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8925" windowWidth="28830" windowHeight="4500" tabRatio="719"/>
  </bookViews>
  <sheets>
    <sheet name="CoverSheet" sheetId="1" r:id="rId1"/>
    <sheet name="TOC" sheetId="4" r:id="rId2"/>
    <sheet name="Instructions" sheetId="3" r:id="rId3"/>
    <sheet name="S11a.Capex Forecast" sheetId="44" r:id="rId4"/>
    <sheet name="S11b.Opex Forecast" sheetId="88" r:id="rId5"/>
    <sheet name="S12a.Asset Condition" sheetId="75" r:id="rId6"/>
    <sheet name="S12b.Capacity Forecast" sheetId="56" r:id="rId7"/>
    <sheet name="S12c.Demand Forecast" sheetId="99" r:id="rId8"/>
    <sheet name="S12d.Reliability Forecast" sheetId="91" r:id="rId9"/>
    <sheet name="S13.AMMAT" sheetId="100" r:id="rId10"/>
  </sheets>
  <externalReferences>
    <externalReference r:id="rId11"/>
    <externalReference r:id="rId12"/>
    <externalReference r:id="rId13"/>
    <externalReference r:id="rId14"/>
    <externalReference r:id="rId15"/>
    <externalReference r:id="rId16"/>
    <externalReference r:id="rId17"/>
    <externalReference r:id="rId18"/>
  </externalReferences>
  <definedNames>
    <definedName name="\p">#N/A</definedName>
    <definedName name="_Key1" hidden="1">#REF!</definedName>
    <definedName name="_Order1" hidden="1">255</definedName>
    <definedName name="_RAB1">#REF!</definedName>
    <definedName name="_Sort" hidden="1">#REF!</definedName>
    <definedName name="A">#REF!</definedName>
    <definedName name="ANSICList">[1]ANSIC!$B$1:$B$37</definedName>
    <definedName name="ASSUMPTIONS">#N/A</definedName>
    <definedName name="BALANCE">#REF!</definedName>
    <definedName name="BigDGData">OFFSET(INDIRECT("D2_DistributedGeneration!C" &amp; MATCH("bdgcounter",[2]D2_DistributedGeneration!$A$1:$A$65536,0)),0,0,COUNTIF([2]D2_DistributedGeneration!$A$1:$A$65536,"bdgcounter"),7)</definedName>
    <definedName name="BulkData">OFFSET(INDIRECT("D1_Deliveries!C" &amp; MATCH("bulk",[1]D1_Deliveries!$A:$A,0)),0,0,COUNTIF([1]D1_Deliveries!$A:$A,"bulk"),6)</definedName>
    <definedName name="CAP">#REF!</definedName>
    <definedName name="CASH">#N/A</definedName>
    <definedName name="CF">#REF!</definedName>
    <definedName name="CompanyData">OFFSET('[1]Customer Data'!#REF!,0,0,COUNTA('[1]Customer Data'!#REF!),2)</definedName>
    <definedName name="CONTROL">#REF!</definedName>
    <definedName name="CONTROL2">#REF!</definedName>
    <definedName name="Cus">#REF!</definedName>
    <definedName name="CustomerList">'[1]Customer Data'!#REF!</definedName>
    <definedName name="dd_accuracy" localSheetId="9">#REF!</definedName>
    <definedName name="dd_accuracy">#REF!</definedName>
    <definedName name="dd_AssetCategory" localSheetId="9">#REF!</definedName>
    <definedName name="dd_AssetCategory">#REF!</definedName>
    <definedName name="dd_Basis">'[3]S5b.Related Party Transactions'!$N$39:$N$62</definedName>
    <definedName name="dd_CapacityConstraint" localSheetId="9">#REF!</definedName>
    <definedName name="dd_CapacityConstraint">#REF!</definedName>
    <definedName name="dd_CausalProxy" localSheetId="9">#REF!</definedName>
    <definedName name="dd_CausalProxy">#REF!</definedName>
    <definedName name="dd_Cause" localSheetId="9">#REF!</definedName>
    <definedName name="dd_Cause">#REF!</definedName>
    <definedName name="dd_opexsalescapex" localSheetId="9">#REF!</definedName>
    <definedName name="dd_opexsalescapex">#REF!</definedName>
    <definedName name="dd_standard" localSheetId="9">#REF!</definedName>
    <definedName name="dd_standard">#REF!</definedName>
    <definedName name="dd_YesNo" localSheetId="9">#REF!</definedName>
    <definedName name="dd_YesNo">#REF!</definedName>
    <definedName name="DEP">#REF!</definedName>
    <definedName name="DirectData">[1]D1_DirectDeliveries!$B$17:$J$60</definedName>
    <definedName name="DistGenList">OFFSET('[1]Customer Data'!$B$1,0,0,COUNTA('[1]Customer Data'!$B:$B),1)</definedName>
    <definedName name="DistributorList">'[1]Customer Data'!$D$1:$D$31</definedName>
    <definedName name="dividendoriginal">#REF!</definedName>
    <definedName name="EDB_Name">'[4]EDB Data'!$C$4</definedName>
    <definedName name="EnergyTypes">[5]Selections!$B$3:$B$15</definedName>
    <definedName name="Exp_Cats">'[2]S11a.Capex Forecast'!$F$80:$F$86</definedName>
    <definedName name="HEAD">#N/A</definedName>
    <definedName name="Hightable">#REF!</definedName>
    <definedName name="HistoricalSales">OFFSET(#REF!,0,0,COUNTA(#REF!),2)</definedName>
    <definedName name="Name">[6]List!$B$5:$B$17</definedName>
    <definedName name="NonReg">#REF!</definedName>
    <definedName name="p">#REF!</definedName>
    <definedName name="_xlnm.Print_Area" localSheetId="0">CoverSheet!$A$1:$D$17</definedName>
    <definedName name="_xlnm.Print_Area" localSheetId="2">Instructions!$A$1:$C$28</definedName>
    <definedName name="_xlnm.Print_Area" localSheetId="3">'S11a.Capex Forecast'!$A$1:$S$192</definedName>
    <definedName name="_xlnm.Print_Area" localSheetId="9">S13.AMMAT!$A$1:$J$11,S13.AMMAT!$L$1:$T$11,S13.AMMAT!$A$13:$J$23,S13.AMMAT!$L$13:$T$23,S13.AMMAT!$A$25:$J$35,S13.AMMAT!$L$25:$T$35,S13.AMMAT!$A$37:$J$46,S13.AMMAT!$L$37:$T$46,S13.AMMAT!$A$48:$J$58,S13.AMMAT!$L$48:$T$58,S13.AMMAT!$A$60:$J$70,S13.AMMAT!$L$60:$T$70,S13.AMMAT!$A$72:$J$82,S13.AMMAT!$L$72:$T$82,S13.AMMAT!$A$84:$J$95,S13.AMMAT!$L$84:$T$95</definedName>
    <definedName name="_xlnm.Print_Area" localSheetId="1">TOC!$A$1:$D$16</definedName>
    <definedName name="_xlnm.Print_Titles" localSheetId="3">'S11a.Capex Forecast'!$1:$6</definedName>
    <definedName name="_xlnm.Print_Titles" localSheetId="4">'S11b.Opex Forecast'!$1:$6</definedName>
    <definedName name="_xlnm.Print_Titles" localSheetId="5">'S12a.Asset Condition'!$1:$6</definedName>
    <definedName name="_xlnm.Print_Titles" localSheetId="6">'S12b.Capacity Forecast'!$1:$6</definedName>
    <definedName name="_xlnm.Print_Titles" localSheetId="7">'S12c.Demand Forecast'!$1:$6</definedName>
    <definedName name="_xlnm.Print_Titles" localSheetId="8">'S12d.Reliability Forecast'!$1:$6</definedName>
    <definedName name="RABTarget">#REF!</definedName>
    <definedName name="rEDBNames">[4]Inputs!$B$8:$R$8</definedName>
    <definedName name="Regulatory">'[7]2012 Copy'!$D$186:$D$192</definedName>
    <definedName name="RetailerData">OFFSET(INDIRECT("D1_Deliveries!B" &amp; MATCH("ret",[1]D1_Deliveries!$B:$B,0)),0,0,COUNTIF([1]D1_Deliveries!$B:$B,"ret"),5)</definedName>
    <definedName name="RetailerList">'[1]Customer Data'!$A$1:$A$14</definedName>
    <definedName name="RetailersData">OFFSET(INDIRECT("D1_Deliveries!C" &amp; MATCH("ret",[1]D1_Deliveries!$A:$A,0)),0,0,COUNTIF([1]D1_Deliveries!$A:$A,"ret"),6)</definedName>
    <definedName name="REVENUE">#REF!</definedName>
    <definedName name="ROI">#REF!</definedName>
    <definedName name="Role">[6]List!$E$4:$E$17</definedName>
    <definedName name="Safety">#REF!</definedName>
    <definedName name="Scenario_3">'[8]NSW 1'!#REF!</definedName>
    <definedName name="Scenario_4">'[8]NSW 1'!#REF!</definedName>
    <definedName name="smallDGData">OFFSET(INDIRECT("D2_DistributedGeneration!C" &amp; MATCH("sdgcounter",[2]D2_DistributedGeneration!$A$1:$A$65536,0)),0,0,COUNTIF([2]D2_DistributedGeneration!$A$1:$A$65536,"sdgcounter"),7)</definedName>
    <definedName name="t">#REF!</definedName>
    <definedName name="Table">#REF!</definedName>
    <definedName name="toRetailers">OFFSET(INDIRECT("D1_Deliveries!B" &amp; MATCH("ret",[1]D1_Deliveries!$B:$B,0)),0,0,COUNTIF([1]D1_Deliveries!$B:$B,"ret"),5)</definedName>
    <definedName name="Z_21F2E024_704F_4E93_AC63_213755ECFFE0_.wvu.PrintArea" localSheetId="0" hidden="1">CoverSheet!$A$1:$D$17</definedName>
    <definedName name="Z_21F2E024_704F_4E93_AC63_213755ECFFE0_.wvu.PrintArea" localSheetId="2" hidden="1">Instructions!$A$1:$C$28</definedName>
    <definedName name="Z_21F2E024_704F_4E93_AC63_213755ECFFE0_.wvu.PrintArea" localSheetId="3" hidden="1">'S11a.Capex Forecast'!$A$1:$S$192</definedName>
    <definedName name="Z_21F2E024_704F_4E93_AC63_213755ECFFE0_.wvu.PrintArea" localSheetId="4" hidden="1">'S11b.Opex Forecast'!$A$1:$T$51</definedName>
    <definedName name="Z_21F2E024_704F_4E93_AC63_213755ECFFE0_.wvu.PrintArea" localSheetId="5" hidden="1">'S12a.Asset Condition'!$A$1:$N$65</definedName>
    <definedName name="Z_21F2E024_704F_4E93_AC63_213755ECFFE0_.wvu.PrintArea" localSheetId="6" hidden="1">'S12b.Capacity Forecast'!$A$1:$O$30</definedName>
    <definedName name="Z_21F2E024_704F_4E93_AC63_213755ECFFE0_.wvu.PrintArea" localSheetId="7" hidden="1">'S12c.Demand Forecast'!$A$1:$N$46</definedName>
    <definedName name="Z_21F2E024_704F_4E93_AC63_213755ECFFE0_.wvu.PrintArea" localSheetId="9" hidden="1">S13.AMMAT!$A$1:$T$95</definedName>
    <definedName name="Z_21F2E024_704F_4E93_AC63_213755ECFFE0_.wvu.PrintArea" localSheetId="1" hidden="1">TOC!$A$1:$D$16</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R87" i="100" l="1"/>
  <c r="H87" i="100"/>
  <c r="R75" i="100"/>
  <c r="H75" i="100"/>
  <c r="R63" i="100"/>
  <c r="H63" i="100"/>
  <c r="R51" i="100"/>
  <c r="H51" i="100"/>
  <c r="R40" i="100"/>
  <c r="H40" i="100"/>
  <c r="R28" i="100"/>
  <c r="H28" i="100"/>
  <c r="R16" i="100"/>
  <c r="H16" i="100"/>
  <c r="R4" i="100"/>
  <c r="M168" i="44" l="1"/>
  <c r="L168" i="44"/>
  <c r="K168" i="44"/>
  <c r="J168" i="44"/>
  <c r="I168" i="44"/>
  <c r="H168" i="44"/>
  <c r="G168" i="44"/>
  <c r="M138" i="44"/>
  <c r="L138" i="44"/>
  <c r="K138" i="44"/>
  <c r="J138" i="44"/>
  <c r="I138" i="44"/>
  <c r="H138" i="44"/>
  <c r="G138" i="44"/>
  <c r="M123" i="44"/>
  <c r="L123" i="44"/>
  <c r="K123" i="44"/>
  <c r="J123" i="44"/>
  <c r="I123" i="44"/>
  <c r="H123" i="44"/>
  <c r="G123" i="44"/>
  <c r="M108" i="44"/>
  <c r="L108" i="44"/>
  <c r="K108" i="44"/>
  <c r="J108" i="44"/>
  <c r="I108" i="44"/>
  <c r="H108" i="44"/>
  <c r="G108" i="44"/>
  <c r="J9" i="56" l="1"/>
  <c r="M153" i="44"/>
  <c r="L153" i="44"/>
  <c r="K153" i="44"/>
  <c r="J153" i="44"/>
  <c r="I153" i="44"/>
  <c r="H153" i="44"/>
  <c r="G153" i="44"/>
  <c r="P3" i="44"/>
  <c r="P2" i="44"/>
  <c r="G94" i="44"/>
  <c r="N8" i="44"/>
  <c r="N18" i="44"/>
  <c r="N19" i="44" s="1"/>
  <c r="N31" i="44"/>
  <c r="N41" i="44"/>
  <c r="N42" i="44" s="1"/>
  <c r="N44" i="44" s="1"/>
  <c r="N52" i="44"/>
  <c r="N54" i="44"/>
  <c r="N55" i="44"/>
  <c r="N56" i="44"/>
  <c r="N57" i="44"/>
  <c r="N59" i="44"/>
  <c r="N60" i="44"/>
  <c r="N61" i="44"/>
  <c r="N64" i="44"/>
  <c r="M94" i="44"/>
  <c r="L94" i="44"/>
  <c r="K94" i="44"/>
  <c r="J94" i="44"/>
  <c r="I94" i="44"/>
  <c r="H94" i="44"/>
  <c r="S29" i="88"/>
  <c r="R29" i="88"/>
  <c r="Q29" i="88"/>
  <c r="P29" i="88"/>
  <c r="O29" i="88"/>
  <c r="N29" i="88"/>
  <c r="M29" i="88"/>
  <c r="L29" i="88"/>
  <c r="K29" i="88"/>
  <c r="J29" i="88"/>
  <c r="I29" i="88"/>
  <c r="J17" i="88"/>
  <c r="K17" i="88"/>
  <c r="L17" i="88"/>
  <c r="M17" i="88"/>
  <c r="N17" i="88"/>
  <c r="O17" i="88"/>
  <c r="P17" i="88"/>
  <c r="Q17" i="88"/>
  <c r="R17" i="88"/>
  <c r="S17" i="88"/>
  <c r="I17" i="88"/>
  <c r="J14" i="88"/>
  <c r="K14" i="88"/>
  <c r="L14" i="88"/>
  <c r="M14" i="88"/>
  <c r="N14" i="88"/>
  <c r="O14" i="88"/>
  <c r="P14" i="88"/>
  <c r="Q14" i="88"/>
  <c r="R14" i="88"/>
  <c r="S14" i="88"/>
  <c r="G68" i="44"/>
  <c r="S40" i="88"/>
  <c r="R40" i="88"/>
  <c r="Q40" i="88"/>
  <c r="P40" i="88"/>
  <c r="O40" i="88"/>
  <c r="N40" i="88"/>
  <c r="M40" i="88"/>
  <c r="L40" i="88"/>
  <c r="K40" i="88"/>
  <c r="J40" i="88"/>
  <c r="I40" i="88"/>
  <c r="H40" i="88"/>
  <c r="S20" i="88"/>
  <c r="R20" i="88"/>
  <c r="Q20" i="88"/>
  <c r="P20" i="88"/>
  <c r="O20" i="88"/>
  <c r="N20" i="88"/>
  <c r="M20" i="88"/>
  <c r="L20" i="88"/>
  <c r="K20" i="88"/>
  <c r="J20" i="88"/>
  <c r="I20" i="88"/>
  <c r="H20" i="88"/>
  <c r="R52" i="44"/>
  <c r="Q52" i="44"/>
  <c r="P52" i="44"/>
  <c r="O52" i="44"/>
  <c r="M52" i="44"/>
  <c r="L52" i="44"/>
  <c r="K52" i="44"/>
  <c r="J52" i="44"/>
  <c r="I52" i="44"/>
  <c r="H52" i="44"/>
  <c r="G52" i="44"/>
  <c r="R31" i="44"/>
  <c r="Q31" i="44"/>
  <c r="P31" i="44"/>
  <c r="O31" i="44"/>
  <c r="M31" i="44"/>
  <c r="L31" i="44"/>
  <c r="K31" i="44"/>
  <c r="J31" i="44"/>
  <c r="I31" i="44"/>
  <c r="H31" i="44"/>
  <c r="G31" i="44"/>
  <c r="M68" i="44"/>
  <c r="L68" i="44"/>
  <c r="K68" i="44"/>
  <c r="J68" i="44"/>
  <c r="I68" i="44"/>
  <c r="H68" i="44"/>
  <c r="R8" i="44"/>
  <c r="Q8" i="44"/>
  <c r="P8" i="44"/>
  <c r="O8" i="44"/>
  <c r="M8" i="44"/>
  <c r="L8" i="44"/>
  <c r="K8" i="44"/>
  <c r="J8" i="44"/>
  <c r="I8" i="44"/>
  <c r="H8" i="44"/>
  <c r="S8" i="88"/>
  <c r="R8" i="88"/>
  <c r="Q8" i="88"/>
  <c r="P8" i="88"/>
  <c r="O8" i="88"/>
  <c r="N8" i="88"/>
  <c r="M8" i="88"/>
  <c r="L8" i="88"/>
  <c r="K8" i="88"/>
  <c r="J8" i="88"/>
  <c r="I8" i="88"/>
  <c r="M29" i="99"/>
  <c r="L29" i="99"/>
  <c r="K29" i="99"/>
  <c r="J29" i="99"/>
  <c r="I29" i="99"/>
  <c r="H29" i="99"/>
  <c r="M10" i="99"/>
  <c r="L10" i="99"/>
  <c r="K10" i="99"/>
  <c r="J10" i="99"/>
  <c r="I10" i="99"/>
  <c r="H10" i="99"/>
  <c r="M9" i="91"/>
  <c r="L9" i="91"/>
  <c r="K9" i="91"/>
  <c r="J9" i="91"/>
  <c r="I9" i="91"/>
  <c r="H9" i="91"/>
  <c r="N3" i="56"/>
  <c r="N2" i="56"/>
  <c r="J11" i="56"/>
  <c r="J12" i="56"/>
  <c r="J13" i="56"/>
  <c r="J14" i="56"/>
  <c r="J15" i="56"/>
  <c r="J16" i="56"/>
  <c r="J17" i="56"/>
  <c r="J18" i="56"/>
  <c r="J19" i="56"/>
  <c r="J20" i="56"/>
  <c r="J21" i="56"/>
  <c r="J22" i="56"/>
  <c r="J23" i="56"/>
  <c r="J24" i="56"/>
  <c r="J25" i="56"/>
  <c r="J26" i="56"/>
  <c r="J27" i="56"/>
  <c r="J28" i="56"/>
  <c r="J10" i="56"/>
  <c r="G8" i="44"/>
  <c r="G9" i="91"/>
  <c r="K3" i="91"/>
  <c r="G29" i="99"/>
  <c r="G10" i="99"/>
  <c r="H8" i="88"/>
  <c r="M22" i="99"/>
  <c r="H40" i="99"/>
  <c r="H42" i="99" s="1"/>
  <c r="M32" i="99"/>
  <c r="M34" i="99" s="1"/>
  <c r="L32" i="99"/>
  <c r="L34" i="99" s="1"/>
  <c r="K32" i="99"/>
  <c r="K34" i="99" s="1"/>
  <c r="J32" i="99"/>
  <c r="J34" i="99" s="1"/>
  <c r="I32" i="99"/>
  <c r="I34" i="99" s="1"/>
  <c r="H32" i="99"/>
  <c r="H34" i="99" s="1"/>
  <c r="L22" i="99"/>
  <c r="K22" i="99"/>
  <c r="J22" i="99"/>
  <c r="I22" i="99"/>
  <c r="H22" i="99"/>
  <c r="I48" i="88"/>
  <c r="I47" i="88"/>
  <c r="H189" i="44"/>
  <c r="H179" i="44"/>
  <c r="H163" i="44"/>
  <c r="H148" i="44"/>
  <c r="H39" i="44" s="1"/>
  <c r="H133" i="44"/>
  <c r="H38" i="44" s="1"/>
  <c r="H59" i="44" s="1"/>
  <c r="H118" i="44"/>
  <c r="H36" i="44" s="1"/>
  <c r="H57" i="44" s="1"/>
  <c r="H103" i="44"/>
  <c r="H35" i="44" s="1"/>
  <c r="H56" i="44" s="1"/>
  <c r="H89" i="44"/>
  <c r="H91" i="44" s="1"/>
  <c r="I78" i="44"/>
  <c r="I33" i="44" s="1"/>
  <c r="I54" i="44" s="1"/>
  <c r="J78" i="44"/>
  <c r="J80" i="44" s="1"/>
  <c r="K78" i="44"/>
  <c r="K33" i="44" s="1"/>
  <c r="L78" i="44"/>
  <c r="L80" i="44" s="1"/>
  <c r="M78" i="44"/>
  <c r="M33" i="44" s="1"/>
  <c r="M54" i="44" s="1"/>
  <c r="H78" i="44"/>
  <c r="H33" i="44" s="1"/>
  <c r="H54" i="44" s="1"/>
  <c r="R18" i="44"/>
  <c r="Q18" i="44"/>
  <c r="Q19" i="44" s="1"/>
  <c r="Q21" i="44" s="1"/>
  <c r="P18" i="44"/>
  <c r="P19" i="44" s="1"/>
  <c r="O18" i="44"/>
  <c r="O19" i="44" s="1"/>
  <c r="M18" i="44"/>
  <c r="M19" i="44" s="1"/>
  <c r="M21" i="44" s="1"/>
  <c r="M27" i="44" s="1"/>
  <c r="L18" i="44"/>
  <c r="L19" i="44" s="1"/>
  <c r="L21" i="44" s="1"/>
  <c r="L27" i="44" s="1"/>
  <c r="K18" i="44"/>
  <c r="K19" i="44" s="1"/>
  <c r="K21" i="44" s="1"/>
  <c r="K27" i="44" s="1"/>
  <c r="J18" i="44"/>
  <c r="J19" i="44" s="1"/>
  <c r="J21" i="44" s="1"/>
  <c r="J27" i="44" s="1"/>
  <c r="I18" i="44"/>
  <c r="I19" i="44" s="1"/>
  <c r="I21" i="44" s="1"/>
  <c r="I27" i="44" s="1"/>
  <c r="H18" i="44"/>
  <c r="H19" i="44" s="1"/>
  <c r="H21" i="44" s="1"/>
  <c r="H27" i="44" s="1"/>
  <c r="K3" i="75"/>
  <c r="K3" i="99"/>
  <c r="Q2" i="88"/>
  <c r="K2" i="75"/>
  <c r="K2" i="99"/>
  <c r="K2" i="91"/>
  <c r="Q3" i="88"/>
  <c r="M40" i="99"/>
  <c r="L40" i="99"/>
  <c r="K40" i="99"/>
  <c r="J40" i="99"/>
  <c r="I40" i="99"/>
  <c r="I42" i="99" s="1"/>
  <c r="S48" i="88"/>
  <c r="R48" i="88"/>
  <c r="Q48" i="88"/>
  <c r="P48" i="88"/>
  <c r="O48" i="88"/>
  <c r="N48" i="88"/>
  <c r="M48" i="88"/>
  <c r="L48" i="88"/>
  <c r="K48" i="88"/>
  <c r="J48" i="88"/>
  <c r="S47" i="88"/>
  <c r="R47" i="88"/>
  <c r="Q47" i="88"/>
  <c r="P47" i="88"/>
  <c r="O47" i="88"/>
  <c r="N47" i="88"/>
  <c r="M47" i="88"/>
  <c r="L47" i="88"/>
  <c r="K47" i="88"/>
  <c r="J47" i="88"/>
  <c r="I118" i="44"/>
  <c r="I120" i="44" s="1"/>
  <c r="J118" i="44"/>
  <c r="J120" i="44" s="1"/>
  <c r="K118" i="44"/>
  <c r="K120" i="44" s="1"/>
  <c r="L118" i="44"/>
  <c r="L120" i="44" s="1"/>
  <c r="M118" i="44"/>
  <c r="M36" i="44" s="1"/>
  <c r="M57" i="44" s="1"/>
  <c r="M189" i="44"/>
  <c r="L189" i="44"/>
  <c r="K189" i="44"/>
  <c r="J189" i="44"/>
  <c r="I189" i="44"/>
  <c r="M163" i="44"/>
  <c r="L163" i="44"/>
  <c r="K163" i="44"/>
  <c r="J163" i="44"/>
  <c r="I163" i="44"/>
  <c r="M148" i="44"/>
  <c r="M39" i="44" s="1"/>
  <c r="L148" i="44"/>
  <c r="L39" i="44" s="1"/>
  <c r="K148" i="44"/>
  <c r="K39" i="44" s="1"/>
  <c r="J148" i="44"/>
  <c r="J150" i="44" s="1"/>
  <c r="I148" i="44"/>
  <c r="I39" i="44" s="1"/>
  <c r="I60" i="44" s="1"/>
  <c r="M133" i="44"/>
  <c r="M38" i="44" s="1"/>
  <c r="M59" i="44" s="1"/>
  <c r="L133" i="44"/>
  <c r="L135" i="44" s="1"/>
  <c r="K133" i="44"/>
  <c r="K38" i="44" s="1"/>
  <c r="K59" i="44" s="1"/>
  <c r="J133" i="44"/>
  <c r="J38" i="44" s="1"/>
  <c r="I133" i="44"/>
  <c r="I38" i="44" s="1"/>
  <c r="M179" i="44"/>
  <c r="L179" i="44"/>
  <c r="K179" i="44"/>
  <c r="J179" i="44"/>
  <c r="I179" i="44"/>
  <c r="O41" i="44"/>
  <c r="O42" i="44" s="1"/>
  <c r="O44" i="44" s="1"/>
  <c r="P41" i="44"/>
  <c r="P42" i="44" s="1"/>
  <c r="P44" i="44" s="1"/>
  <c r="Q41" i="44"/>
  <c r="Q42" i="44" s="1"/>
  <c r="R41" i="44"/>
  <c r="R42" i="44" s="1"/>
  <c r="R64" i="44"/>
  <c r="Q64" i="44"/>
  <c r="P64" i="44"/>
  <c r="O64" i="44"/>
  <c r="R61" i="44"/>
  <c r="Q61" i="44"/>
  <c r="P61" i="44"/>
  <c r="O61" i="44"/>
  <c r="R60" i="44"/>
  <c r="Q60" i="44"/>
  <c r="P60" i="44"/>
  <c r="O60" i="44"/>
  <c r="R59" i="44"/>
  <c r="Q59" i="44"/>
  <c r="P59" i="44"/>
  <c r="O59" i="44"/>
  <c r="R57" i="44"/>
  <c r="Q57" i="44"/>
  <c r="P57" i="44"/>
  <c r="O57" i="44"/>
  <c r="R56" i="44"/>
  <c r="Q56" i="44"/>
  <c r="P56" i="44"/>
  <c r="O56" i="44"/>
  <c r="R55" i="44"/>
  <c r="Q55" i="44"/>
  <c r="P55" i="44"/>
  <c r="O55" i="44"/>
  <c r="O54" i="44"/>
  <c r="P54" i="44"/>
  <c r="Q54" i="44"/>
  <c r="R54" i="44"/>
  <c r="M103" i="44"/>
  <c r="M35" i="44" s="1"/>
  <c r="M56" i="44" s="1"/>
  <c r="L103" i="44"/>
  <c r="L35" i="44" s="1"/>
  <c r="L56" i="44" s="1"/>
  <c r="K103" i="44"/>
  <c r="K35" i="44" s="1"/>
  <c r="K56" i="44" s="1"/>
  <c r="J103" i="44"/>
  <c r="J35" i="44" s="1"/>
  <c r="I103" i="44"/>
  <c r="I105" i="44" s="1"/>
  <c r="M89" i="44"/>
  <c r="M91" i="44" s="1"/>
  <c r="L89" i="44"/>
  <c r="L34" i="44" s="1"/>
  <c r="K89" i="44"/>
  <c r="K34" i="44" s="1"/>
  <c r="K55" i="44" s="1"/>
  <c r="J89" i="44"/>
  <c r="J91" i="44" s="1"/>
  <c r="I89" i="44"/>
  <c r="I34" i="44" s="1"/>
  <c r="I55" i="44" s="1"/>
  <c r="H150" i="44"/>
  <c r="H44" i="99" l="1"/>
  <c r="I80" i="44"/>
  <c r="K44" i="99"/>
  <c r="I44" i="99"/>
  <c r="M44" i="99"/>
  <c r="J44" i="99"/>
  <c r="L44" i="99"/>
  <c r="K49" i="88"/>
  <c r="M80" i="44"/>
  <c r="N62" i="44"/>
  <c r="H105" i="44"/>
  <c r="M42" i="99"/>
  <c r="M45" i="99" s="1"/>
  <c r="I45" i="99"/>
  <c r="M135" i="44"/>
  <c r="L33" i="44"/>
  <c r="L54" i="44" s="1"/>
  <c r="H34" i="44"/>
  <c r="H55" i="44" s="1"/>
  <c r="Q18" i="88"/>
  <c r="M18" i="88"/>
  <c r="K105" i="44"/>
  <c r="O18" i="88"/>
  <c r="I49" i="88"/>
  <c r="L191" i="44"/>
  <c r="L43" i="44" s="1"/>
  <c r="L64" i="44" s="1"/>
  <c r="K135" i="44"/>
  <c r="R18" i="88"/>
  <c r="J18" i="88"/>
  <c r="M105" i="44"/>
  <c r="P49" i="88"/>
  <c r="N49" i="88"/>
  <c r="L91" i="44"/>
  <c r="L150" i="44"/>
  <c r="J40" i="44"/>
  <c r="J61" i="44" s="1"/>
  <c r="P18" i="88"/>
  <c r="L18" i="88"/>
  <c r="I91" i="44"/>
  <c r="L40" i="44"/>
  <c r="L61" i="44" s="1"/>
  <c r="K91" i="44"/>
  <c r="L36" i="44"/>
  <c r="L57" i="44" s="1"/>
  <c r="K40" i="44"/>
  <c r="K61" i="44" s="1"/>
  <c r="H80" i="44"/>
  <c r="K36" i="44"/>
  <c r="K57" i="44" s="1"/>
  <c r="H40" i="44"/>
  <c r="H61" i="44" s="1"/>
  <c r="J191" i="44"/>
  <c r="J43" i="44" s="1"/>
  <c r="J64" i="44" s="1"/>
  <c r="L38" i="44"/>
  <c r="L59" i="44" s="1"/>
  <c r="H120" i="44"/>
  <c r="R62" i="44"/>
  <c r="M40" i="44"/>
  <c r="M61" i="44" s="1"/>
  <c r="J135" i="44"/>
  <c r="I40" i="44"/>
  <c r="I61" i="44" s="1"/>
  <c r="H135" i="44"/>
  <c r="J34" i="44"/>
  <c r="J55" i="44" s="1"/>
  <c r="J33" i="44"/>
  <c r="J54" i="44" s="1"/>
  <c r="I191" i="44"/>
  <c r="I43" i="44" s="1"/>
  <c r="I64" i="44" s="1"/>
  <c r="M191" i="44"/>
  <c r="M43" i="44" s="1"/>
  <c r="M64" i="44" s="1"/>
  <c r="H191" i="44"/>
  <c r="H43" i="44" s="1"/>
  <c r="H64" i="44" s="1"/>
  <c r="R49" i="88"/>
  <c r="N18" i="88"/>
  <c r="S18" i="88"/>
  <c r="Q49" i="88"/>
  <c r="J49" i="88"/>
  <c r="K42" i="99"/>
  <c r="K45" i="99" s="1"/>
  <c r="Q62" i="44"/>
  <c r="R19" i="44"/>
  <c r="R21" i="44" s="1"/>
  <c r="R27" i="44" s="1"/>
  <c r="O63" i="44"/>
  <c r="O21" i="44"/>
  <c r="O27" i="44" s="1"/>
  <c r="N21" i="44"/>
  <c r="N65" i="44" s="1"/>
  <c r="N63" i="44"/>
  <c r="K60" i="44"/>
  <c r="I150" i="44"/>
  <c r="M150" i="44"/>
  <c r="P62" i="44"/>
  <c r="J36" i="44"/>
  <c r="J57" i="44" s="1"/>
  <c r="L42" i="99"/>
  <c r="L45" i="99" s="1"/>
  <c r="I36" i="44"/>
  <c r="I57" i="44" s="1"/>
  <c r="K191" i="44"/>
  <c r="K43" i="44" s="1"/>
  <c r="K64" i="44" s="1"/>
  <c r="J39" i="44"/>
  <c r="J60" i="44" s="1"/>
  <c r="M120" i="44"/>
  <c r="S49" i="88"/>
  <c r="K150" i="44"/>
  <c r="I135" i="44"/>
  <c r="M49" i="88"/>
  <c r="H45" i="99"/>
  <c r="I35" i="44"/>
  <c r="I56" i="44" s="1"/>
  <c r="O62" i="44"/>
  <c r="L105" i="44"/>
  <c r="K18" i="88"/>
  <c r="J42" i="99"/>
  <c r="J45" i="99" s="1"/>
  <c r="K80" i="44"/>
  <c r="O49" i="88"/>
  <c r="P21" i="44"/>
  <c r="P63" i="44"/>
  <c r="J56" i="44"/>
  <c r="R44" i="44"/>
  <c r="M60" i="44"/>
  <c r="Q27" i="44"/>
  <c r="Q44" i="44"/>
  <c r="Q65" i="44" s="1"/>
  <c r="Q63" i="44"/>
  <c r="I59" i="44"/>
  <c r="K54" i="44"/>
  <c r="H60" i="44"/>
  <c r="L55" i="44"/>
  <c r="J59" i="44"/>
  <c r="L60" i="44"/>
  <c r="J105" i="44"/>
  <c r="M34" i="44"/>
  <c r="L49" i="88"/>
  <c r="I41" i="44" l="1"/>
  <c r="I42" i="44" s="1"/>
  <c r="R65" i="44"/>
  <c r="K41" i="44"/>
  <c r="K62" i="44" s="1"/>
  <c r="L41" i="44"/>
  <c r="L62" i="44" s="1"/>
  <c r="H41" i="44"/>
  <c r="H62" i="44" s="1"/>
  <c r="J41" i="44"/>
  <c r="J62" i="44" s="1"/>
  <c r="M41" i="44"/>
  <c r="M62" i="44" s="1"/>
  <c r="R63" i="44"/>
  <c r="O65" i="44"/>
  <c r="N27" i="44"/>
  <c r="M55" i="44"/>
  <c r="P65" i="44"/>
  <c r="P27" i="44"/>
  <c r="I62" i="44" l="1"/>
  <c r="K42" i="44"/>
  <c r="K63" i="44" s="1"/>
  <c r="J42" i="44"/>
  <c r="H42" i="44"/>
  <c r="H44" i="44" s="1"/>
  <c r="H65" i="44" s="1"/>
  <c r="M42" i="44"/>
  <c r="M63" i="44" s="1"/>
  <c r="L42" i="44"/>
  <c r="L63" i="44" s="1"/>
  <c r="I63" i="44"/>
  <c r="I44" i="44"/>
  <c r="I65" i="44" s="1"/>
  <c r="K44" i="44" l="1"/>
  <c r="K65" i="44" s="1"/>
  <c r="L44" i="44"/>
  <c r="L65" i="44" s="1"/>
  <c r="H63" i="44"/>
  <c r="J63" i="44"/>
  <c r="J44" i="44"/>
  <c r="J65" i="44" s="1"/>
  <c r="M44" i="44"/>
  <c r="M65" i="44" s="1"/>
  <c r="I14" i="88" l="1"/>
  <c r="I18" i="88" l="1"/>
  <c r="R42" i="88" l="1"/>
  <c r="R43" i="88"/>
  <c r="R45" i="88"/>
  <c r="R44" i="88"/>
  <c r="M43" i="88"/>
  <c r="M45" i="88"/>
  <c r="M44" i="88"/>
  <c r="K43" i="88"/>
  <c r="K45" i="88"/>
  <c r="K44" i="88"/>
  <c r="J43" i="88"/>
  <c r="J45" i="88"/>
  <c r="J44" i="88"/>
  <c r="Q43" i="88"/>
  <c r="Q45" i="88"/>
  <c r="Q44" i="88"/>
  <c r="P43" i="88"/>
  <c r="P45" i="88"/>
  <c r="P44" i="88"/>
  <c r="O43" i="88"/>
  <c r="O45" i="88"/>
  <c r="O44" i="88"/>
  <c r="I45" i="88"/>
  <c r="I43" i="88"/>
  <c r="I44" i="88"/>
  <c r="L43" i="88"/>
  <c r="L45" i="88"/>
  <c r="L44" i="88"/>
  <c r="S43" i="88"/>
  <c r="S45" i="88"/>
  <c r="S44" i="88"/>
  <c r="N43" i="88"/>
  <c r="N45" i="88"/>
  <c r="N44" i="88"/>
  <c r="Q26" i="88" l="1"/>
  <c r="Q42" i="88"/>
  <c r="O42" i="88"/>
  <c r="O26" i="88"/>
  <c r="M42" i="88"/>
  <c r="M26" i="88"/>
  <c r="P42" i="88"/>
  <c r="P26" i="88"/>
  <c r="N42" i="88"/>
  <c r="N26" i="88"/>
  <c r="K26" i="88"/>
  <c r="K42" i="88"/>
  <c r="J26" i="88"/>
  <c r="J42" i="88"/>
  <c r="S26" i="88"/>
  <c r="S42" i="88"/>
  <c r="L26" i="88"/>
  <c r="L42" i="88"/>
  <c r="R26" i="88"/>
  <c r="I26" i="88"/>
  <c r="I42" i="88"/>
  <c r="S30" i="88" l="1"/>
  <c r="S46" i="88"/>
  <c r="S50" i="88" s="1"/>
  <c r="M30" i="88"/>
  <c r="M46" i="88"/>
  <c r="M50" i="88" s="1"/>
  <c r="K46" i="88"/>
  <c r="K50" i="88" s="1"/>
  <c r="K30" i="88"/>
  <c r="P46" i="88"/>
  <c r="P50" i="88" s="1"/>
  <c r="P30" i="88"/>
  <c r="J46" i="88"/>
  <c r="J50" i="88" s="1"/>
  <c r="J30" i="88"/>
  <c r="O30" i="88"/>
  <c r="O46" i="88"/>
  <c r="O50" i="88" s="1"/>
  <c r="N46" i="88"/>
  <c r="N50" i="88" s="1"/>
  <c r="N30" i="88"/>
  <c r="R46" i="88"/>
  <c r="R50" i="88" s="1"/>
  <c r="R30" i="88"/>
  <c r="L30" i="88"/>
  <c r="L46" i="88"/>
  <c r="L50" i="88" s="1"/>
  <c r="Q46" i="88"/>
  <c r="Q50" i="88" s="1"/>
  <c r="Q30" i="88"/>
  <c r="I30" i="88"/>
  <c r="I46" i="88"/>
  <c r="I50" i="88" s="1"/>
</calcChain>
</file>

<file path=xl/sharedStrings.xml><?xml version="1.0" encoding="utf-8"?>
<sst xmlns="http://schemas.openxmlformats.org/spreadsheetml/2006/main" count="1464" uniqueCount="728">
  <si>
    <t>for</t>
  </si>
  <si>
    <t>Schedule</t>
  </si>
  <si>
    <t>Asset category</t>
  </si>
  <si>
    <t>Table of Contents</t>
  </si>
  <si>
    <t>less</t>
  </si>
  <si>
    <t>plus</t>
  </si>
  <si>
    <t xml:space="preserve"> </t>
  </si>
  <si>
    <t>Company Name</t>
  </si>
  <si>
    <t>Disclosure Date</t>
  </si>
  <si>
    <t>EDB Information Disclosure Requirements</t>
  </si>
  <si>
    <t>Class B (planned interruptions on the network)</t>
  </si>
  <si>
    <t>Class C (unplanned interruptions on the network)</t>
  </si>
  <si>
    <t>SAIDI</t>
  </si>
  <si>
    <t>Voltage regulators</t>
  </si>
  <si>
    <t>Voltage</t>
  </si>
  <si>
    <t>Asset class</t>
  </si>
  <si>
    <t>All</t>
  </si>
  <si>
    <t>Concrete poles / steel structure</t>
  </si>
  <si>
    <t>No.</t>
  </si>
  <si>
    <t>Wood poles</t>
  </si>
  <si>
    <t>Other pole types</t>
  </si>
  <si>
    <t>Capacitors including controls</t>
  </si>
  <si>
    <t>HV</t>
  </si>
  <si>
    <t>Subtransmission OH up to 66kV conductor</t>
  </si>
  <si>
    <t>km</t>
  </si>
  <si>
    <t>Subtransmission OH 110kV+ conductor</t>
  </si>
  <si>
    <t>Subtransmission UG up to 66kV (XLPE)</t>
  </si>
  <si>
    <t>Subtransmission UG up to 66kV (Oil pressurised)</t>
  </si>
  <si>
    <t>Subtransmission UG up to 66kV (Gas pressurised)</t>
  </si>
  <si>
    <t>Subtransmission UG up to 66kV (PILC)</t>
  </si>
  <si>
    <t>Subtransmission UG 110kV+ (XLPE)</t>
  </si>
  <si>
    <t>Subtransmission UG 110kV+ (Oil pressurised)</t>
  </si>
  <si>
    <t>Subtransmission UG 110kV+ (Gas Pressurised)</t>
  </si>
  <si>
    <t>Subtransmission UG 110kV+ (PILC)</t>
  </si>
  <si>
    <t>Subtransmission submarine cable</t>
  </si>
  <si>
    <t>Zone substations up to 66kV</t>
  </si>
  <si>
    <t>Zone substations 110kV+</t>
  </si>
  <si>
    <t>33kV RMU</t>
  </si>
  <si>
    <t>Distribution OH Open Wire Conductor</t>
  </si>
  <si>
    <t>Distribution OH Aerial Cable Conductor</t>
  </si>
  <si>
    <t>Distribution UG XLPE or PVC</t>
  </si>
  <si>
    <t>Distribution UG PILC</t>
  </si>
  <si>
    <t>Distribution Submarine Cable</t>
  </si>
  <si>
    <t>3.3/6.6/11/22kV RMU</t>
  </si>
  <si>
    <t>Pole Mounted Transformer</t>
  </si>
  <si>
    <t>Ground Mounted Transformer</t>
  </si>
  <si>
    <t>Ground Mounted Substation Housing</t>
  </si>
  <si>
    <t>LV</t>
  </si>
  <si>
    <t>Connections</t>
  </si>
  <si>
    <t>Protection</t>
  </si>
  <si>
    <t>Protection relays (electromechanical, solid state and numeric)</t>
  </si>
  <si>
    <t>SCADA and communications</t>
  </si>
  <si>
    <t>Civils</t>
  </si>
  <si>
    <t>Cable Tunnels</t>
  </si>
  <si>
    <t>Centralised plant</t>
  </si>
  <si>
    <t>Relays</t>
  </si>
  <si>
    <t>Quality of supply</t>
  </si>
  <si>
    <t>Zone substations</t>
  </si>
  <si>
    <t>Routine expenditure</t>
  </si>
  <si>
    <t>Atypical expenditure</t>
  </si>
  <si>
    <t>Business support</t>
  </si>
  <si>
    <t>Vegetation management</t>
  </si>
  <si>
    <t>Service interruptions and emergencies</t>
  </si>
  <si>
    <t>¹  Extend forecast capacity table as necessary to disclose all capacity by each zone substation</t>
  </si>
  <si>
    <t>Grade 1</t>
  </si>
  <si>
    <t>Grade 2</t>
  </si>
  <si>
    <t>Grade 3</t>
  </si>
  <si>
    <t>Grade unknown</t>
  </si>
  <si>
    <t>Connections total</t>
  </si>
  <si>
    <t>Data accuracy (1–4)</t>
  </si>
  <si>
    <t>Network / Sub-network Name</t>
  </si>
  <si>
    <t>Distribution switchgear</t>
  </si>
  <si>
    <t>Units</t>
  </si>
  <si>
    <t>GXP demand</t>
  </si>
  <si>
    <t>Net transfers to (from) other EDBs at HV and above</t>
  </si>
  <si>
    <t>Electricity supplied from GXPs</t>
  </si>
  <si>
    <t>Electricity exports to GXPs</t>
  </si>
  <si>
    <t>Net electricity supplied to (from) other EDBs</t>
  </si>
  <si>
    <t>Load factor</t>
  </si>
  <si>
    <t>System growth</t>
  </si>
  <si>
    <t>Asset replacement and renewal</t>
  </si>
  <si>
    <t>Asset relocations</t>
  </si>
  <si>
    <t>Legislative and regulatory</t>
  </si>
  <si>
    <t>Operational expenditure</t>
  </si>
  <si>
    <t>Routine and corrective maintenance and inspection</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</si>
  <si>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</si>
  <si>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</si>
  <si>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</si>
  <si>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</si>
  <si>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</si>
  <si>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</si>
  <si>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</si>
  <si>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</si>
  <si>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</si>
  <si>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</si>
  <si>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</si>
  <si>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</si>
  <si>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</si>
  <si>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</si>
  <si>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</si>
  <si>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</si>
  <si>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</si>
  <si>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</si>
  <si>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</si>
  <si>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</si>
  <si>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</si>
  <si>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</si>
  <si>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</si>
  <si>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</si>
  <si>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</si>
  <si>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</si>
  <si>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</si>
  <si>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</si>
  <si>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</si>
  <si>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</si>
  <si>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</si>
  <si>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</si>
  <si>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</si>
  <si>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</si>
  <si>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</si>
  <si>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</si>
  <si>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</si>
  <si>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</si>
  <si>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</si>
  <si>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</si>
  <si>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</si>
  <si>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</si>
  <si>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</si>
  <si>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</si>
  <si>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</si>
  <si>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</si>
  <si>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</si>
  <si>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</si>
  <si>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</si>
  <si>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</si>
  <si>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</si>
  <si>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</si>
  <si>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</si>
  <si>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</si>
  <si>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</si>
  <si>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</si>
  <si>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</si>
  <si>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</si>
  <si>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</si>
  <si>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</si>
  <si>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</si>
  <si>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</si>
  <si>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</si>
  <si>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</si>
  <si>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</si>
  <si>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</si>
  <si>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</si>
  <si>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</si>
  <si>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</si>
  <si>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</si>
  <si>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</si>
  <si>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</si>
  <si>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</si>
  <si>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</si>
  <si>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</si>
  <si>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</si>
  <si>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</si>
  <si>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</si>
  <si>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</si>
  <si>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</si>
  <si>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</si>
  <si>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</si>
  <si>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</si>
  <si>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</si>
  <si>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</si>
  <si>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</si>
  <si>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</si>
  <si>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</si>
  <si>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</si>
  <si>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</si>
  <si>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</si>
  <si>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</si>
  <si>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</si>
  <si>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</si>
  <si>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</si>
  <si>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</si>
  <si>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</si>
  <si>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</si>
  <si>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</si>
  <si>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</si>
  <si>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</si>
  <si>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</si>
  <si>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</si>
  <si>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</si>
  <si>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</si>
  <si>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</si>
  <si>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</si>
  <si>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</si>
  <si>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</si>
  <si>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</si>
  <si>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</si>
  <si>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</si>
  <si>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</si>
  <si>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</si>
  <si>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</si>
  <si>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</si>
  <si>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</si>
  <si>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</si>
  <si>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</si>
  <si>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</si>
  <si>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</si>
  <si>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</si>
  <si>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</si>
  <si>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</si>
  <si>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</si>
  <si>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</si>
  <si>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</si>
  <si>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</si>
  <si>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</si>
  <si>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</si>
  <si>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</si>
  <si>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</si>
  <si>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Question No.</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</si>
  <si>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</si>
  <si>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</si>
  <si>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</si>
  <si>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</si>
  <si>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</si>
  <si>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</si>
  <si>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</si>
  <si>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</si>
  <si>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</si>
  <si>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</si>
  <si>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</si>
  <si>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</si>
  <si>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</si>
  <si>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</si>
  <si>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</si>
  <si>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</si>
  <si>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</si>
  <si>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</si>
  <si>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</si>
  <si>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Asset Management Standard Applied</t>
  </si>
  <si>
    <t>AMP Planning Period</t>
  </si>
  <si>
    <t>Current Year CY</t>
  </si>
  <si>
    <t>Distribution and LV lines</t>
  </si>
  <si>
    <t>Distribution and LV cables</t>
  </si>
  <si>
    <t>Distribution substations and transformers</t>
  </si>
  <si>
    <t xml:space="preserve"> System growth</t>
  </si>
  <si>
    <t xml:space="preserve"> Asset replacement and renewal</t>
  </si>
  <si>
    <t xml:space="preserve"> Asset relocations</t>
  </si>
  <si>
    <t>13</t>
  </si>
  <si>
    <t xml:space="preserve">Research and Development </t>
  </si>
  <si>
    <t>Research and development</t>
  </si>
  <si>
    <t>*include additional rows if needed</t>
  </si>
  <si>
    <t>System operations and network support</t>
  </si>
  <si>
    <t>Asset relocations less capital contributions</t>
  </si>
  <si>
    <t>Difference between nominal and real forecasts</t>
  </si>
  <si>
    <t>Total reliability, safety and environment</t>
  </si>
  <si>
    <t>Reliability, safety and environment:</t>
  </si>
  <si>
    <t>Subcomponents of operational expenditure (where known)</t>
  </si>
  <si>
    <t>Overhead  Line</t>
  </si>
  <si>
    <t>Subtransmission Line</t>
  </si>
  <si>
    <t>Subtransmission Cable</t>
  </si>
  <si>
    <t xml:space="preserve">Zone substation Buildings </t>
  </si>
  <si>
    <t xml:space="preserve">Zone substation switchgear </t>
  </si>
  <si>
    <t>22/33kV CB (Indoor)</t>
  </si>
  <si>
    <t>22/33kV CB (Outdoor)</t>
  </si>
  <si>
    <t>33kV Switch (Ground Mounted)</t>
  </si>
  <si>
    <t>33kV Switch (Pole Mounted)</t>
  </si>
  <si>
    <t>50/66/110kV CB (Indoor)</t>
  </si>
  <si>
    <t>50/66/110kV CB (Outdoor)</t>
  </si>
  <si>
    <t xml:space="preserve">3.3/6.6/11/22kV CB (ground mounted) </t>
  </si>
  <si>
    <t xml:space="preserve">3.3/6.6/11/22kV CB (pole mounted) </t>
  </si>
  <si>
    <t>Zone Substation Transformers</t>
  </si>
  <si>
    <t>Distribution Line</t>
  </si>
  <si>
    <t>SWER conductor</t>
  </si>
  <si>
    <t>Distribution Cable</t>
  </si>
  <si>
    <t xml:space="preserve">Distribution switchgear </t>
  </si>
  <si>
    <t>3.3/6.6/11/22kV CB (pole mounted) - reclosers and sectionalisers</t>
  </si>
  <si>
    <t>3.3/6.6/11/22kV CB (Indoor)</t>
  </si>
  <si>
    <t>3.3/6.6/11/22kV Switches and fuses (pole mounted)</t>
  </si>
  <si>
    <t>3.3/6.6/11/22kV Switch (ground mounted) - except RMU</t>
  </si>
  <si>
    <t>Distribution Transformer</t>
  </si>
  <si>
    <t xml:space="preserve">Distribution Transformer  </t>
  </si>
  <si>
    <t>Distribution Substations</t>
  </si>
  <si>
    <t>LV Line</t>
  </si>
  <si>
    <t>LV OH Conductor</t>
  </si>
  <si>
    <t>LV Cable</t>
  </si>
  <si>
    <t>LV UG Cable</t>
  </si>
  <si>
    <t>LV Streetlighting</t>
  </si>
  <si>
    <t>LV OH/UG Streetlight circuit</t>
  </si>
  <si>
    <t>Capacitor Banks</t>
  </si>
  <si>
    <t>Load Control</t>
  </si>
  <si>
    <t>Lot</t>
  </si>
  <si>
    <t>Number of connections</t>
  </si>
  <si>
    <t>Maximum coincident system demand (MW)</t>
  </si>
  <si>
    <t>Explanation</t>
  </si>
  <si>
    <t>Existing Zone Substations</t>
  </si>
  <si>
    <t>[Zone Substation_19]</t>
  </si>
  <si>
    <t>Current Peak Load
(MVA)</t>
  </si>
  <si>
    <t>Installed Firm Capacity
(MVA)</t>
  </si>
  <si>
    <t>Security of Supply Classification
(type)</t>
  </si>
  <si>
    <t>Overhead to underground conversion</t>
  </si>
  <si>
    <t>Electricity volumes carried (GWh)</t>
  </si>
  <si>
    <t>SAIFI</t>
  </si>
  <si>
    <t>Other reliability, safety and environment</t>
  </si>
  <si>
    <t>Grade 4</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</si>
  <si>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</si>
  <si>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</si>
  <si>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</si>
  <si>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</si>
  <si>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</si>
  <si>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</si>
  <si>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</si>
  <si>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</si>
  <si>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</si>
  <si>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</si>
  <si>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</si>
  <si>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</si>
  <si>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</si>
  <si>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</si>
  <si>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</si>
  <si>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</si>
  <si>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</si>
  <si>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</si>
  <si>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</si>
  <si>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</si>
  <si>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</si>
  <si>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</si>
  <si>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</si>
  <si>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</si>
  <si>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</si>
  <si>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</si>
  <si>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</si>
  <si>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</si>
  <si>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</si>
  <si>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</si>
  <si>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</si>
  <si>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</si>
  <si>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</si>
  <si>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</si>
  <si>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</si>
  <si>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</si>
  <si>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</si>
  <si>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</si>
  <si>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</si>
  <si>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</si>
  <si>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</si>
  <si>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</si>
  <si>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</si>
  <si>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</si>
  <si>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</si>
  <si>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</si>
  <si>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</si>
  <si>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</si>
  <si>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</si>
  <si>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</si>
  <si>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</si>
  <si>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</si>
  <si>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</si>
  <si>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</si>
  <si>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</si>
  <si>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</si>
  <si>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</si>
  <si>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</si>
  <si>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</si>
  <si>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</si>
  <si>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</si>
  <si>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</si>
  <si>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</si>
  <si>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</si>
  <si>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</si>
  <si>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</si>
  <si>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</si>
  <si>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</si>
  <si>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</si>
  <si>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</si>
  <si>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</si>
  <si>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</si>
  <si>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</si>
  <si>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</si>
  <si>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</si>
  <si>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</si>
  <si>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</si>
  <si>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</si>
  <si>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</si>
  <si>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</si>
  <si>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</si>
  <si>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</si>
  <si>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</si>
  <si>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</si>
  <si>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</si>
  <si>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</si>
  <si>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</si>
  <si>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</si>
  <si>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</si>
  <si>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</si>
  <si>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</si>
  <si>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</si>
  <si>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</si>
  <si>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</si>
  <si>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</si>
  <si>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</si>
  <si>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</si>
  <si>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</si>
  <si>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</si>
  <si>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</si>
  <si>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</si>
  <si>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</si>
  <si>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</si>
  <si>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</si>
  <si>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</si>
  <si>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</si>
  <si>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</si>
  <si>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</si>
  <si>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</si>
  <si>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</si>
  <si>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</si>
  <si>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</si>
  <si>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</si>
  <si>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</si>
  <si>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11a</t>
  </si>
  <si>
    <t>SCHEDULE 11a: REPORT ON FORECAST CAPITAL EXPENDITURE</t>
  </si>
  <si>
    <t>11a(iii): System Growth</t>
  </si>
  <si>
    <t>11a(iv): Asset Replacement and Renewal</t>
  </si>
  <si>
    <t>11a(v):Asset Relocations</t>
  </si>
  <si>
    <t>11a(vi):Quality of Supply</t>
  </si>
  <si>
    <t>11a(vii): Legislative and Regulatory</t>
  </si>
  <si>
    <t>11a(viii): Other Reliability, Safety and Environment</t>
  </si>
  <si>
    <t>SCHEDULE 12d: REPORT FORECAST INTERRUPTIONS AND DURATION</t>
  </si>
  <si>
    <t xml:space="preserve">SCHEDULE 12b: REPORT ON FORECAST CAPACITY </t>
  </si>
  <si>
    <t>SCHEDULE 11b: REPORT ON FORECAST OPERATIONAL EXPENDITURE</t>
  </si>
  <si>
    <t>11b</t>
  </si>
  <si>
    <t>12a</t>
  </si>
  <si>
    <t>12b</t>
  </si>
  <si>
    <t>12d</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</si>
  <si>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</si>
  <si>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</si>
  <si>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</si>
  <si>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</si>
  <si>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</si>
  <si>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</si>
  <si>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</si>
  <si>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</si>
  <si>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</si>
  <si>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</si>
  <si>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</si>
  <si>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</si>
  <si>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</si>
  <si>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</si>
  <si>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</si>
  <si>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</si>
  <si>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SCHEDULE 12a: REPORT ON ASSET CONDITION</t>
  </si>
  <si>
    <t>This schedule requires information on the EDB’S self-assessment of the maturity of its asset management practices .</t>
  </si>
  <si>
    <t>SCHEDULE 13: REPORT ON ASSET MANAGEMENT MATURITY</t>
  </si>
  <si>
    <t>[Select one]</t>
  </si>
  <si>
    <t>12b(i): System Growth - Zone Substations</t>
  </si>
  <si>
    <t>11a(ix): Non-Network Assets</t>
  </si>
  <si>
    <t>CY+1</t>
  </si>
  <si>
    <t>CY+2</t>
  </si>
  <si>
    <t>CY+3</t>
  </si>
  <si>
    <t>CY+4</t>
  </si>
  <si>
    <t>CY+5</t>
  </si>
  <si>
    <t>SCADA and communications equipment operating as a single system</t>
  </si>
  <si>
    <t>CY+6</t>
  </si>
  <si>
    <t>CY+7</t>
  </si>
  <si>
    <t>CY+8</t>
  </si>
  <si>
    <t>CY+9</t>
  </si>
  <si>
    <t>CY+10</t>
  </si>
  <si>
    <t>Maximum coincident system demand</t>
  </si>
  <si>
    <t>Other network assets</t>
  </si>
  <si>
    <t>Consumer connection</t>
  </si>
  <si>
    <t>11a(ii): Consumer Connection</t>
  </si>
  <si>
    <t>Consumer connection less capital contributions</t>
  </si>
  <si>
    <t xml:space="preserve"> Consumer connection</t>
  </si>
  <si>
    <t>Number of ICPs connected in year by consumer type</t>
  </si>
  <si>
    <t>12c(i): Consumer Connections</t>
  </si>
  <si>
    <t>$000 (in constant prices)</t>
  </si>
  <si>
    <t>Difference between nominal and constant price forecasts</t>
  </si>
  <si>
    <t>$000</t>
  </si>
  <si>
    <t>Capital contributions funding consumer connection</t>
  </si>
  <si>
    <t>Capital contributions funding system growth</t>
  </si>
  <si>
    <t>Capital contributions funding asset replacement and renewal</t>
  </si>
  <si>
    <t>Capital contributions funding quality of supply</t>
  </si>
  <si>
    <t>Capital contributions funding other reliability, safety and environment</t>
  </si>
  <si>
    <t>Quality of supply less capital contributions</t>
  </si>
  <si>
    <t>Legislative and regulatory less capital contributions</t>
  </si>
  <si>
    <t>Other reliability, safety and environment less capital contributions</t>
  </si>
  <si>
    <t xml:space="preserve">This schedule requires a breakdown of forecast operational expenditure for the disclosure year and a 10 year planning period. The forecasts should be consistent with the supporting information set out in the AMP. The forecast is to be expressed in both constant price and nominal dollar terms. 
EDBs must provide explanatory comment on the difference between constant price and nominal dollar operational expenditure forecasts in Schedule 14a (Mandatory Explanatory Notes).
This information is not part of audited disclosure information.
</t>
  </si>
  <si>
    <t>Direct billing*</t>
  </si>
  <si>
    <t>* Direct billing expenditure by suppliers that direct bill the majority of their consumers</t>
  </si>
  <si>
    <t>Demand on system for supply to consumers' connection points</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</si>
  <si>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consumers.  Contractors and other third parties as appropriate.</t>
  </si>
  <si>
    <t>OH/UG consumer service connections</t>
  </si>
  <si>
    <t>Capital contributions funding legislative and regulatory</t>
  </si>
  <si>
    <t>Distributed generation</t>
  </si>
  <si>
    <t>Distributed generation output at HV and above</t>
  </si>
  <si>
    <t>Electricity supplied from distributed generation</t>
  </si>
  <si>
    <t>Subtransmission</t>
  </si>
  <si>
    <t xml:space="preserve">Zone Substation Transformer  </t>
  </si>
  <si>
    <t>This schedule requires a forecast of new connections (by consumer type), peak demand and energy volumes for the disclosure year and a 5 year planning period. The forecasts should be consistent with the supporting information set out in the AMP as well as the assumptions used in developing the expenditure forecasts in Schedule 11a and Schedule 11b and the capacity and utilisation forecasts in Schedule 12b.</t>
  </si>
  <si>
    <t>12c(ii) System Demand</t>
  </si>
  <si>
    <t>Electricity entering system for supply to ICPs</t>
  </si>
  <si>
    <t>Total energy delivered to ICPs</t>
  </si>
  <si>
    <t>Losses</t>
  </si>
  <si>
    <t>Loss ratio</t>
  </si>
  <si>
    <t>This schedule requires a forecast of SAIFI and SAIDI for disclosure and a 5 year planning period. The forecasts should be consistent with the supporting information set out in the AMP as well as the assumed impact of planned and unplanned SAIFI and SAIDI on the expenditures forecast provided in Schedule 11a and Schedule 11b.</t>
  </si>
  <si>
    <t>Non-network opex</t>
  </si>
  <si>
    <t>Asset condition at start of planning period (percentage of units by grade)</t>
  </si>
  <si>
    <t xml:space="preserve">% of asset forecast to be replaced in next 5 years </t>
  </si>
  <si>
    <t>$000 (in nominal dollars)</t>
  </si>
  <si>
    <t>Operational Expenditure Forecast</t>
  </si>
  <si>
    <t>Consumer types defined by EDB*</t>
  </si>
  <si>
    <t>Project or programme*</t>
  </si>
  <si>
    <t>Network Opex</t>
  </si>
  <si>
    <t>Energy efficiency and demand side management, reduction of energy losses</t>
  </si>
  <si>
    <t>This schedule requires a breakdown of current and forecast capacity and utilisation for each zone substation and current distribution transformer capacity. The data provided should be consistent with the information provided in the AMP. Information provided in this table should relate to the operation of the network in its normal steady state configuration.</t>
  </si>
  <si>
    <t>SCHEDULE 12C: REPORT ON FORECAST NETWORK DEMAND</t>
  </si>
  <si>
    <t>SCHEDULE 13: REPORT ON ASSET MANAGEMENT MATURITY (cont)</t>
  </si>
  <si>
    <t>Expenditure on assets</t>
  </si>
  <si>
    <t>Cost of financing</t>
  </si>
  <si>
    <t>Value of vested assets</t>
  </si>
  <si>
    <t>Consumer connection expenditure</t>
  </si>
  <si>
    <t>Asset relocations expenditure</t>
  </si>
  <si>
    <t>Quality of supply expenditure</t>
  </si>
  <si>
    <t>Legislative and regulatory expenditure</t>
  </si>
  <si>
    <t>Other reliability, safety and environment expenditure</t>
  </si>
  <si>
    <t xml:space="preserve">This schedule requires a breakdown of forecast expenditure on assets for the current disclosure year and a 10 year planning period. The forecasts should be consistent with the supporting information set out in the AMP. The forecast is to be expressed in both constant price and nominal dollar terms. Also required is a forecast of the value of commissioned assets (i.e., the value of RAB additions) 
EDBs must provide explanatory comment on the difference between constant price and nominal dollar forecasts of expenditure on assets in Schedule 14a (Mandatory Explanatory Notes).
This information is not part of audited disclosure information.
</t>
  </si>
  <si>
    <t>11a(i): Expenditure on Assets Forecast</t>
  </si>
  <si>
    <t>Capital expenditure forecast</t>
  </si>
  <si>
    <t>Subcomponents of expenditure on assets (where known)</t>
  </si>
  <si>
    <t>System growth expenditure</t>
  </si>
  <si>
    <t>System growth less capital contributions</t>
  </si>
  <si>
    <t>Asset replacement and renewal expenditure</t>
  </si>
  <si>
    <t>Asset replacement and renewal less capital contributions</t>
  </si>
  <si>
    <t>This schedule requires a breakdown of asset condition by asset class as at the start of the forecast year. The data accuracy assessment relates to the percentage values disclosed in the asset condition columns. Also required is a forecast of the percentage of units to be replaced in the next 5 years. All information should be consistent with the information provided in the AMP and the expenditure on assets forecast in Schedule 11a. All units relating to cable and line assets, that are expressed in km, refer to circuit lengths.</t>
  </si>
  <si>
    <t>Expenditure on network assets</t>
  </si>
  <si>
    <t>Value of capital contributions</t>
  </si>
  <si>
    <t>from row 126</t>
  </si>
  <si>
    <t>sch ref</t>
  </si>
  <si>
    <t>from row 76</t>
  </si>
  <si>
    <t>from row 87</t>
  </si>
  <si>
    <t>from row 101</t>
  </si>
  <si>
    <t>from row 113</t>
  </si>
  <si>
    <t>from row 139</t>
  </si>
  <si>
    <t>from row 154</t>
  </si>
  <si>
    <t>from row 182</t>
  </si>
  <si>
    <t>to row 33</t>
  </si>
  <si>
    <t>to row 34</t>
  </si>
  <si>
    <t>to row 35</t>
  </si>
  <si>
    <t>to row 36</t>
  </si>
  <si>
    <t>to row 38</t>
  </si>
  <si>
    <t>to row 39</t>
  </si>
  <si>
    <t>to row 40</t>
  </si>
  <si>
    <t>to row 43</t>
  </si>
  <si>
    <t>Utilisation of Installed Firm Capacity
%</t>
  </si>
  <si>
    <t>Installed Firm Capacity +5 years
(MVA)</t>
  </si>
  <si>
    <t>Utilisation of Installed Firm Capacity + 5yrs
%</t>
  </si>
  <si>
    <t>Company Name and Dates</t>
  </si>
  <si>
    <t>Data Entry Cells and Calculated Cells</t>
  </si>
  <si>
    <t>Inserting Additional Rows</t>
  </si>
  <si>
    <t>Information Templates</t>
  </si>
  <si>
    <t>Validation Settings on Data Entry Cells</t>
  </si>
  <si>
    <t xml:space="preserve">To maintain a consistency of format and to guard against errors in data entry, some data entry cells test entries for validity and accept only a limited range of values.  For example, entries may be limited to a list of category names or to values between 0% and 100%. Where this occurs, a validation message will appear when data is being entered. </t>
  </si>
  <si>
    <t>Capital contributions funding asset relocations</t>
  </si>
  <si>
    <t>AMP Planning Period Start Date (first day)</t>
  </si>
  <si>
    <t>Templates for Schedules 11a–13 (Asset Management Plan)</t>
  </si>
  <si>
    <t>To prepare the templates for disclosure, the supplier's company name should be entered in cell C8, the  date of the first day of the 10 year planning period should be entered in cell C12, and the date on which the information is disclosed should be entered in cell C10 of the CoverSheet worksheet.</t>
  </si>
  <si>
    <t>The cell C12 entry (planning period start date) is used to calculate disclosure years in the column headings that show above some of the tables. It is also used to calculate the AMP planning period dates in the template title blocks (the title blocks are the light green shaded areas at the top of each template).
The cell C8 entry (company name ) is used in the template title blocks.
Dates should be entered in day/month/year order (Example -"1 April 2013").</t>
  </si>
  <si>
    <t>Conditional Formatting Settings on Data Entry Cells</t>
  </si>
  <si>
    <t>Schedule 12a columns G to K contains conditional formatting. The cells will change colour if the row totals do not add to 100%.</t>
  </si>
  <si>
    <t>Installed Firm Capacity 
Constraint +5 years
(cause)</t>
  </si>
  <si>
    <t>Transfer Capacity
(MVA)</t>
  </si>
  <si>
    <t>Schedules 11a–13</t>
  </si>
  <si>
    <t>All other project or programmes - asset relocations</t>
  </si>
  <si>
    <t>All other projects or programmes - quality of supply</t>
  </si>
  <si>
    <t>All other projects or programmes - legislative and regulatory</t>
  </si>
  <si>
    <t>All other projects or programmes - other reliability, safety and environment</t>
  </si>
  <si>
    <t>All other projects or programmes - routine expenditure</t>
  </si>
  <si>
    <t>All other projects or programmes - atypical expenditure</t>
  </si>
  <si>
    <t>Assets commissioned</t>
  </si>
  <si>
    <t>Capacity of distributed generation installed in year (MVA)</t>
  </si>
  <si>
    <t>Expenditure on non-network assets</t>
  </si>
  <si>
    <t>Schedule name</t>
  </si>
  <si>
    <t>REPORT ON FORECAST CAPITAL EXPENDITURE</t>
  </si>
  <si>
    <t>REPORT ON FORECAST OPERATIONAL EXPENDITURE</t>
  </si>
  <si>
    <t>REPORT ON ASSET CONDITION</t>
  </si>
  <si>
    <t>REPORT ON FORECAST CAPACITY</t>
  </si>
  <si>
    <t>REPORT ON FORECAST NETWORK DEMAND</t>
  </si>
  <si>
    <t>REPORT FORECAST INTERRUPTIONS AND DURATION</t>
  </si>
  <si>
    <t>REPORT ON ASSET MANAGEMENT MATURITY</t>
  </si>
  <si>
    <t>Information disclosure asset management plan schedules</t>
  </si>
  <si>
    <t>Schedule References</t>
  </si>
  <si>
    <t>12c</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</si>
  <si>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</si>
  <si>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</si>
  <si>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Disclosure Template Instructions</t>
  </si>
  <si>
    <t>These templates have been prepared for use by EDBs when making disclosures under subclauses 2.6.1(1)(d), 2.6.1(1)(e), 2.6.1(2), 2.6.5(6), 2.6.6(1) and 2.6.6(2)  of the Electricity Distribution Information Disclosure Determination 2012. The EDB may include a completed Schedule 13: Report on Asset Management Maturity table with its disclosures made under subclause 2.6.6(1) and 2.6.6(2), but this is not required. Schedule 13 tables that are not completed should be removed from disclosures made under subclause 2.6.6(1) and 2.6.6(2).</t>
  </si>
  <si>
    <t>Data entered into this workbook may be entered only into the data entry cells.  Data entry cells are the bordered, unshaded areas (white cells) in each template.  Under no circumstances should data be entered into the workbook outside a data entry cell.</t>
  </si>
  <si>
    <t xml:space="preserve">The templates for schedules 11a, 12b and 12c  may require additional rows to be inserted in tables marked 'include additional rows if needed'. </t>
  </si>
  <si>
    <t>In some cases, where the information for disclosure is able to be ascertained from disclosures elsewhere in the workbook, such information is disclosed in a calculated cell.</t>
  </si>
  <si>
    <t>Template Version 4.1. Prepared 24 March 2015</t>
  </si>
  <si>
    <t>The references labelled 'sch ref' in the leftmost column of each template are consistent with the row references in the Electricity Distribution ID Determination 2012 (as issued on 24 March 2015). They provide a common reference between the rows in the determination and the template.</t>
  </si>
  <si>
    <t xml:space="preserve">Additional rows must not be inserted directly above the first row or below the last row of a table. This is to ensure that entries made in the new row are included in the totals.
For schedule 12b the formula for column J (Utilisation of Installed Firm Capacity %) will need to be copied into the inserted row(s).  Column A schedule references should not be entered in additional rows. </t>
  </si>
  <si>
    <t>Alpine Energy Limited</t>
  </si>
  <si>
    <t>Albury (ABY)</t>
  </si>
  <si>
    <t>N</t>
  </si>
  <si>
    <t>Balmoral (BML)</t>
  </si>
  <si>
    <t>Bell's Pond (BPD)</t>
  </si>
  <si>
    <t>Clandeboye 1 (CD1)</t>
  </si>
  <si>
    <t>N-1</t>
  </si>
  <si>
    <t>Clandeboye 2 (CD2)</t>
  </si>
  <si>
    <t>Cooney's Road (CNR)</t>
  </si>
  <si>
    <t>1.8/0.8/0.6*</t>
  </si>
  <si>
    <t>Fairlie (FLE)</t>
  </si>
  <si>
    <t>Geraldine (GLD)</t>
  </si>
  <si>
    <t>Glentanner (GTN)</t>
  </si>
  <si>
    <t>Haldon Lilybank (HLB)</t>
  </si>
  <si>
    <t>Pareora (PAR)</t>
  </si>
  <si>
    <t>Pleasant Point (PLP)</t>
  </si>
  <si>
    <t>Rangitata (RGA)</t>
  </si>
  <si>
    <t>Studholme (STU)</t>
  </si>
  <si>
    <t>Tekapo Village (TEK)</t>
  </si>
  <si>
    <t>Temuka (TMK)</t>
  </si>
  <si>
    <t>Timaru 11/33 (TIM)</t>
  </si>
  <si>
    <t>Twizel Village (TVS)</t>
  </si>
  <si>
    <t>Unwin Hut (UHT)</t>
  </si>
  <si>
    <t>Transformer</t>
  </si>
  <si>
    <t>AEL step up to Fairlie, main site tx is TPs at 6 with 4.18 load and 6+ generation. Transfer from PLP (TIM GXP).</t>
  </si>
  <si>
    <t>Load is an estimate.</t>
  </si>
  <si>
    <t>HV winding rating, MV and LV 15 each. Transfer from STU.</t>
  </si>
  <si>
    <t>No constraint within +5 years</t>
  </si>
  <si>
    <t>Cooney's Road was not commissioned until 2014-15.</t>
  </si>
  <si>
    <t>3 MVA replaced by 5/6.25 MVA in 2013. Transfer from ABY.</t>
  </si>
  <si>
    <t>Subtransmission circuit</t>
  </si>
  <si>
    <t>assumes 2nd 5/6.25/9 MVA ex-RGA in T1 position. Transfer from RGA &amp; TMK.</t>
  </si>
  <si>
    <t>Load is an estimate</t>
  </si>
  <si>
    <t>Lines did not allow more than 13.71 capacity; being upgraded to 20.09. Transfer from STU &amp; TIM.</t>
  </si>
  <si>
    <t>Transfer from TIM &amp; TMK &amp; ABY.</t>
  </si>
  <si>
    <t>Line does not allow 15 capacity. Transfer from GLD &amp; TMK &amp; CD1.</t>
  </si>
  <si>
    <t>Transpower</t>
  </si>
  <si>
    <t>TP has 2 x 11 MVA 110/11 kV txfrs feeding AEL 11 kV swbd. Transfer from BPD &amp; PAR.</t>
  </si>
  <si>
    <t>AEL step down to local area, main site tx is TPs. Transfer from TIM &amp; CD1 &amp; RGA &amp; GLD.</t>
  </si>
  <si>
    <t>AEL step up to Pareora/Pleasant Point, main site tx is TPs</t>
  </si>
  <si>
    <t>Low Charge</t>
  </si>
  <si>
    <t>Low Uncontrolled</t>
  </si>
  <si>
    <t>015</t>
  </si>
  <si>
    <t>015 Uncontrolled</t>
  </si>
  <si>
    <t>360</t>
  </si>
  <si>
    <t>360 Uncontrolled</t>
  </si>
  <si>
    <t>Assessed</t>
  </si>
  <si>
    <t>TOU 400V</t>
  </si>
  <si>
    <t>TOU 11kV</t>
  </si>
  <si>
    <t>IND</t>
  </si>
  <si>
    <t>We have implemented an asset management policy and have plans to review this.</t>
  </si>
  <si>
    <t xml:space="preserve">1. See individual AEL policies and plans, particularly p. 7 of AELs Asset management Policy.
</t>
  </si>
  <si>
    <t>An early draft of resource requirements is in place.  We have yet to draft a resourcing strategy.</t>
  </si>
  <si>
    <t>1. Asset Management Plan, chapters 6 &amp; 8.</t>
  </si>
  <si>
    <t>An early draft of communication strategy is in place.  We have yet to draft a communication plan.</t>
  </si>
  <si>
    <t>1. Asset Management Plan, chapter 6 &amp; App C for CAPEX data.
2. OPEX data.</t>
  </si>
  <si>
    <t>Our AMP is in place but we are yet to fully develop our AMS.  When the AMS is completed we can ensure that the AMP aligns with the AMS.</t>
  </si>
  <si>
    <t>Copies of our AMP are circulated to our subsidiary NETcon and to other large contractors. We do not provide copies to customers but will do so on request.</t>
  </si>
  <si>
    <t>We circulate a copy of our AMP to our principle contractor, shareholders, large consumers, and key staff.  A copy of our AMP is available, at reception and on our website.  We do not, however, meet with large consumers or other smaller contractors; nor do we present all staff with the key components of the AMP.  We leave it to stakeholders to read and interpret the AMP themselves.</t>
  </si>
  <si>
    <t>1. AMP, chapter 7
2. Job descriptions: Network Manager; Asset Manager; Maintenance Manager etc. 
3. Nimbus (Accounting)Software.</t>
  </si>
  <si>
    <t>An early draft of the designated responsibilities is in place but we are yet to review this.</t>
  </si>
  <si>
    <t>1. OPEX Data
2. NETcon Purchase order
3. NETcon Alliance Agreement
4. Job descriptions for senior management
5. Our AMP
6. Business Process Mapping (BPM) of processes
7. Board papers approving unplanned works and monthly financial/variance analysis reports.
8. Training Records
9. Board meeting minutes.</t>
  </si>
  <si>
    <t>Since 2005 we have recruited additional staff to ensure that our work plan can be completed.  For example, in 2005 we had one network engineer and eight support staff.  In 2012 we had grown to six network engineers and twelve support staff.  The Board approves unplanned works and notes monthly variances between budgeted and actual expenditure.  Our current weakness is that we tend to be more reactive than proactive. We are working to resolve our weaknesses.</t>
  </si>
  <si>
    <t>1. H&amp;S Management System includes a section on Reporting and Monitoring, pp. 16-19
2. Emergency Preparedness Plan
3. Network Policy Public Safety Management System
4. Participant Outage Plan, chapter 4
5. Specific documents on the Network Folder for contingency planning
6. AMP, chapter 7
7. Risk Register in the Health and Safety Vault database.</t>
  </si>
  <si>
    <t>We have a comprehensive Emergency Preparedness Plan in place which supports us to manage the continuity of critical asset management activity in an emergency event.  Our plan is part of our Public Safety Management System which ensures consistency between our policies and strategies around asset management objectives.</t>
  </si>
  <si>
    <t xml:space="preserve">1. Alliance Agreement from NETcon
2. AMP,chapter 2 
3. BPM of HR processes
4. Board reports and meeting minutes discussing budgets, variance analysis, staff structures/requirements, and CAPEX and OPEX spending
</t>
  </si>
  <si>
    <t xml:space="preserve">An early draft of the resource requirements is in place but we have not yet drafted a resourcing strategy..  </t>
  </si>
  <si>
    <t>1.Schedule 13 Senior management meeting notes
2. Network meeting notes
3. Job descriptions of senior management
4. Board reports and meeting minutes
5. Alliance Agreement held with NETcon
6. Hard copies of standards manuals
7. The AMP contains a schedule of delegated authorities
8. Emergency recovery and disaster response arrangements.</t>
  </si>
  <si>
    <t>An early draft of the communication strategy is in place.</t>
  </si>
  <si>
    <t>1.  NETcon Alliance Agreement
2. Spread sheets for maintenance status of capacitors, closers, regulators, substations, etc.
3. Nimbus accounting software generate automated reports
4. New connection sign off sheets.</t>
  </si>
  <si>
    <t xml:space="preserve">We have an Alliance Agreement with our preferred contractor, NETcon.  We meet weekly with NETcon to discuss performance, operational progress and other relevant issues. The meetings are recorded in meeting minutes.  We have early drafts for selection criteria, contract management processes and contracts in place.  We have yet to implement a review process. </t>
  </si>
  <si>
    <t>1. Training and Compliance Manager maintains staff training records and a Competency Matrix
2. EEA meeting attendance records
3. Human Resource plans include HR BPMs.</t>
  </si>
  <si>
    <t xml:space="preserve">We do not currently break asset management activities down to a sufficiently disseminated level to be able to demonstrate that we align these to the development and implementation of our asset management system.  </t>
  </si>
  <si>
    <t>1. AEL Network Policy chapters 3 and 4.
2. Competency Matrix training plan.
3. Chartered Professional Engineers Act 2002.</t>
  </si>
  <si>
    <t>We hold a comprehensive database of our staff competencies and those of our preferred contactor, NETcon, and subcontractors.  We identify the training requirements by considering the planned work programme and the competencies that the work to be carried out will require.  Enduring competency requirements are linked to our AMPs will be a function of our Alliance Agreement with NETcon..</t>
  </si>
  <si>
    <t>1.  AEL Network Policy chapters 3 and 4
2. Competency Matrix Training Records
3. BPM for AEL HR processes
4. NETcon Alliance Agreement
5. The AEL Safety Management System (SMS) audit reports.</t>
  </si>
  <si>
    <t>Our comprehensive database, discussed above, is maintained by the Compliance and Training Manager as a function of the position.  Our contractors are able to access the database and view and update their competencies.</t>
  </si>
  <si>
    <t>1. Asset Management Policy
2. AMP
3. NETcon Alliance Agreement
4. Senior management job descriptions.</t>
  </si>
  <si>
    <t>Our AMP is made available to all staff on our internet and hard copies are distributed to the asset management and engineering teams.  We meet with our contractors each month to discuss the progression of the works programme.  We hold regular shareholder meetings where our asset management programme can be discussed.  Our stakeholder engagement, for consumers tends to be ad hoc.  We will need to improve our communications to better our score.</t>
  </si>
  <si>
    <t xml:space="preserve">1. BPM project
2. Use of Deloittes "New Industry Print" software.
</t>
  </si>
  <si>
    <t>We have completed the mapping or our processes under our BPM project.  Copies of all BPMs are available to staff on our intranet.  During 2014 we will undertake stage 2 in which we will review and revise our existing BPMs for continuous improvement.  We are continuing to develop out IT systems, where appropriate, to improve and record key processes.</t>
  </si>
  <si>
    <t xml:space="preserve">1. BPM project
2. Independent Review of Internal AMMAT. Ratings from Utility Consultants.
3. Board meetings minutes and reports
4. Deloittes strategic IT review.
</t>
  </si>
  <si>
    <t>We are in the early stages of capturing AM information requirements.</t>
  </si>
  <si>
    <t>1. AEL IT Policy Statement
2. GIS and gentrack
3. Deloittes AEL strategic IT review
4. AEL AMP
5. Creation of an IT Manager's position.</t>
  </si>
  <si>
    <t>Data verification, ratification, and cleansing is done on an ad hoc case-by-case basis.  Overall our asset management system is an informal system that includes GIS and gentrack.  We will look to improve this score during 2014 as we complete the data cleansing or our existing systems as a precursor to the installation of new systems.</t>
  </si>
  <si>
    <t>1. Appointment of IT Manager
2. Review of the IT system by Deloittes
3. Business Process Mapping
4. Board meetings and minutes.</t>
  </si>
  <si>
    <t>A function of the newly created ICT Manager role will be to develop the ICT systems around our AMP requirements based on the process identified by the BPM project.  We are establishing a review process.</t>
  </si>
  <si>
    <t>1. AMP, chapter 7
2. Health &amp; Safety Management System, p.40 and reports
3. EEA Asset Health Indicator Forum participant register
4. BPM
5. Board meeting minutes and board reports
6. Demand forecasts by the Asset Manager
7. Asset inspection data and sheet
8. Asset failure investigation report for Clayton Road outage
9. Asset condition reports from dissolved gas analysis (DGA) and partial discharge testing.</t>
  </si>
  <si>
    <t>We have developed a Risk Management Policy and are in the process of identifying asset related risk across the asset lifecycle.  We are in the process of implementing a risk management framework.</t>
  </si>
  <si>
    <t xml:space="preserve">1. AMP, chapter 7
2. Health &amp; Safety Management System, section 3. pp. 30,38
3. Competency Matrix
4. Hazard and Condition Review, Training Needs Analysis with Training and Compliance Manager
5. Senior management job descriptions.
</t>
  </si>
  <si>
    <t>We have early drafts for resourcing, competency and training requirements in place and have plans to complete these.</t>
  </si>
  <si>
    <t xml:space="preserve">1. Health and Safety Management System, pp.10,11
2. AMP, chp 1 purpose of the plan
3. Training and Compliance Manager role description
4. Public Safety Management System, p. 19
</t>
  </si>
  <si>
    <t>We have compiled a compliance register which lists all of our compliance obligations.  We report by exception to our board every quarter.  The register is used as part of the overarching risk management plan which is linked to our asset management practices.  We have yet to fully document our risk and control measures.</t>
  </si>
  <si>
    <t>1. AMP, chapter 5 and Appendix C
2. Load growth Data
3. Engineering design reports from Mitton Electronet
4. Board reports
5. Alliance Agreement held with NETcon.
6. NETcon maintenance schedule
7. Powerco procedures have been adapted for AEL.</t>
  </si>
  <si>
    <t>We have document control measures in place for all of our asset drawings.  And we have established BPMs for the building of new assets.  Currently we hold information in multiple systems which makes it difficult to demonstrate that lifecycle activities are carried out under specific conditions that are consistent with asset management policies and strategies.  Installing a new asset management system will greatly assist us to demonstrate how it is that this requirement.  We are now reviewing our initial BPMs</t>
  </si>
  <si>
    <t>1. AMP, chapters 4 and 6
2. Asset Manager role description
3. NETcon Alliance Agreement
4.  Fortnightly meetings between NETcon and the AEL Asset Manager
5. NETcon spread sheets outlining the  basic maintenance status 
6. Powerco standards adopted to suit AEL
7. Asset commissioning check sheet.</t>
  </si>
  <si>
    <t>We have an early draft for implementation and control of AM activities in place, but this draft does not contain detailed information on AM processes.</t>
  </si>
  <si>
    <t xml:space="preserve">1. AMP, chapter 6 and 8
2. Network Policy: Public Safety Management System, p. 21
3. AEL Network Policy: Plant and Transformer Maintenance.
4. Fortnightly meetings between NETcon and the AEL Asset Manager.
5. NETcon spread sheets outlining basic maintenance status. </t>
  </si>
  <si>
    <t>Condition assessments are predominately paper based records.  There are some gaps in the historical information held.  Part of the installation of a new asset management system will be data cleansing and ratification.  Once complete we would expect an increase in this score.  We are yet to formalise or determine measures to review our processes.</t>
  </si>
  <si>
    <t xml:space="preserve">1. Asset Management Policy, chapter 7
2. AMP, chapter 6
3. AEL Emergency Preparedness Plan, chapter 2 &amp; 3
4. AEL  Network Plant and Transformer Maintenance, section 1, p. 8
5. Health &amp; Safety Management System, p. 11
6. Participant Outage Plan, chapter 3.1
7. Plant Fault Form
9. Job descriptions of Senior Management
10. Use of Powerco standards adopted for AEL.
</t>
  </si>
  <si>
    <t>Our Emergency Preparedness Plan supports us to respond to emergency situations in an appropriate and timely manner.  However, the manual nature of recording events does not allow us to score ourselves higher than a 2 at this time.  A new asset management system that supports the centralisation of documentation will greatly assist us in improving this score in the future.</t>
  </si>
  <si>
    <t>1. AMP, subsection 6.8
2. Health &amp; Safety Management System, section 2, p. 16
3. AEL Emergency Preparedness Plan, chapter 2
4. Hazard and Incident Report form
5.  NETcon spread sheets showing general maintenance status on key assets; capacitor banks, closers, sub stations etc.
6. NETcon Alliance Agreement
7. Fortnightly meetings between NETcon and AEL Asset Manager
8. Commissioning works check sheets
9.  AEL project engineers asset inspection spread sheets.</t>
  </si>
  <si>
    <t xml:space="preserve">We have comprehensive and proven processes for routine and preventive inspection, maintenance and performance programmes.  Our investigation processes fully document incidents of asset failures taking note of nonconformities to establish root cause.  Determining if there is appropriate preventative action to ensure similar incidents do not occur in the future  is a key part of that process.  Chapter 6—Life Cycle Asset Management Planning, of our AMP provides detailed description of our inspection and maintenance programmes.  </t>
  </si>
  <si>
    <t>1. AMP, chapter 8
2. Staff hire; IT Manager and Network Manager, including role descriptions.
3. Acquisition of the Vault Health and Safety Data Base
4. Business Process Mapping for procurement, storage, installation of assets on Nimbus and Gentrack
5. Acquisition of Powerco procedures and standards including a cyclic review
6.  HB and DGA testing results (6monthly)
7.  NETcon spread sheets showing general maintenance status on key assets; capacitor banks, closers, sub stations etc.
8.  Mitton Electronet design reports.</t>
  </si>
  <si>
    <t>An early draft of the continuous improvement processes are in place and there is evidence of plans to complete and authorise these.</t>
  </si>
  <si>
    <t xml:space="preserve">1. AMP, subsection 8.4.1
2. Emails from and to the EEA, ANA, Sapere Group, Utility Consulting etc. as discussed in user guidance
3.  Reports from PWC, Utility Consulting, Sapere Group, Deloittes
3. EEA conference attendance registers
4. Subscriptions to various publications. </t>
  </si>
  <si>
    <t xml:space="preserve">We recognise the need for knowledge acquisition but have not drafted plans for any process.   </t>
  </si>
  <si>
    <t xml:space="preserve">1. Detailed position descriptions for the Asset Manager  and senior management descriptions
2. Chapter 2 of our AMP includes detailed discussion of our accountabilities for asset management
3. AEL Organisational Chart
4. BPM of processes
5. Safety Management System audit reports
6. Board meeting minutes on staffing levels and current / future competency requirements
7. Alliance Agreement with NETcon.
8. Our proposed AM strategy in chapter 8 of the AMP.
</t>
  </si>
  <si>
    <t>The roles and responsibilities, selection criteria and review processes for the appointment of members of the asset management team are documented but not reviewed against strategies and objectives. 
We have developed and are currently recruiting more management to look after key network appointments.
These appointments have been made in line with our AM strategy outlined in chapter 8 of our AMP.</t>
  </si>
  <si>
    <t xml:space="preserve">We have early drafts for selection criteria, contract management processes and contracts are in place.  We have yet to implement a review process. </t>
  </si>
  <si>
    <t>1.  AMP, chapter 8
2. External review of 2013 AMP by Utility Consultants 
3. Audit reports of the Safety Management System.
4. The scope developed for the new Tech One asset management system.</t>
  </si>
  <si>
    <t>We are now installing our new asset management system.  This has been designed around the review of our previous asset management systems, as well as present and future requirements.</t>
  </si>
  <si>
    <t>Property</t>
  </si>
  <si>
    <t>IT</t>
  </si>
  <si>
    <t>Equipment</t>
  </si>
  <si>
    <t>Vehicles</t>
  </si>
  <si>
    <t>Mt Nessing Rd replace 16Cu with Flounder - from Sub to start of Herring</t>
  </si>
  <si>
    <t>Earthing</t>
  </si>
  <si>
    <t>New ring main units</t>
  </si>
  <si>
    <t>33 kV Softwood pole replacements</t>
  </si>
  <si>
    <t xml:space="preserve">Reclosers New </t>
  </si>
  <si>
    <t>SCADA &amp; pole top equipment automation (e.g. reclosers)</t>
  </si>
  <si>
    <t>New airbreak switches</t>
  </si>
  <si>
    <t>Mobile substation and generation site preparations</t>
  </si>
  <si>
    <t>ABS relocations (T537, ABS 1556)</t>
  </si>
  <si>
    <t>Overhead to underground conversions</t>
  </si>
  <si>
    <t>Low User Charge</t>
  </si>
  <si>
    <t xml:space="preserve"> 1 April 2016 – 31 March 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</si>
</sst>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57">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d\ mmmm\ yyyy"/>
    <numFmt numFmtId="165" formatCode="\(#,##0\);\(#,##0\);\-"/>
    <numFmt numFmtId="166" formatCode="_([$-1409]d\ mmmm\ yyyy;_(@"/>
    <numFmt numFmtId="167" formatCode="_(* @_)"/>
    <numFmt numFmtId="168" formatCode="[$-1409]d\ mmm\ yy;@"/>
    <numFmt numFmtId="169" formatCode="#,##0;\(#,##0\);\-"/>
    <numFmt numFmtId="170" formatCode="#,##0\ ;\(#,##0\);\-"/>
    <numFmt numFmtId="171" formatCode="#,##0.00\ ;\(#,##0.00\);\-"/>
    <numFmt numFmtId="172" formatCode="#,##0%\ ;\(#,##0%\);\-"/>
    <numFmt numFmtId="173" formatCode="#,##0.0%\ ;\(#,##0.0%\);\-"/>
    <numFmt numFmtId="174" formatCode="#,##0.0\ ;\(#,##0.0\);\-"/>
    <numFmt numFmtId="175" formatCode="#,##0.00%\ ;\(#,##0.00%\);\-"/>
    <numFmt numFmtId="176" formatCode="[$-C09]d\ mmmm\ yyyy;@"/>
    <numFmt numFmtId="177" formatCode="#,##0.00\ ;[Red]\(#,##0.00\)"/>
    <numFmt numFmtId="178" formatCode="[$kr-406]\ #,##0.00"/>
    <numFmt numFmtId="179" formatCode="#,##0.00;[Red]\(#,##0.00\)"/>
    <numFmt numFmtId="180" formatCode="#,##0;[Red]\(#,##0\)"/>
    <numFmt numFmtId="181" formatCode="_(* #,##0_);_(* \(#,##0\);_(* &quot;–&quot;??_);_(* @_)"/>
    <numFmt numFmtId="182" formatCode="_(* #,##0_);_(* \(#,##0\);_(* &quot;-&quot;_);_(@_)"/>
    <numFmt numFmtId="183" formatCode="_(* #,##0_);_(* \(#,##0\);_(* &quot;–&quot;???_);_(* @_)"/>
    <numFmt numFmtId="184" formatCode="_(\ #,##0_);_ \(#,##0\);_(\ &quot;–&quot;??_);_(\ @_)"/>
    <numFmt numFmtId="185" formatCode="_(* #,##0.0_);_(* \(#,##0.0\);_(* &quot;–&quot;???_);_(* @_)"/>
    <numFmt numFmtId="186" formatCode="_(* #,##0.00_);_(* \(#,##0.00\);_(* &quot;–&quot;???_);_(* @_)"/>
    <numFmt numFmtId="187" formatCode="_(\ #,##0.00_);\ \(#,##0.00\);_(\ &quot;–&quot;??_);_(\ @_)"/>
    <numFmt numFmtId="188" formatCode="_(* #,##0.000_);_(* \(#,##0.000\);_(* &quot;–&quot;??_);_(* @_)"/>
    <numFmt numFmtId="189" formatCode="_(* #,##0.0000_);_(* \(#,##0.0000\);_(* &quot;–&quot;??_);_(* @_)"/>
    <numFmt numFmtId="190" formatCode="_(* #,##0.00000_);_(* \(#,##0.00000\);_(* &quot;–&quot;??_);_(* @_)"/>
    <numFmt numFmtId="191" formatCode="_(* #,##0.00_);_(* \(#,##0.00\);_(* &quot;-&quot;??_);_(@_)"/>
    <numFmt numFmtId="192" formatCode="_ * #,##0.00_ ;_ * \-#,##0.00_ ;_ * &quot;-&quot;??_ ;_ @_ "/>
    <numFmt numFmtId="193" formatCode="#,##0.00;\(#,##0.00\);\-"/>
    <numFmt numFmtId="194" formatCode="_(&quot;$&quot;* #,##0.00_);_(&quot;$&quot;* \(#,##0.00\);_(&quot;$&quot;* &quot;-&quot;??_);_(@_)"/>
    <numFmt numFmtId="195" formatCode="_ &quot;$&quot;* #,##0.00_ ;_ &quot;$&quot;* \-#,##0.00_ ;_ &quot;$&quot;* &quot;-&quot;??_ ;_ @_ "/>
    <numFmt numFmtId="196" formatCode="_([$-1409]d\ mmm\ yyyy_-;_(@"/>
    <numFmt numFmtId="197" formatCode="m\o\n\th\ d\,\ yyyy"/>
    <numFmt numFmtId="198" formatCode="_(* [$-1409]d\ mmm\ yyyy\ h\ AM/PM_);_(* @"/>
    <numFmt numFmtId="199" formatCode="[$-1409]dddd\,\ d\ mmmm\ yyyy"/>
    <numFmt numFmtId="200" formatCode="_(@_)"/>
    <numFmt numFmtId="201" formatCode="#.00"/>
    <numFmt numFmtId="202" formatCode="#."/>
    <numFmt numFmtId="203" formatCode="_(* #,##0_);_(* \(#,##0\);_(* &quot;–&quot;??_);\(@_)"/>
    <numFmt numFmtId="204" formatCode="0.0%"/>
    <numFmt numFmtId="205" formatCode="[$-1409]d\ mmmm\ yyyy"/>
    <numFmt numFmtId="206" formatCode="mmm"/>
    <numFmt numFmtId="207" formatCode="_(* #,##0%_);_(* \(#,##0%\);_(* &quot;–&quot;???_);_(* @_)"/>
    <numFmt numFmtId="208" formatCode="_(* #,##0.0%_);_(* \(#,##0.0%\);_(* &quot;–&quot;???_);_(* @_)"/>
    <numFmt numFmtId="209" formatCode="_(* #,##0.0%_);_(* \(#,##0.0%\);_(* &quot;–&quot;??_);_(* @_)"/>
    <numFmt numFmtId="210" formatCode="_(* #,##0.00%_);_(* \(#,##0.00%\);_(* &quot;–&quot;???_);_(* @_)"/>
    <numFmt numFmtId="211" formatCode="0%;\-0%;\-"/>
    <numFmt numFmtId="212" formatCode="d\ mmm\ yy"/>
    <numFmt numFmtId="213" formatCode="_([$-1409]h:mm\ AM/PM;@"/>
    <numFmt numFmtId="214" formatCode="_([$-1409]hh:mm_-;_(@"/>
    <numFmt numFmtId="215" formatCode="_(* 0000_);_(* \(0000\);_(* &quot;–&quot;??_);_(@_)"/>
  </numFmts>
  <fonts count="228">
    <font>
      <sz val="10"/>
      <color theme="1"/>
      <name val="Calibri"/>
      <family val="4"/>
      <scheme val="minor"/>
    </font>
    <font>
      <sz val="11"/>
      <color theme="1"/>
      <name val="Calibri"/>
      <family val="2"/>
      <scheme val="minor"/>
    </font>
    <font>
      <sz val="11"/>
      <color theme="1"/>
      <name val="Calibri"/>
      <family val="2"/>
      <scheme val="minor"/>
    </font>
    <font>
      <sz val="8"/>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b/>
      <sz val="12"/>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sz val="10"/>
      <color indexed="8"/>
      <name val="Arial"/>
      <family val="1"/>
    </font>
    <font>
      <sz val="10"/>
      <color theme="1"/>
      <name val="Calibri"/>
      <family val="4"/>
      <scheme val="minor"/>
    </font>
    <font>
      <b/>
      <sz val="13"/>
      <color theme="4"/>
      <name val="Calibri"/>
      <family val="2"/>
      <scheme val="minor"/>
    </font>
    <font>
      <i/>
      <sz val="10"/>
      <name val="Calibri"/>
      <family val="2"/>
      <scheme val="minor"/>
    </font>
    <font>
      <sz val="10"/>
      <color rgb="FF0070C0"/>
      <name val="Calibri"/>
      <family val="2"/>
      <scheme val="minor"/>
    </font>
    <font>
      <sz val="10"/>
      <name val="Calibri"/>
      <family val="2"/>
      <scheme val="minor"/>
    </font>
    <font>
      <i/>
      <sz val="8"/>
      <name val="Calibri"/>
      <family val="2"/>
      <scheme val="minor"/>
    </font>
    <font>
      <b/>
      <sz val="16"/>
      <name val="Calibri"/>
      <family val="4"/>
      <scheme val="minor"/>
    </font>
    <font>
      <i/>
      <sz val="12"/>
      <name val="Calibri"/>
      <family val="4"/>
      <scheme val="minor"/>
    </font>
    <font>
      <sz val="10"/>
      <name val="Calibri"/>
      <family val="4"/>
      <scheme val="minor"/>
    </font>
    <font>
      <b/>
      <sz val="12"/>
      <color theme="1"/>
      <name val="Calibri"/>
      <family val="1"/>
    </font>
    <font>
      <b/>
      <sz val="14"/>
      <name val="Calibri"/>
      <family val="2"/>
      <scheme val="minor"/>
    </font>
    <font>
      <b/>
      <sz val="12"/>
      <name val="Calibri"/>
      <family val="2"/>
      <scheme val="minor"/>
    </font>
    <font>
      <b/>
      <sz val="10"/>
      <name val="Calibri"/>
      <family val="2"/>
      <scheme val="minor"/>
    </font>
    <font>
      <u/>
      <sz val="10"/>
      <color theme="4"/>
      <name val="Calibri"/>
      <family val="2"/>
    </font>
    <font>
      <b/>
      <sz val="10"/>
      <color theme="1"/>
      <name val="Calibri"/>
      <family val="4"/>
      <scheme val="minor"/>
    </font>
    <font>
      <sz val="12"/>
      <name val="Calibri"/>
      <family val="2"/>
      <scheme val="minor"/>
    </font>
    <font>
      <b/>
      <sz val="11"/>
      <name val="Calibri"/>
      <family val="2"/>
      <scheme val="minor"/>
    </font>
    <font>
      <sz val="11"/>
      <name val="Calibri"/>
      <family val="2"/>
      <scheme val="minor"/>
    </font>
    <font>
      <sz val="12"/>
      <color theme="1"/>
      <name val="Calibri"/>
      <family val="2"/>
      <scheme val="minor"/>
    </font>
    <font>
      <i/>
      <sz val="12"/>
      <name val="Calibri"/>
      <family val="2"/>
      <scheme val="minor"/>
    </font>
    <font>
      <sz val="10"/>
      <color theme="1"/>
      <name val="Calibri"/>
      <family val="2"/>
      <scheme val="minor"/>
    </font>
    <font>
      <b/>
      <sz val="10"/>
      <color theme="1"/>
      <name val="Calibri"/>
      <family val="2"/>
      <scheme val="minor"/>
    </font>
    <font>
      <b/>
      <i/>
      <sz val="12"/>
      <color theme="1"/>
      <name val="Calibri"/>
      <family val="2"/>
    </font>
    <font>
      <sz val="12"/>
      <color rgb="FF0070C0"/>
      <name val="Calibri"/>
      <family val="2"/>
      <scheme val="minor"/>
    </font>
    <font>
      <b/>
      <sz val="16"/>
      <color rgb="FF0070C0"/>
      <name val="Calibri"/>
      <family val="2"/>
      <scheme val="minor"/>
    </font>
    <font>
      <b/>
      <sz val="10"/>
      <name val="Calibri"/>
      <family val="2"/>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8"/>
      <name val="Calibri"/>
      <family val="2"/>
    </font>
    <font>
      <b/>
      <sz val="12"/>
      <color theme="1"/>
      <name val="Calibri"/>
      <family val="1"/>
      <scheme val="major"/>
    </font>
    <font>
      <b/>
      <i/>
      <sz val="12"/>
      <color theme="1"/>
      <name val="Calibri"/>
      <family val="2"/>
      <scheme val="major"/>
    </font>
    <font>
      <sz val="10"/>
      <name val="Arial"/>
      <family val="2"/>
    </font>
    <font>
      <sz val="11"/>
      <color indexed="8"/>
      <name val="Arial"/>
      <family val="2"/>
    </font>
    <font>
      <sz val="10"/>
      <color indexed="8"/>
      <name val="Arial"/>
      <family val="2"/>
    </font>
    <font>
      <sz val="11"/>
      <color theme="1"/>
      <name val="Arial"/>
      <family val="2"/>
    </font>
    <font>
      <sz val="11"/>
      <color indexed="8"/>
      <name val="Calibri"/>
      <family val="2"/>
    </font>
    <font>
      <sz val="11"/>
      <color indexed="9"/>
      <name val="Arial"/>
      <family val="2"/>
    </font>
    <font>
      <sz val="10"/>
      <color indexed="9"/>
      <name val="Arial"/>
      <family val="2"/>
    </font>
    <font>
      <sz val="11"/>
      <color indexed="9"/>
      <name val="Calibri"/>
      <family val="2"/>
    </font>
    <font>
      <sz val="11"/>
      <color theme="0"/>
      <name val="Arial"/>
      <family val="2"/>
    </font>
    <font>
      <sz val="10"/>
      <color theme="0"/>
      <name val="Calibri"/>
      <family val="2"/>
      <scheme val="minor"/>
    </font>
    <font>
      <b/>
      <sz val="13"/>
      <color theme="4" tint="0.39991454817346722"/>
      <name val="Calibri"/>
      <family val="2"/>
      <scheme val="minor"/>
    </font>
    <font>
      <sz val="11"/>
      <color indexed="20"/>
      <name val="Arial"/>
      <family val="2"/>
    </font>
    <font>
      <sz val="10"/>
      <color indexed="20"/>
      <name val="Arial"/>
      <family val="2"/>
    </font>
    <font>
      <sz val="11"/>
      <color indexed="20"/>
      <name val="Calibri"/>
      <family val="2"/>
    </font>
    <font>
      <sz val="11"/>
      <color rgb="FF9C0006"/>
      <name val="Arial"/>
      <family val="2"/>
    </font>
    <font>
      <sz val="10"/>
      <color rgb="FF9C0006"/>
      <name val="Calibri"/>
      <family val="2"/>
      <scheme val="minor"/>
    </font>
    <font>
      <sz val="9"/>
      <name val="Century Gothic"/>
      <family val="2"/>
    </font>
    <font>
      <b/>
      <sz val="11"/>
      <color indexed="52"/>
      <name val="Arial"/>
      <family val="2"/>
    </font>
    <font>
      <b/>
      <sz val="10"/>
      <color indexed="52"/>
      <name val="Arial"/>
      <family val="2"/>
    </font>
    <font>
      <b/>
      <sz val="11"/>
      <color indexed="52"/>
      <name val="Calibri"/>
      <family val="2"/>
    </font>
    <font>
      <b/>
      <sz val="11"/>
      <color indexed="10"/>
      <name val="Calibri"/>
      <family val="2"/>
    </font>
    <font>
      <b/>
      <sz val="11"/>
      <color rgb="FFFA7D00"/>
      <name val="Arial"/>
      <family val="2"/>
    </font>
    <font>
      <b/>
      <sz val="10"/>
      <color rgb="FFFA7D00"/>
      <name val="Calibri"/>
      <family val="2"/>
      <scheme val="minor"/>
    </font>
    <font>
      <b/>
      <sz val="11"/>
      <color indexed="9"/>
      <name val="Arial"/>
      <family val="2"/>
    </font>
    <font>
      <b/>
      <sz val="10"/>
      <color indexed="9"/>
      <name val="Arial"/>
      <family val="2"/>
    </font>
    <font>
      <b/>
      <sz val="11"/>
      <color indexed="9"/>
      <name val="Calibri"/>
      <family val="2"/>
    </font>
    <font>
      <b/>
      <sz val="11"/>
      <color theme="0"/>
      <name val="Arial"/>
      <family val="2"/>
    </font>
    <font>
      <b/>
      <sz val="10"/>
      <color theme="0"/>
      <name val="Calibri"/>
      <family val="2"/>
      <scheme val="minor"/>
    </font>
    <font>
      <sz val="10"/>
      <color theme="1"/>
      <name val="Calibri"/>
      <family val="2"/>
    </font>
    <font>
      <sz val="10"/>
      <name val="Calibri"/>
      <family val="1"/>
      <scheme val="major"/>
    </font>
    <font>
      <sz val="10"/>
      <color indexed="30"/>
      <name val="Calibri"/>
      <family val="4"/>
    </font>
    <font>
      <sz val="10"/>
      <name val="Times New Roman"/>
      <family val="1"/>
    </font>
    <font>
      <sz val="10"/>
      <color theme="1"/>
      <name val="Arial"/>
      <family val="4"/>
    </font>
    <font>
      <sz val="10"/>
      <color indexed="8"/>
      <name val="Arial"/>
      <family val="4"/>
    </font>
    <font>
      <sz val="10"/>
      <color theme="1"/>
      <name val="Arial"/>
      <family val="2"/>
    </font>
    <font>
      <sz val="10"/>
      <name val="Palatino"/>
    </font>
    <font>
      <i/>
      <sz val="10"/>
      <color theme="1"/>
      <name val="Calibri"/>
      <family val="2"/>
    </font>
    <font>
      <sz val="14"/>
      <color theme="1"/>
      <name val="Calibri"/>
      <family val="2"/>
    </font>
    <font>
      <sz val="10"/>
      <color theme="8"/>
      <name val="Calibri"/>
      <family val="2"/>
    </font>
    <font>
      <sz val="10"/>
      <color theme="4" tint="0.39994506668294322"/>
      <name val="Calibri"/>
      <family val="2"/>
    </font>
    <font>
      <sz val="10"/>
      <color indexed="27"/>
      <name val="Calibri"/>
      <family val="2"/>
    </font>
    <font>
      <sz val="10"/>
      <color rgb="FF0070C0"/>
      <name val="Calibri"/>
      <family val="2"/>
    </font>
    <font>
      <sz val="10"/>
      <color theme="4" tint="0.39994506668294322"/>
      <name val="Calibri"/>
      <family val="2"/>
      <scheme val="minor"/>
    </font>
    <font>
      <sz val="10"/>
      <color theme="8"/>
      <name val="Calibri"/>
      <family val="4"/>
      <scheme val="minor"/>
    </font>
    <font>
      <sz val="10"/>
      <color theme="8"/>
      <name val="Arial"/>
      <family val="4"/>
    </font>
    <font>
      <sz val="10"/>
      <color indexed="24"/>
      <name val="Calibri"/>
      <family val="2"/>
    </font>
    <font>
      <sz val="1"/>
      <color indexed="8"/>
      <name val="Courier"/>
      <family val="3"/>
    </font>
    <font>
      <b/>
      <sz val="10"/>
      <color theme="1"/>
      <name val="Calibri"/>
      <family val="2"/>
    </font>
    <font>
      <b/>
      <sz val="13"/>
      <color theme="4"/>
      <name val="Calibri"/>
      <family val="4"/>
      <scheme val="minor"/>
    </font>
    <font>
      <b/>
      <sz val="13"/>
      <color theme="4"/>
      <name val="Calibri"/>
      <family val="2"/>
    </font>
    <font>
      <b/>
      <sz val="13"/>
      <color theme="4"/>
      <name val="Arial"/>
      <family val="4"/>
    </font>
    <font>
      <b/>
      <sz val="13"/>
      <color indexed="12"/>
      <name val="Arial"/>
      <family val="2"/>
    </font>
    <font>
      <i/>
      <sz val="8"/>
      <color theme="1"/>
      <name val="Arial"/>
      <family val="4"/>
    </font>
    <font>
      <i/>
      <sz val="10"/>
      <color rgb="FF7F7F7F"/>
      <name val="Calibri"/>
      <family val="2"/>
      <scheme val="minor"/>
    </font>
    <font>
      <i/>
      <sz val="10"/>
      <name val="Calibri"/>
      <family val="4"/>
      <scheme val="minor"/>
    </font>
    <font>
      <i/>
      <sz val="10"/>
      <name val="Calibri"/>
      <family val="4"/>
    </font>
    <font>
      <i/>
      <sz val="8"/>
      <color theme="1"/>
      <name val="Calibri"/>
      <family val="4"/>
      <scheme val="minor"/>
    </font>
    <font>
      <i/>
      <sz val="10"/>
      <color indexed="23"/>
      <name val="Arial"/>
      <family val="2"/>
    </font>
    <font>
      <i/>
      <sz val="11"/>
      <color rgb="FF7F7F7F"/>
      <name val="Arial"/>
      <family val="2"/>
    </font>
    <font>
      <i/>
      <sz val="11"/>
      <color indexed="23"/>
      <name val="Calibri"/>
      <family val="2"/>
    </font>
    <font>
      <i/>
      <sz val="8"/>
      <color theme="1"/>
      <name val="Calibri"/>
      <family val="2"/>
    </font>
    <font>
      <u/>
      <sz val="10"/>
      <color theme="11"/>
      <name val="Arial"/>
      <family val="1"/>
    </font>
    <font>
      <sz val="11"/>
      <color indexed="17"/>
      <name val="Arial"/>
      <family val="2"/>
    </font>
    <font>
      <sz val="10"/>
      <color indexed="17"/>
      <name val="Arial"/>
      <family val="2"/>
    </font>
    <font>
      <sz val="11"/>
      <color indexed="17"/>
      <name val="Calibri"/>
      <family val="2"/>
    </font>
    <font>
      <sz val="11"/>
      <color rgb="FF006100"/>
      <name val="Arial"/>
      <family val="2"/>
    </font>
    <font>
      <sz val="10"/>
      <color rgb="FF006100"/>
      <name val="Calibri"/>
      <family val="2"/>
      <scheme val="minor"/>
    </font>
    <font>
      <b/>
      <sz val="18"/>
      <name val="Calibri"/>
      <family val="2"/>
      <scheme val="minor"/>
    </font>
    <font>
      <b/>
      <sz val="15"/>
      <color indexed="56"/>
      <name val="Arial"/>
      <family val="2"/>
    </font>
    <font>
      <b/>
      <sz val="12"/>
      <color theme="1"/>
      <name val="Arial"/>
      <family val="1"/>
    </font>
    <font>
      <b/>
      <sz val="15"/>
      <color indexed="56"/>
      <name val="Calibri"/>
      <family val="2"/>
    </font>
    <font>
      <b/>
      <sz val="15"/>
      <color indexed="62"/>
      <name val="Calibri"/>
      <family val="2"/>
    </font>
    <font>
      <b/>
      <sz val="12"/>
      <color theme="1"/>
      <name val="Calibri"/>
      <family val="2"/>
    </font>
    <font>
      <b/>
      <sz val="15"/>
      <color theme="3"/>
      <name val="Arial"/>
      <family val="2"/>
    </font>
    <font>
      <b/>
      <sz val="12"/>
      <name val="Arial"/>
      <family val="2"/>
    </font>
    <font>
      <b/>
      <sz val="11"/>
      <color theme="1"/>
      <name val="Calibri"/>
      <family val="2"/>
    </font>
    <font>
      <b/>
      <sz val="13"/>
      <color indexed="56"/>
      <name val="Arial"/>
      <family val="2"/>
    </font>
    <font>
      <b/>
      <sz val="13"/>
      <color indexed="56"/>
      <name val="Calibri"/>
      <family val="2"/>
    </font>
    <font>
      <b/>
      <sz val="13"/>
      <color indexed="62"/>
      <name val="Calibri"/>
      <family val="2"/>
    </font>
    <font>
      <b/>
      <sz val="11"/>
      <color theme="1"/>
      <name val="Calibri"/>
      <family val="1"/>
    </font>
    <font>
      <u/>
      <sz val="12"/>
      <color theme="1"/>
      <name val="Arial"/>
      <family val="1"/>
    </font>
    <font>
      <b/>
      <sz val="10"/>
      <color theme="1"/>
      <name val="Calibri"/>
      <family val="1"/>
      <scheme val="major"/>
    </font>
    <font>
      <b/>
      <sz val="11"/>
      <color indexed="56"/>
      <name val="Arial"/>
      <family val="2"/>
    </font>
    <font>
      <b/>
      <sz val="10"/>
      <color theme="1"/>
      <name val="Calibri"/>
      <family val="1"/>
    </font>
    <font>
      <b/>
      <sz val="11"/>
      <color indexed="56"/>
      <name val="Calibri"/>
      <family val="2"/>
    </font>
    <font>
      <b/>
      <sz val="11"/>
      <color indexed="62"/>
      <name val="Calibri"/>
      <family val="2"/>
    </font>
    <font>
      <b/>
      <sz val="10"/>
      <color theme="1"/>
      <name val="Arial"/>
      <family val="1"/>
    </font>
    <font>
      <sz val="10"/>
      <color theme="1"/>
      <name val="Calibri"/>
      <family val="1"/>
      <scheme val="major"/>
    </font>
    <font>
      <b/>
      <sz val="11"/>
      <color theme="3"/>
      <name val="Arial"/>
      <family val="2"/>
    </font>
    <font>
      <sz val="10"/>
      <color theme="1"/>
      <name val="Calibri"/>
      <family val="1"/>
    </font>
    <font>
      <sz val="10"/>
      <color theme="1"/>
      <name val="Arial"/>
      <family val="1"/>
    </font>
    <font>
      <b/>
      <sz val="1"/>
      <color indexed="8"/>
      <name val="Courier"/>
      <family val="3"/>
    </font>
    <font>
      <u/>
      <sz val="11"/>
      <color theme="10"/>
      <name val="Calibri"/>
      <family val="2"/>
    </font>
    <font>
      <u/>
      <sz val="10"/>
      <color theme="10"/>
      <name val="Calibri"/>
      <family val="2"/>
      <scheme val="minor"/>
    </font>
    <font>
      <u/>
      <sz val="10"/>
      <color theme="10"/>
      <name val="Calibri"/>
      <family val="4"/>
      <scheme val="minor"/>
    </font>
    <font>
      <u/>
      <sz val="11"/>
      <color theme="10"/>
      <name val="Calibri"/>
      <family val="2"/>
      <scheme val="minor"/>
    </font>
    <font>
      <u/>
      <sz val="11"/>
      <color indexed="12"/>
      <name val="Calibri"/>
      <family val="2"/>
    </font>
    <font>
      <u/>
      <sz val="10"/>
      <color theme="10"/>
      <name val="Arial"/>
      <family val="2"/>
    </font>
    <font>
      <u/>
      <sz val="11"/>
      <color theme="10"/>
      <name val="Arial"/>
      <family val="2"/>
    </font>
    <font>
      <u/>
      <sz val="10"/>
      <color indexed="12"/>
      <name val="Arial"/>
      <family val="2"/>
    </font>
    <font>
      <u/>
      <sz val="10"/>
      <color theme="4"/>
      <name val="Arial"/>
      <family val="1"/>
    </font>
    <font>
      <u/>
      <sz val="10"/>
      <color theme="10"/>
      <name val="Arial"/>
      <family val="4"/>
    </font>
    <font>
      <sz val="11"/>
      <color indexed="62"/>
      <name val="Arial"/>
      <family val="2"/>
    </font>
    <font>
      <sz val="10"/>
      <color indexed="62"/>
      <name val="Arial"/>
      <family val="2"/>
    </font>
    <font>
      <sz val="11"/>
      <color indexed="62"/>
      <name val="Calibri"/>
      <family val="2"/>
    </font>
    <font>
      <sz val="11"/>
      <color rgb="FF3F3F76"/>
      <name val="Arial"/>
      <family val="2"/>
    </font>
    <font>
      <sz val="10"/>
      <color rgb="FF3F3F76"/>
      <name val="Calibri"/>
      <family val="2"/>
      <scheme val="minor"/>
    </font>
    <font>
      <b/>
      <sz val="10"/>
      <name val="Calibri"/>
      <family val="4"/>
      <scheme val="minor"/>
    </font>
    <font>
      <sz val="14"/>
      <color theme="1"/>
      <name val="Calibri"/>
      <family val="1"/>
    </font>
    <font>
      <sz val="14"/>
      <color theme="1"/>
      <name val="Calibri"/>
      <family val="1"/>
      <scheme val="major"/>
    </font>
    <font>
      <b/>
      <sz val="13"/>
      <name val="Arial"/>
      <family val="2"/>
    </font>
    <font>
      <b/>
      <sz val="13"/>
      <color theme="1"/>
      <name val="Calibri"/>
      <family val="1"/>
    </font>
    <font>
      <b/>
      <sz val="13"/>
      <color theme="1"/>
      <name val="Calibri"/>
      <family val="1"/>
      <scheme val="major"/>
    </font>
    <font>
      <b/>
      <sz val="13"/>
      <color theme="1"/>
      <name val="Arial"/>
      <family val="1"/>
    </font>
    <font>
      <b/>
      <sz val="10"/>
      <name val="Arial"/>
      <family val="2"/>
    </font>
    <font>
      <b/>
      <sz val="10"/>
      <color theme="1"/>
      <name val="Arial"/>
      <family val="4"/>
    </font>
    <font>
      <sz val="11"/>
      <color theme="9"/>
      <name val="Calibri"/>
      <family val="2"/>
      <scheme val="minor"/>
    </font>
    <font>
      <sz val="11"/>
      <color indexed="52"/>
      <name val="Arial"/>
      <family val="2"/>
    </font>
    <font>
      <sz val="10"/>
      <color indexed="52"/>
      <name val="Arial"/>
      <family val="2"/>
    </font>
    <font>
      <sz val="11"/>
      <color indexed="52"/>
      <name val="Calibri"/>
      <family val="2"/>
    </font>
    <font>
      <sz val="11"/>
      <color indexed="10"/>
      <name val="Calibri"/>
      <family val="2"/>
    </font>
    <font>
      <sz val="11"/>
      <color rgb="FFFA7D00"/>
      <name val="Arial"/>
      <family val="2"/>
    </font>
    <font>
      <sz val="10"/>
      <color rgb="FFFA7D00"/>
      <name val="Calibri"/>
      <family val="2"/>
      <scheme val="minor"/>
    </font>
    <font>
      <b/>
      <sz val="18"/>
      <color theme="1"/>
      <name val="Calibri"/>
      <family val="2"/>
    </font>
    <font>
      <sz val="10"/>
      <name val="MS Sans Serif"/>
      <family val="2"/>
    </font>
    <font>
      <sz val="11"/>
      <color indexed="60"/>
      <name val="Arial"/>
      <family val="2"/>
    </font>
    <font>
      <sz val="10"/>
      <color indexed="60"/>
      <name val="Arial"/>
      <family val="2"/>
    </font>
    <font>
      <sz val="11"/>
      <color indexed="60"/>
      <name val="Calibri"/>
      <family val="2"/>
    </font>
    <font>
      <sz val="11"/>
      <color indexed="19"/>
      <name val="Calibri"/>
      <family val="2"/>
    </font>
    <font>
      <sz val="11"/>
      <color rgb="FF9C6500"/>
      <name val="Arial"/>
      <family val="2"/>
    </font>
    <font>
      <sz val="10"/>
      <color rgb="FF9C6500"/>
      <name val="Calibri"/>
      <family val="2"/>
      <scheme val="minor"/>
    </font>
    <font>
      <sz val="10"/>
      <color theme="1"/>
      <name val="Arial Mäori"/>
      <family val="2"/>
    </font>
    <font>
      <sz val="11"/>
      <name val="Arial"/>
      <family val="2"/>
    </font>
    <font>
      <sz val="11"/>
      <color theme="1"/>
      <name val="Arial Mäori"/>
      <family val="2"/>
    </font>
    <font>
      <sz val="11"/>
      <color indexed="8"/>
      <name val="Arial Mäori"/>
      <family val="2"/>
    </font>
    <font>
      <b/>
      <sz val="11"/>
      <color indexed="63"/>
      <name val="Arial"/>
      <family val="2"/>
    </font>
    <font>
      <b/>
      <sz val="10"/>
      <color indexed="63"/>
      <name val="Arial"/>
      <family val="2"/>
    </font>
    <font>
      <b/>
      <sz val="11"/>
      <color indexed="63"/>
      <name val="Calibri"/>
      <family val="2"/>
    </font>
    <font>
      <b/>
      <sz val="11"/>
      <color rgb="FF3F3F3F"/>
      <name val="Arial"/>
      <family val="2"/>
    </font>
    <font>
      <b/>
      <sz val="10"/>
      <color rgb="FF3F3F3F"/>
      <name val="Calibri"/>
      <family val="2"/>
      <scheme val="minor"/>
    </font>
    <font>
      <sz val="8"/>
      <color theme="1"/>
      <name val="Calibri"/>
      <family val="1"/>
    </font>
    <font>
      <sz val="8"/>
      <color theme="1"/>
      <name val="Arial"/>
      <family val="1"/>
    </font>
    <font>
      <sz val="8"/>
      <color theme="1"/>
      <name val="Calibri"/>
      <family val="1"/>
      <scheme val="major"/>
    </font>
    <font>
      <b/>
      <sz val="16"/>
      <color theme="1"/>
      <name val="Calibri"/>
      <family val="2"/>
    </font>
    <font>
      <sz val="10"/>
      <color indexed="30"/>
      <name val="Arial"/>
      <family val="2"/>
    </font>
    <font>
      <sz val="11"/>
      <name val="Calibri"/>
      <family val="2"/>
    </font>
    <font>
      <u/>
      <sz val="10"/>
      <color theme="1"/>
      <name val="Calibri"/>
      <family val="2"/>
    </font>
    <font>
      <b/>
      <sz val="20"/>
      <color theme="2"/>
      <name val="Calibri"/>
      <family val="2"/>
      <scheme val="minor"/>
    </font>
    <font>
      <b/>
      <sz val="18"/>
      <color indexed="56"/>
      <name val="Arial"/>
      <family val="2"/>
    </font>
    <font>
      <b/>
      <sz val="18"/>
      <color indexed="56"/>
      <name val="Cambria"/>
      <family val="2"/>
    </font>
    <font>
      <b/>
      <sz val="18"/>
      <color indexed="62"/>
      <name val="Cambria"/>
      <family val="2"/>
    </font>
    <font>
      <sz val="16"/>
      <color theme="4"/>
      <name val="Arial"/>
      <family val="2"/>
    </font>
    <font>
      <b/>
      <sz val="18"/>
      <color theme="3"/>
      <name val="Arial"/>
      <family val="2"/>
    </font>
    <font>
      <b/>
      <sz val="11"/>
      <color indexed="8"/>
      <name val="Arial"/>
      <family val="2"/>
    </font>
    <font>
      <b/>
      <sz val="10"/>
      <color indexed="8"/>
      <name val="Arial"/>
      <family val="2"/>
    </font>
    <font>
      <b/>
      <sz val="11"/>
      <color indexed="8"/>
      <name val="Calibri"/>
      <family val="2"/>
    </font>
    <font>
      <b/>
      <sz val="11"/>
      <color theme="1"/>
      <name val="Arial"/>
      <family val="2"/>
    </font>
    <font>
      <sz val="11"/>
      <color indexed="10"/>
      <name val="Arial"/>
      <family val="2"/>
    </font>
    <font>
      <sz val="10"/>
      <color indexed="10"/>
      <name val="Arial"/>
      <family val="2"/>
    </font>
    <font>
      <sz val="11"/>
      <color rgb="FFFF0000"/>
      <name val="Arial"/>
      <family val="2"/>
    </font>
    <font>
      <sz val="10"/>
      <color rgb="FFFF0000"/>
      <name val="Calibri"/>
      <family val="2"/>
      <scheme val="minor"/>
    </font>
  </fonts>
  <fills count="7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bgColor indexed="64"/>
      </patternFill>
    </fill>
    <fill>
      <patternFill patternType="solid">
        <fgColor indexed="27"/>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53"/>
      </patternFill>
    </fill>
    <fill>
      <patternFill patternType="solid">
        <fgColor indexed="5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42"/>
        <bgColor indexed="64"/>
      </patternFill>
    </fill>
    <fill>
      <patternFill patternType="solid">
        <fgColor indexed="55"/>
      </patternFill>
    </fill>
    <fill>
      <patternFill patternType="solid">
        <fgColor theme="2"/>
        <bgColor indexed="64"/>
      </patternFill>
    </fill>
    <fill>
      <patternFill patternType="solid">
        <fgColor indexed="26"/>
        <bgColor indexed="64"/>
      </patternFill>
    </fill>
    <fill>
      <patternFill patternType="solid">
        <fgColor theme="3"/>
        <bgColor indexed="64"/>
      </patternFill>
    </fill>
    <fill>
      <patternFill patternType="solid">
        <fgColor indexed="62"/>
        <bgColor indexed="64"/>
      </patternFill>
    </fill>
    <fill>
      <patternFill patternType="solid">
        <fgColor theme="4"/>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8"/>
      </right>
      <top/>
      <bottom style="thin">
        <color indexed="8"/>
      </bottom>
      <diagonal/>
    </border>
    <border>
      <left style="thin">
        <color indexed="64"/>
      </left>
      <right style="thin">
        <color indexed="64"/>
      </right>
      <top/>
      <bottom/>
      <diagonal/>
    </border>
    <border>
      <left/>
      <right style="thin">
        <color indexed="64"/>
      </right>
      <top/>
      <bottom/>
      <diagonal/>
    </border>
    <border>
      <left style="thin">
        <color indexed="8"/>
      </left>
      <right/>
      <top/>
      <bottom/>
      <diagonal/>
    </border>
    <border>
      <left/>
      <right/>
      <top/>
      <bottom style="thin">
        <color indexed="8"/>
      </bottom>
      <diagonal/>
    </border>
    <border>
      <left/>
      <right style="thin">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thin">
        <color indexed="8"/>
      </top>
      <bottom/>
      <diagonal/>
    </border>
    <border>
      <left/>
      <right style="thin">
        <color indexed="8"/>
      </right>
      <top style="thin">
        <color indexed="8"/>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theme="5"/>
      </left>
      <right style="thin">
        <color theme="5"/>
      </right>
      <top style="thin">
        <color theme="5"/>
      </top>
      <bottom style="thin">
        <color theme="5"/>
      </bottom>
      <diagonal/>
    </border>
    <border>
      <left style="thin">
        <color auto="1"/>
      </left>
      <right style="thin">
        <color indexed="64"/>
      </right>
      <top style="thin">
        <color auto="1"/>
      </top>
      <bottom style="thin">
        <color indexed="64"/>
      </bottom>
      <diagonal/>
    </border>
    <border>
      <left style="thin">
        <color indexed="53"/>
      </left>
      <right style="thin">
        <color indexed="53"/>
      </right>
      <top style="thin">
        <color indexed="53"/>
      </top>
      <bottom style="thin">
        <color indexed="53"/>
      </bottom>
      <diagonal/>
    </border>
    <border>
      <left style="medium">
        <color theme="5"/>
      </left>
      <right style="medium">
        <color theme="5"/>
      </right>
      <top style="medium">
        <color theme="5"/>
      </top>
      <bottom style="medium">
        <color theme="5"/>
      </bottom>
      <diagonal/>
    </border>
    <border>
      <left style="medium">
        <color indexed="53"/>
      </left>
      <right style="medium">
        <color indexed="53"/>
      </right>
      <top style="medium">
        <color indexed="53"/>
      </top>
      <bottom style="medium">
        <color indexed="53"/>
      </bottom>
      <diagonal/>
    </border>
    <border>
      <left/>
      <right/>
      <top/>
      <bottom style="thick">
        <color indexed="62"/>
      </bottom>
      <diagonal/>
    </border>
    <border>
      <left/>
      <right/>
      <top/>
      <bottom style="thick">
        <color indexed="56"/>
      </bottom>
      <diagonal/>
    </border>
    <border>
      <left/>
      <right/>
      <top/>
      <bottom style="thick">
        <color indexed="12"/>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thin">
        <color theme="7"/>
      </bottom>
      <diagonal/>
    </border>
    <border>
      <left/>
      <right/>
      <top style="thin">
        <color theme="7"/>
      </top>
      <bottom style="thin">
        <color theme="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5"/>
      </right>
      <top/>
      <bottom style="thin">
        <color theme="5"/>
      </bottom>
      <diagonal/>
    </border>
    <border>
      <left style="thin">
        <color indexed="64"/>
      </left>
      <right style="thin">
        <color indexed="64"/>
      </right>
      <top style="medium">
        <color indexed="64"/>
      </top>
      <bottom style="thin">
        <color indexed="64"/>
      </bottom>
      <diagonal/>
    </border>
    <border>
      <left/>
      <right style="thin">
        <color theme="7"/>
      </right>
      <top style="thin">
        <color theme="7"/>
      </top>
      <bottom style="thin">
        <color theme="7"/>
      </bottom>
      <diagonal/>
    </border>
    <border>
      <left/>
      <right style="thin">
        <color rgb="FFB0A978"/>
      </right>
      <top style="thin">
        <color rgb="FFB0A978"/>
      </top>
      <bottom style="thin">
        <color theme="7"/>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theme="5"/>
      </left>
      <right style="thin">
        <color theme="5"/>
      </right>
      <top style="medium">
        <color theme="5"/>
      </top>
      <bottom style="medium">
        <color theme="5"/>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56"/>
      </top>
      <bottom style="double">
        <color indexed="56"/>
      </bottom>
      <diagonal/>
    </border>
  </borders>
  <cellStyleXfs count="38541">
    <xf numFmtId="0" fontId="0" fillId="0" borderId="0">
      <alignment horizontal="right"/>
    </xf>
    <xf numFmtId="0" fontId="23" fillId="0" borderId="1">
      <alignment horizontal="center" vertical="center"/>
      <protection locked="0"/>
    </xf>
    <xf numFmtId="165" fontId="10" fillId="4" borderId="0" applyFont="0" applyBorder="0" applyAlignment="0" applyProtection="0"/>
    <xf numFmtId="0" fontId="10" fillId="4" borderId="0" applyFont="0" applyBorder="0" applyProtection="0">
      <alignment horizontal="right"/>
    </xf>
    <xf numFmtId="0" fontId="24" fillId="4" borderId="0" applyBorder="0"/>
    <xf numFmtId="0" fontId="23" fillId="5" borderId="1">
      <alignment horizontal="center"/>
    </xf>
    <xf numFmtId="0" fontId="25" fillId="0" borderId="1">
      <protection locked="0"/>
    </xf>
    <xf numFmtId="0" fontId="26" fillId="4" borderId="0" applyAlignment="0"/>
    <xf numFmtId="166" fontId="21" fillId="0" borderId="0" applyFont="0" applyFill="0" applyBorder="0" applyProtection="0">
      <protection locked="0"/>
    </xf>
    <xf numFmtId="168" fontId="21" fillId="0" borderId="0" applyFont="0" applyFill="0" applyBorder="0" applyAlignment="0" applyProtection="0">
      <alignment wrapText="1"/>
    </xf>
    <xf numFmtId="164" fontId="23" fillId="5" borderId="1">
      <alignment horizontal="center" vertical="center"/>
    </xf>
    <xf numFmtId="0" fontId="27" fillId="4" borderId="0" applyNumberFormat="0" applyBorder="0">
      <alignment horizontal="left"/>
    </xf>
    <xf numFmtId="0" fontId="28" fillId="5" borderId="3" applyBorder="0"/>
    <xf numFmtId="0" fontId="29" fillId="5" borderId="0" applyNumberFormat="0" applyBorder="0">
      <alignment horizontal="right"/>
    </xf>
    <xf numFmtId="0" fontId="13" fillId="5" borderId="0" applyFont="0" applyAlignment="0"/>
    <xf numFmtId="0" fontId="30" fillId="5" borderId="0" applyBorder="0">
      <alignment vertical="top" wrapText="1"/>
    </xf>
    <xf numFmtId="0" fontId="24" fillId="5" borderId="0" applyAlignment="0">
      <alignment horizontal="center"/>
    </xf>
    <xf numFmtId="0" fontId="31" fillId="0" borderId="0" applyNumberFormat="0" applyFill="0" applyAlignment="0" applyProtection="0"/>
    <xf numFmtId="0" fontId="32" fillId="4" borderId="0" applyBorder="0"/>
    <xf numFmtId="0" fontId="33" fillId="4" borderId="0" applyBorder="0"/>
    <xf numFmtId="0" fontId="34" fillId="4" borderId="0" applyBorder="0">
      <alignment horizontal="left"/>
    </xf>
    <xf numFmtId="0" fontId="34" fillId="4" borderId="0" applyBorder="0">
      <alignment horizontal="center" wrapText="1"/>
    </xf>
    <xf numFmtId="0" fontId="5" fillId="4" borderId="4" applyNumberFormat="0" applyFont="0" applyAlignment="0"/>
    <xf numFmtId="0" fontId="35" fillId="0" borderId="0" applyNumberFormat="0" applyFill="0" applyBorder="0" applyAlignment="0" applyProtection="0">
      <alignment vertical="top"/>
      <protection locked="0"/>
    </xf>
    <xf numFmtId="0" fontId="24" fillId="4" borderId="0" applyNumberFormat="0" applyBorder="0" applyProtection="0">
      <alignment horizontal="right"/>
    </xf>
    <xf numFmtId="0" fontId="24" fillId="4" borderId="8">
      <alignment horizontal="right"/>
    </xf>
    <xf numFmtId="0" fontId="34" fillId="4" borderId="1" applyAlignment="0">
      <alignment horizontal="center" vertical="center" wrapText="1"/>
    </xf>
    <xf numFmtId="0" fontId="26" fillId="4" borderId="1" applyAlignment="0">
      <alignment horizontal="center" vertical="top" wrapText="1"/>
    </xf>
    <xf numFmtId="0" fontId="26" fillId="4" borderId="1" applyAlignment="0" applyProtection="0">
      <alignment vertical="top" wrapText="1"/>
    </xf>
    <xf numFmtId="0" fontId="26" fillId="4" borderId="0" applyBorder="0">
      <alignment horizontal="left"/>
    </xf>
    <xf numFmtId="167" fontId="21" fillId="0" borderId="0" applyFont="0" applyFill="0" applyBorder="0">
      <alignment horizontal="left"/>
      <protection locked="0"/>
    </xf>
    <xf numFmtId="0" fontId="24" fillId="4" borderId="0" applyBorder="0">
      <alignment horizontal="center" wrapText="1"/>
    </xf>
    <xf numFmtId="43" fontId="22" fillId="0" borderId="0" applyFont="0" applyFill="0" applyBorder="0" applyAlignment="0" applyProtection="0"/>
    <xf numFmtId="41" fontId="22" fillId="0" borderId="0" applyFont="0" applyFill="0" applyBorder="0" applyAlignment="0" applyProtection="0"/>
    <xf numFmtId="44" fontId="22" fillId="0" borderId="0" applyFont="0" applyFill="0" applyBorder="0" applyAlignment="0" applyProtection="0"/>
    <xf numFmtId="42" fontId="22" fillId="0" borderId="0" applyFont="0" applyFill="0" applyBorder="0" applyAlignment="0" applyProtection="0"/>
    <xf numFmtId="9" fontId="22" fillId="0" borderId="0" applyFont="0" applyFill="0" applyBorder="0" applyAlignment="0" applyProtection="0"/>
    <xf numFmtId="0" fontId="48" fillId="0" borderId="0" applyNumberFormat="0" applyFill="0" applyBorder="0" applyAlignment="0" applyProtection="0"/>
    <xf numFmtId="0" fontId="49" fillId="0" borderId="29"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1" fillId="0" borderId="0" applyNumberFormat="0" applyFill="0" applyBorder="0" applyAlignment="0" applyProtection="0"/>
    <xf numFmtId="0" fontId="52" fillId="6" borderId="0" applyNumberFormat="0" applyBorder="0" applyAlignment="0" applyProtection="0"/>
    <xf numFmtId="0" fontId="53" fillId="7" borderId="0" applyNumberFormat="0" applyBorder="0" applyAlignment="0" applyProtection="0"/>
    <xf numFmtId="0" fontId="54" fillId="8" borderId="0" applyNumberFormat="0" applyBorder="0" applyAlignment="0" applyProtection="0"/>
    <xf numFmtId="0" fontId="55" fillId="9" borderId="32" applyNumberFormat="0" applyAlignment="0" applyProtection="0"/>
    <xf numFmtId="0" fontId="56" fillId="10" borderId="33" applyNumberFormat="0" applyAlignment="0" applyProtection="0"/>
    <xf numFmtId="0" fontId="57" fillId="10" borderId="32" applyNumberFormat="0" applyAlignment="0" applyProtection="0"/>
    <xf numFmtId="0" fontId="58" fillId="0" borderId="34" applyNumberFormat="0" applyFill="0" applyAlignment="0" applyProtection="0"/>
    <xf numFmtId="0" fontId="59" fillId="11" borderId="35" applyNumberFormat="0" applyAlignment="0" applyProtection="0"/>
    <xf numFmtId="0" fontId="60" fillId="0" borderId="0" applyNumberFormat="0" applyFill="0" applyBorder="0" applyAlignment="0" applyProtection="0"/>
    <xf numFmtId="0" fontId="22" fillId="12" borderId="36" applyNumberFormat="0" applyFont="0" applyAlignment="0" applyProtection="0"/>
    <xf numFmtId="0" fontId="61" fillId="0" borderId="0" applyNumberFormat="0" applyFill="0" applyBorder="0" applyAlignment="0" applyProtection="0"/>
    <xf numFmtId="0" fontId="62" fillId="0" borderId="37" applyNumberFormat="0" applyFill="0" applyAlignment="0" applyProtection="0"/>
    <xf numFmtId="0" fontId="63"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3" fillId="36" borderId="0" applyNumberFormat="0" applyBorder="0" applyAlignment="0" applyProtection="0"/>
    <xf numFmtId="0" fontId="65" fillId="0" borderId="0" applyNumberFormat="0" applyFill="0" applyAlignment="0"/>
    <xf numFmtId="0" fontId="65" fillId="0" borderId="0" applyNumberFormat="0" applyFill="0" applyAlignment="0"/>
    <xf numFmtId="0" fontId="8" fillId="5" borderId="0" applyFont="0" applyAlignment="0"/>
    <xf numFmtId="176" fontId="67" fillId="0" borderId="0"/>
    <xf numFmtId="0" fontId="42" fillId="14"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9" fillId="40"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0" fontId="68" fillId="39" borderId="0" applyNumberFormat="0" applyBorder="0" applyAlignment="0" applyProtection="0"/>
    <xf numFmtId="0" fontId="71" fillId="40"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0" fontId="71" fillId="40" borderId="0" applyNumberFormat="0" applyBorder="0" applyAlignment="0" applyProtection="0"/>
    <xf numFmtId="0" fontId="69" fillId="40" borderId="0" applyNumberFormat="0" applyBorder="0" applyAlignment="0" applyProtection="0"/>
    <xf numFmtId="0" fontId="71" fillId="41" borderId="0" applyNumberFormat="0" applyBorder="0" applyAlignment="0" applyProtection="0"/>
    <xf numFmtId="0" fontId="71" fillId="40"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176" fontId="70" fillId="14" borderId="0" applyNumberFormat="0" applyBorder="0" applyAlignment="0" applyProtection="0"/>
    <xf numFmtId="0" fontId="42" fillId="18"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9" fillId="42"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0" fontId="68" fillId="39" borderId="0" applyNumberFormat="0" applyBorder="0" applyAlignment="0" applyProtection="0"/>
    <xf numFmtId="0" fontId="71" fillId="42"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0" fontId="71" fillId="42" borderId="0" applyNumberFormat="0" applyBorder="0" applyAlignment="0" applyProtection="0"/>
    <xf numFmtId="0" fontId="69" fillId="42" borderId="0" applyNumberFormat="0" applyBorder="0" applyAlignment="0" applyProtection="0"/>
    <xf numFmtId="0" fontId="71" fillId="43" borderId="0" applyNumberFormat="0" applyBorder="0" applyAlignment="0" applyProtection="0"/>
    <xf numFmtId="0" fontId="71" fillId="42"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176" fontId="70" fillId="18" borderId="0" applyNumberFormat="0" applyBorder="0" applyAlignment="0" applyProtection="0"/>
    <xf numFmtId="0" fontId="42" fillId="22"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9" fillId="45"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0" fontId="68" fillId="44" borderId="0" applyNumberFormat="0" applyBorder="0" applyAlignment="0" applyProtection="0"/>
    <xf numFmtId="0" fontId="71" fillId="45"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0" fontId="71" fillId="45" borderId="0" applyNumberFormat="0" applyBorder="0" applyAlignment="0" applyProtection="0"/>
    <xf numFmtId="0" fontId="69" fillId="45" borderId="0" applyNumberFormat="0" applyBorder="0" applyAlignment="0" applyProtection="0"/>
    <xf numFmtId="0" fontId="71" fillId="46" borderId="0" applyNumberFormat="0" applyBorder="0" applyAlignment="0" applyProtection="0"/>
    <xf numFmtId="0" fontId="71" fillId="45"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176" fontId="70" fillId="22" borderId="0" applyNumberFormat="0" applyBorder="0" applyAlignment="0" applyProtection="0"/>
    <xf numFmtId="0" fontId="42" fillId="26"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9" fillId="47"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0" fontId="68" fillId="44" borderId="0" applyNumberFormat="0" applyBorder="0" applyAlignment="0" applyProtection="0"/>
    <xf numFmtId="0" fontId="71" fillId="47"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0" fontId="71" fillId="47" borderId="0" applyNumberFormat="0" applyBorder="0" applyAlignment="0" applyProtection="0"/>
    <xf numFmtId="0" fontId="69" fillId="47" borderId="0" applyNumberFormat="0" applyBorder="0" applyAlignment="0" applyProtection="0"/>
    <xf numFmtId="0" fontId="71" fillId="48" borderId="0" applyNumberFormat="0" applyBorder="0" applyAlignment="0" applyProtection="0"/>
    <xf numFmtId="0" fontId="71" fillId="47"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176" fontId="70" fillId="26" borderId="0" applyNumberFormat="0" applyBorder="0" applyAlignment="0" applyProtection="0"/>
    <xf numFmtId="0" fontId="42" fillId="30" borderId="0" applyNumberFormat="0" applyBorder="0" applyAlignment="0" applyProtection="0"/>
    <xf numFmtId="0" fontId="68" fillId="44" borderId="0" applyNumberFormat="0" applyBorder="0" applyAlignment="0" applyProtection="0"/>
    <xf numFmtId="0" fontId="69" fillId="39"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0" fontId="68" fillId="44" borderId="0" applyNumberFormat="0" applyBorder="0" applyAlignment="0" applyProtection="0"/>
    <xf numFmtId="0" fontId="71" fillId="39"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0" fontId="69" fillId="39" borderId="0" applyNumberFormat="0" applyBorder="0" applyAlignment="0" applyProtection="0"/>
    <xf numFmtId="0" fontId="71" fillId="39" borderId="0" applyNumberFormat="0" applyBorder="0" applyAlignment="0" applyProtection="0"/>
    <xf numFmtId="0" fontId="68" fillId="44"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176" fontId="70" fillId="30" borderId="0" applyNumberFormat="0" applyBorder="0" applyAlignment="0" applyProtection="0"/>
    <xf numFmtId="0" fontId="42" fillId="3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9" fillId="48"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0" fontId="68" fillId="44" borderId="0" applyNumberFormat="0" applyBorder="0" applyAlignment="0" applyProtection="0"/>
    <xf numFmtId="0" fontId="71" fillId="48"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0" fontId="71" fillId="48" borderId="0" applyNumberFormat="0" applyBorder="0" applyAlignment="0" applyProtection="0"/>
    <xf numFmtId="0" fontId="69" fillId="48" borderId="0" applyNumberFormat="0" applyBorder="0" applyAlignment="0" applyProtection="0"/>
    <xf numFmtId="0" fontId="71" fillId="46" borderId="0" applyNumberFormat="0" applyBorder="0" applyAlignment="0" applyProtection="0"/>
    <xf numFmtId="0" fontId="71" fillId="48"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176" fontId="70" fillId="34" borderId="0" applyNumberFormat="0" applyBorder="0" applyAlignment="0" applyProtection="0"/>
    <xf numFmtId="0" fontId="42" fillId="15"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9" fillId="41"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0" fontId="68" fillId="41" borderId="0" applyNumberFormat="0" applyBorder="0" applyAlignment="0" applyProtection="0"/>
    <xf numFmtId="0" fontId="71" fillId="41"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0" fontId="71" fillId="41" borderId="0" applyNumberFormat="0" applyBorder="0" applyAlignment="0" applyProtection="0"/>
    <xf numFmtId="0" fontId="69" fillId="41" borderId="0" applyNumberFormat="0" applyBorder="0" applyAlignment="0" applyProtection="0"/>
    <xf numFmtId="0" fontId="71" fillId="39" borderId="0" applyNumberFormat="0" applyBorder="0" applyAlignment="0" applyProtection="0"/>
    <xf numFmtId="0" fontId="71" fillId="41"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176" fontId="70" fillId="15" borderId="0" applyNumberFormat="0" applyBorder="0" applyAlignment="0" applyProtection="0"/>
    <xf numFmtId="0" fontId="42" fillId="19" borderId="0" applyNumberFormat="0" applyBorder="0" applyAlignment="0" applyProtection="0"/>
    <xf numFmtId="0" fontId="68" fillId="39" borderId="0" applyNumberFormat="0" applyBorder="0" applyAlignment="0" applyProtection="0"/>
    <xf numFmtId="0" fontId="69" fillId="43"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0" fontId="68" fillId="39" borderId="0" applyNumberFormat="0" applyBorder="0" applyAlignment="0" applyProtection="0"/>
    <xf numFmtId="0" fontId="71" fillId="43"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0" fontId="69" fillId="43" borderId="0" applyNumberFormat="0" applyBorder="0" applyAlignment="0" applyProtection="0"/>
    <xf numFmtId="0" fontId="71" fillId="43" borderId="0" applyNumberFormat="0" applyBorder="0" applyAlignment="0" applyProtection="0"/>
    <xf numFmtId="0" fontId="68" fillId="3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176" fontId="70" fillId="19" borderId="0" applyNumberFormat="0" applyBorder="0" applyAlignment="0" applyProtection="0"/>
    <xf numFmtId="0" fontId="42" fillId="23"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9" fillId="49"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0" fontId="68" fillId="39" borderId="0" applyNumberFormat="0" applyBorder="0" applyAlignment="0" applyProtection="0"/>
    <xf numFmtId="0" fontId="71" fillId="49"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0" fontId="71" fillId="49" borderId="0" applyNumberFormat="0" applyBorder="0" applyAlignment="0" applyProtection="0"/>
    <xf numFmtId="0" fontId="69" fillId="49" borderId="0" applyNumberFormat="0" applyBorder="0" applyAlignment="0" applyProtection="0"/>
    <xf numFmtId="0" fontId="71" fillId="50" borderId="0" applyNumberFormat="0" applyBorder="0" applyAlignment="0" applyProtection="0"/>
    <xf numFmtId="0" fontId="71" fillId="49"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176" fontId="70" fillId="23" borderId="0" applyNumberFormat="0" applyBorder="0" applyAlignment="0" applyProtection="0"/>
    <xf numFmtId="0" fontId="42" fillId="27"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4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0" fontId="68" fillId="51" borderId="0" applyNumberFormat="0" applyBorder="0" applyAlignment="0" applyProtection="0"/>
    <xf numFmtId="0" fontId="71" fillId="4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0" fontId="71" fillId="47" borderId="0" applyNumberFormat="0" applyBorder="0" applyAlignment="0" applyProtection="0"/>
    <xf numFmtId="0" fontId="69" fillId="47" borderId="0" applyNumberFormat="0" applyBorder="0" applyAlignment="0" applyProtection="0"/>
    <xf numFmtId="0" fontId="71" fillId="42" borderId="0" applyNumberFormat="0" applyBorder="0" applyAlignment="0" applyProtection="0"/>
    <xf numFmtId="0" fontId="71" fillId="4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176" fontId="70" fillId="27" borderId="0" applyNumberFormat="0" applyBorder="0" applyAlignment="0" applyProtection="0"/>
    <xf numFmtId="0" fontId="42" fillId="3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4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0" fontId="68" fillId="51" borderId="0" applyNumberFormat="0" applyBorder="0" applyAlignment="0" applyProtection="0"/>
    <xf numFmtId="0" fontId="71" fillId="4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0" fontId="71" fillId="41" borderId="0" applyNumberFormat="0" applyBorder="0" applyAlignment="0" applyProtection="0"/>
    <xf numFmtId="0" fontId="69" fillId="41" borderId="0" applyNumberFormat="0" applyBorder="0" applyAlignment="0" applyProtection="0"/>
    <xf numFmtId="0" fontId="71" fillId="39" borderId="0" applyNumberFormat="0" applyBorder="0" applyAlignment="0" applyProtection="0"/>
    <xf numFmtId="0" fontId="71" fillId="4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176" fontId="70" fillId="31" borderId="0" applyNumberFormat="0" applyBorder="0" applyAlignment="0" applyProtection="0"/>
    <xf numFmtId="0" fontId="42" fillId="35"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9" fillId="52"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0" fontId="68" fillId="44" borderId="0" applyNumberFormat="0" applyBorder="0" applyAlignment="0" applyProtection="0"/>
    <xf numFmtId="0" fontId="71" fillId="52"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0" fontId="71" fillId="52" borderId="0" applyNumberFormat="0" applyBorder="0" applyAlignment="0" applyProtection="0"/>
    <xf numFmtId="0" fontId="69" fillId="52" borderId="0" applyNumberFormat="0" applyBorder="0" applyAlignment="0" applyProtection="0"/>
    <xf numFmtId="0" fontId="71" fillId="46" borderId="0" applyNumberFormat="0" applyBorder="0" applyAlignment="0" applyProtection="0"/>
    <xf numFmtId="0" fontId="71" fillId="52"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176" fontId="70" fillId="35" borderId="0" applyNumberFormat="0" applyBorder="0" applyAlignment="0" applyProtection="0"/>
    <xf numFmtId="0" fontId="72" fillId="41" borderId="0" applyNumberFormat="0" applyBorder="0" applyAlignment="0" applyProtection="0"/>
    <xf numFmtId="0" fontId="73"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3" fillId="53" borderId="0" applyNumberFormat="0" applyBorder="0" applyAlignment="0" applyProtection="0"/>
    <xf numFmtId="0" fontId="74" fillId="39" borderId="0" applyNumberFormat="0" applyBorder="0" applyAlignment="0" applyProtection="0"/>
    <xf numFmtId="0" fontId="74" fillId="53" borderId="0" applyNumberFormat="0" applyBorder="0" applyAlignment="0" applyProtection="0"/>
    <xf numFmtId="0" fontId="72" fillId="41" borderId="0" applyNumberFormat="0" applyBorder="0" applyAlignment="0" applyProtection="0"/>
    <xf numFmtId="176" fontId="75" fillId="16" borderId="0" applyNumberFormat="0" applyBorder="0" applyAlignment="0" applyProtection="0"/>
    <xf numFmtId="176" fontId="75" fillId="16" borderId="0" applyNumberFormat="0" applyBorder="0" applyAlignment="0" applyProtection="0"/>
    <xf numFmtId="176" fontId="75" fillId="16" borderId="0" applyNumberFormat="0" applyBorder="0" applyAlignment="0" applyProtection="0"/>
    <xf numFmtId="176" fontId="75" fillId="16" borderId="0" applyNumberFormat="0" applyBorder="0" applyAlignment="0" applyProtection="0"/>
    <xf numFmtId="176" fontId="75" fillId="16" borderId="0" applyNumberFormat="0" applyBorder="0" applyAlignment="0" applyProtection="0"/>
    <xf numFmtId="176" fontId="75" fillId="16" borderId="0" applyNumberFormat="0" applyBorder="0" applyAlignment="0" applyProtection="0"/>
    <xf numFmtId="0" fontId="76" fillId="16" borderId="0" applyNumberFormat="0" applyBorder="0" applyAlignment="0" applyProtection="0"/>
    <xf numFmtId="0" fontId="72" fillId="41" borderId="0" applyNumberFormat="0" applyBorder="0" applyAlignment="0" applyProtection="0"/>
    <xf numFmtId="0" fontId="73"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3" fillId="43" borderId="0" applyNumberFormat="0" applyBorder="0" applyAlignment="0" applyProtection="0"/>
    <xf numFmtId="0" fontId="74" fillId="54" borderId="0" applyNumberFormat="0" applyBorder="0" applyAlignment="0" applyProtection="0"/>
    <xf numFmtId="0" fontId="74" fillId="43" borderId="0" applyNumberFormat="0" applyBorder="0" applyAlignment="0" applyProtection="0"/>
    <xf numFmtId="0" fontId="72" fillId="41" borderId="0" applyNumberFormat="0" applyBorder="0" applyAlignment="0" applyProtection="0"/>
    <xf numFmtId="176" fontId="75" fillId="20" borderId="0" applyNumberFormat="0" applyBorder="0" applyAlignment="0" applyProtection="0"/>
    <xf numFmtId="176" fontId="75" fillId="20" borderId="0" applyNumberFormat="0" applyBorder="0" applyAlignment="0" applyProtection="0"/>
    <xf numFmtId="176" fontId="75" fillId="20" borderId="0" applyNumberFormat="0" applyBorder="0" applyAlignment="0" applyProtection="0"/>
    <xf numFmtId="176" fontId="75" fillId="20" borderId="0" applyNumberFormat="0" applyBorder="0" applyAlignment="0" applyProtection="0"/>
    <xf numFmtId="176" fontId="75" fillId="20" borderId="0" applyNumberFormat="0" applyBorder="0" applyAlignment="0" applyProtection="0"/>
    <xf numFmtId="176" fontId="75" fillId="20" borderId="0" applyNumberFormat="0" applyBorder="0" applyAlignment="0" applyProtection="0"/>
    <xf numFmtId="0" fontId="76" fillId="20" borderId="0" applyNumberFormat="0" applyBorder="0" applyAlignment="0" applyProtection="0"/>
    <xf numFmtId="0" fontId="72" fillId="39" borderId="0" applyNumberFormat="0" applyBorder="0" applyAlignment="0" applyProtection="0"/>
    <xf numFmtId="0" fontId="73"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3" fillId="49" borderId="0" applyNumberFormat="0" applyBorder="0" applyAlignment="0" applyProtection="0"/>
    <xf numFmtId="0" fontId="74" fillId="52" borderId="0" applyNumberFormat="0" applyBorder="0" applyAlignment="0" applyProtection="0"/>
    <xf numFmtId="0" fontId="74" fillId="49" borderId="0" applyNumberFormat="0" applyBorder="0" applyAlignment="0" applyProtection="0"/>
    <xf numFmtId="0" fontId="72" fillId="39" borderId="0" applyNumberFormat="0" applyBorder="0" applyAlignment="0" applyProtection="0"/>
    <xf numFmtId="176" fontId="75" fillId="24" borderId="0" applyNumberFormat="0" applyBorder="0" applyAlignment="0" applyProtection="0"/>
    <xf numFmtId="176" fontId="75" fillId="24" borderId="0" applyNumberFormat="0" applyBorder="0" applyAlignment="0" applyProtection="0"/>
    <xf numFmtId="176" fontId="75" fillId="24" borderId="0" applyNumberFormat="0" applyBorder="0" applyAlignment="0" applyProtection="0"/>
    <xf numFmtId="176" fontId="75" fillId="24" borderId="0" applyNumberFormat="0" applyBorder="0" applyAlignment="0" applyProtection="0"/>
    <xf numFmtId="176" fontId="75" fillId="24" borderId="0" applyNumberFormat="0" applyBorder="0" applyAlignment="0" applyProtection="0"/>
    <xf numFmtId="176" fontId="75" fillId="24" borderId="0" applyNumberFormat="0" applyBorder="0" applyAlignment="0" applyProtection="0"/>
    <xf numFmtId="0" fontId="76" fillId="24" borderId="0" applyNumberFormat="0" applyBorder="0" applyAlignment="0" applyProtection="0"/>
    <xf numFmtId="0" fontId="72" fillId="55" borderId="0" applyNumberFormat="0" applyBorder="0" applyAlignment="0" applyProtection="0"/>
    <xf numFmtId="0" fontId="73"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3" fillId="56" borderId="0" applyNumberFormat="0" applyBorder="0" applyAlignment="0" applyProtection="0"/>
    <xf numFmtId="0" fontId="74" fillId="42" borderId="0" applyNumberFormat="0" applyBorder="0" applyAlignment="0" applyProtection="0"/>
    <xf numFmtId="0" fontId="74" fillId="56" borderId="0" applyNumberFormat="0" applyBorder="0" applyAlignment="0" applyProtection="0"/>
    <xf numFmtId="0" fontId="72" fillId="55" borderId="0" applyNumberFormat="0" applyBorder="0" applyAlignment="0" applyProtection="0"/>
    <xf numFmtId="176" fontId="75" fillId="28" borderId="0" applyNumberFormat="0" applyBorder="0" applyAlignment="0" applyProtection="0"/>
    <xf numFmtId="176" fontId="75" fillId="28" borderId="0" applyNumberFormat="0" applyBorder="0" applyAlignment="0" applyProtection="0"/>
    <xf numFmtId="176" fontId="75" fillId="28" borderId="0" applyNumberFormat="0" applyBorder="0" applyAlignment="0" applyProtection="0"/>
    <xf numFmtId="176" fontId="75" fillId="28" borderId="0" applyNumberFormat="0" applyBorder="0" applyAlignment="0" applyProtection="0"/>
    <xf numFmtId="176" fontId="75" fillId="28" borderId="0" applyNumberFormat="0" applyBorder="0" applyAlignment="0" applyProtection="0"/>
    <xf numFmtId="176" fontId="75" fillId="28" borderId="0" applyNumberFormat="0" applyBorder="0" applyAlignment="0" applyProtection="0"/>
    <xf numFmtId="0" fontId="76" fillId="28" borderId="0" applyNumberFormat="0" applyBorder="0" applyAlignment="0" applyProtection="0"/>
    <xf numFmtId="0" fontId="72" fillId="51" borderId="0" applyNumberFormat="0" applyBorder="0" applyAlignment="0" applyProtection="0"/>
    <xf numFmtId="0" fontId="73" fillId="57" borderId="0" applyNumberFormat="0" applyBorder="0" applyAlignment="0" applyProtection="0"/>
    <xf numFmtId="0" fontId="74" fillId="57" borderId="0" applyNumberFormat="0" applyBorder="0" applyAlignment="0" applyProtection="0"/>
    <xf numFmtId="0" fontId="74" fillId="57" borderId="0" applyNumberFormat="0" applyBorder="0" applyAlignment="0" applyProtection="0"/>
    <xf numFmtId="0" fontId="73" fillId="57" borderId="0" applyNumberFormat="0" applyBorder="0" applyAlignment="0" applyProtection="0"/>
    <xf numFmtId="0" fontId="74" fillId="39" borderId="0" applyNumberFormat="0" applyBorder="0" applyAlignment="0" applyProtection="0"/>
    <xf numFmtId="0" fontId="74" fillId="57" borderId="0" applyNumberFormat="0" applyBorder="0" applyAlignment="0" applyProtection="0"/>
    <xf numFmtId="0" fontId="72" fillId="51" borderId="0" applyNumberFormat="0" applyBorder="0" applyAlignment="0" applyProtection="0"/>
    <xf numFmtId="176" fontId="75" fillId="32" borderId="0" applyNumberFormat="0" applyBorder="0" applyAlignment="0" applyProtection="0"/>
    <xf numFmtId="176" fontId="75" fillId="32" borderId="0" applyNumberFormat="0" applyBorder="0" applyAlignment="0" applyProtection="0"/>
    <xf numFmtId="176" fontId="75" fillId="32" borderId="0" applyNumberFormat="0" applyBorder="0" applyAlignment="0" applyProtection="0"/>
    <xf numFmtId="176" fontId="75" fillId="32" borderId="0" applyNumberFormat="0" applyBorder="0" applyAlignment="0" applyProtection="0"/>
    <xf numFmtId="176" fontId="75" fillId="32" borderId="0" applyNumberFormat="0" applyBorder="0" applyAlignment="0" applyProtection="0"/>
    <xf numFmtId="176" fontId="75" fillId="32" borderId="0" applyNumberFormat="0" applyBorder="0" applyAlignment="0" applyProtection="0"/>
    <xf numFmtId="0" fontId="76" fillId="32" borderId="0" applyNumberFormat="0" applyBorder="0" applyAlignment="0" applyProtection="0"/>
    <xf numFmtId="0" fontId="72" fillId="44" borderId="0" applyNumberFormat="0" applyBorder="0" applyAlignment="0" applyProtection="0"/>
    <xf numFmtId="0" fontId="73"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3" fillId="58" borderId="0" applyNumberFormat="0" applyBorder="0" applyAlignment="0" applyProtection="0"/>
    <xf numFmtId="0" fontId="74" fillId="43" borderId="0" applyNumberFormat="0" applyBorder="0" applyAlignment="0" applyProtection="0"/>
    <xf numFmtId="0" fontId="74" fillId="58" borderId="0" applyNumberFormat="0" applyBorder="0" applyAlignment="0" applyProtection="0"/>
    <xf numFmtId="0" fontId="72" fillId="44" borderId="0" applyNumberFormat="0" applyBorder="0" applyAlignment="0" applyProtection="0"/>
    <xf numFmtId="176" fontId="75" fillId="36" borderId="0" applyNumberFormat="0" applyBorder="0" applyAlignment="0" applyProtection="0"/>
    <xf numFmtId="176" fontId="75" fillId="36" borderId="0" applyNumberFormat="0" applyBorder="0" applyAlignment="0" applyProtection="0"/>
    <xf numFmtId="176" fontId="75" fillId="36" borderId="0" applyNumberFormat="0" applyBorder="0" applyAlignment="0" applyProtection="0"/>
    <xf numFmtId="176" fontId="75" fillId="36" borderId="0" applyNumberFormat="0" applyBorder="0" applyAlignment="0" applyProtection="0"/>
    <xf numFmtId="176" fontId="75" fillId="36" borderId="0" applyNumberFormat="0" applyBorder="0" applyAlignment="0" applyProtection="0"/>
    <xf numFmtId="176" fontId="75" fillId="36" borderId="0" applyNumberFormat="0" applyBorder="0" applyAlignment="0" applyProtection="0"/>
    <xf numFmtId="0" fontId="76" fillId="36" borderId="0" applyNumberFormat="0" applyBorder="0" applyAlignment="0" applyProtection="0"/>
    <xf numFmtId="0" fontId="72" fillId="57" borderId="0" applyNumberFormat="0" applyBorder="0" applyAlignment="0" applyProtection="0"/>
    <xf numFmtId="0" fontId="73" fillId="59" borderId="0" applyNumberFormat="0" applyBorder="0" applyAlignment="0" applyProtection="0"/>
    <xf numFmtId="0" fontId="74" fillId="59" borderId="0" applyNumberFormat="0" applyBorder="0" applyAlignment="0" applyProtection="0"/>
    <xf numFmtId="0" fontId="74" fillId="59" borderId="0" applyNumberFormat="0" applyBorder="0" applyAlignment="0" applyProtection="0"/>
    <xf numFmtId="0" fontId="73" fillId="59" borderId="0" applyNumberFormat="0" applyBorder="0" applyAlignment="0" applyProtection="0"/>
    <xf numFmtId="0" fontId="74" fillId="60" borderId="0" applyNumberFormat="0" applyBorder="0" applyAlignment="0" applyProtection="0"/>
    <xf numFmtId="0" fontId="74" fillId="59" borderId="0" applyNumberFormat="0" applyBorder="0" applyAlignment="0" applyProtection="0"/>
    <xf numFmtId="0" fontId="72" fillId="57" borderId="0" applyNumberFormat="0" applyBorder="0" applyAlignment="0" applyProtection="0"/>
    <xf numFmtId="176" fontId="75" fillId="13" borderId="0" applyNumberFormat="0" applyBorder="0" applyAlignment="0" applyProtection="0"/>
    <xf numFmtId="176" fontId="75" fillId="13" borderId="0" applyNumberFormat="0" applyBorder="0" applyAlignment="0" applyProtection="0"/>
    <xf numFmtId="176" fontId="75" fillId="13" borderId="0" applyNumberFormat="0" applyBorder="0" applyAlignment="0" applyProtection="0"/>
    <xf numFmtId="176" fontId="75" fillId="13" borderId="0" applyNumberFormat="0" applyBorder="0" applyAlignment="0" applyProtection="0"/>
    <xf numFmtId="176" fontId="75" fillId="13" borderId="0" applyNumberFormat="0" applyBorder="0" applyAlignment="0" applyProtection="0"/>
    <xf numFmtId="176" fontId="75" fillId="13" borderId="0" applyNumberFormat="0" applyBorder="0" applyAlignment="0" applyProtection="0"/>
    <xf numFmtId="0" fontId="76" fillId="13" borderId="0" applyNumberFormat="0" applyBorder="0" applyAlignment="0" applyProtection="0"/>
    <xf numFmtId="0" fontId="72" fillId="41" borderId="0" applyNumberFormat="0" applyBorder="0" applyAlignment="0" applyProtection="0"/>
    <xf numFmtId="0" fontId="73" fillId="61" borderId="0" applyNumberFormat="0" applyBorder="0" applyAlignment="0" applyProtection="0"/>
    <xf numFmtId="0" fontId="74" fillId="61" borderId="0" applyNumberFormat="0" applyBorder="0" applyAlignment="0" applyProtection="0"/>
    <xf numFmtId="0" fontId="74" fillId="61" borderId="0" applyNumberFormat="0" applyBorder="0" applyAlignment="0" applyProtection="0"/>
    <xf numFmtId="0" fontId="73" fillId="61" borderId="0" applyNumberFormat="0" applyBorder="0" applyAlignment="0" applyProtection="0"/>
    <xf numFmtId="0" fontId="74" fillId="54" borderId="0" applyNumberFormat="0" applyBorder="0" applyAlignment="0" applyProtection="0"/>
    <xf numFmtId="0" fontId="74" fillId="61" borderId="0" applyNumberFormat="0" applyBorder="0" applyAlignment="0" applyProtection="0"/>
    <xf numFmtId="0" fontId="72" fillId="41" borderId="0" applyNumberFormat="0" applyBorder="0" applyAlignment="0" applyProtection="0"/>
    <xf numFmtId="176" fontId="75" fillId="17" borderId="0" applyNumberFormat="0" applyBorder="0" applyAlignment="0" applyProtection="0"/>
    <xf numFmtId="176" fontId="75" fillId="17" borderId="0" applyNumberFormat="0" applyBorder="0" applyAlignment="0" applyProtection="0"/>
    <xf numFmtId="176" fontId="75" fillId="17" borderId="0" applyNumberFormat="0" applyBorder="0" applyAlignment="0" applyProtection="0"/>
    <xf numFmtId="176" fontId="75" fillId="17" borderId="0" applyNumberFormat="0" applyBorder="0" applyAlignment="0" applyProtection="0"/>
    <xf numFmtId="176" fontId="75" fillId="17" borderId="0" applyNumberFormat="0" applyBorder="0" applyAlignment="0" applyProtection="0"/>
    <xf numFmtId="176" fontId="75" fillId="17" borderId="0" applyNumberFormat="0" applyBorder="0" applyAlignment="0" applyProtection="0"/>
    <xf numFmtId="0" fontId="76" fillId="17" borderId="0" applyNumberFormat="0" applyBorder="0" applyAlignment="0" applyProtection="0"/>
    <xf numFmtId="0" fontId="72" fillId="39" borderId="0" applyNumberFormat="0" applyBorder="0" applyAlignment="0" applyProtection="0"/>
    <xf numFmtId="0" fontId="73" fillId="62" borderId="0" applyNumberFormat="0" applyBorder="0" applyAlignment="0" applyProtection="0"/>
    <xf numFmtId="0" fontId="74" fillId="62" borderId="0" applyNumberFormat="0" applyBorder="0" applyAlignment="0" applyProtection="0"/>
    <xf numFmtId="0" fontId="74" fillId="62" borderId="0" applyNumberFormat="0" applyBorder="0" applyAlignment="0" applyProtection="0"/>
    <xf numFmtId="0" fontId="73" fillId="62" borderId="0" applyNumberFormat="0" applyBorder="0" applyAlignment="0" applyProtection="0"/>
    <xf numFmtId="0" fontId="74" fillId="52" borderId="0" applyNumberFormat="0" applyBorder="0" applyAlignment="0" applyProtection="0"/>
    <xf numFmtId="0" fontId="74" fillId="62" borderId="0" applyNumberFormat="0" applyBorder="0" applyAlignment="0" applyProtection="0"/>
    <xf numFmtId="0" fontId="72" fillId="39" borderId="0" applyNumberFormat="0" applyBorder="0" applyAlignment="0" applyProtection="0"/>
    <xf numFmtId="176" fontId="75" fillId="21" borderId="0" applyNumberFormat="0" applyBorder="0" applyAlignment="0" applyProtection="0"/>
    <xf numFmtId="176" fontId="75" fillId="21" borderId="0" applyNumberFormat="0" applyBorder="0" applyAlignment="0" applyProtection="0"/>
    <xf numFmtId="176" fontId="75" fillId="21" borderId="0" applyNumberFormat="0" applyBorder="0" applyAlignment="0" applyProtection="0"/>
    <xf numFmtId="176" fontId="75" fillId="21" borderId="0" applyNumberFormat="0" applyBorder="0" applyAlignment="0" applyProtection="0"/>
    <xf numFmtId="176" fontId="75" fillId="21" borderId="0" applyNumberFormat="0" applyBorder="0" applyAlignment="0" applyProtection="0"/>
    <xf numFmtId="176" fontId="75" fillId="21" borderId="0" applyNumberFormat="0" applyBorder="0" applyAlignment="0" applyProtection="0"/>
    <xf numFmtId="0" fontId="76" fillId="21" borderId="0" applyNumberFormat="0" applyBorder="0" applyAlignment="0" applyProtection="0"/>
    <xf numFmtId="0" fontId="72" fillId="55" borderId="0" applyNumberFormat="0" applyBorder="0" applyAlignment="0" applyProtection="0"/>
    <xf numFmtId="0" fontId="73" fillId="56" borderId="0" applyNumberFormat="0" applyBorder="0" applyAlignment="0" applyProtection="0"/>
    <xf numFmtId="0" fontId="74" fillId="56" borderId="0" applyNumberFormat="0" applyBorder="0" applyAlignment="0" applyProtection="0"/>
    <xf numFmtId="0" fontId="74" fillId="56" borderId="0" applyNumberFormat="0" applyBorder="0" applyAlignment="0" applyProtection="0"/>
    <xf numFmtId="0" fontId="73" fillId="56" borderId="0" applyNumberFormat="0" applyBorder="0" applyAlignment="0" applyProtection="0"/>
    <xf numFmtId="0" fontId="74" fillId="55" borderId="0" applyNumberFormat="0" applyBorder="0" applyAlignment="0" applyProtection="0"/>
    <xf numFmtId="0" fontId="74" fillId="56" borderId="0" applyNumberFormat="0" applyBorder="0" applyAlignment="0" applyProtection="0"/>
    <xf numFmtId="0" fontId="72" fillId="55" borderId="0" applyNumberFormat="0" applyBorder="0" applyAlignment="0" applyProtection="0"/>
    <xf numFmtId="176" fontId="75" fillId="25" borderId="0" applyNumberFormat="0" applyBorder="0" applyAlignment="0" applyProtection="0"/>
    <xf numFmtId="176" fontId="75" fillId="25" borderId="0" applyNumberFormat="0" applyBorder="0" applyAlignment="0" applyProtection="0"/>
    <xf numFmtId="176" fontId="75" fillId="25" borderId="0" applyNumberFormat="0" applyBorder="0" applyAlignment="0" applyProtection="0"/>
    <xf numFmtId="176" fontId="75" fillId="25" borderId="0" applyNumberFormat="0" applyBorder="0" applyAlignment="0" applyProtection="0"/>
    <xf numFmtId="176" fontId="75" fillId="25" borderId="0" applyNumberFormat="0" applyBorder="0" applyAlignment="0" applyProtection="0"/>
    <xf numFmtId="176" fontId="75" fillId="25" borderId="0" applyNumberFormat="0" applyBorder="0" applyAlignment="0" applyProtection="0"/>
    <xf numFmtId="0" fontId="76" fillId="25" borderId="0" applyNumberFormat="0" applyBorder="0" applyAlignment="0" applyProtection="0"/>
    <xf numFmtId="0" fontId="72" fillId="55" borderId="0" applyNumberFormat="0" applyBorder="0" applyAlignment="0" applyProtection="0"/>
    <xf numFmtId="0" fontId="73" fillId="57" borderId="0" applyNumberFormat="0" applyBorder="0" applyAlignment="0" applyProtection="0"/>
    <xf numFmtId="0" fontId="74" fillId="57" borderId="0" applyNumberFormat="0" applyBorder="0" applyAlignment="0" applyProtection="0"/>
    <xf numFmtId="0" fontId="73" fillId="57" borderId="0" applyNumberFormat="0" applyBorder="0" applyAlignment="0" applyProtection="0"/>
    <xf numFmtId="0" fontId="74" fillId="57" borderId="0" applyNumberFormat="0" applyBorder="0" applyAlignment="0" applyProtection="0"/>
    <xf numFmtId="0" fontId="72" fillId="55" borderId="0" applyNumberFormat="0" applyBorder="0" applyAlignment="0" applyProtection="0"/>
    <xf numFmtId="176" fontId="75" fillId="29" borderId="0" applyNumberFormat="0" applyBorder="0" applyAlignment="0" applyProtection="0"/>
    <xf numFmtId="176" fontId="75" fillId="29" borderId="0" applyNumberFormat="0" applyBorder="0" applyAlignment="0" applyProtection="0"/>
    <xf numFmtId="176" fontId="75" fillId="29" borderId="0" applyNumberFormat="0" applyBorder="0" applyAlignment="0" applyProtection="0"/>
    <xf numFmtId="176" fontId="75" fillId="29" borderId="0" applyNumberFormat="0" applyBorder="0" applyAlignment="0" applyProtection="0"/>
    <xf numFmtId="176" fontId="75" fillId="29" borderId="0" applyNumberFormat="0" applyBorder="0" applyAlignment="0" applyProtection="0"/>
    <xf numFmtId="176" fontId="75" fillId="29" borderId="0" applyNumberFormat="0" applyBorder="0" applyAlignment="0" applyProtection="0"/>
    <xf numFmtId="0" fontId="76" fillId="29" borderId="0" applyNumberFormat="0" applyBorder="0" applyAlignment="0" applyProtection="0"/>
    <xf numFmtId="0" fontId="72" fillId="51" borderId="0" applyNumberFormat="0" applyBorder="0" applyAlignment="0" applyProtection="0"/>
    <xf numFmtId="0" fontId="73"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3" fillId="54" borderId="0" applyNumberFormat="0" applyBorder="0" applyAlignment="0" applyProtection="0"/>
    <xf numFmtId="0" fontId="74" fillId="61" borderId="0" applyNumberFormat="0" applyBorder="0" applyAlignment="0" applyProtection="0"/>
    <xf numFmtId="0" fontId="74" fillId="54" borderId="0" applyNumberFormat="0" applyBorder="0" applyAlignment="0" applyProtection="0"/>
    <xf numFmtId="0" fontId="72" fillId="51" borderId="0" applyNumberFormat="0" applyBorder="0" applyAlignment="0" applyProtection="0"/>
    <xf numFmtId="176" fontId="75" fillId="33" borderId="0" applyNumberFormat="0" applyBorder="0" applyAlignment="0" applyProtection="0"/>
    <xf numFmtId="176" fontId="75" fillId="33" borderId="0" applyNumberFormat="0" applyBorder="0" applyAlignment="0" applyProtection="0"/>
    <xf numFmtId="176" fontId="75" fillId="33" borderId="0" applyNumberFormat="0" applyBorder="0" applyAlignment="0" applyProtection="0"/>
    <xf numFmtId="176" fontId="75" fillId="33" borderId="0" applyNumberFormat="0" applyBorder="0" applyAlignment="0" applyProtection="0"/>
    <xf numFmtId="176" fontId="75" fillId="33" borderId="0" applyNumberFormat="0" applyBorder="0" applyAlignment="0" applyProtection="0"/>
    <xf numFmtId="176" fontId="75" fillId="33" borderId="0" applyNumberFormat="0" applyBorder="0" applyAlignment="0" applyProtection="0"/>
    <xf numFmtId="0" fontId="76" fillId="33" borderId="0" applyNumberFormat="0" applyBorder="0" applyAlignment="0" applyProtection="0"/>
    <xf numFmtId="0" fontId="67" fillId="0" borderId="0">
      <alignment horizontal="center" wrapText="1"/>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77" fillId="0" borderId="1">
      <alignment horizontal="center"/>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0" fontId="23" fillId="0" borderId="1">
      <alignment horizontal="center" vertical="center"/>
      <protection locked="0"/>
    </xf>
    <xf numFmtId="177" fontId="67" fillId="0" borderId="0"/>
    <xf numFmtId="0" fontId="78" fillId="42" borderId="0" applyNumberFormat="0" applyBorder="0" applyAlignment="0" applyProtection="0"/>
    <xf numFmtId="0" fontId="79" fillId="42"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79" fillId="42" borderId="0" applyNumberFormat="0" applyBorder="0" applyAlignment="0" applyProtection="0"/>
    <xf numFmtId="0" fontId="80" fillId="47" borderId="0" applyNumberFormat="0" applyBorder="0" applyAlignment="0" applyProtection="0"/>
    <xf numFmtId="0" fontId="80" fillId="42" borderId="0" applyNumberFormat="0" applyBorder="0" applyAlignment="0" applyProtection="0"/>
    <xf numFmtId="0" fontId="78" fillId="42" borderId="0" applyNumberFormat="0" applyBorder="0" applyAlignment="0" applyProtection="0"/>
    <xf numFmtId="176" fontId="81" fillId="7" borderId="0" applyNumberFormat="0" applyBorder="0" applyAlignment="0" applyProtection="0"/>
    <xf numFmtId="176" fontId="81" fillId="7" borderId="0" applyNumberFormat="0" applyBorder="0" applyAlignment="0" applyProtection="0"/>
    <xf numFmtId="176" fontId="81" fillId="7" borderId="0" applyNumberFormat="0" applyBorder="0" applyAlignment="0" applyProtection="0"/>
    <xf numFmtId="176" fontId="81" fillId="7" borderId="0" applyNumberFormat="0" applyBorder="0" applyAlignment="0" applyProtection="0"/>
    <xf numFmtId="176" fontId="81" fillId="7" borderId="0" applyNumberFormat="0" applyBorder="0" applyAlignment="0" applyProtection="0"/>
    <xf numFmtId="176" fontId="81" fillId="7" borderId="0" applyNumberFormat="0" applyBorder="0" applyAlignment="0" applyProtection="0"/>
    <xf numFmtId="0" fontId="82" fillId="7" borderId="0" applyNumberFormat="0" applyBorder="0" applyAlignment="0" applyProtection="0"/>
    <xf numFmtId="0" fontId="83" fillId="0" borderId="0" applyNumberFormat="0" applyFont="0" applyProtection="0">
      <alignment horizontal="right" vertical="center"/>
    </xf>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178" fontId="67" fillId="63" borderId="1" applyNumberFormat="0" applyFill="0" applyAlignment="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5" fillId="51"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7" fillId="44"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6"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0" fontId="84" fillId="51" borderId="38" applyNumberFormat="0" applyAlignment="0" applyProtection="0"/>
    <xf numFmtId="176" fontId="88" fillId="10" borderId="32" applyNumberFormat="0" applyAlignment="0" applyProtection="0"/>
    <xf numFmtId="176" fontId="88" fillId="10" borderId="32" applyNumberFormat="0" applyAlignment="0" applyProtection="0"/>
    <xf numFmtId="176" fontId="88" fillId="10" borderId="32" applyNumberFormat="0" applyAlignment="0" applyProtection="0"/>
    <xf numFmtId="176" fontId="88" fillId="10" borderId="32" applyNumberFormat="0" applyAlignment="0" applyProtection="0"/>
    <xf numFmtId="176" fontId="88" fillId="10" borderId="32" applyNumberFormat="0" applyAlignment="0" applyProtection="0"/>
    <xf numFmtId="176" fontId="88" fillId="10" borderId="32" applyNumberFormat="0" applyAlignment="0" applyProtection="0"/>
    <xf numFmtId="0" fontId="89" fillId="10" borderId="32" applyNumberFormat="0" applyAlignment="0" applyProtection="0"/>
    <xf numFmtId="0" fontId="90" fillId="64" borderId="39" applyNumberFormat="0" applyAlignment="0" applyProtection="0"/>
    <xf numFmtId="0" fontId="91" fillId="64" borderId="39" applyNumberFormat="0" applyAlignment="0" applyProtection="0"/>
    <xf numFmtId="0" fontId="92" fillId="64" borderId="39" applyNumberFormat="0" applyAlignment="0" applyProtection="0"/>
    <xf numFmtId="0" fontId="91" fillId="64" borderId="39" applyNumberFormat="0" applyAlignment="0" applyProtection="0"/>
    <xf numFmtId="0" fontId="92" fillId="64" borderId="39" applyNumberFormat="0" applyAlignment="0" applyProtection="0"/>
    <xf numFmtId="0" fontId="90" fillId="64" borderId="39" applyNumberFormat="0" applyAlignment="0" applyProtection="0"/>
    <xf numFmtId="176" fontId="93" fillId="11" borderId="35" applyNumberFormat="0" applyAlignment="0" applyProtection="0"/>
    <xf numFmtId="176" fontId="93" fillId="11" borderId="35" applyNumberFormat="0" applyAlignment="0" applyProtection="0"/>
    <xf numFmtId="176" fontId="93" fillId="11" borderId="35" applyNumberFormat="0" applyAlignment="0" applyProtection="0"/>
    <xf numFmtId="176" fontId="93" fillId="11" borderId="35" applyNumberFormat="0" applyAlignment="0" applyProtection="0"/>
    <xf numFmtId="176" fontId="93" fillId="11" borderId="35" applyNumberFormat="0" applyAlignment="0" applyProtection="0"/>
    <xf numFmtId="176" fontId="93" fillId="11" borderId="35" applyNumberFormat="0" applyAlignment="0" applyProtection="0"/>
    <xf numFmtId="0" fontId="94" fillId="11" borderId="35" applyNumberFormat="0" applyAlignment="0" applyProtection="0"/>
    <xf numFmtId="179" fontId="67" fillId="0" borderId="0" applyFont="0" applyFill="0" applyBorder="0" applyAlignment="0" applyProtection="0"/>
    <xf numFmtId="179" fontId="67" fillId="0" borderId="0" applyFont="0" applyFill="0" applyBorder="0" applyAlignment="0" applyProtection="0"/>
    <xf numFmtId="179" fontId="67" fillId="0" borderId="0" applyFont="0" applyFill="0" applyBorder="0" applyAlignment="0" applyProtection="0"/>
    <xf numFmtId="180" fontId="67" fillId="0" borderId="0" applyFont="0" applyFill="0" applyBorder="0" applyAlignment="0" applyProtection="0"/>
    <xf numFmtId="180" fontId="67" fillId="0" borderId="0" applyFont="0" applyFill="0" applyBorder="0" applyAlignment="0" applyProtection="0"/>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41" fontId="1" fillId="0" borderId="0" applyFont="0" applyFill="0" applyBorder="0" applyAlignment="0" applyProtection="0"/>
    <xf numFmtId="181" fontId="9" fillId="0" borderId="0" applyFont="0" applyFill="0" applyBorder="0" applyAlignment="0" applyProtection="0">
      <alignment horizontal="left"/>
      <protection locked="0"/>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9" fillId="0" borderId="0" applyFont="0" applyFill="0" applyBorder="0" applyAlignment="0" applyProtection="0">
      <alignment horizontal="left"/>
      <protection locked="0"/>
    </xf>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1" fontId="9" fillId="0" borderId="0" applyFont="0" applyFill="0" applyBorder="0" applyAlignment="0" applyProtection="0">
      <alignment horizontal="left"/>
      <protection locked="0"/>
    </xf>
    <xf numFmtId="181" fontId="21" fillId="0" borderId="0" applyFont="0" applyFill="0" applyBorder="0" applyAlignment="0" applyProtection="0">
      <alignment horizontal="left"/>
      <protection locked="0"/>
    </xf>
    <xf numFmtId="41" fontId="1" fillId="0" borderId="0" applyFont="0" applyFill="0" applyBorder="0" applyAlignment="0" applyProtection="0"/>
    <xf numFmtId="181" fontId="9" fillId="0" borderId="0" applyFont="0" applyFill="0" applyBorder="0" applyAlignment="0" applyProtection="0">
      <alignment horizontal="left"/>
      <protection locked="0"/>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9" fillId="0" borderId="0" applyFont="0" applyFill="0" applyBorder="0" applyAlignment="0" applyProtection="0">
      <alignment horizontal="left"/>
      <protection locked="0"/>
    </xf>
    <xf numFmtId="181" fontId="21" fillId="0" borderId="0" applyFont="0" applyFill="0" applyBorder="0" applyAlignment="0" applyProtection="0">
      <alignment horizontal="left"/>
      <protection locked="0"/>
    </xf>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3" fontId="39" fillId="0" borderId="0" applyFont="0" applyFill="0" applyBorder="0" applyAlignment="0" applyProtection="0"/>
    <xf numFmtId="184" fontId="9" fillId="0" borderId="0" applyFont="0" applyFill="0" applyBorder="0" applyAlignment="0" applyProtection="0">
      <alignment horizontal="left"/>
      <protection locked="0"/>
    </xf>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71" fillId="0" borderId="0" applyFont="0" applyFill="0" applyBorder="0" applyAlignment="0" applyProtection="0"/>
    <xf numFmtId="182" fontId="71"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2" fontId="68" fillId="0" borderId="0" applyFont="0" applyFill="0" applyBorder="0" applyAlignment="0" applyProtection="0"/>
    <xf numFmtId="185" fontId="21" fillId="0" borderId="0" applyFont="0" applyFill="0" applyBorder="0" applyAlignment="0" applyProtection="0">
      <protection locked="0"/>
    </xf>
    <xf numFmtId="185" fontId="95" fillId="37" borderId="40">
      <protection locked="0"/>
    </xf>
    <xf numFmtId="185" fontId="21" fillId="0" borderId="0" applyFont="0" applyFill="0" applyBorder="0" applyAlignment="0" applyProtection="0">
      <protection locked="0"/>
    </xf>
    <xf numFmtId="186" fontId="21" fillId="0" borderId="0" applyFont="0" applyFill="0" applyBorder="0" applyAlignment="0" applyProtection="0">
      <protection locked="0"/>
    </xf>
    <xf numFmtId="186" fontId="95" fillId="0" borderId="0" applyFill="0" applyBorder="0" applyAlignment="0" applyProtection="0">
      <protection locked="0"/>
    </xf>
    <xf numFmtId="186" fontId="21" fillId="0" borderId="0" applyFont="0" applyFill="0" applyBorder="0" applyAlignment="0" applyProtection="0">
      <protection locked="0"/>
    </xf>
    <xf numFmtId="187" fontId="7" fillId="5" borderId="0"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8" fontId="67" fillId="3" borderId="1" applyFont="0" applyFill="0" applyBorder="0" applyAlignment="0" applyProtection="0"/>
    <xf numFmtId="189" fontId="21" fillId="0" borderId="0" applyFont="0" applyFill="0" applyBorder="0" applyAlignment="0" applyProtection="0"/>
    <xf numFmtId="189" fontId="96" fillId="0" borderId="0" applyFont="0" applyFill="0" applyBorder="0" applyAlignment="0" applyProtection="0"/>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190" fontId="97" fillId="2" borderId="2" applyFont="0" applyFill="0" applyBorder="0" applyAlignment="0" applyProtection="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191" fontId="6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98"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191" fontId="68" fillId="0" borderId="0" applyFont="0" applyFill="0" applyBorder="0" applyAlignment="0" applyProtection="0"/>
    <xf numFmtId="191" fontId="99" fillId="0" borderId="0" applyFont="0" applyFill="0" applyBorder="0" applyAlignment="0" applyProtection="0"/>
    <xf numFmtId="191" fontId="98" fillId="0" borderId="0" applyFont="0" applyFill="0" applyBorder="0" applyAlignment="0" applyProtection="0"/>
    <xf numFmtId="191" fontId="100" fillId="0" borderId="0" applyFont="0" applyFill="0" applyBorder="0" applyAlignment="0" applyProtection="0"/>
    <xf numFmtId="191" fontId="99" fillId="0" borderId="0" applyFont="0" applyFill="0" applyBorder="0" applyAlignment="0" applyProtection="0"/>
    <xf numFmtId="191" fontId="98" fillId="0" borderId="0" applyFont="0" applyFill="0" applyBorder="0" applyAlignment="0" applyProtection="0"/>
    <xf numFmtId="191" fontId="100" fillId="0" borderId="0" applyFont="0" applyFill="0" applyBorder="0" applyAlignment="0" applyProtection="0"/>
    <xf numFmtId="43" fontId="67" fillId="0" borderId="0" applyFont="0" applyFill="0" applyBorder="0" applyAlignment="0" applyProtection="0"/>
    <xf numFmtId="191" fontId="9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22"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0" fontId="67" fillId="0" borderId="0" applyFont="0" applyFill="0" applyBorder="0" applyAlignment="0" applyProtection="0"/>
    <xf numFmtId="0" fontId="67" fillId="0" borderId="0" applyFont="0" applyFill="0" applyBorder="0" applyAlignment="0" applyProtection="0"/>
    <xf numFmtId="191" fontId="7" fillId="0" borderId="0" applyFont="0" applyFill="0" applyBorder="0" applyAlignment="0" applyProtection="0"/>
    <xf numFmtId="43" fontId="67" fillId="0" borderId="0" applyFont="0" applyFill="0" applyBorder="0" applyAlignment="0" applyProtection="0"/>
    <xf numFmtId="43" fontId="7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1" fillId="0" borderId="0" applyFont="0" applyFill="0" applyBorder="0" applyAlignment="0" applyProtection="0"/>
    <xf numFmtId="191" fontId="22" fillId="0" borderId="0" applyFont="0" applyFill="0" applyBorder="0" applyAlignment="0" applyProtection="0"/>
    <xf numFmtId="191"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0"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7" fillId="0" borderId="0" applyFont="0" applyFill="0" applyBorder="0" applyAlignment="0" applyProtection="0"/>
    <xf numFmtId="0"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71" fillId="0" borderId="0" applyFont="0" applyFill="0" applyBorder="0" applyAlignment="0" applyProtection="0"/>
    <xf numFmtId="0" fontId="67"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22" fillId="0" borderId="0" applyFont="0" applyFill="0" applyBorder="0" applyAlignment="0" applyProtection="0"/>
    <xf numFmtId="191" fontId="71"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7" fillId="0" borderId="0" applyFont="0" applyFill="0" applyBorder="0" applyAlignment="0" applyProtection="0"/>
    <xf numFmtId="43" fontId="67" fillId="0" borderId="0" applyFont="0" applyFill="0" applyBorder="0" applyAlignment="0" applyProtection="0"/>
    <xf numFmtId="191" fontId="22" fillId="0" borderId="0" applyFont="0" applyFill="0" applyBorder="0" applyAlignment="0" applyProtection="0"/>
    <xf numFmtId="191" fontId="7" fillId="0" borderId="0" applyFont="0" applyFill="0" applyBorder="0" applyAlignment="0" applyProtection="0"/>
    <xf numFmtId="191"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43" fontId="6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43" fontId="71" fillId="0" borderId="0" applyFont="0" applyFill="0" applyBorder="0" applyAlignment="0" applyProtection="0"/>
    <xf numFmtId="191" fontId="71" fillId="0" borderId="0" applyFont="0" applyFill="0" applyBorder="0" applyAlignment="0" applyProtection="0"/>
    <xf numFmtId="192"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43" fontId="71" fillId="0" borderId="0" applyFont="0" applyFill="0" applyBorder="0" applyAlignment="0" applyProtection="0"/>
    <xf numFmtId="191" fontId="67" fillId="0" borderId="0" applyFont="0" applyFill="0" applyBorder="0" applyAlignment="0" applyProtection="0"/>
    <xf numFmtId="43" fontId="68"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71" fillId="0" borderId="0" applyFont="0" applyFill="0" applyBorder="0" applyAlignment="0" applyProtection="0"/>
    <xf numFmtId="191" fontId="71"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43" fontId="68"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191" fontId="98" fillId="0" borderId="0" applyFont="0" applyFill="0" applyBorder="0" applyAlignment="0" applyProtection="0"/>
    <xf numFmtId="43" fontId="7" fillId="0" borderId="0" applyFont="0" applyFill="0" applyBorder="0" applyAlignment="0" applyProtection="0"/>
    <xf numFmtId="191" fontId="98"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10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8" fillId="0" borderId="0" applyFont="0" applyFill="0" applyBorder="0" applyAlignment="0" applyProtection="0"/>
    <xf numFmtId="191" fontId="9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100"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2" fillId="0" borderId="0" applyFont="0" applyFill="0" applyBorder="0" applyAlignment="0" applyProtection="0"/>
    <xf numFmtId="191" fontId="67"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7" fillId="0" borderId="0" applyFont="0" applyFill="0" applyBorder="0" applyAlignment="0" applyProtection="0"/>
    <xf numFmtId="191" fontId="67"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68" fillId="0" borderId="0" applyFont="0" applyFill="0" applyBorder="0" applyAlignment="0" applyProtection="0"/>
    <xf numFmtId="191" fontId="9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91" fontId="22" fillId="0" borderId="0" applyFont="0" applyFill="0" applyBorder="0" applyAlignment="0" applyProtection="0"/>
    <xf numFmtId="165" fontId="5" fillId="4" borderId="0" applyFont="0" applyBorder="0" applyAlignment="0" applyProtection="0"/>
    <xf numFmtId="165" fontId="5" fillId="4" borderId="0" applyFont="0" applyBorder="0" applyAlignment="0" applyProtection="0"/>
    <xf numFmtId="193" fontId="5" fillId="4" borderId="0" applyFont="0" applyBorder="0" applyProtection="0">
      <alignment horizontal="right"/>
    </xf>
    <xf numFmtId="193" fontId="5" fillId="4" borderId="0" applyFont="0" applyBorder="0" applyProtection="0">
      <alignment horizontal="right"/>
    </xf>
    <xf numFmtId="193" fontId="5" fillId="4" borderId="0" applyFont="0" applyBorder="0" applyProtection="0">
      <alignment horizontal="right"/>
    </xf>
    <xf numFmtId="0" fontId="24" fillId="4" borderId="0" applyFill="0" applyBorder="0"/>
    <xf numFmtId="0" fontId="22" fillId="37" borderId="40">
      <alignment horizontal="left" vertical="top" wrapText="1" indent="1"/>
      <protection locked="0"/>
    </xf>
    <xf numFmtId="0" fontId="99" fillId="37" borderId="40">
      <alignment vertical="top" wrapText="1"/>
      <protection locked="0"/>
    </xf>
    <xf numFmtId="176" fontId="99" fillId="37" borderId="40">
      <alignment horizontal="left" vertical="top" wrapText="1" indent="1"/>
      <protection locked="0"/>
    </xf>
    <xf numFmtId="0" fontId="22" fillId="37" borderId="40">
      <alignment horizontal="left" vertical="top" wrapText="1" indent="1"/>
      <protection locked="0"/>
    </xf>
    <xf numFmtId="0" fontId="103" fillId="65" borderId="0" applyFill="0">
      <alignment horizontal="left" wrapText="1"/>
    </xf>
    <xf numFmtId="0" fontId="103" fillId="65" borderId="0" applyFill="0">
      <alignment horizontal="left" wrapText="1"/>
    </xf>
    <xf numFmtId="0" fontId="103" fillId="3" borderId="0" applyFill="0">
      <alignment horizontal="left" wrapText="1"/>
    </xf>
    <xf numFmtId="0" fontId="103" fillId="3" borderId="0" applyFill="0">
      <alignment horizontal="left" wrapText="1"/>
    </xf>
    <xf numFmtId="0" fontId="103" fillId="66" borderId="0" applyFill="0">
      <alignment horizontal="left" wrapText="1"/>
    </xf>
    <xf numFmtId="0" fontId="24" fillId="4" borderId="0" applyBorder="0">
      <alignment wrapText="1"/>
    </xf>
    <xf numFmtId="0" fontId="104" fillId="67" borderId="0" applyFill="0">
      <alignment horizontal="right"/>
    </xf>
    <xf numFmtId="0" fontId="104" fillId="67" borderId="0" applyFill="0">
      <alignment horizontal="right"/>
    </xf>
    <xf numFmtId="0" fontId="104" fillId="63" borderId="0" applyFill="0">
      <alignment horizontal="right"/>
    </xf>
    <xf numFmtId="0" fontId="104" fillId="63" borderId="0" applyFill="0">
      <alignment horizontal="right"/>
    </xf>
    <xf numFmtId="0" fontId="104" fillId="68" borderId="0" applyFill="0">
      <alignment horizontal="right"/>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lignment horizontal="center"/>
    </xf>
    <xf numFmtId="0" fontId="23" fillId="5" borderId="41" applyFill="0">
      <alignment horizont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194" fontId="100"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7" fillId="0" borderId="0" applyFont="0" applyFill="0" applyBorder="0" applyAlignment="0" applyProtection="0"/>
    <xf numFmtId="194" fontId="67"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42" fillId="0" borderId="0" applyFont="0" applyFill="0" applyBorder="0" applyAlignment="0" applyProtection="0"/>
    <xf numFmtId="19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4" fontId="67" fillId="0" borderId="0" applyFont="0" applyFill="0" applyBorder="0" applyAlignment="0" applyProtection="0"/>
    <xf numFmtId="194" fontId="67" fillId="0" borderId="0" applyFont="0" applyFill="0" applyBorder="0" applyAlignment="0" applyProtection="0"/>
    <xf numFmtId="44" fontId="67" fillId="0" borderId="0" applyFont="0" applyFill="0" applyBorder="0" applyAlignment="0" applyProtection="0"/>
    <xf numFmtId="194" fontId="67"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5" fontId="6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194" fontId="68" fillId="0" borderId="0" applyFont="0" applyFill="0" applyBorder="0" applyAlignment="0" applyProtection="0"/>
    <xf numFmtId="44" fontId="101" fillId="0" borderId="0" applyFont="0" applyFill="0" applyBorder="0" applyAlignment="0" applyProtection="0"/>
    <xf numFmtId="44" fontId="6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7"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05" fillId="37" borderId="40">
      <alignment horizontal="center" vertical="center"/>
      <protection locked="0"/>
    </xf>
    <xf numFmtId="166" fontId="106" fillId="37" borderId="40" applyFill="0" applyProtection="0">
      <alignment horizontal="right"/>
      <protection locked="0"/>
    </xf>
    <xf numFmtId="166" fontId="106" fillId="37" borderId="40" applyFill="0" applyProtection="0">
      <alignment horizontal="right"/>
      <protection locked="0"/>
    </xf>
    <xf numFmtId="166" fontId="106" fillId="2" borderId="40" applyFill="0" applyProtection="0">
      <alignment horizontal="right"/>
      <protection locked="0"/>
    </xf>
    <xf numFmtId="166" fontId="106" fillId="2" borderId="40" applyFill="0" applyProtection="0">
      <alignment horizontal="right"/>
      <protection locked="0"/>
    </xf>
    <xf numFmtId="166" fontId="107" fillId="2" borderId="42" applyFill="0" applyProtection="0">
      <alignment horizontal="right"/>
      <protection locked="0"/>
    </xf>
    <xf numFmtId="0" fontId="108" fillId="37" borderId="43" applyFill="0">
      <alignment horizontal="right"/>
      <protection locked="0"/>
    </xf>
    <xf numFmtId="0" fontId="108" fillId="2" borderId="43" applyFill="0">
      <alignment horizontal="right"/>
      <protection locked="0"/>
    </xf>
    <xf numFmtId="0" fontId="108" fillId="2" borderId="44" applyFill="0">
      <alignment horizontal="right"/>
      <protection locked="0"/>
    </xf>
    <xf numFmtId="0" fontId="105" fillId="37" borderId="40" applyFill="0" applyProtection="0">
      <alignment horizontal="right"/>
      <protection locked="0"/>
    </xf>
    <xf numFmtId="0" fontId="105" fillId="37" borderId="40" applyFill="0" applyProtection="0">
      <alignment horizontal="right"/>
      <protection locked="0"/>
    </xf>
    <xf numFmtId="0" fontId="105" fillId="2" borderId="40" applyFill="0" applyProtection="0">
      <alignment horizontal="right"/>
      <protection locked="0"/>
    </xf>
    <xf numFmtId="0" fontId="105" fillId="2" borderId="40" applyFill="0" applyProtection="0">
      <alignment horizontal="right"/>
      <protection locked="0"/>
    </xf>
    <xf numFmtId="0" fontId="105" fillId="2" borderId="42" applyFill="0" applyProtection="0">
      <alignment horizontal="right"/>
      <protection locked="0"/>
    </xf>
    <xf numFmtId="0" fontId="25" fillId="0" borderId="1" applyNumberFormat="0">
      <protection locked="0"/>
    </xf>
    <xf numFmtId="0" fontId="109" fillId="0" borderId="1" applyProtection="0"/>
    <xf numFmtId="0" fontId="110" fillId="37" borderId="40" applyNumberFormat="0">
      <protection locked="0"/>
    </xf>
    <xf numFmtId="0" fontId="110" fillId="37" borderId="40" applyNumberFormat="0">
      <protection locked="0"/>
    </xf>
    <xf numFmtId="0" fontId="111" fillId="37" borderId="40" applyNumberFormat="0">
      <protection locked="0"/>
    </xf>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5" fillId="37" borderId="40" applyNumberFormat="0">
      <protection locked="0"/>
    </xf>
    <xf numFmtId="0" fontId="105" fillId="37" borderId="40" applyNumberFormat="0">
      <protection locked="0"/>
    </xf>
    <xf numFmtId="0" fontId="110" fillId="37" borderId="40" applyNumberFormat="0">
      <protection locked="0"/>
    </xf>
    <xf numFmtId="0" fontId="111" fillId="37" borderId="40"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11" fillId="37" borderId="40" applyNumberFormat="0">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109" fillId="0" borderId="1" applyProtection="0"/>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protection locked="0"/>
    </xf>
    <xf numFmtId="0" fontId="25" fillId="0" borderId="1">
      <alignment horizontal="center"/>
      <protection locked="0"/>
    </xf>
    <xf numFmtId="0" fontId="109"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109" fillId="0" borderId="1" applyProtection="0">
      <alignment horizontal="center"/>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5" fillId="0" borderId="1">
      <alignment horizontal="center"/>
      <protection locked="0"/>
    </xf>
    <xf numFmtId="0" fontId="24" fillId="4" borderId="0">
      <alignment horizontal="right"/>
    </xf>
    <xf numFmtId="0" fontId="24" fillId="4" borderId="0">
      <alignment horizontal="right"/>
    </xf>
    <xf numFmtId="0" fontId="67" fillId="3" borderId="0"/>
    <xf numFmtId="176" fontId="22" fillId="65" borderId="0"/>
    <xf numFmtId="176" fontId="22" fillId="65" borderId="0"/>
    <xf numFmtId="176" fontId="99" fillId="65" borderId="0"/>
    <xf numFmtId="0" fontId="22" fillId="65" borderId="0"/>
    <xf numFmtId="0" fontId="95" fillId="65" borderId="0"/>
    <xf numFmtId="0" fontId="95" fillId="65" borderId="0"/>
    <xf numFmtId="0" fontId="99" fillId="65" borderId="0"/>
    <xf numFmtId="0" fontId="99" fillId="65" borderId="0"/>
    <xf numFmtId="0" fontId="95" fillId="65" borderId="0"/>
    <xf numFmtId="0" fontId="99" fillId="65" borderId="0"/>
    <xf numFmtId="0" fontId="26" fillId="4" borderId="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12"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9" fillId="0" borderId="1" applyFont="0" applyFill="0" applyBorder="0" applyAlignment="0" applyProtection="0"/>
    <xf numFmtId="196" fontId="107" fillId="0" borderId="1" applyFont="0" applyFill="0" applyBorder="0" applyAlignment="0" applyProtection="0"/>
    <xf numFmtId="168" fontId="95" fillId="0" borderId="0" applyFill="0" applyBorder="0" applyAlignment="0" applyProtection="0">
      <alignment wrapText="1"/>
    </xf>
    <xf numFmtId="168" fontId="95" fillId="0" borderId="0" applyFill="0" applyBorder="0" applyAlignment="0" applyProtection="0">
      <alignment wrapText="1"/>
    </xf>
    <xf numFmtId="168" fontId="21" fillId="0" borderId="0" applyFont="0" applyFill="0" applyBorder="0" applyAlignment="0" applyProtection="0">
      <alignment wrapText="1"/>
    </xf>
    <xf numFmtId="168" fontId="21" fillId="0" borderId="0" applyFont="0" applyFill="0" applyBorder="0" applyAlignment="0" applyProtection="0">
      <alignment wrapText="1"/>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97" fontId="113" fillId="0" borderId="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97" fontId="113" fillId="0" borderId="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97" fontId="113" fillId="0" borderId="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66" fontId="21" fillId="0" borderId="0" applyFont="0" applyFill="0" applyBorder="0" applyProtection="0">
      <protection locked="0"/>
    </xf>
    <xf numFmtId="197" fontId="113" fillId="0" borderId="0">
      <protection locked="0"/>
    </xf>
    <xf numFmtId="197" fontId="113" fillId="0" borderId="0">
      <protection locked="0"/>
    </xf>
    <xf numFmtId="197" fontId="113" fillId="0" borderId="0">
      <protection locked="0"/>
    </xf>
    <xf numFmtId="198" fontId="21" fillId="0" borderId="0" applyFont="0" applyFill="0" applyBorder="0" applyAlignment="0" applyProtection="0">
      <protection locked="0"/>
    </xf>
    <xf numFmtId="198" fontId="21" fillId="0" borderId="0" applyFont="0" applyFill="0" applyBorder="0" applyAlignment="0" applyProtection="0">
      <protection locked="0"/>
    </xf>
    <xf numFmtId="198" fontId="21" fillId="0" borderId="0" applyFont="0" applyFill="0" applyBorder="0" applyAlignment="0" applyProtection="0">
      <protection locked="0"/>
    </xf>
    <xf numFmtId="168" fontId="114" fillId="65" borderId="0" applyFill="0">
      <alignment horizontal="center"/>
    </xf>
    <xf numFmtId="168" fontId="114" fillId="65" borderId="0" applyFill="0">
      <alignment horizontal="center"/>
    </xf>
    <xf numFmtId="168" fontId="114" fillId="3" borderId="0" applyFill="0">
      <alignment horizontal="center"/>
    </xf>
    <xf numFmtId="168" fontId="114" fillId="3" borderId="0" applyFill="0">
      <alignment horizontal="center"/>
    </xf>
    <xf numFmtId="168" fontId="114" fillId="66" borderId="0" applyFill="0">
      <alignment horizont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164" fontId="23" fillId="5" borderId="1">
      <alignment horizontal="center" vertical="center"/>
    </xf>
    <xf numFmtId="0" fontId="115" fillId="0" borderId="40" applyFill="0">
      <alignment horizontal="center"/>
    </xf>
    <xf numFmtId="0" fontId="116" fillId="0" borderId="40" applyFill="0">
      <alignment horizontal="center"/>
    </xf>
    <xf numFmtId="0" fontId="117" fillId="0" borderId="40"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6" fillId="0" borderId="40"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8" fillId="63" borderId="1" applyFill="0">
      <alignment horizontal="center"/>
    </xf>
    <xf numFmtId="0" fontId="115" fillId="0" borderId="40" applyFill="0">
      <alignment horizontal="center"/>
    </xf>
    <xf numFmtId="0" fontId="115" fillId="0" borderId="40" applyFill="0">
      <alignment horizontal="center"/>
    </xf>
    <xf numFmtId="176" fontId="117" fillId="0" borderId="40" applyFill="0">
      <alignment horizontal="center"/>
    </xf>
    <xf numFmtId="0" fontId="115" fillId="0" borderId="40" applyFill="0">
      <alignment horizontal="center"/>
    </xf>
    <xf numFmtId="166" fontId="115" fillId="0" borderId="40" applyFill="0">
      <alignment horizontal="center" vertical="center"/>
      <protection locked="0"/>
    </xf>
    <xf numFmtId="166" fontId="116" fillId="0" borderId="40" applyFill="0">
      <alignment horizontal="center" vertical="center"/>
    </xf>
    <xf numFmtId="166" fontId="117" fillId="0" borderId="40"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6" fillId="0" borderId="40"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8" fillId="63" borderId="1" applyFill="0">
      <alignment horizontal="center" vertical="center"/>
    </xf>
    <xf numFmtId="166" fontId="115" fillId="0" borderId="40" applyFill="0">
      <alignment horizontal="center" vertical="center"/>
    </xf>
    <xf numFmtId="166" fontId="115" fillId="0" borderId="40" applyFill="0">
      <alignment horizontal="center" vertical="center"/>
      <protection locked="0"/>
    </xf>
    <xf numFmtId="166" fontId="117" fillId="0" borderId="40" applyFill="0">
      <alignment horizontal="center" vertical="center"/>
    </xf>
    <xf numFmtId="166" fontId="117" fillId="0" borderId="40" applyFill="0">
      <alignment horizontal="center" vertical="center"/>
    </xf>
    <xf numFmtId="166" fontId="115" fillId="0" borderId="40" applyFill="0">
      <alignment horizontal="center" vertical="center"/>
      <protection locked="0"/>
    </xf>
    <xf numFmtId="199" fontId="67" fillId="0" borderId="0" applyFont="0" applyFill="0" applyBorder="0" applyAlignment="0" applyProtection="0"/>
    <xf numFmtId="49" fontId="119" fillId="0" borderId="0" applyFill="0" applyProtection="0">
      <alignment horizontal="left" indent="1"/>
    </xf>
    <xf numFmtId="0" fontId="120" fillId="0" borderId="0" applyNumberFormat="0" applyFill="0" applyBorder="0" applyAlignment="0" applyProtection="0"/>
    <xf numFmtId="200" fontId="121" fillId="0" borderId="0" applyFill="0" applyProtection="0">
      <alignment horizontal="left" indent="1"/>
    </xf>
    <xf numFmtId="200" fontId="122" fillId="0" borderId="0" applyFill="0" applyProtection="0">
      <alignment horizontal="left" indent="1"/>
    </xf>
    <xf numFmtId="49" fontId="123" fillId="0" borderId="0" applyFill="0" applyProtection="0">
      <alignment horizontal="left" indent="1"/>
    </xf>
    <xf numFmtId="0" fontId="124"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4" fillId="0" borderId="0" applyNumberFormat="0" applyFill="0" applyBorder="0" applyAlignment="0" applyProtection="0"/>
    <xf numFmtId="49" fontId="123" fillId="0" borderId="0" applyFill="0" applyProtection="0">
      <alignment horizontal="left" indent="1"/>
    </xf>
    <xf numFmtId="0" fontId="124" fillId="0" borderId="0" applyNumberFormat="0" applyFill="0" applyBorder="0" applyAlignment="0" applyProtection="0"/>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0" fontId="126" fillId="0" borderId="0" applyNumberFormat="0" applyFill="0" applyBorder="0" applyAlignment="0" applyProtection="0"/>
    <xf numFmtId="49" fontId="123" fillId="0" borderId="0" applyFill="0" applyProtection="0">
      <alignment horizontal="left" indent="1"/>
    </xf>
    <xf numFmtId="49" fontId="127" fillId="0" borderId="0" applyFill="0" applyProtection="0">
      <alignment horizontal="left" indent="1"/>
    </xf>
    <xf numFmtId="49" fontId="127" fillId="0" borderId="0" applyFill="0" applyProtection="0">
      <alignment horizontal="left" indent="1"/>
    </xf>
    <xf numFmtId="49" fontId="119" fillId="0" borderId="0" applyFill="0" applyProtection="0">
      <alignment horizontal="left" indent="1"/>
    </xf>
    <xf numFmtId="49" fontId="123" fillId="0" borderId="0" applyFill="0" applyProtection="0">
      <alignment horizontal="left" indent="1"/>
    </xf>
    <xf numFmtId="49" fontId="123" fillId="0" borderId="0" applyFill="0" applyProtection="0">
      <alignment horizontal="left" indent="1"/>
    </xf>
    <xf numFmtId="49" fontId="119" fillId="0" borderId="0" applyFill="0" applyProtection="0">
      <alignment horizontal="left" indent="1"/>
    </xf>
    <xf numFmtId="49" fontId="119" fillId="0" borderId="0" applyFill="0" applyProtection="0">
      <alignment horizontal="left" indent="1"/>
    </xf>
    <xf numFmtId="49" fontId="119" fillId="0" borderId="0" applyFill="0" applyProtection="0">
      <alignment horizontal="left" indent="1"/>
    </xf>
    <xf numFmtId="49" fontId="119" fillId="0" borderId="0" applyFill="0" applyProtection="0">
      <alignment horizontal="left" indent="1"/>
    </xf>
    <xf numFmtId="49" fontId="123" fillId="0" borderId="0" applyFill="0" applyProtection="0">
      <alignment horizontal="left" indent="1"/>
    </xf>
    <xf numFmtId="49" fontId="119" fillId="0" borderId="0" applyFill="0" applyProtection="0">
      <alignment horizontal="left" indent="1"/>
    </xf>
    <xf numFmtId="0" fontId="103" fillId="65" borderId="0" applyFill="0">
      <alignment horizontal="right"/>
    </xf>
    <xf numFmtId="0" fontId="103" fillId="65" borderId="0" applyFill="0">
      <alignment horizontal="right"/>
    </xf>
    <xf numFmtId="0" fontId="103" fillId="3" borderId="0" applyFill="0">
      <alignment horizontal="right"/>
    </xf>
    <xf numFmtId="0" fontId="103" fillId="3" borderId="0" applyFill="0">
      <alignment horizontal="right"/>
    </xf>
    <xf numFmtId="0" fontId="98" fillId="0" borderId="0"/>
    <xf numFmtId="201" fontId="113" fillId="0" borderId="0">
      <protection locked="0"/>
    </xf>
    <xf numFmtId="201" fontId="113" fillId="0" borderId="0">
      <protection locked="0"/>
    </xf>
    <xf numFmtId="201" fontId="113" fillId="0" borderId="0">
      <protection locked="0"/>
    </xf>
    <xf numFmtId="0" fontId="128" fillId="0" borderId="0" applyNumberFormat="0" applyFill="0" applyBorder="0" applyAlignment="0" applyProtection="0">
      <alignment vertical="top"/>
      <protection locked="0"/>
    </xf>
    <xf numFmtId="0" fontId="129" fillId="45" borderId="0" applyNumberFormat="0" applyBorder="0" applyAlignment="0" applyProtection="0"/>
    <xf numFmtId="0" fontId="130" fillId="45" borderId="0" applyNumberFormat="0" applyBorder="0" applyAlignment="0" applyProtection="0"/>
    <xf numFmtId="0" fontId="131" fillId="45" borderId="0" applyNumberFormat="0" applyBorder="0" applyAlignment="0" applyProtection="0"/>
    <xf numFmtId="0" fontId="131" fillId="45" borderId="0" applyNumberFormat="0" applyBorder="0" applyAlignment="0" applyProtection="0"/>
    <xf numFmtId="0" fontId="130" fillId="45" borderId="0" applyNumberFormat="0" applyBorder="0" applyAlignment="0" applyProtection="0"/>
    <xf numFmtId="0" fontId="131" fillId="39" borderId="0" applyNumberFormat="0" applyBorder="0" applyAlignment="0" applyProtection="0"/>
    <xf numFmtId="0" fontId="131" fillId="45" borderId="0" applyNumberFormat="0" applyBorder="0" applyAlignment="0" applyProtection="0"/>
    <xf numFmtId="0" fontId="98" fillId="0" borderId="0"/>
    <xf numFmtId="176" fontId="132" fillId="6" borderId="0" applyNumberFormat="0" applyBorder="0" applyAlignment="0" applyProtection="0"/>
    <xf numFmtId="176" fontId="132" fillId="6" borderId="0" applyNumberFormat="0" applyBorder="0" applyAlignment="0" applyProtection="0"/>
    <xf numFmtId="176" fontId="132" fillId="6" borderId="0" applyNumberFormat="0" applyBorder="0" applyAlignment="0" applyProtection="0"/>
    <xf numFmtId="176" fontId="132" fillId="6" borderId="0" applyNumberFormat="0" applyBorder="0" applyAlignment="0" applyProtection="0"/>
    <xf numFmtId="176" fontId="132" fillId="6" borderId="0" applyNumberFormat="0" applyBorder="0" applyAlignment="0" applyProtection="0"/>
    <xf numFmtId="176" fontId="132" fillId="6" borderId="0" applyNumberFormat="0" applyBorder="0" applyAlignment="0" applyProtection="0"/>
    <xf numFmtId="0" fontId="133" fillId="6" borderId="0" applyNumberFormat="0" applyBorder="0" applyAlignment="0" applyProtection="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3" applyBorder="0"/>
    <xf numFmtId="0" fontId="28" fillId="5" borderId="0" applyNumberFormat="0" applyFill="0" applyBorder="0" applyAlignment="0" applyProtection="0"/>
    <xf numFmtId="0" fontId="29" fillId="5" borderId="0" applyNumberFormat="0" applyFill="0" applyBorder="0">
      <alignment horizontal="right"/>
    </xf>
    <xf numFmtId="0" fontId="8" fillId="5" borderId="0" applyFont="0" applyAlignment="0"/>
    <xf numFmtId="0" fontId="8" fillId="5" borderId="0" applyFont="0" applyAlignment="0"/>
    <xf numFmtId="0" fontId="30" fillId="5" borderId="0" applyFill="0" applyBorder="0">
      <alignment vertical="top" wrapText="1"/>
    </xf>
    <xf numFmtId="0" fontId="24" fillId="5" borderId="0" applyFill="0" applyAlignment="0">
      <alignment horizontal="center"/>
    </xf>
    <xf numFmtId="200" fontId="134" fillId="0" borderId="0" applyFill="0" applyAlignment="0"/>
    <xf numFmtId="0" fontId="135" fillId="0" borderId="45" applyNumberFormat="0" applyFill="0" applyAlignment="0" applyProtection="0"/>
    <xf numFmtId="0" fontId="31" fillId="0" borderId="0" applyNumberFormat="0" applyFill="0" applyAlignment="0"/>
    <xf numFmtId="0" fontId="136" fillId="0" borderId="0" applyNumberFormat="0" applyFill="0" applyAlignment="0"/>
    <xf numFmtId="0" fontId="137" fillId="0" borderId="45" applyNumberFormat="0" applyFill="0" applyAlignment="0" applyProtection="0"/>
    <xf numFmtId="0" fontId="137" fillId="0" borderId="45" applyNumberFormat="0" applyFill="0" applyAlignment="0" applyProtection="0"/>
    <xf numFmtId="0" fontId="65" fillId="0" borderId="0" applyNumberFormat="0" applyFill="0" applyAlignment="0"/>
    <xf numFmtId="0" fontId="135" fillId="0" borderId="45" applyNumberFormat="0" applyFill="0" applyAlignment="0" applyProtection="0"/>
    <xf numFmtId="0" fontId="65" fillId="0" borderId="0" applyNumberFormat="0" applyFill="0" applyAlignment="0"/>
    <xf numFmtId="0" fontId="137" fillId="0" borderId="45" applyNumberFormat="0" applyFill="0" applyAlignment="0" applyProtection="0"/>
    <xf numFmtId="0" fontId="138" fillId="0" borderId="46" applyNumberFormat="0" applyFill="0" applyAlignment="0" applyProtection="0"/>
    <xf numFmtId="0" fontId="137" fillId="0" borderId="45" applyNumberFormat="0" applyFill="0" applyAlignment="0" applyProtection="0"/>
    <xf numFmtId="0" fontId="137" fillId="0" borderId="45" applyNumberFormat="0" applyFill="0" applyAlignment="0" applyProtection="0"/>
    <xf numFmtId="0" fontId="65" fillId="0" borderId="0" applyNumberFormat="0" applyFill="0" applyAlignment="0"/>
    <xf numFmtId="0" fontId="31" fillId="0" borderId="0" applyNumberFormat="0" applyFill="0" applyAlignment="0"/>
    <xf numFmtId="0" fontId="98" fillId="0" borderId="0"/>
    <xf numFmtId="0" fontId="139" fillId="0" borderId="0" applyNumberFormat="0" applyFill="0" applyAlignment="0"/>
    <xf numFmtId="0" fontId="139" fillId="0" borderId="0" applyNumberFormat="0" applyFill="0" applyAlignment="0"/>
    <xf numFmtId="0" fontId="140" fillId="0" borderId="47" applyNumberFormat="0" applyFill="0" applyBorder="0" applyAlignment="0" applyProtection="0"/>
    <xf numFmtId="0" fontId="140" fillId="0" borderId="47" applyNumberFormat="0" applyFill="0" applyBorder="0" applyAlignment="0" applyProtection="0"/>
    <xf numFmtId="0" fontId="140" fillId="0" borderId="47" applyNumberFormat="0" applyFill="0" applyBorder="0" applyAlignment="0" applyProtection="0"/>
    <xf numFmtId="0" fontId="139" fillId="0" borderId="0" applyNumberFormat="0" applyFill="0" applyAlignment="0"/>
    <xf numFmtId="0" fontId="31" fillId="0" borderId="0" applyNumberFormat="0" applyFill="0" applyAlignment="0"/>
    <xf numFmtId="0" fontId="31" fillId="0" borderId="0" applyNumberFormat="0" applyFill="0" applyAlignment="0"/>
    <xf numFmtId="0" fontId="136" fillId="0" borderId="0" applyNumberFormat="0" applyFill="0" applyAlignment="0"/>
    <xf numFmtId="176" fontId="136" fillId="0" borderId="0" applyNumberFormat="0" applyFill="0" applyAlignment="0"/>
    <xf numFmtId="0" fontId="140" fillId="0" borderId="29" applyNumberFormat="0" applyFill="0" applyAlignment="0" applyProtection="0"/>
    <xf numFmtId="0" fontId="65" fillId="0" borderId="0" applyNumberFormat="0" applyFill="0" applyAlignment="0"/>
    <xf numFmtId="0" fontId="136" fillId="0" borderId="0" applyNumberFormat="0" applyFill="0" applyAlignment="0"/>
    <xf numFmtId="200" fontId="134" fillId="0" borderId="0" applyFill="0" applyAlignment="0"/>
    <xf numFmtId="0" fontId="65" fillId="0" borderId="0" applyNumberFormat="0" applyFill="0" applyAlignment="0" applyProtection="0"/>
    <xf numFmtId="0" fontId="31" fillId="0" borderId="0" applyNumberFormat="0" applyFill="0" applyAlignment="0" applyProtection="0"/>
    <xf numFmtId="0" fontId="65" fillId="0" borderId="0" applyNumberFormat="0" applyFill="0" applyAlignment="0" applyProtection="0"/>
    <xf numFmtId="0" fontId="141" fillId="63" borderId="0" applyNumberFormat="0" applyFill="0" applyAlignment="0"/>
    <xf numFmtId="0" fontId="98" fillId="0" borderId="0"/>
    <xf numFmtId="176" fontId="31" fillId="0" borderId="0" applyNumberFormat="0" applyFill="0" applyAlignment="0" applyProtection="0"/>
    <xf numFmtId="176" fontId="31" fillId="0" borderId="0" applyNumberFormat="0" applyFill="0" applyAlignment="0" applyProtection="0"/>
    <xf numFmtId="176" fontId="136" fillId="0" borderId="0" applyNumberFormat="0" applyFill="0" applyAlignment="0" applyProtection="0"/>
    <xf numFmtId="0" fontId="65" fillId="0" borderId="0" applyNumberFormat="0" applyFill="0" applyAlignment="0" applyProtection="0"/>
    <xf numFmtId="0" fontId="31" fillId="0" borderId="0" applyNumberFormat="0" applyFill="0" applyAlignment="0" applyProtection="0"/>
    <xf numFmtId="0" fontId="136" fillId="0" borderId="0" applyNumberFormat="0" applyFill="0" applyAlignment="0" applyProtection="0"/>
    <xf numFmtId="0" fontId="31" fillId="0" borderId="0" applyNumberFormat="0" applyFill="0" applyAlignment="0" applyProtection="0"/>
    <xf numFmtId="0" fontId="136" fillId="0" borderId="0" applyNumberFormat="0" applyFill="0" applyAlignment="0" applyProtection="0"/>
    <xf numFmtId="0" fontId="136" fillId="0" borderId="0" applyNumberFormat="0" applyFill="0" applyAlignment="0" applyProtection="0"/>
    <xf numFmtId="0" fontId="31" fillId="0" borderId="0" applyNumberFormat="0" applyFill="0" applyAlignment="0" applyProtection="0"/>
    <xf numFmtId="0" fontId="142" fillId="0" borderId="0" applyNumberFormat="0" applyFill="0" applyAlignment="0"/>
    <xf numFmtId="0" fontId="143" fillId="0" borderId="48" applyNumberFormat="0" applyFill="0" applyAlignment="0" applyProtection="0"/>
    <xf numFmtId="0" fontId="144" fillId="0" borderId="48" applyNumberFormat="0" applyFill="0" applyAlignment="0" applyProtection="0"/>
    <xf numFmtId="0" fontId="144" fillId="0" borderId="48" applyNumberFormat="0" applyFill="0" applyAlignment="0" applyProtection="0"/>
    <xf numFmtId="0" fontId="143" fillId="0" borderId="48" applyNumberFormat="0" applyFill="0" applyAlignment="0" applyProtection="0"/>
    <xf numFmtId="0" fontId="143" fillId="0" borderId="48" applyNumberFormat="0" applyFill="0" applyAlignment="0" applyProtection="0"/>
    <xf numFmtId="0" fontId="142" fillId="0" borderId="0" applyNumberFormat="0" applyFill="0" applyAlignment="0"/>
    <xf numFmtId="0" fontId="145" fillId="0" borderId="49" applyNumberFormat="0" applyFill="0" applyAlignment="0" applyProtection="0"/>
    <xf numFmtId="0" fontId="146" fillId="0" borderId="0" applyNumberFormat="0" applyFill="0" applyAlignment="0"/>
    <xf numFmtId="0" fontId="146" fillId="0" borderId="0" applyNumberFormat="0" applyFill="0" applyAlignment="0"/>
    <xf numFmtId="0" fontId="147" fillId="0" borderId="0" applyNumberFormat="0" applyFill="0">
      <alignment vertical="center"/>
    </xf>
    <xf numFmtId="200" fontId="33" fillId="0" borderId="0" applyFill="0" applyAlignment="0"/>
    <xf numFmtId="49" fontId="148" fillId="3" borderId="0" applyFill="0" applyBorder="0">
      <alignment horizontal="left"/>
    </xf>
    <xf numFmtId="0" fontId="149" fillId="0" borderId="50" applyNumberFormat="0" applyFill="0" applyAlignment="0" applyProtection="0"/>
    <xf numFmtId="49" fontId="150" fillId="3" borderId="0" applyFill="0" applyBorder="0">
      <alignment horizontal="left"/>
    </xf>
    <xf numFmtId="0" fontId="151" fillId="0" borderId="50" applyNumberFormat="0" applyFill="0" applyAlignment="0" applyProtection="0"/>
    <xf numFmtId="0" fontId="151"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49" fontId="150" fillId="3" borderId="0" applyFill="0" applyBorder="0">
      <alignment horizontal="left"/>
    </xf>
    <xf numFmtId="0" fontId="152" fillId="0" borderId="51" applyNumberFormat="0" applyFill="0" applyAlignment="0" applyProtection="0"/>
    <xf numFmtId="49" fontId="148" fillId="3" borderId="0" applyFill="0" applyBorder="0">
      <alignment horizontal="left"/>
    </xf>
    <xf numFmtId="0" fontId="98" fillId="0" borderId="0"/>
    <xf numFmtId="49" fontId="114" fillId="3" borderId="0" applyFill="0" applyBorder="0">
      <alignment horizontal="left"/>
    </xf>
    <xf numFmtId="49" fontId="114" fillId="3" borderId="0" applyFill="0" applyBorder="0">
      <alignment horizontal="left"/>
    </xf>
    <xf numFmtId="49" fontId="153" fillId="3" borderId="0" applyFill="0" applyBorder="0">
      <alignment horizontal="left"/>
    </xf>
    <xf numFmtId="49" fontId="150" fillId="3" borderId="0" applyFill="0" applyBorder="0">
      <alignment horizontal="left"/>
    </xf>
    <xf numFmtId="49" fontId="150" fillId="3" borderId="0" applyFill="0" applyBorder="0">
      <alignment horizontal="left"/>
    </xf>
    <xf numFmtId="49" fontId="153" fillId="3" borderId="0" applyFill="0" applyBorder="0">
      <alignment horizontal="left"/>
    </xf>
    <xf numFmtId="0" fontId="51" fillId="0" borderId="31" applyNumberFormat="0" applyFill="0" applyAlignment="0" applyProtection="0"/>
    <xf numFmtId="49" fontId="114" fillId="3" borderId="0" applyFill="0">
      <alignment horizontal="center"/>
    </xf>
    <xf numFmtId="49" fontId="114" fillId="3" borderId="0" applyFill="0">
      <alignment horizontal="center"/>
    </xf>
    <xf numFmtId="49" fontId="114" fillId="65" borderId="0" applyFill="0">
      <alignment horizontal="center"/>
    </xf>
    <xf numFmtId="49" fontId="114" fillId="65" borderId="0" applyFill="0">
      <alignment horizontal="center"/>
    </xf>
    <xf numFmtId="49" fontId="114" fillId="3" borderId="0" applyFill="0">
      <alignment horizontal="center"/>
    </xf>
    <xf numFmtId="49" fontId="114" fillId="3" borderId="0" applyFill="0">
      <alignment horizontal="center"/>
    </xf>
    <xf numFmtId="0" fontId="98" fillId="0" borderId="0"/>
    <xf numFmtId="0" fontId="154" fillId="3" borderId="0" applyFill="0" applyBorder="0">
      <alignment wrapText="1"/>
    </xf>
    <xf numFmtId="0" fontId="155" fillId="0" borderId="0" applyNumberFormat="0" applyFill="0" applyBorder="0" applyAlignment="0" applyProtection="0"/>
    <xf numFmtId="0" fontId="156" fillId="3" borderId="0" applyFill="0" applyBorder="0">
      <alignment wrapText="1"/>
    </xf>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6" fillId="3" borderId="0" applyFill="0" applyBorder="0">
      <alignment wrapText="1"/>
    </xf>
    <xf numFmtId="0" fontId="152" fillId="0" borderId="0" applyNumberFormat="0" applyFill="0" applyBorder="0" applyAlignment="0" applyProtection="0"/>
    <xf numFmtId="0" fontId="154" fillId="3" borderId="0" applyFill="0" applyBorder="0">
      <alignment wrapText="1"/>
    </xf>
    <xf numFmtId="0" fontId="98" fillId="0" borderId="0"/>
    <xf numFmtId="0" fontId="95" fillId="3" borderId="0" applyFill="0" applyBorder="0"/>
    <xf numFmtId="0" fontId="95" fillId="3" borderId="0" applyFill="0" applyBorder="0"/>
    <xf numFmtId="0" fontId="157" fillId="3" borderId="0" applyFill="0" applyBorder="0">
      <alignment wrapText="1"/>
    </xf>
    <xf numFmtId="0" fontId="156" fillId="3" borderId="0" applyFill="0" applyBorder="0">
      <alignment wrapText="1"/>
    </xf>
    <xf numFmtId="0" fontId="51" fillId="0" borderId="0" applyNumberFormat="0" applyFill="0" applyBorder="0" applyAlignment="0" applyProtection="0"/>
    <xf numFmtId="202" fontId="158" fillId="0" borderId="0">
      <protection locked="0"/>
    </xf>
    <xf numFmtId="202" fontId="158" fillId="0" borderId="0">
      <protection locked="0"/>
    </xf>
    <xf numFmtId="0" fontId="32" fillId="4" borderId="0" applyBorder="0"/>
    <xf numFmtId="0" fontId="32" fillId="4" borderId="0" applyBorder="0"/>
    <xf numFmtId="0" fontId="32" fillId="4" borderId="0" applyFill="0" applyBorder="0"/>
    <xf numFmtId="202" fontId="158" fillId="0" borderId="0">
      <protection locked="0"/>
    </xf>
    <xf numFmtId="202" fontId="158" fillId="0" borderId="0">
      <protection locked="0"/>
    </xf>
    <xf numFmtId="0" fontId="33" fillId="4" borderId="0" applyBorder="0"/>
    <xf numFmtId="0" fontId="33" fillId="4" borderId="0" applyBorder="0"/>
    <xf numFmtId="0" fontId="33" fillId="4" borderId="0" applyFill="0" applyBorder="0"/>
    <xf numFmtId="0" fontId="34" fillId="4" borderId="0" applyFill="0" applyBorder="0">
      <alignment horizontal="left"/>
    </xf>
    <xf numFmtId="0" fontId="34" fillId="4" borderId="0" applyFill="0" applyBorder="0">
      <alignment horizontal="center" wrapText="1"/>
    </xf>
    <xf numFmtId="0" fontId="34" fillId="4" borderId="0" applyFill="0" applyBorder="0">
      <alignment horizontal="center" wrapText="1"/>
    </xf>
    <xf numFmtId="0" fontId="34" fillId="4" borderId="0" applyBorder="0">
      <alignment horizontal="center" vertical="center" wrapText="1"/>
    </xf>
    <xf numFmtId="0" fontId="5" fillId="4" borderId="4" applyNumberFormat="0" applyFont="0" applyAlignment="0"/>
    <xf numFmtId="0" fontId="26" fillId="4" borderId="4" applyNumberFormat="0" applyFont="0" applyAlignment="0"/>
    <xf numFmtId="0" fontId="26" fillId="4" borderId="4" applyNumberFormat="0" applyFont="0" applyAlignment="0"/>
    <xf numFmtId="0" fontId="5" fillId="4" borderId="4" applyNumberFormat="0" applyFont="0" applyAlignment="0"/>
    <xf numFmtId="0" fontId="5" fillId="4" borderId="4" applyNumberFormat="0" applyFont="0" applyAlignment="0"/>
    <xf numFmtId="0" fontId="98" fillId="0" borderId="0"/>
    <xf numFmtId="0" fontId="5" fillId="4" borderId="4" applyNumberFormat="0" applyFont="0" applyAlignment="0"/>
    <xf numFmtId="0" fontId="5" fillId="4" borderId="4" applyNumberFormat="0" applyFont="0" applyAlignment="0"/>
    <xf numFmtId="203" fontId="99" fillId="65" borderId="43" applyNumberFormat="0">
      <alignment horizontal="left"/>
    </xf>
    <xf numFmtId="203" fontId="99" fillId="65" borderId="43" applyNumberFormat="0">
      <alignment horizontal="left"/>
    </xf>
    <xf numFmtId="0" fontId="5" fillId="4" borderId="4" applyNumberFormat="0" applyFont="0" applyAlignment="0"/>
    <xf numFmtId="0" fontId="22" fillId="65" borderId="43" applyNumberFormat="0">
      <alignment horizontal="left"/>
    </xf>
    <xf numFmtId="0" fontId="22" fillId="65" borderId="43" applyNumberFormat="0">
      <alignment horizontal="left"/>
    </xf>
    <xf numFmtId="0" fontId="99" fillId="65" borderId="43" applyNumberFormat="0">
      <alignment horizontal="left"/>
    </xf>
    <xf numFmtId="0" fontId="95" fillId="3" borderId="43" applyNumberFormat="0" applyFill="0">
      <alignment horizontal="left"/>
    </xf>
    <xf numFmtId="0" fontId="95" fillId="3" borderId="43" applyNumberFormat="0" applyFill="0">
      <alignment horizontal="left"/>
    </xf>
    <xf numFmtId="203" fontId="22" fillId="65" borderId="43" applyNumberFormat="0">
      <alignment horizontal="left"/>
    </xf>
    <xf numFmtId="0" fontId="5" fillId="4" borderId="4" applyNumberFormat="0" applyFont="0" applyAlignment="0"/>
    <xf numFmtId="0" fontId="5" fillId="4" borderId="4" applyNumberFormat="0" applyFont="0" applyAlignment="0"/>
    <xf numFmtId="203" fontId="99" fillId="65" borderId="43" applyNumberFormat="0">
      <alignment horizontal="left"/>
    </xf>
    <xf numFmtId="0" fontId="95" fillId="65" borderId="43" applyNumberFormat="0" applyFill="0">
      <alignment horizontal="left"/>
    </xf>
    <xf numFmtId="0" fontId="95" fillId="65" borderId="43" applyNumberFormat="0" applyFill="0">
      <alignment horizontal="left"/>
    </xf>
    <xf numFmtId="0" fontId="95" fillId="3" borderId="43" applyNumberFormat="0" applyFill="0">
      <alignment horizontal="left"/>
    </xf>
    <xf numFmtId="0" fontId="95" fillId="3" borderId="43" applyNumberFormat="0" applyFill="0">
      <alignment horizontal="left"/>
    </xf>
    <xf numFmtId="0" fontId="98" fillId="0" borderId="0"/>
    <xf numFmtId="0" fontId="35" fillId="0" borderId="0" applyNumberFormat="0" applyFill="0" applyBorder="0" applyAlignment="0" applyProtection="0">
      <alignment vertical="top"/>
      <protection locked="0"/>
    </xf>
    <xf numFmtId="204" fontId="159"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0" fillId="0" borderId="0" applyNumberFormat="0" applyFill="0" applyBorder="0" applyAlignment="0" applyProtection="0"/>
    <xf numFmtId="0" fontId="161" fillId="0" borderId="0" applyNumberFormat="0" applyFill="0" applyBorder="0" applyAlignment="0" applyProtection="0">
      <alignment horizontal="right"/>
    </xf>
    <xf numFmtId="0" fontId="162" fillId="0" borderId="0" applyNumberFormat="0" applyFill="0" applyBorder="0" applyAlignment="0" applyProtection="0"/>
    <xf numFmtId="0" fontId="159" fillId="0" borderId="0" applyNumberFormat="0" applyFill="0" applyBorder="0" applyAlignment="0" applyProtection="0">
      <alignment vertical="top"/>
      <protection locked="0"/>
    </xf>
    <xf numFmtId="204" fontId="163" fillId="0" borderId="0" applyNumberFormat="0" applyFill="0" applyBorder="0" applyAlignment="0" applyProtection="0">
      <alignment vertical="top"/>
      <protection locked="0"/>
    </xf>
    <xf numFmtId="204" fontId="163"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98" fillId="0" borderId="0"/>
    <xf numFmtId="0" fontId="165" fillId="0" borderId="0" applyNumberFormat="0" applyFill="0" applyBorder="0" applyAlignment="0" applyProtection="0"/>
    <xf numFmtId="0" fontId="16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Fill="0" applyBorder="0" applyAlignment="0" applyProtection="0">
      <alignment vertical="top"/>
      <protection locked="0"/>
    </xf>
    <xf numFmtId="0" fontId="164" fillId="0" borderId="0" applyNumberFormat="0" applyFill="0" applyBorder="0" applyAlignment="0" applyProtection="0"/>
    <xf numFmtId="0" fontId="35" fillId="0" borderId="0" applyNumberFormat="0" applyFill="0" applyBorder="0" applyAlignment="0" applyProtection="0">
      <alignment vertical="top"/>
      <protection locked="0"/>
    </xf>
    <xf numFmtId="0" fontId="162" fillId="0" borderId="0" applyNumberFormat="0" applyFill="0" applyBorder="0" applyAlignment="0" applyProtection="0"/>
    <xf numFmtId="0" fontId="35" fillId="0" borderId="0" applyNumberFormat="0" applyFill="0" applyBorder="0" applyAlignment="0" applyProtection="0">
      <alignment vertical="top"/>
      <protection locked="0"/>
    </xf>
    <xf numFmtId="0" fontId="162" fillId="0" borderId="0" applyNumberFormat="0" applyFill="0" applyBorder="0" applyAlignment="0" applyProtection="0"/>
    <xf numFmtId="168" fontId="35" fillId="0" borderId="0" applyNumberFormat="0" applyFill="0" applyBorder="0" applyAlignment="0" applyProtection="0">
      <alignment vertical="top"/>
      <protection locked="0"/>
    </xf>
    <xf numFmtId="0" fontId="162" fillId="0" borderId="0" applyNumberFormat="0" applyFill="0" applyBorder="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0" fillId="48"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50"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71"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0" fontId="169" fillId="48" borderId="38" applyNumberFormat="0" applyAlignment="0" applyProtection="0"/>
    <xf numFmtId="176" fontId="172" fillId="9" borderId="32" applyNumberFormat="0" applyAlignment="0" applyProtection="0"/>
    <xf numFmtId="176" fontId="172" fillId="9" borderId="32" applyNumberFormat="0" applyAlignment="0" applyProtection="0"/>
    <xf numFmtId="176" fontId="172" fillId="9" borderId="32" applyNumberFormat="0" applyAlignment="0" applyProtection="0"/>
    <xf numFmtId="176" fontId="172" fillId="9" borderId="32" applyNumberFormat="0" applyAlignment="0" applyProtection="0"/>
    <xf numFmtId="176" fontId="172" fillId="9" borderId="32" applyNumberFormat="0" applyAlignment="0" applyProtection="0"/>
    <xf numFmtId="176" fontId="172" fillId="9" borderId="32" applyNumberFormat="0" applyAlignment="0" applyProtection="0"/>
    <xf numFmtId="0" fontId="173" fillId="9" borderId="32" applyNumberFormat="0" applyAlignment="0" applyProtection="0"/>
    <xf numFmtId="0" fontId="103" fillId="65" borderId="0" applyFill="0">
      <alignment horizontal="left" wrapText="1"/>
    </xf>
    <xf numFmtId="0" fontId="103" fillId="65" borderId="0" applyFill="0">
      <alignment horizontal="left" wrapText="1"/>
    </xf>
    <xf numFmtId="0" fontId="103" fillId="3" borderId="0" applyFill="0">
      <alignment horizontal="left" wrapText="1"/>
    </xf>
    <xf numFmtId="0" fontId="103" fillId="3" borderId="0" applyFill="0">
      <alignment horizontal="left" wrapText="1"/>
    </xf>
    <xf numFmtId="0" fontId="98" fillId="0" borderId="0"/>
    <xf numFmtId="0" fontId="174" fillId="38" borderId="52" applyNumberFormat="0" applyFill="0">
      <alignment horizontal="centerContinuous" wrapText="1"/>
    </xf>
    <xf numFmtId="49" fontId="175" fillId="0" borderId="0" applyFill="0" applyBorder="0">
      <alignment horizontal="right" indent="1"/>
    </xf>
    <xf numFmtId="49" fontId="176" fillId="0" borderId="0" applyFill="0" applyBorder="0">
      <alignment horizontal="right" indent="1"/>
    </xf>
    <xf numFmtId="49" fontId="175" fillId="0" borderId="0" applyFill="0" applyBorder="0">
      <alignment horizontal="right" indent="1"/>
    </xf>
    <xf numFmtId="49" fontId="176" fillId="0" borderId="0" applyFill="0" applyBorder="0">
      <alignment horizontal="right" indent="1"/>
    </xf>
    <xf numFmtId="49" fontId="177" fillId="63" borderId="0" applyFill="0" applyBorder="0">
      <alignment horizontal="right" indent="1"/>
    </xf>
    <xf numFmtId="0" fontId="98" fillId="0" borderId="0"/>
    <xf numFmtId="49" fontId="178" fillId="0" borderId="0" applyFill="0" applyBorder="0">
      <alignment horizontal="right" indent="1"/>
    </xf>
    <xf numFmtId="49" fontId="178" fillId="0" borderId="0" applyFill="0" applyBorder="0">
      <alignment horizontal="right" indent="1"/>
    </xf>
    <xf numFmtId="49" fontId="179" fillId="0" borderId="0" applyFill="0" applyBorder="0">
      <alignment horizontal="right" indent="1"/>
    </xf>
    <xf numFmtId="49" fontId="175" fillId="0" borderId="0" applyFill="0" applyBorder="0">
      <alignment horizontal="right" indent="1"/>
    </xf>
    <xf numFmtId="49" fontId="180" fillId="0" borderId="0" applyFill="0" applyBorder="0">
      <alignment horizontal="right" indent="1"/>
    </xf>
    <xf numFmtId="0" fontId="174" fillId="38" borderId="53" applyNumberFormat="0" applyFill="0">
      <alignment horizontal="centerContinuous" wrapText="1"/>
    </xf>
    <xf numFmtId="49" fontId="36" fillId="0" borderId="0" applyFill="0" applyBorder="0">
      <alignment horizontal="center" wrapText="1"/>
    </xf>
    <xf numFmtId="49" fontId="36" fillId="0" borderId="0" applyFill="0" applyBorder="0">
      <alignment horizontal="center" wrapText="1"/>
    </xf>
    <xf numFmtId="49" fontId="36" fillId="0" borderId="0" applyFill="0" applyBorder="0">
      <alignment horizontal="center" wrapText="1"/>
    </xf>
    <xf numFmtId="49" fontId="181" fillId="3" borderId="0" applyFill="0" applyBorder="0">
      <alignment horizontal="center" wrapText="1"/>
    </xf>
    <xf numFmtId="49" fontId="36" fillId="0" borderId="0" applyFill="0" applyBorder="0">
      <alignment horizontal="center" wrapText="1"/>
    </xf>
    <xf numFmtId="49" fontId="182" fillId="0" borderId="0" applyFill="0" applyBorder="0">
      <alignment horizontal="center" wrapText="1"/>
    </xf>
    <xf numFmtId="49" fontId="182" fillId="0" borderId="0" applyFill="0" applyBorder="0">
      <alignment horizontal="center" wrapText="1"/>
    </xf>
    <xf numFmtId="0" fontId="36" fillId="0" borderId="0" applyFill="0" applyBorder="0">
      <alignment horizontal="centerContinuous" wrapText="1"/>
    </xf>
    <xf numFmtId="0" fontId="181" fillId="3" borderId="0" applyFill="0" applyBorder="0">
      <alignment horizontal="centerContinuous" wrapText="1"/>
    </xf>
    <xf numFmtId="0" fontId="36" fillId="0" borderId="0" applyFill="0" applyBorder="0">
      <alignment horizontal="centerContinuous" wrapText="1"/>
    </xf>
    <xf numFmtId="0" fontId="182" fillId="0" borderId="0" applyFill="0" applyBorder="0">
      <alignment horizontal="centerContinuous" wrapText="1"/>
    </xf>
    <xf numFmtId="0" fontId="114" fillId="0" borderId="0" applyFill="0" applyBorder="0">
      <alignment horizontal="center" wrapText="1"/>
    </xf>
    <xf numFmtId="0" fontId="182" fillId="0" borderId="0" applyFill="0" applyBorder="0">
      <alignment horizontal="center" wrapText="1"/>
    </xf>
    <xf numFmtId="0" fontId="114" fillId="0" borderId="0" applyFill="0" applyBorder="0">
      <alignment horizontal="center" wrapText="1"/>
    </xf>
    <xf numFmtId="49" fontId="22" fillId="0" borderId="0" applyFill="0" applyBorder="0">
      <alignment horizontal="left" indent="1"/>
    </xf>
    <xf numFmtId="49" fontId="22" fillId="0" borderId="0" applyFill="0" applyBorder="0">
      <alignment horizontal="left" indent="1"/>
    </xf>
    <xf numFmtId="49" fontId="99" fillId="0" borderId="0" applyFill="0" applyBorder="0">
      <alignment horizontal="left" indent="1"/>
    </xf>
    <xf numFmtId="49" fontId="99" fillId="0" borderId="0" applyFill="0" applyBorder="0">
      <alignment horizontal="left" indent="1"/>
    </xf>
    <xf numFmtId="49" fontId="99" fillId="0" borderId="0" applyFill="0" applyBorder="0">
      <alignment horizontal="left" indent="1"/>
    </xf>
    <xf numFmtId="49" fontId="22" fillId="0" borderId="0" applyFill="0" applyBorder="0">
      <alignment horizontal="left" indent="1"/>
    </xf>
    <xf numFmtId="49" fontId="95" fillId="0" borderId="0" applyFill="0" applyBorder="0">
      <alignment horizontal="center" vertical="center" wrapText="1"/>
    </xf>
    <xf numFmtId="49" fontId="95" fillId="0" borderId="0" applyFill="0" applyBorder="0">
      <alignment horizontal="center" vertical="center" wrapText="1"/>
    </xf>
    <xf numFmtId="49" fontId="99" fillId="0" borderId="0" applyFill="0" applyBorder="0">
      <alignment horizontal="left" wrapText="1" indent="2"/>
    </xf>
    <xf numFmtId="0" fontId="174" fillId="3" borderId="53" applyNumberFormat="0" applyFill="0">
      <alignment horizontal="centerContinuous" wrapText="1"/>
    </xf>
    <xf numFmtId="0" fontId="114" fillId="65" borderId="0" applyFill="0">
      <alignment horizontal="center" vertical="center" wrapText="1"/>
    </xf>
    <xf numFmtId="0" fontId="114" fillId="3" borderId="0" applyFill="0">
      <alignment horizontal="center" vertical="center" wrapText="1"/>
    </xf>
    <xf numFmtId="0" fontId="98" fillId="0" borderId="0"/>
    <xf numFmtId="0" fontId="114" fillId="65" borderId="5" applyFill="0">
      <alignment horizontal="center" wrapText="1"/>
    </xf>
    <xf numFmtId="0" fontId="114" fillId="65" borderId="5" applyFill="0">
      <alignment horizontal="center" wrapText="1"/>
    </xf>
    <xf numFmtId="0" fontId="114" fillId="3" borderId="5" applyFill="0">
      <alignment horizontal="center" wrapText="1"/>
    </xf>
    <xf numFmtId="0" fontId="114" fillId="3" borderId="5" applyFill="0">
      <alignment horizontal="center" wrapText="1"/>
    </xf>
    <xf numFmtId="0" fontId="98" fillId="0" borderId="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03" fontId="99" fillId="65" borderId="40" applyNumberFormat="0">
      <alignment horizontal="left"/>
    </xf>
    <xf numFmtId="0" fontId="22" fillId="65" borderId="40"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2" fillId="65" borderId="40"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203" fontId="99" fillId="65" borderId="40" applyNumberFormat="0">
      <alignment horizontal="left"/>
    </xf>
    <xf numFmtId="0" fontId="95" fillId="65" borderId="40" applyNumberFormat="0">
      <alignment horizontal="left"/>
    </xf>
    <xf numFmtId="0" fontId="95" fillId="65" borderId="40"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2" fillId="65" borderId="40" applyNumberFormat="0">
      <alignment horizontal="left"/>
    </xf>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26" fillId="4" borderId="1" applyNumberFormat="0"/>
    <xf numFmtId="0" fontId="183" fillId="69" borderId="53" applyNumberFormat="0" applyFill="0" applyAlignment="0"/>
    <xf numFmtId="0" fontId="184" fillId="0" borderId="54" applyNumberFormat="0" applyFill="0" applyAlignment="0" applyProtection="0"/>
    <xf numFmtId="0" fontId="185" fillId="0" borderId="54" applyNumberFormat="0" applyFill="0" applyAlignment="0" applyProtection="0"/>
    <xf numFmtId="0" fontId="186" fillId="0" borderId="54" applyNumberFormat="0" applyFill="0" applyAlignment="0" applyProtection="0"/>
    <xf numFmtId="0" fontId="186" fillId="0" borderId="54" applyNumberFormat="0" applyFill="0" applyAlignment="0" applyProtection="0"/>
    <xf numFmtId="0" fontId="185" fillId="0" borderId="54" applyNumberFormat="0" applyFill="0" applyAlignment="0" applyProtection="0"/>
    <xf numFmtId="0" fontId="187" fillId="0" borderId="55" applyNumberFormat="0" applyFill="0" applyAlignment="0" applyProtection="0"/>
    <xf numFmtId="0" fontId="186" fillId="0" borderId="54" applyNumberFormat="0" applyFill="0" applyAlignment="0" applyProtection="0"/>
    <xf numFmtId="0" fontId="98" fillId="0" borderId="0"/>
    <xf numFmtId="176" fontId="188" fillId="0" borderId="34" applyNumberFormat="0" applyFill="0" applyAlignment="0" applyProtection="0"/>
    <xf numFmtId="176" fontId="188" fillId="0" borderId="34" applyNumberFormat="0" applyFill="0" applyAlignment="0" applyProtection="0"/>
    <xf numFmtId="176" fontId="188" fillId="0" borderId="34" applyNumberFormat="0" applyFill="0" applyAlignment="0" applyProtection="0"/>
    <xf numFmtId="176" fontId="188" fillId="0" borderId="34" applyNumberFormat="0" applyFill="0" applyAlignment="0" applyProtection="0"/>
    <xf numFmtId="176" fontId="188" fillId="0" borderId="34" applyNumberFormat="0" applyFill="0" applyAlignment="0" applyProtection="0"/>
    <xf numFmtId="176" fontId="188" fillId="0" borderId="34" applyNumberFormat="0" applyFill="0" applyAlignment="0" applyProtection="0"/>
    <xf numFmtId="0" fontId="189" fillId="0" borderId="34" applyNumberFormat="0" applyFill="0" applyAlignment="0" applyProtection="0"/>
    <xf numFmtId="205" fontId="21" fillId="0" borderId="0" applyFont="0" applyFill="0" applyBorder="0" applyAlignment="0" applyProtection="0">
      <protection locked="0"/>
    </xf>
    <xf numFmtId="0" fontId="190" fillId="0" borderId="0" applyFill="0" applyProtection="0">
      <alignment horizontal="center"/>
    </xf>
    <xf numFmtId="206" fontId="191" fillId="0" borderId="0"/>
    <xf numFmtId="0" fontId="192" fillId="50" borderId="0" applyNumberFormat="0" applyBorder="0" applyAlignment="0" applyProtection="0"/>
    <xf numFmtId="0" fontId="193" fillId="50" borderId="0" applyNumberFormat="0" applyBorder="0" applyAlignment="0" applyProtection="0"/>
    <xf numFmtId="0" fontId="194" fillId="50" borderId="0" applyNumberFormat="0" applyBorder="0" applyAlignment="0" applyProtection="0"/>
    <xf numFmtId="0" fontId="194" fillId="50" borderId="0" applyNumberFormat="0" applyBorder="0" applyAlignment="0" applyProtection="0"/>
    <xf numFmtId="0" fontId="193" fillId="50" borderId="0" applyNumberFormat="0" applyBorder="0" applyAlignment="0" applyProtection="0"/>
    <xf numFmtId="0" fontId="195" fillId="50" borderId="0" applyNumberFormat="0" applyBorder="0" applyAlignment="0" applyProtection="0"/>
    <xf numFmtId="0" fontId="194" fillId="50" borderId="0" applyNumberFormat="0" applyBorder="0" applyAlignment="0" applyProtection="0"/>
    <xf numFmtId="0" fontId="98" fillId="0" borderId="0"/>
    <xf numFmtId="176" fontId="196" fillId="8" borderId="0" applyNumberFormat="0" applyBorder="0" applyAlignment="0" applyProtection="0"/>
    <xf numFmtId="176" fontId="196" fillId="8" borderId="0" applyNumberFormat="0" applyBorder="0" applyAlignment="0" applyProtection="0"/>
    <xf numFmtId="176" fontId="196" fillId="8" borderId="0" applyNumberFormat="0" applyBorder="0" applyAlignment="0" applyProtection="0"/>
    <xf numFmtId="176" fontId="196" fillId="8" borderId="0" applyNumberFormat="0" applyBorder="0" applyAlignment="0" applyProtection="0"/>
    <xf numFmtId="176" fontId="196" fillId="8" borderId="0" applyNumberFormat="0" applyBorder="0" applyAlignment="0" applyProtection="0"/>
    <xf numFmtId="176" fontId="196" fillId="8" borderId="0" applyNumberFormat="0" applyBorder="0" applyAlignment="0" applyProtection="0"/>
    <xf numFmtId="0" fontId="197" fillId="8" borderId="0" applyNumberFormat="0" applyBorder="0" applyAlignment="0" applyProtection="0"/>
    <xf numFmtId="0" fontId="1" fillId="0" borderId="0"/>
    <xf numFmtId="0" fontId="1" fillId="0" borderId="0"/>
    <xf numFmtId="0" fontId="1" fillId="0" borderId="0"/>
    <xf numFmtId="0" fontId="198" fillId="0" borderId="0"/>
    <xf numFmtId="0" fontId="67" fillId="0" borderId="0"/>
    <xf numFmtId="176" fontId="67" fillId="0" borderId="0"/>
    <xf numFmtId="0" fontId="67" fillId="0" borderId="0"/>
    <xf numFmtId="0" fontId="198" fillId="0" borderId="0"/>
    <xf numFmtId="0" fontId="198" fillId="0" borderId="0"/>
    <xf numFmtId="0" fontId="19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applyBorder="0"/>
    <xf numFmtId="0" fontId="67" fillId="0" borderId="0"/>
    <xf numFmtId="176" fontId="67" fillId="0" borderId="0"/>
    <xf numFmtId="0" fontId="98" fillId="0" borderId="0"/>
    <xf numFmtId="0" fontId="67" fillId="0" borderId="0"/>
    <xf numFmtId="0" fontId="67" fillId="0" borderId="0"/>
    <xf numFmtId="0" fontId="67" fillId="0" borderId="0"/>
    <xf numFmtId="0" fontId="98" fillId="0" borderId="0"/>
    <xf numFmtId="0" fontId="99" fillId="0" borderId="0"/>
    <xf numFmtId="0" fontId="98" fillId="0" borderId="0"/>
    <xf numFmtId="0" fontId="67" fillId="0" borderId="0"/>
    <xf numFmtId="0" fontId="67" fillId="0" borderId="0"/>
    <xf numFmtId="0" fontId="22" fillId="0" borderId="0">
      <alignment horizontal="right"/>
    </xf>
    <xf numFmtId="0" fontId="22" fillId="0" borderId="0">
      <alignment horizontal="right"/>
    </xf>
    <xf numFmtId="0" fontId="99" fillId="0" borderId="0"/>
    <xf numFmtId="0" fontId="98"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70" fillId="0" borderId="0"/>
    <xf numFmtId="0" fontId="70" fillId="0" borderId="0"/>
    <xf numFmtId="0" fontId="70"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2" fillId="0" borderId="0"/>
    <xf numFmtId="0" fontId="67" fillId="0" borderId="0"/>
    <xf numFmtId="204" fontId="70" fillId="0" borderId="0"/>
    <xf numFmtId="204" fontId="70" fillId="0" borderId="0"/>
    <xf numFmtId="204" fontId="70" fillId="0" borderId="0"/>
    <xf numFmtId="204" fontId="70" fillId="0" borderId="0"/>
    <xf numFmtId="0" fontId="67" fillId="0" borderId="0"/>
    <xf numFmtId="204" fontId="70" fillId="0" borderId="0"/>
    <xf numFmtId="204" fontId="70" fillId="0" borderId="0"/>
    <xf numFmtId="204" fontId="70" fillId="0" borderId="0"/>
    <xf numFmtId="204" fontId="71" fillId="0" borderId="0"/>
    <xf numFmtId="204" fontId="1" fillId="0" borderId="0"/>
    <xf numFmtId="0" fontId="200"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70" fillId="0" borderId="0"/>
    <xf numFmtId="204" fontId="71" fillId="0" borderId="0"/>
    <xf numFmtId="0" fontId="67" fillId="0" borderId="0"/>
    <xf numFmtId="204" fontId="71" fillId="0" borderId="0"/>
    <xf numFmtId="204" fontId="71" fillId="0" borderId="0"/>
    <xf numFmtId="0" fontId="67" fillId="0" borderId="0" applyBorder="0"/>
    <xf numFmtId="204" fontId="70" fillId="0" borderId="0"/>
    <xf numFmtId="204" fontId="70" fillId="0" borderId="0"/>
    <xf numFmtId="204" fontId="70" fillId="0" borderId="0"/>
    <xf numFmtId="204" fontId="70" fillId="0" borderId="0"/>
    <xf numFmtId="0" fontId="70" fillId="0" borderId="0"/>
    <xf numFmtId="0" fontId="70" fillId="0" borderId="0"/>
    <xf numFmtId="0" fontId="70" fillId="0" borderId="0"/>
    <xf numFmtId="0" fontId="70" fillId="0" borderId="0"/>
    <xf numFmtId="0" fontId="67" fillId="0" borderId="0"/>
    <xf numFmtId="0" fontId="69"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1" fillId="0" borderId="0"/>
    <xf numFmtId="0" fontId="22" fillId="0" borderId="0">
      <alignment horizontal="right"/>
    </xf>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0" fillId="0" borderId="0"/>
    <xf numFmtId="204" fontId="71" fillId="0" borderId="0"/>
    <xf numFmtId="204" fontId="70" fillId="0" borderId="0"/>
    <xf numFmtId="204" fontId="70" fillId="0" borderId="0"/>
    <xf numFmtId="204" fontId="70" fillId="0" borderId="0"/>
    <xf numFmtId="204" fontId="70" fillId="0" borderId="0"/>
    <xf numFmtId="0" fontId="70" fillId="0" borderId="0"/>
    <xf numFmtId="0" fontId="70" fillId="0" borderId="0"/>
    <xf numFmtId="0" fontId="70" fillId="0" borderId="0"/>
    <xf numFmtId="0" fontId="70" fillId="0" borderId="0"/>
    <xf numFmtId="0" fontId="22" fillId="0" borderId="0"/>
    <xf numFmtId="0" fontId="98" fillId="0" borderId="0"/>
    <xf numFmtId="0" fontId="1" fillId="0" borderId="0"/>
    <xf numFmtId="0" fontId="1" fillId="0" borderId="0"/>
    <xf numFmtId="0" fontId="1" fillId="0" borderId="0"/>
    <xf numFmtId="0" fontId="67" fillId="0" borderId="0"/>
    <xf numFmtId="0" fontId="67" fillId="0" borderId="0" applyBorder="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22" fillId="0" borderId="0">
      <alignment horizontal="right"/>
    </xf>
    <xf numFmtId="0" fontId="67" fillId="0" borderId="0"/>
    <xf numFmtId="0" fontId="67" fillId="0" borderId="0"/>
    <xf numFmtId="204" fontId="71" fillId="0" borderId="0"/>
    <xf numFmtId="0" fontId="67" fillId="0" borderId="0"/>
    <xf numFmtId="0" fontId="67" fillId="0" borderId="0"/>
    <xf numFmtId="0" fontId="201" fillId="0" borderId="0"/>
    <xf numFmtId="0" fontId="22" fillId="0" borderId="0"/>
    <xf numFmtId="0" fontId="99" fillId="0" borderId="0"/>
    <xf numFmtId="0" fontId="67" fillId="0" borderId="0"/>
    <xf numFmtId="0" fontId="67" fillId="0" borderId="0"/>
    <xf numFmtId="0" fontId="67" fillId="0" borderId="0"/>
    <xf numFmtId="0" fontId="67"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applyBorder="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98" fillId="0" borderId="0"/>
    <xf numFmtId="0" fontId="1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98" fillId="0" borderId="0"/>
    <xf numFmtId="0" fontId="198" fillId="0" borderId="0"/>
    <xf numFmtId="176" fontId="71" fillId="0" borderId="0"/>
    <xf numFmtId="0" fontId="70" fillId="0" borderId="0"/>
    <xf numFmtId="0" fontId="70" fillId="0" borderId="0"/>
    <xf numFmtId="0" fontId="70" fillId="0" borderId="0"/>
    <xf numFmtId="0" fontId="70" fillId="0" borderId="0"/>
    <xf numFmtId="0" fontId="67" fillId="0" borderId="0"/>
    <xf numFmtId="176" fontId="71" fillId="0" borderId="0"/>
    <xf numFmtId="0" fontId="198" fillId="0" borderId="0"/>
    <xf numFmtId="0" fontId="67" fillId="0" borderId="0"/>
    <xf numFmtId="0" fontId="70" fillId="0" borderId="0"/>
    <xf numFmtId="0" fontId="70" fillId="0" borderId="0"/>
    <xf numFmtId="0" fontId="70" fillId="0" borderId="0"/>
    <xf numFmtId="0" fontId="70" fillId="0" borderId="0"/>
    <xf numFmtId="0" fontId="198" fillId="0" borderId="0"/>
    <xf numFmtId="0" fontId="98" fillId="0" borderId="0"/>
    <xf numFmtId="0" fontId="198" fillId="0" borderId="0"/>
    <xf numFmtId="0" fontId="67" fillId="0" borderId="0"/>
    <xf numFmtId="0" fontId="95" fillId="0" borderId="0"/>
    <xf numFmtId="0" fontId="98" fillId="0" borderId="0"/>
    <xf numFmtId="0" fontId="68"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68"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67" fillId="0" borderId="0"/>
    <xf numFmtId="0" fontId="67" fillId="0" borderId="0"/>
    <xf numFmtId="0" fontId="22" fillId="0" borderId="0">
      <alignment horizontal="right"/>
    </xf>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67" fillId="0" borderId="0" applyBorder="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67"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98" fillId="0" borderId="0"/>
    <xf numFmtId="0" fontId="198" fillId="0" borderId="0"/>
    <xf numFmtId="176" fontId="69" fillId="0" borderId="0"/>
    <xf numFmtId="0" fontId="69" fillId="0" borderId="0"/>
    <xf numFmtId="204" fontId="70" fillId="0" borderId="0"/>
    <xf numFmtId="204" fontId="70" fillId="0" borderId="0"/>
    <xf numFmtId="204" fontId="70" fillId="0" borderId="0"/>
    <xf numFmtId="204" fontId="70" fillId="0" borderId="0"/>
    <xf numFmtId="0" fontId="70" fillId="0" borderId="0"/>
    <xf numFmtId="0" fontId="70" fillId="0" borderId="0"/>
    <xf numFmtId="0" fontId="70" fillId="0" borderId="0"/>
    <xf numFmtId="0" fontId="198" fillId="0" borderId="0"/>
    <xf numFmtId="0" fontId="198" fillId="0" borderId="0"/>
    <xf numFmtId="0" fontId="98" fillId="0" borderId="0"/>
    <xf numFmtId="0" fontId="98" fillId="0" borderId="0"/>
    <xf numFmtId="0" fontId="198" fillId="0" borderId="0"/>
    <xf numFmtId="204" fontId="71" fillId="0" borderId="0"/>
    <xf numFmtId="0" fontId="70" fillId="0" borderId="0"/>
    <xf numFmtId="0" fontId="70" fillId="0" borderId="0"/>
    <xf numFmtId="0" fontId="70" fillId="0" borderId="0"/>
    <xf numFmtId="0" fontId="198" fillId="0" borderId="0"/>
    <xf numFmtId="0" fontId="198" fillId="0" borderId="0"/>
    <xf numFmtId="0" fontId="67" fillId="0" borderId="0" applyBorder="0"/>
    <xf numFmtId="0" fontId="98" fillId="0" borderId="0"/>
    <xf numFmtId="0" fontId="19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4" fontId="70" fillId="0" borderId="0"/>
    <xf numFmtId="204" fontId="70" fillId="0" borderId="0"/>
    <xf numFmtId="204" fontId="70" fillId="0" borderId="0"/>
    <xf numFmtId="204" fontId="71" fillId="0" borderId="0"/>
    <xf numFmtId="0" fontId="198" fillId="0" borderId="0"/>
    <xf numFmtId="0" fontId="198"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98" fillId="0" borderId="0"/>
    <xf numFmtId="0" fontId="198" fillId="0" borderId="0"/>
    <xf numFmtId="204" fontId="70" fillId="0" borderId="0"/>
    <xf numFmtId="204" fontId="70" fillId="0" borderId="0"/>
    <xf numFmtId="204" fontId="70" fillId="0" borderId="0"/>
    <xf numFmtId="204" fontId="70" fillId="0" borderId="0"/>
    <xf numFmtId="0" fontId="1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98" fillId="0" borderId="0"/>
    <xf numFmtId="204" fontId="70" fillId="0" borderId="0"/>
    <xf numFmtId="204" fontId="70" fillId="0" borderId="0"/>
    <xf numFmtId="204" fontId="70" fillId="0" borderId="0"/>
    <xf numFmtId="0" fontId="198" fillId="0" borderId="0"/>
    <xf numFmtId="0" fontId="198" fillId="0" borderId="0"/>
    <xf numFmtId="204" fontId="71" fillId="0" borderId="0"/>
    <xf numFmtId="204" fontId="70" fillId="0" borderId="0"/>
    <xf numFmtId="204" fontId="70" fillId="0" borderId="0"/>
    <xf numFmtId="204" fontId="70" fillId="0" borderId="0"/>
    <xf numFmtId="204" fontId="70" fillId="0" borderId="0"/>
    <xf numFmtId="204" fontId="70" fillId="0" borderId="0"/>
    <xf numFmtId="204" fontId="70" fillId="0" borderId="0"/>
    <xf numFmtId="204" fontId="70" fillId="0" borderId="0"/>
    <xf numFmtId="204" fontId="71" fillId="0" borderId="0"/>
    <xf numFmtId="0" fontId="198" fillId="0" borderId="0"/>
    <xf numFmtId="0" fontId="198"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20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22" fillId="0" borderId="0">
      <alignment horizontal="right"/>
    </xf>
    <xf numFmtId="0" fontId="67" fillId="0" borderId="0"/>
    <xf numFmtId="0" fontId="67" fillId="0" borderId="0"/>
    <xf numFmtId="0" fontId="42" fillId="0" borderId="0"/>
    <xf numFmtId="0" fontId="42" fillId="0" borderId="0"/>
    <xf numFmtId="0" fontId="42" fillId="0" borderId="0"/>
    <xf numFmtId="0" fontId="67" fillId="0" borderId="0"/>
    <xf numFmtId="0" fontId="42" fillId="0" borderId="0"/>
    <xf numFmtId="0" fontId="67" fillId="0" borderId="0"/>
    <xf numFmtId="0" fontId="1" fillId="0" borderId="0"/>
    <xf numFmtId="0" fontId="1" fillId="0" borderId="0"/>
    <xf numFmtId="0" fontId="1" fillId="0" borderId="0"/>
    <xf numFmtId="0" fontId="1" fillId="0" borderId="0"/>
    <xf numFmtId="0" fontId="1" fillId="0" borderId="0"/>
    <xf numFmtId="0" fontId="198" fillId="0" borderId="0"/>
    <xf numFmtId="176" fontId="67" fillId="0" borderId="0" applyBorder="0"/>
    <xf numFmtId="0" fontId="67" fillId="0" borderId="0" applyBorder="0"/>
    <xf numFmtId="0" fontId="198" fillId="0" borderId="0"/>
    <xf numFmtId="0" fontId="198" fillId="0" borderId="0"/>
    <xf numFmtId="0" fontId="70" fillId="0" borderId="0"/>
    <xf numFmtId="0" fontId="70" fillId="0" borderId="0"/>
    <xf numFmtId="0" fontId="70" fillId="0" borderId="0"/>
    <xf numFmtId="0" fontId="198" fillId="0" borderId="0"/>
    <xf numFmtId="0" fontId="198" fillId="0" borderId="0"/>
    <xf numFmtId="0" fontId="70" fillId="0" borderId="0"/>
    <xf numFmtId="0" fontId="70" fillId="0" borderId="0"/>
    <xf numFmtId="0" fontId="70" fillId="0" borderId="0"/>
    <xf numFmtId="0" fontId="1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67" fillId="0" borderId="0" applyBorder="0"/>
    <xf numFmtId="0" fontId="67" fillId="0" borderId="0" applyBorder="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98"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8" fillId="0" borderId="0"/>
    <xf numFmtId="176" fontId="67" fillId="0" borderId="0"/>
    <xf numFmtId="0" fontId="70" fillId="0" borderId="0"/>
    <xf numFmtId="0" fontId="70" fillId="0" borderId="0"/>
    <xf numFmtId="0" fontId="70" fillId="0" borderId="0"/>
    <xf numFmtId="0" fontId="198" fillId="0" borderId="0"/>
    <xf numFmtId="0" fontId="198" fillId="0" borderId="0"/>
    <xf numFmtId="0" fontId="191" fillId="0" borderId="0"/>
    <xf numFmtId="0" fontId="198" fillId="0" borderId="0"/>
    <xf numFmtId="0" fontId="198" fillId="0" borderId="0"/>
    <xf numFmtId="0" fontId="191" fillId="0" borderId="0"/>
    <xf numFmtId="0" fontId="198" fillId="0" borderId="0"/>
    <xf numFmtId="0" fontId="198" fillId="0" borderId="0"/>
    <xf numFmtId="0" fontId="67" fillId="0" borderId="0"/>
    <xf numFmtId="0" fontId="67" fillId="0" borderId="0" applyBorder="0"/>
    <xf numFmtId="0" fontId="67" fillId="0" borderId="0" applyBorder="0"/>
    <xf numFmtId="0" fontId="67" fillId="0" borderId="0"/>
    <xf numFmtId="0" fontId="67" fillId="0" borderId="0"/>
    <xf numFmtId="0" fontId="67"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98" fillId="0" borderId="0"/>
    <xf numFmtId="0" fontId="1" fillId="0" borderId="0"/>
    <xf numFmtId="0" fontId="1" fillId="0" borderId="0"/>
    <xf numFmtId="0" fontId="1" fillId="0" borderId="0"/>
    <xf numFmtId="0" fontId="1" fillId="0" borderId="0"/>
    <xf numFmtId="0" fontId="198" fillId="0" borderId="0"/>
    <xf numFmtId="0" fontId="69" fillId="0" borderId="0"/>
    <xf numFmtId="0" fontId="70" fillId="0" borderId="0"/>
    <xf numFmtId="0" fontId="70" fillId="0" borderId="0"/>
    <xf numFmtId="0" fontId="70" fillId="0" borderId="0"/>
    <xf numFmtId="0" fontId="67" fillId="0" borderId="0"/>
    <xf numFmtId="0" fontId="1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8" fillId="0" borderId="0"/>
    <xf numFmtId="0" fontId="19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67" fillId="0" borderId="0"/>
    <xf numFmtId="0" fontId="67" fillId="0" borderId="0"/>
    <xf numFmtId="176"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12" borderId="3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9"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8"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8" fillId="46" borderId="5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76" fontId="100"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0" fontId="1" fillId="12" borderId="36" applyNumberFormat="0" applyFont="0" applyAlignment="0" applyProtection="0"/>
    <xf numFmtId="176" fontId="100" fillId="12" borderId="36" applyNumberFormat="0" applyFont="0" applyAlignment="0" applyProtection="0"/>
    <xf numFmtId="176" fontId="100" fillId="12" borderId="36" applyNumberFormat="0" applyFont="0" applyAlignment="0" applyProtection="0"/>
    <xf numFmtId="176" fontId="100" fillId="12" borderId="36" applyNumberFormat="0" applyFont="0" applyAlignment="0" applyProtection="0"/>
    <xf numFmtId="176" fontId="100" fillId="12" borderId="36" applyNumberFormat="0" applyFont="0" applyAlignment="0" applyProtection="0"/>
    <xf numFmtId="176" fontId="100" fillId="12" borderId="3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67" fillId="46" borderId="56" applyNumberFormat="0" applyFont="0" applyAlignment="0" applyProtection="0"/>
    <xf numFmtId="0" fontId="1" fillId="67" borderId="53" applyNumberFormat="0" applyFill="0" applyAlignment="0"/>
    <xf numFmtId="0" fontId="1" fillId="67" borderId="53" applyNumberFormat="0" applyFill="0" applyAlignment="0"/>
    <xf numFmtId="0" fontId="1" fillId="67" borderId="53" applyNumberFormat="0" applyFill="0" applyAlignment="0"/>
    <xf numFmtId="0" fontId="1" fillId="67" borderId="53" applyNumberFormat="0" applyFill="0" applyAlignment="0"/>
    <xf numFmtId="0" fontId="1" fillId="67" borderId="53" applyNumberFormat="0" applyFill="0" applyAlignment="0"/>
    <xf numFmtId="0" fontId="1" fillId="67" borderId="53" applyNumberFormat="0" applyFill="0" applyAlignment="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3" fillId="51"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44"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4"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0" fontId="202" fillId="51" borderId="57" applyNumberFormat="0" applyAlignment="0" applyProtection="0"/>
    <xf numFmtId="176" fontId="205" fillId="10" borderId="33" applyNumberFormat="0" applyAlignment="0" applyProtection="0"/>
    <xf numFmtId="176" fontId="205" fillId="10" borderId="33" applyNumberFormat="0" applyAlignment="0" applyProtection="0"/>
    <xf numFmtId="176" fontId="205" fillId="10" borderId="33" applyNumberFormat="0" applyAlignment="0" applyProtection="0"/>
    <xf numFmtId="176" fontId="205" fillId="10" borderId="33" applyNumberFormat="0" applyAlignment="0" applyProtection="0"/>
    <xf numFmtId="176" fontId="205" fillId="10" borderId="33" applyNumberFormat="0" applyAlignment="0" applyProtection="0"/>
    <xf numFmtId="176" fontId="205" fillId="10" borderId="33" applyNumberFormat="0" applyAlignment="0" applyProtection="0"/>
    <xf numFmtId="0" fontId="206" fillId="10" borderId="33" applyNumberFormat="0" applyAlignment="0" applyProtection="0"/>
    <xf numFmtId="0" fontId="26" fillId="4" borderId="4" applyNumberFormat="0"/>
    <xf numFmtId="0" fontId="26" fillId="4" borderId="1" applyNumberFormat="0"/>
    <xf numFmtId="49" fontId="207" fillId="65" borderId="58">
      <alignment horizontal="right" indent="2"/>
    </xf>
    <xf numFmtId="49" fontId="208" fillId="65" borderId="58">
      <alignment horizontal="right" indent="2"/>
    </xf>
    <xf numFmtId="49" fontId="208" fillId="3" borderId="58" applyFill="0">
      <alignment horizontal="right" indent="2"/>
    </xf>
    <xf numFmtId="49" fontId="208" fillId="3" borderId="58" applyFill="0">
      <alignment horizontal="right" indent="2"/>
    </xf>
    <xf numFmtId="49" fontId="209" fillId="65" borderId="58">
      <alignment horizontal="right" indent="2"/>
    </xf>
    <xf numFmtId="49" fontId="207" fillId="65" borderId="58">
      <alignment horizontal="right" indent="2"/>
    </xf>
    <xf numFmtId="207" fontId="5" fillId="4" borderId="1">
      <alignment horizontal="right"/>
    </xf>
    <xf numFmtId="207" fontId="5" fillId="4" borderId="1">
      <alignment horizontal="right"/>
    </xf>
    <xf numFmtId="207" fontId="21" fillId="0" borderId="0" applyFont="0" applyFill="0" applyBorder="0" applyAlignment="0" applyProtection="0">
      <protection locked="0"/>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21" fillId="0" borderId="0" applyFont="0" applyFill="0" applyBorder="0" applyAlignment="0" applyProtection="0">
      <protection locked="0"/>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39" fillId="0" borderId="0" applyFont="0" applyFill="0" applyBorder="0" applyAlignment="0" applyProtection="0">
      <protection locked="0"/>
    </xf>
    <xf numFmtId="207" fontId="95" fillId="0" borderId="0" applyFill="0" applyBorder="0" applyAlignment="0" applyProtection="0">
      <protection locked="0"/>
    </xf>
    <xf numFmtId="207" fontId="95" fillId="0" borderId="0" applyFill="0" applyBorder="0" applyAlignment="0" applyProtection="0">
      <protection locked="0"/>
    </xf>
    <xf numFmtId="207" fontId="21" fillId="0" borderId="0" applyFont="0" applyFill="0" applyBorder="0" applyAlignment="0" applyProtection="0">
      <protection locked="0"/>
    </xf>
    <xf numFmtId="207" fontId="21" fillId="0" borderId="0" applyFont="0" applyFill="0" applyBorder="0" applyAlignment="0" applyProtection="0">
      <protection locked="0"/>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7"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5" fillId="4" borderId="1">
      <alignment horizontal="right"/>
    </xf>
    <xf numFmtId="208" fontId="21" fillId="0" borderId="0" applyFont="0" applyFill="0" applyBorder="0" applyAlignment="0" applyProtection="0">
      <protection locked="0"/>
    </xf>
    <xf numFmtId="208" fontId="95" fillId="0" borderId="0" applyFill="0" applyBorder="0" applyAlignment="0" applyProtection="0">
      <protection locked="0"/>
    </xf>
    <xf numFmtId="208" fontId="95" fillId="0" borderId="0" applyFill="0" applyBorder="0" applyAlignment="0" applyProtection="0">
      <protection locked="0"/>
    </xf>
    <xf numFmtId="209" fontId="67" fillId="0" borderId="59" applyFont="0" applyFill="0" applyBorder="0" applyAlignment="0" applyProtection="0">
      <alignment horizontal="center" vertical="top" wrapText="1"/>
    </xf>
    <xf numFmtId="209" fontId="67" fillId="0" borderId="59" applyFont="0" applyFill="0" applyBorder="0" applyAlignment="0" applyProtection="0">
      <alignment horizontal="center" vertical="top" wrapText="1"/>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21" fillId="0" borderId="0"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21" fillId="0" borderId="0"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97" fillId="2" borderId="2" applyFont="0" applyFill="0" applyBorder="0" applyAlignment="0" applyProtection="0">
      <protection locked="0"/>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08" fontId="5" fillId="4" borderId="41">
      <alignment horizontal="right"/>
    </xf>
    <xf numFmtId="210" fontId="21" fillId="0" borderId="0" applyFont="0" applyFill="0" applyBorder="0" applyAlignment="0" applyProtection="0">
      <protection locked="0"/>
    </xf>
    <xf numFmtId="9" fontId="2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98" fillId="0" borderId="0" applyFont="0" applyFill="0" applyBorder="0" applyAlignment="0" applyProtection="0"/>
    <xf numFmtId="9" fontId="1"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9" fontId="2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21"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7"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7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1" fillId="0" borderId="0" applyFont="0" applyFill="0" applyBorder="0" applyAlignment="0" applyProtection="0"/>
    <xf numFmtId="9" fontId="7" fillId="0" borderId="0" applyFont="0" applyFill="0" applyBorder="0" applyAlignment="0" applyProtection="0"/>
    <xf numFmtId="9" fontId="71" fillId="0" borderId="0" applyFont="0" applyFill="0" applyBorder="0" applyAlignment="0" applyProtection="0"/>
    <xf numFmtId="9" fontId="22"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6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98" fillId="0" borderId="0" applyFont="0" applyFill="0" applyBorder="0" applyAlignment="0" applyProtection="0"/>
    <xf numFmtId="0" fontId="98"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98" fillId="0" borderId="0" applyFont="0" applyFill="0" applyBorder="0" applyAlignment="0" applyProtection="0"/>
    <xf numFmtId="0" fontId="98"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4"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7" fillId="0" borderId="0" applyFont="0" applyFill="0" applyBorder="0" applyAlignment="0" applyProtection="0"/>
    <xf numFmtId="9" fontId="98" fillId="0" borderId="0" applyFont="0" applyFill="0" applyBorder="0" applyAlignment="0" applyProtection="0"/>
    <xf numFmtId="9" fontId="7" fillId="0" borderId="0" applyFont="0" applyFill="0" applyBorder="0" applyAlignment="0" applyProtection="0"/>
    <xf numFmtId="9" fontId="9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9" fontId="67"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22" fillId="0" borderId="0" applyFont="0" applyFill="0" applyBorder="0" applyAlignment="0" applyProtection="0"/>
    <xf numFmtId="9" fontId="2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98" fillId="0" borderId="0" applyFont="0" applyFill="0" applyBorder="0" applyAlignment="0" applyProtection="0"/>
    <xf numFmtId="0" fontId="98"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1" fontId="5" fillId="4" borderId="0" applyFont="0" applyBorder="0" applyAlignment="0" applyProtection="0"/>
    <xf numFmtId="211" fontId="5" fillId="4" borderId="0" applyFont="0" applyBorder="0" applyAlignment="0" applyProtection="0"/>
    <xf numFmtId="211" fontId="5" fillId="4" borderId="0" applyFont="0" applyBorder="0" applyAlignment="0" applyProtection="0"/>
    <xf numFmtId="211" fontId="5" fillId="4" borderId="0" applyFont="0" applyBorder="0" applyAlignment="0" applyProtection="0"/>
    <xf numFmtId="0" fontId="24" fillId="4" borderId="0" applyNumberFormat="0"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3" borderId="7" applyFill="0" applyBorder="0" applyProtection="0">
      <alignment horizontal="right"/>
    </xf>
    <xf numFmtId="0" fontId="103" fillId="3"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65" borderId="7" applyFill="0" applyBorder="0" applyProtection="0">
      <alignment horizontal="right"/>
    </xf>
    <xf numFmtId="0" fontId="103" fillId="3" borderId="7" applyFill="0" applyBorder="0" applyProtection="0">
      <alignment horizontal="right"/>
    </xf>
    <xf numFmtId="0" fontId="103" fillId="3" borderId="7" applyFill="0" applyBorder="0" applyProtection="0">
      <alignment horizontal="right"/>
    </xf>
    <xf numFmtId="0" fontId="103" fillId="65" borderId="7" applyFill="0" applyBorder="0" applyProtection="0">
      <alignment horizontal="right"/>
    </xf>
    <xf numFmtId="0" fontId="98" fillId="0" borderId="0"/>
    <xf numFmtId="0" fontId="24" fillId="4" borderId="8" applyFill="0">
      <alignment horizontal="right"/>
    </xf>
    <xf numFmtId="182" fontId="71" fillId="2" borderId="60"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71" fillId="2"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185" fontId="1" fillId="67" borderId="61" applyNumberFormat="0" applyFont="0" applyFill="0" applyAlignment="0" applyProtection="0"/>
    <xf numFmtId="212" fontId="5" fillId="4" borderId="0" applyFont="0" applyBorder="0" applyAlignment="0" applyProtection="0"/>
    <xf numFmtId="212" fontId="5" fillId="4" borderId="0" applyFont="0" applyBorder="0" applyAlignment="0" applyProtection="0"/>
    <xf numFmtId="212" fontId="5" fillId="4" borderId="0" applyFont="0" applyBorder="0" applyAlignment="0" applyProtection="0"/>
    <xf numFmtId="212" fontId="5" fillId="4" borderId="0" applyFont="0" applyBorder="0" applyAlignment="0" applyProtection="0"/>
    <xf numFmtId="43"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191" fontId="69" fillId="0" borderId="62" applyFont="0" applyAlignment="0">
      <alignment vertical="top" wrapText="1"/>
    </xf>
    <xf numFmtId="43" fontId="69" fillId="0" borderId="62" applyFont="0" applyAlignment="0">
      <alignment vertical="top" wrapText="1"/>
    </xf>
    <xf numFmtId="0" fontId="210" fillId="0" borderId="0" applyFill="0" applyProtection="0">
      <alignment horizontal="center"/>
    </xf>
    <xf numFmtId="0" fontId="139" fillId="0" borderId="0" applyFill="0" applyProtection="0">
      <alignment horizontal="center" vertical="center"/>
    </xf>
    <xf numFmtId="0" fontId="5" fillId="4" borderId="63" applyNumberFormat="0" applyFont="0" applyAlignment="0"/>
    <xf numFmtId="0" fontId="5" fillId="4" borderId="63" applyNumberFormat="0" applyFont="0" applyAlignment="0"/>
    <xf numFmtId="0" fontId="99" fillId="65" borderId="64" applyNumberFormat="0">
      <alignment horizontal="left"/>
    </xf>
    <xf numFmtId="0" fontId="5" fillId="4" borderId="63" applyNumberFormat="0" applyFont="0" applyAlignment="0"/>
    <xf numFmtId="0" fontId="5" fillId="4" borderId="63" applyNumberFormat="0" applyFont="0" applyAlignment="0"/>
    <xf numFmtId="0" fontId="5" fillId="4" borderId="63" applyNumberFormat="0" applyFont="0" applyAlignment="0"/>
    <xf numFmtId="0" fontId="22" fillId="65" borderId="64" applyNumberFormat="0">
      <alignment horizontal="left"/>
    </xf>
    <xf numFmtId="0" fontId="99" fillId="65" borderId="64" applyNumberFormat="0">
      <alignment horizontal="left"/>
    </xf>
    <xf numFmtId="0" fontId="22" fillId="65" borderId="64" applyNumberFormat="0">
      <alignment horizontal="left"/>
    </xf>
    <xf numFmtId="0" fontId="5" fillId="4" borderId="63" applyNumberFormat="0" applyFont="0" applyAlignment="0"/>
    <xf numFmtId="0" fontId="5" fillId="4" borderId="63" applyNumberFormat="0" applyFont="0" applyAlignment="0"/>
    <xf numFmtId="0" fontId="99" fillId="65" borderId="64" applyNumberFormat="0">
      <alignment horizontal="left"/>
    </xf>
    <xf numFmtId="0" fontId="5" fillId="4" borderId="63" applyNumberFormat="0" applyFont="0" applyAlignment="0"/>
    <xf numFmtId="0" fontId="5" fillId="4" borderId="63" applyNumberFormat="0" applyFont="0" applyAlignment="0"/>
    <xf numFmtId="0" fontId="99" fillId="65" borderId="64" applyNumberFormat="0">
      <alignment horizontal="left"/>
    </xf>
    <xf numFmtId="0" fontId="99" fillId="65" borderId="64" applyNumberFormat="0">
      <alignment horizontal="left"/>
    </xf>
    <xf numFmtId="0" fontId="5" fillId="4" borderId="63" applyNumberFormat="0" applyFont="0" applyAlignment="0"/>
    <xf numFmtId="0" fontId="5" fillId="4" borderId="63" applyNumberFormat="0" applyFont="0" applyAlignment="0"/>
    <xf numFmtId="0" fontId="5" fillId="4" borderId="63" applyNumberFormat="0" applyFont="0" applyAlignment="0"/>
    <xf numFmtId="0" fontId="5" fillId="4" borderId="63" applyNumberFormat="0" applyFont="0" applyAlignment="0"/>
    <xf numFmtId="0" fontId="5" fillId="4" borderId="63" applyNumberFormat="0" applyFont="0" applyAlignment="0"/>
    <xf numFmtId="0" fontId="95" fillId="65" borderId="64" applyNumberFormat="0">
      <alignment horizontal="left"/>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3"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49" fontId="95" fillId="65" borderId="1" applyFill="0">
      <alignment horizontal="center" vertical="center" wrapText="1"/>
    </xf>
    <xf numFmtId="0" fontId="98" fillId="0" borderId="0"/>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3"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49" fontId="95" fillId="65" borderId="1" applyFill="0" applyProtection="0">
      <alignment horizontal="center" vertical="top" wrapText="1"/>
    </xf>
    <xf numFmtId="0" fontId="98" fillId="0" borderId="0"/>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3"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5" fillId="65" borderId="1" applyFill="0" applyProtection="0">
      <alignment horizontal="left" wrapText="1"/>
    </xf>
    <xf numFmtId="0" fontId="98" fillId="0" borderId="0"/>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34" fillId="4" borderId="1" applyAlignment="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Protection="0">
      <alignment horizontal="center" vertical="center"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lignment horizontal="center"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1" applyAlignment="0" applyProtection="0">
      <alignment vertical="top" wrapText="1"/>
    </xf>
    <xf numFmtId="0" fontId="26" fillId="4" borderId="0" applyBorder="0">
      <alignment horizontal="left"/>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0" fontId="26" fillId="4" borderId="0" applyBorder="0">
      <alignment horizontal="left"/>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211" fillId="0" borderId="1" applyFont="0" applyFill="0" applyBorder="0" applyAlignment="0" applyProtection="0">
      <alignment horizontal="left"/>
      <protection locked="0"/>
    </xf>
    <xf numFmtId="200" fontId="9" fillId="0" borderId="0" applyFont="0" applyFill="0" applyBorder="0" applyAlignment="0" applyProtection="0">
      <alignment horizontal="left"/>
      <protection locked="0"/>
    </xf>
    <xf numFmtId="200" fontId="9" fillId="0" borderId="0" applyFont="0" applyFill="0" applyBorder="0" applyAlignment="0" applyProtection="0">
      <alignment horizontal="left"/>
      <protection locked="0"/>
    </xf>
    <xf numFmtId="200" fontId="154" fillId="0" borderId="0" applyFont="0" applyFill="0" applyBorder="0" applyAlignment="0" applyProtection="0">
      <alignment horizontal="left"/>
      <protection locked="0"/>
    </xf>
    <xf numFmtId="200" fontId="95" fillId="0" borderId="0" applyFill="0" applyBorder="0" applyAlignment="0" applyProtection="0">
      <alignment horizontal="left"/>
      <protection locked="0"/>
    </xf>
    <xf numFmtId="200" fontId="95" fillId="0" borderId="0" applyFill="0" applyBorder="0" applyAlignment="0" applyProtection="0">
      <alignment horizontal="left"/>
      <protection locked="0"/>
    </xf>
    <xf numFmtId="0" fontId="26" fillId="4" borderId="0" applyBorder="0">
      <alignment horizontal="left"/>
    </xf>
    <xf numFmtId="200" fontId="21" fillId="0" borderId="0" applyFont="0" applyFill="0" applyBorder="0" applyAlignment="0" applyProtection="0">
      <alignment horizontal="left"/>
      <protection locked="0"/>
    </xf>
    <xf numFmtId="200" fontId="21" fillId="0" borderId="0" applyFont="0" applyFill="0" applyBorder="0" applyAlignment="0" applyProtection="0">
      <alignment horizontal="left"/>
      <protection locked="0"/>
    </xf>
    <xf numFmtId="200" fontId="212" fillId="0" borderId="0" applyFont="0" applyFill="0" applyBorder="0" applyAlignment="0" applyProtection="0">
      <alignment horizontal="left"/>
      <protection locked="0"/>
    </xf>
    <xf numFmtId="200" fontId="212" fillId="0" borderId="0" applyFont="0" applyFill="0" applyBorder="0" applyAlignment="0" applyProtection="0">
      <alignment horizontal="left"/>
      <protection locked="0"/>
    </xf>
    <xf numFmtId="0" fontId="26" fillId="4" borderId="0" applyFill="0" applyBorder="0">
      <alignment horizontal="left"/>
    </xf>
    <xf numFmtId="0" fontId="103" fillId="0" borderId="0" applyFill="0"/>
    <xf numFmtId="49" fontId="95" fillId="65" borderId="0" applyFill="0">
      <alignment horizontal="left" vertical="center" wrapText="1"/>
    </xf>
    <xf numFmtId="49" fontId="95" fillId="65" borderId="0" applyFill="0">
      <alignment horizontal="left" vertical="center" wrapText="1"/>
    </xf>
    <xf numFmtId="49" fontId="95" fillId="3" borderId="0" applyFill="0">
      <alignment horizontal="left" vertical="center" wrapText="1"/>
    </xf>
    <xf numFmtId="49" fontId="95" fillId="3" borderId="0" applyFill="0">
      <alignment horizontal="left" vertical="center" wrapText="1"/>
    </xf>
    <xf numFmtId="0" fontId="98" fillId="0" borderId="0"/>
    <xf numFmtId="167" fontId="95" fillId="0" borderId="0" applyFill="0" applyBorder="0">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95" fillId="0" borderId="0" applyFill="0" applyBorder="0">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1" fillId="0" borderId="1">
      <alignment horizontal="left"/>
      <protection locked="0"/>
    </xf>
    <xf numFmtId="167" fontId="21" fillId="0" borderId="0" applyFont="0" applyFill="0" applyBorder="0">
      <alignment horizontal="left"/>
      <protection locked="0"/>
    </xf>
    <xf numFmtId="200" fontId="213" fillId="65" borderId="0" applyFill="0"/>
    <xf numFmtId="200" fontId="213" fillId="65" borderId="0" applyFill="0"/>
    <xf numFmtId="200" fontId="213" fillId="3" borderId="0" applyFill="0"/>
    <xf numFmtId="200" fontId="213" fillId="3" borderId="0" applyFill="0"/>
    <xf numFmtId="0" fontId="98" fillId="0" borderId="0"/>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40" fontId="67" fillId="0" borderId="1">
      <alignment vertical="top" wrapText="1"/>
    </xf>
    <xf numFmtId="213" fontId="21" fillId="0" borderId="0" applyFont="0" applyFill="0" applyBorder="0" applyAlignment="0" applyProtection="0">
      <alignment horizontal="left"/>
      <protection locked="0"/>
    </xf>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4" fontId="109" fillId="0" borderId="1" applyFill="0" applyAlignment="0"/>
    <xf numFmtId="213" fontId="21" fillId="0" borderId="0" applyFont="0" applyFill="0" applyBorder="0" applyAlignment="0" applyProtection="0">
      <alignment horizontal="left"/>
      <protection locked="0"/>
    </xf>
    <xf numFmtId="213" fontId="21" fillId="0" borderId="0" applyFont="0" applyFill="0" applyBorder="0" applyAlignment="0" applyProtection="0">
      <alignment horizontal="left"/>
      <protection locked="0"/>
    </xf>
    <xf numFmtId="200" fontId="214" fillId="0" borderId="0" applyFill="0" applyAlignment="0"/>
    <xf numFmtId="0" fontId="215"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98" fillId="0" borderId="0"/>
    <xf numFmtId="0" fontId="218"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176" fontId="219" fillId="0" borderId="0" applyNumberFormat="0" applyFill="0" applyBorder="0" applyAlignment="0" applyProtection="0"/>
    <xf numFmtId="0" fontId="218" fillId="0" borderId="0" applyNumberFormat="0" applyFill="0" applyBorder="0" applyAlignment="0" applyProtection="0"/>
    <xf numFmtId="0" fontId="156" fillId="67" borderId="0"/>
    <xf numFmtId="0" fontId="154" fillId="67" borderId="0"/>
    <xf numFmtId="0" fontId="156" fillId="67" borderId="0"/>
    <xf numFmtId="0" fontId="154" fillId="67" borderId="0"/>
    <xf numFmtId="0" fontId="67" fillId="63" borderId="0"/>
    <xf numFmtId="0" fontId="98" fillId="0" borderId="0"/>
    <xf numFmtId="0" fontId="95" fillId="67" borderId="0"/>
    <xf numFmtId="0" fontId="95" fillId="67" borderId="0"/>
    <xf numFmtId="176" fontId="157" fillId="67" borderId="0"/>
    <xf numFmtId="0" fontId="156" fillId="67" borderId="0"/>
    <xf numFmtId="0" fontId="156" fillId="67" borderId="0"/>
    <xf numFmtId="0" fontId="154" fillId="67" borderId="0"/>
    <xf numFmtId="0" fontId="157" fillId="67" borderId="0"/>
    <xf numFmtId="0" fontId="157" fillId="67" borderId="0"/>
    <xf numFmtId="0" fontId="156" fillId="67" borderId="0"/>
    <xf numFmtId="0" fontId="21" fillId="63" borderId="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202" fontId="113" fillId="0" borderId="67">
      <protection locked="0"/>
    </xf>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202" fontId="113" fillId="0" borderId="67">
      <protection locked="0"/>
    </xf>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1" fillId="0" borderId="66" applyNumberFormat="0" applyFill="0" applyAlignment="0" applyProtection="0"/>
    <xf numFmtId="0" fontId="222" fillId="0" borderId="66"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8"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2" fillId="0" borderId="66"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0" fontId="220" fillId="0" borderId="65" applyNumberFormat="0" applyFill="0" applyAlignment="0" applyProtection="0"/>
    <xf numFmtId="176" fontId="223" fillId="0" borderId="37" applyNumberFormat="0" applyFill="0" applyAlignment="0" applyProtection="0"/>
    <xf numFmtId="176" fontId="223" fillId="0" borderId="37" applyNumberFormat="0" applyFill="0" applyAlignment="0" applyProtection="0"/>
    <xf numFmtId="176" fontId="223" fillId="0" borderId="37" applyNumberFormat="0" applyFill="0" applyAlignment="0" applyProtection="0"/>
    <xf numFmtId="176" fontId="223" fillId="0" borderId="37" applyNumberFormat="0" applyFill="0" applyAlignment="0" applyProtection="0"/>
    <xf numFmtId="176" fontId="223" fillId="0" borderId="37" applyNumberFormat="0" applyFill="0" applyAlignment="0" applyProtection="0"/>
    <xf numFmtId="176" fontId="223" fillId="0" borderId="37" applyNumberFormat="0" applyFill="0" applyAlignment="0" applyProtection="0"/>
    <xf numFmtId="0" fontId="43" fillId="0" borderId="37" applyNumberFormat="0" applyFill="0" applyAlignment="0" applyProtection="0"/>
    <xf numFmtId="0" fontId="224" fillId="0" borderId="0" applyNumberFormat="0" applyFill="0" applyBorder="0" applyAlignment="0" applyProtection="0"/>
    <xf numFmtId="0" fontId="225" fillId="0" borderId="0" applyNumberFormat="0" applyFill="0" applyBorder="0" applyAlignment="0" applyProtection="0"/>
    <xf numFmtId="0" fontId="187" fillId="0" borderId="0" applyNumberFormat="0" applyFill="0" applyBorder="0" applyAlignment="0" applyProtection="0"/>
    <xf numFmtId="0" fontId="225" fillId="0" borderId="0" applyNumberFormat="0" applyFill="0" applyBorder="0" applyAlignment="0" applyProtection="0"/>
    <xf numFmtId="0" fontId="187" fillId="0" borderId="0" applyNumberFormat="0" applyFill="0" applyBorder="0" applyAlignment="0" applyProtection="0"/>
    <xf numFmtId="0" fontId="98" fillId="0" borderId="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0" fontId="227" fillId="0" borderId="0" applyNumberFormat="0" applyFill="0" applyBorder="0" applyAlignment="0" applyProtection="0"/>
    <xf numFmtId="215" fontId="21" fillId="0" borderId="0" applyFont="0" applyFill="0" applyBorder="0" applyAlignment="0" applyProtection="0">
      <alignment horizontal="left"/>
      <protection locked="0"/>
    </xf>
  </cellStyleXfs>
  <cellXfs count="328">
    <xf numFmtId="0" fontId="0" fillId="0" borderId="0" xfId="0">
      <alignment horizontal="right"/>
    </xf>
    <xf numFmtId="0" fontId="0" fillId="0" borderId="0" xfId="0" applyFill="1">
      <alignment horizontal="right"/>
    </xf>
    <xf numFmtId="0" fontId="4" fillId="0" borderId="0" xfId="0" applyFont="1">
      <alignment horizontal="right"/>
    </xf>
    <xf numFmtId="0" fontId="4" fillId="0" borderId="0" xfId="0" applyFont="1" applyAlignment="1"/>
    <xf numFmtId="0" fontId="0" fillId="0" borderId="0" xfId="0">
      <alignment horizontal="right"/>
    </xf>
    <xf numFmtId="0" fontId="0" fillId="0" borderId="0" xfId="0" applyAlignment="1"/>
    <xf numFmtId="0" fontId="0" fillId="0" borderId="0" xfId="0" applyAlignment="1">
      <alignment wrapText="1"/>
    </xf>
    <xf numFmtId="0" fontId="0" fillId="0" borderId="0" xfId="0">
      <alignment horizontal="right"/>
    </xf>
    <xf numFmtId="0" fontId="0" fillId="0" borderId="0" xfId="0" applyBorder="1">
      <alignment horizontal="right"/>
    </xf>
    <xf numFmtId="0" fontId="0" fillId="0" borderId="0" xfId="0" applyBorder="1">
      <alignment horizontal="right"/>
    </xf>
    <xf numFmtId="0" fontId="0" fillId="0" borderId="0" xfId="0">
      <alignment horizontal="right"/>
    </xf>
    <xf numFmtId="0" fontId="0" fillId="0" borderId="0" xfId="0">
      <alignment horizontal="right"/>
    </xf>
    <xf numFmtId="0" fontId="0" fillId="0" borderId="0" xfId="0" applyAlignment="1"/>
    <xf numFmtId="0" fontId="0" fillId="0" borderId="0" xfId="0" applyAlignment="1">
      <alignment vertical="center"/>
    </xf>
    <xf numFmtId="0" fontId="20" fillId="0" borderId="0" xfId="0" applyFont="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pplyBorder="1" applyAlignment="1"/>
    <xf numFmtId="0" fontId="0" fillId="0" borderId="0" xfId="0" applyAlignment="1"/>
    <xf numFmtId="0" fontId="0" fillId="0" borderId="0" xfId="0" applyAlignment="1"/>
    <xf numFmtId="0" fontId="26" fillId="4" borderId="8" xfId="7" applyBorder="1"/>
    <xf numFmtId="0" fontId="26" fillId="4" borderId="8" xfId="7" applyBorder="1" applyAlignment="1"/>
    <xf numFmtId="0" fontId="24" fillId="4" borderId="19" xfId="25" applyBorder="1">
      <alignment horizontal="right"/>
    </xf>
    <xf numFmtId="0" fontId="26" fillId="4" borderId="5" xfId="7" applyBorder="1"/>
    <xf numFmtId="0" fontId="26" fillId="4" borderId="16" xfId="7" applyBorder="1"/>
    <xf numFmtId="0" fontId="7" fillId="5" borderId="8" xfId="14" applyFont="1" applyBorder="1"/>
    <xf numFmtId="0" fontId="26" fillId="4" borderId="0" xfId="7" applyBorder="1" applyAlignment="1">
      <alignment horizontal="left" indent="2"/>
    </xf>
    <xf numFmtId="0" fontId="26" fillId="4" borderId="0" xfId="7" applyBorder="1" applyAlignment="1">
      <alignment horizontal="center" wrapText="1"/>
    </xf>
    <xf numFmtId="0" fontId="12" fillId="5" borderId="0" xfId="14" applyFont="1" applyBorder="1" applyAlignment="1"/>
    <xf numFmtId="0" fontId="26" fillId="4" borderId="8" xfId="7" applyBorder="1" applyAlignment="1">
      <alignment vertical="center"/>
    </xf>
    <xf numFmtId="0" fontId="7" fillId="5" borderId="12" xfId="14" applyFont="1" applyBorder="1"/>
    <xf numFmtId="0" fontId="7" fillId="5" borderId="13" xfId="14" applyFont="1" applyBorder="1"/>
    <xf numFmtId="0" fontId="7" fillId="5" borderId="14" xfId="14" applyFont="1" applyBorder="1"/>
    <xf numFmtId="0" fontId="7" fillId="5" borderId="3" xfId="14" applyFont="1" applyBorder="1"/>
    <xf numFmtId="0" fontId="24" fillId="4" borderId="0" xfId="31" applyBorder="1">
      <alignment horizontal="center" wrapText="1"/>
    </xf>
    <xf numFmtId="0" fontId="11" fillId="5" borderId="0" xfId="14" applyFont="1" applyBorder="1" applyAlignment="1">
      <alignment horizontal="left" indent="2"/>
    </xf>
    <xf numFmtId="0" fontId="26" fillId="4" borderId="0" xfId="7" applyBorder="1" applyAlignment="1">
      <alignment horizontal="left" indent="3"/>
    </xf>
    <xf numFmtId="0" fontId="24" fillId="4" borderId="8" xfId="31" applyBorder="1">
      <alignment horizontal="center" wrapText="1"/>
    </xf>
    <xf numFmtId="0" fontId="24" fillId="5" borderId="3" xfId="16" applyBorder="1" applyAlignment="1">
      <alignment horizontal="left"/>
    </xf>
    <xf numFmtId="0" fontId="26" fillId="4" borderId="15" xfId="7" applyBorder="1"/>
    <xf numFmtId="0" fontId="30" fillId="5" borderId="13" xfId="15" applyBorder="1">
      <alignment vertical="top" wrapText="1"/>
    </xf>
    <xf numFmtId="0" fontId="30" fillId="5" borderId="0" xfId="15" applyBorder="1" applyAlignment="1">
      <alignment vertical="top" wrapText="1"/>
    </xf>
    <xf numFmtId="0" fontId="7" fillId="5" borderId="0" xfId="14" applyFont="1" applyBorder="1" applyAlignment="1"/>
    <xf numFmtId="0" fontId="24" fillId="4" borderId="7" xfId="25" applyBorder="1">
      <alignment horizontal="right"/>
    </xf>
    <xf numFmtId="0" fontId="29" fillId="5" borderId="0" xfId="13" applyBorder="1">
      <alignment horizontal="right"/>
    </xf>
    <xf numFmtId="0" fontId="30" fillId="5" borderId="8" xfId="15" applyBorder="1" applyAlignment="1">
      <alignment vertical="top" wrapText="1"/>
    </xf>
    <xf numFmtId="0" fontId="24" fillId="4" borderId="0" xfId="25" applyBorder="1">
      <alignment horizontal="right"/>
    </xf>
    <xf numFmtId="0" fontId="24" fillId="4" borderId="7" xfId="25" applyBorder="1" applyAlignment="1">
      <alignment horizontal="right" vertical="center"/>
    </xf>
    <xf numFmtId="166" fontId="19" fillId="2" borderId="2" xfId="8" applyFont="1" applyFill="1" applyBorder="1">
      <protection locked="0"/>
    </xf>
    <xf numFmtId="0" fontId="7" fillId="5" borderId="0" xfId="14" applyFont="1" applyBorder="1"/>
    <xf numFmtId="0" fontId="24" fillId="5" borderId="0" xfId="16" applyBorder="1" applyAlignment="1"/>
    <xf numFmtId="168" fontId="36" fillId="3" borderId="0" xfId="9" applyFont="1" applyFill="1" applyBorder="1" applyAlignment="1">
      <alignment horizontal="center" wrapText="1"/>
    </xf>
    <xf numFmtId="0" fontId="0" fillId="0" borderId="0" xfId="0">
      <alignment horizontal="right"/>
    </xf>
    <xf numFmtId="0" fontId="7" fillId="5" borderId="0" xfId="14" applyFont="1" applyBorder="1"/>
    <xf numFmtId="0" fontId="28" fillId="5" borderId="0" xfId="12" applyBorder="1"/>
    <xf numFmtId="0" fontId="24" fillId="4" borderId="5" xfId="25" applyBorder="1">
      <alignment horizontal="right"/>
    </xf>
    <xf numFmtId="0" fontId="24" fillId="4" borderId="0" xfId="25" applyBorder="1" applyAlignment="1">
      <alignment horizontal="right" vertical="center"/>
    </xf>
    <xf numFmtId="0" fontId="24" fillId="5" borderId="0" xfId="16" applyBorder="1" applyAlignment="1"/>
    <xf numFmtId="0" fontId="26" fillId="0" borderId="0" xfId="7" applyFill="1" applyBorder="1"/>
    <xf numFmtId="0" fontId="0" fillId="0" borderId="0" xfId="0" applyFill="1" applyBorder="1">
      <alignment horizontal="right"/>
    </xf>
    <xf numFmtId="0" fontId="0" fillId="0" borderId="0" xfId="0" applyBorder="1">
      <alignment horizontal="right"/>
    </xf>
    <xf numFmtId="0" fontId="24" fillId="4" borderId="7" xfId="25" applyBorder="1">
      <alignment horizontal="right"/>
    </xf>
    <xf numFmtId="0" fontId="34" fillId="4" borderId="0" xfId="7" applyFont="1" applyBorder="1" applyAlignment="1">
      <alignment horizontal="left"/>
    </xf>
    <xf numFmtId="0" fontId="34" fillId="4" borderId="0" xfId="29" applyFont="1" applyBorder="1">
      <alignment horizontal="left"/>
    </xf>
    <xf numFmtId="0" fontId="0" fillId="0" borderId="0" xfId="0">
      <alignment horizontal="right"/>
    </xf>
    <xf numFmtId="0" fontId="34" fillId="4" borderId="0" xfId="7" applyFont="1" applyBorder="1" applyAlignment="1">
      <alignment horizontal="right"/>
    </xf>
    <xf numFmtId="0" fontId="0" fillId="0" borderId="0" xfId="0">
      <alignment horizontal="right"/>
    </xf>
    <xf numFmtId="0" fontId="23" fillId="5" borderId="1" xfId="5" applyBorder="1">
      <alignment horizontal="center"/>
    </xf>
    <xf numFmtId="164" fontId="23" fillId="5" borderId="1" xfId="10" applyBorder="1">
      <alignment horizontal="center" vertical="center"/>
    </xf>
    <xf numFmtId="0" fontId="0" fillId="0" borderId="0" xfId="0">
      <alignment horizontal="right"/>
    </xf>
    <xf numFmtId="0" fontId="26" fillId="4" borderId="0" xfId="7" applyBorder="1"/>
    <xf numFmtId="0" fontId="7" fillId="5" borderId="0" xfId="14" applyFont="1" applyBorder="1"/>
    <xf numFmtId="0" fontId="28" fillId="5" borderId="0" xfId="12" applyBorder="1"/>
    <xf numFmtId="0" fontId="26" fillId="4" borderId="0" xfId="7" applyBorder="1" applyAlignment="1"/>
    <xf numFmtId="0" fontId="0" fillId="0" borderId="0" xfId="0">
      <alignment horizontal="right"/>
    </xf>
    <xf numFmtId="0" fontId="0" fillId="0" borderId="0" xfId="0">
      <alignment horizontal="right"/>
    </xf>
    <xf numFmtId="0" fontId="0" fillId="0" borderId="0" xfId="0">
      <alignment horizontal="right"/>
    </xf>
    <xf numFmtId="0" fontId="0" fillId="0" borderId="0" xfId="0">
      <alignment horizontal="right"/>
    </xf>
    <xf numFmtId="0" fontId="26" fillId="4" borderId="0" xfId="7" applyBorder="1"/>
    <xf numFmtId="0" fontId="7" fillId="5" borderId="0" xfId="14" applyFont="1" applyBorder="1"/>
    <xf numFmtId="0" fontId="28" fillId="5" borderId="3" xfId="12" applyBorder="1"/>
    <xf numFmtId="0" fontId="26" fillId="4" borderId="0" xfId="7" applyBorder="1" applyAlignment="1"/>
    <xf numFmtId="0" fontId="26" fillId="4" borderId="0" xfId="29" applyBorder="1">
      <alignment horizontal="left"/>
    </xf>
    <xf numFmtId="0" fontId="30" fillId="5" borderId="0" xfId="15" applyBorder="1" applyAlignment="1">
      <alignment vertical="top"/>
    </xf>
    <xf numFmtId="0" fontId="0" fillId="0" borderId="0" xfId="0">
      <alignment horizontal="right"/>
    </xf>
    <xf numFmtId="0" fontId="7" fillId="5" borderId="0" xfId="14" applyFont="1" applyBorder="1"/>
    <xf numFmtId="0" fontId="0" fillId="0" borderId="0" xfId="0">
      <alignment horizontal="right"/>
    </xf>
    <xf numFmtId="0" fontId="28" fillId="5" borderId="3" xfId="12" applyBorder="1"/>
    <xf numFmtId="0" fontId="28" fillId="5" borderId="0" xfId="12" applyBorder="1"/>
    <xf numFmtId="0" fontId="28" fillId="5" borderId="3" xfId="12" applyBorder="1" applyAlignment="1">
      <alignment horizontal="left" indent="1"/>
    </xf>
    <xf numFmtId="0" fontId="7" fillId="5" borderId="0" xfId="14" applyFont="1" applyBorder="1"/>
    <xf numFmtId="0" fontId="30" fillId="5" borderId="3" xfId="15" applyBorder="1" applyAlignment="1">
      <alignment vertical="top" wrapText="1"/>
    </xf>
    <xf numFmtId="0" fontId="30" fillId="0" borderId="0" xfId="15" applyFill="1" applyBorder="1" applyAlignment="1">
      <alignment vertical="top" wrapText="1"/>
    </xf>
    <xf numFmtId="0" fontId="37" fillId="4" borderId="1" xfId="28" applyFont="1" applyBorder="1" applyAlignment="1">
      <alignment vertical="top" wrapText="1"/>
    </xf>
    <xf numFmtId="0" fontId="39" fillId="4" borderId="8" xfId="7" applyFont="1" applyBorder="1"/>
    <xf numFmtId="0" fontId="39" fillId="0" borderId="0" xfId="7" applyFont="1" applyFill="1" applyBorder="1"/>
    <xf numFmtId="0" fontId="38" fillId="0" borderId="0" xfId="26" applyFont="1" applyFill="1" applyBorder="1">
      <alignment horizontal="center" vertical="center" wrapText="1"/>
    </xf>
    <xf numFmtId="0" fontId="37" fillId="4" borderId="8" xfId="7" applyFont="1" applyBorder="1"/>
    <xf numFmtId="0" fontId="37" fillId="0" borderId="0" xfId="7" applyFont="1" applyFill="1" applyBorder="1"/>
    <xf numFmtId="0" fontId="37" fillId="4" borderId="1" xfId="27" applyFont="1" applyBorder="1" applyAlignment="1">
      <alignment horizontal="center" vertical="top" wrapText="1"/>
    </xf>
    <xf numFmtId="0" fontId="40" fillId="0" borderId="0" xfId="0" applyFont="1" applyBorder="1">
      <alignment horizontal="right"/>
    </xf>
    <xf numFmtId="0" fontId="37" fillId="4" borderId="16" xfId="7" applyFont="1" applyBorder="1"/>
    <xf numFmtId="0" fontId="24" fillId="4" borderId="0" xfId="11" applyFont="1" applyBorder="1">
      <alignment horizontal="left"/>
    </xf>
    <xf numFmtId="0" fontId="37" fillId="4" borderId="0" xfId="7" applyFont="1" applyBorder="1"/>
    <xf numFmtId="0" fontId="37" fillId="4" borderId="0" xfId="7" applyFont="1" applyBorder="1" applyAlignment="1"/>
    <xf numFmtId="0" fontId="32" fillId="4" borderId="0" xfId="18" applyFont="1" applyBorder="1" applyAlignment="1">
      <alignment horizontal="left" indent="1"/>
    </xf>
    <xf numFmtId="0" fontId="37" fillId="4" borderId="0" xfId="7" applyFont="1" applyBorder="1" applyAlignment="1">
      <alignment vertical="center"/>
    </xf>
    <xf numFmtId="0" fontId="33" fillId="4" borderId="0" xfId="18" applyFont="1" applyBorder="1" applyAlignment="1">
      <alignment horizontal="left" indent="1"/>
    </xf>
    <xf numFmtId="0" fontId="41" fillId="4" borderId="0" xfId="25" applyFont="1" applyBorder="1">
      <alignment horizontal="right"/>
    </xf>
    <xf numFmtId="0" fontId="41" fillId="4" borderId="0" xfId="25" applyFont="1" applyBorder="1" applyAlignment="1">
      <alignment horizontal="right" vertical="center"/>
    </xf>
    <xf numFmtId="0" fontId="33" fillId="4" borderId="0" xfId="19" applyFont="1" applyBorder="1"/>
    <xf numFmtId="0" fontId="34" fillId="4" borderId="0" xfId="19" applyFont="1" applyBorder="1"/>
    <xf numFmtId="0" fontId="34" fillId="4" borderId="0" xfId="20" applyFont="1" applyBorder="1">
      <alignment horizontal="left"/>
    </xf>
    <xf numFmtId="0" fontId="26" fillId="4" borderId="0" xfId="7" applyFont="1" applyBorder="1" applyAlignment="1"/>
    <xf numFmtId="0" fontId="26" fillId="4" borderId="0" xfId="29" applyFont="1" applyBorder="1">
      <alignment horizontal="left"/>
    </xf>
    <xf numFmtId="0" fontId="26" fillId="4" borderId="0" xfId="7" applyFont="1" applyBorder="1" applyAlignment="1">
      <alignment horizontal="center"/>
    </xf>
    <xf numFmtId="0" fontId="24" fillId="4" borderId="0" xfId="24" applyFont="1" applyBorder="1">
      <alignment horizontal="right"/>
    </xf>
    <xf numFmtId="0" fontId="26" fillId="4" borderId="0" xfId="7" applyFont="1" applyBorder="1"/>
    <xf numFmtId="0" fontId="26" fillId="4" borderId="0" xfId="7" applyFont="1" applyBorder="1" applyAlignment="1">
      <alignment horizontal="left"/>
    </xf>
    <xf numFmtId="0" fontId="26" fillId="4" borderId="0" xfId="7" applyFont="1" applyBorder="1" applyAlignment="1">
      <alignment wrapText="1"/>
    </xf>
    <xf numFmtId="0" fontId="26" fillId="4" borderId="0" xfId="7" applyFont="1" applyBorder="1" applyAlignment="1">
      <alignment horizontal="left" indent="1"/>
    </xf>
    <xf numFmtId="0" fontId="26" fillId="4" borderId="5" xfId="7" applyFont="1" applyBorder="1"/>
    <xf numFmtId="0" fontId="30" fillId="5" borderId="8" xfId="15" applyFont="1" applyBorder="1" applyAlignment="1">
      <alignment vertical="top" wrapText="1"/>
    </xf>
    <xf numFmtId="0" fontId="0" fillId="0" borderId="0" xfId="0" applyFont="1">
      <alignment horizontal="right"/>
    </xf>
    <xf numFmtId="0" fontId="26" fillId="4" borderId="0" xfId="7" quotePrefix="1" applyFont="1" applyBorder="1"/>
    <xf numFmtId="0" fontId="24" fillId="4" borderId="0" xfId="4" applyFont="1" applyBorder="1"/>
    <xf numFmtId="0" fontId="34" fillId="4" borderId="0" xfId="21" applyFont="1" applyBorder="1">
      <alignment horizontal="center" wrapText="1"/>
    </xf>
    <xf numFmtId="0" fontId="26" fillId="4" borderId="0" xfId="7" applyFont="1" applyBorder="1" applyAlignment="1">
      <alignment vertical="top" wrapText="1"/>
    </xf>
    <xf numFmtId="0" fontId="0" fillId="0" borderId="0" xfId="0" applyFont="1" applyAlignment="1"/>
    <xf numFmtId="0" fontId="26" fillId="4" borderId="0" xfId="29" applyFont="1" applyBorder="1" applyAlignment="1"/>
    <xf numFmtId="169" fontId="26" fillId="4" borderId="0" xfId="7" applyNumberFormat="1" applyFont="1" applyBorder="1"/>
    <xf numFmtId="0" fontId="34" fillId="4" borderId="0" xfId="20" applyFont="1" applyBorder="1" applyAlignment="1"/>
    <xf numFmtId="169" fontId="26" fillId="4" borderId="0" xfId="7" applyNumberFormat="1" applyFont="1" applyBorder="1" applyAlignment="1"/>
    <xf numFmtId="0" fontId="24" fillId="4" borderId="0" xfId="25" applyFont="1" applyBorder="1">
      <alignment horizontal="right"/>
    </xf>
    <xf numFmtId="0" fontId="26" fillId="4" borderId="0" xfId="7" applyFont="1" applyBorder="1" applyAlignment="1">
      <alignment vertical="top"/>
    </xf>
    <xf numFmtId="0" fontId="34" fillId="4" borderId="0" xfId="18" applyFont="1" applyBorder="1" applyAlignment="1">
      <alignment horizontal="left" indent="1"/>
    </xf>
    <xf numFmtId="0" fontId="24" fillId="4" borderId="5" xfId="25" applyFont="1" applyBorder="1">
      <alignment horizontal="right"/>
    </xf>
    <xf numFmtId="0" fontId="24" fillId="4" borderId="0" xfId="31" applyFont="1" applyBorder="1">
      <alignment horizontal="center" wrapText="1"/>
    </xf>
    <xf numFmtId="168" fontId="43" fillId="3" borderId="0" xfId="9" applyFont="1" applyFill="1" applyBorder="1" applyAlignment="1">
      <alignment horizontal="center" wrapText="1"/>
    </xf>
    <xf numFmtId="0" fontId="34" fillId="4" borderId="0" xfId="21" applyFont="1" applyBorder="1" applyAlignment="1">
      <alignment horizontal="left"/>
    </xf>
    <xf numFmtId="0" fontId="34" fillId="4" borderId="0" xfId="21" applyFont="1" applyBorder="1" applyAlignment="1">
      <alignment horizontal="right"/>
    </xf>
    <xf numFmtId="0" fontId="5" fillId="4" borderId="0" xfId="22" applyFont="1" applyBorder="1" applyAlignment="1">
      <alignment horizontal="right"/>
    </xf>
    <xf numFmtId="0" fontId="26" fillId="4" borderId="0" xfId="29" applyFont="1" applyBorder="1" applyAlignment="1">
      <alignment horizontal="left"/>
    </xf>
    <xf numFmtId="0" fontId="34" fillId="4" borderId="0" xfId="21" applyFont="1" applyBorder="1" applyAlignment="1">
      <alignment horizontal="right" vertical="center"/>
    </xf>
    <xf numFmtId="0" fontId="34" fillId="4" borderId="0" xfId="21" quotePrefix="1" applyFont="1" applyBorder="1" applyAlignment="1">
      <alignment horizontal="left" vertical="center"/>
    </xf>
    <xf numFmtId="0" fontId="34" fillId="4" borderId="0" xfId="21" quotePrefix="1" applyFont="1" applyBorder="1" applyAlignment="1">
      <alignment horizontal="right"/>
    </xf>
    <xf numFmtId="168" fontId="34" fillId="4" borderId="0" xfId="9" applyFont="1" applyFill="1" applyBorder="1" applyAlignment="1">
      <alignment horizontal="center" wrapText="1"/>
    </xf>
    <xf numFmtId="0" fontId="34" fillId="4" borderId="0" xfId="21" applyFont="1" applyBorder="1" applyAlignment="1">
      <alignment horizontal="left" vertical="center"/>
    </xf>
    <xf numFmtId="0" fontId="34" fillId="4" borderId="0" xfId="21" applyFont="1" applyBorder="1" applyAlignment="1">
      <alignment horizontal="center" vertical="center" wrapText="1"/>
    </xf>
    <xf numFmtId="0" fontId="26" fillId="4" borderId="8" xfId="7" applyFont="1" applyBorder="1"/>
    <xf numFmtId="0" fontId="26" fillId="4" borderId="0" xfId="7" applyFont="1" applyBorder="1" applyAlignment="1">
      <alignment horizontal="left" wrapText="1" indent="1"/>
    </xf>
    <xf numFmtId="6" fontId="34" fillId="4" borderId="0" xfId="7" quotePrefix="1" applyNumberFormat="1" applyFont="1" applyBorder="1" applyAlignment="1">
      <alignment horizontal="left"/>
    </xf>
    <xf numFmtId="0" fontId="26" fillId="4" borderId="16" xfId="7" applyFont="1" applyBorder="1"/>
    <xf numFmtId="0" fontId="24" fillId="4" borderId="0" xfId="25" applyFont="1" applyBorder="1" applyAlignment="1">
      <alignment horizontal="right" vertical="center"/>
    </xf>
    <xf numFmtId="0" fontId="34" fillId="4" borderId="0" xfId="20" applyFont="1" applyBorder="1" applyAlignment="1">
      <alignment vertical="center"/>
    </xf>
    <xf numFmtId="0" fontId="34" fillId="4" borderId="0" xfId="20" applyFont="1" applyBorder="1" applyAlignment="1">
      <alignment horizontal="left" vertical="center"/>
    </xf>
    <xf numFmtId="0" fontId="26" fillId="4" borderId="0" xfId="7" applyFont="1" applyBorder="1" applyAlignment="1">
      <alignment horizontal="center"/>
    </xf>
    <xf numFmtId="0" fontId="34" fillId="4" borderId="0" xfId="21" applyFont="1" applyBorder="1" applyAlignment="1">
      <alignment horizontal="center" wrapText="1"/>
    </xf>
    <xf numFmtId="0" fontId="24" fillId="4" borderId="13" xfId="31" applyFont="1" applyBorder="1" applyAlignment="1">
      <alignment horizontal="center" wrapText="1"/>
    </xf>
    <xf numFmtId="0" fontId="24" fillId="4" borderId="0" xfId="4" applyFont="1" applyBorder="1" applyAlignment="1">
      <alignment horizontal="left"/>
    </xf>
    <xf numFmtId="0" fontId="30" fillId="5" borderId="0" xfId="15" applyFont="1" applyBorder="1" applyAlignment="1">
      <alignment vertical="top" wrapText="1"/>
    </xf>
    <xf numFmtId="0" fontId="0" fillId="0" borderId="0" xfId="0" applyFont="1" applyAlignment="1"/>
    <xf numFmtId="0" fontId="26" fillId="4" borderId="0" xfId="7" applyBorder="1"/>
    <xf numFmtId="0" fontId="7" fillId="5" borderId="0" xfId="14" applyFont="1" applyBorder="1"/>
    <xf numFmtId="0" fontId="28" fillId="5" borderId="3" xfId="12" applyBorder="1" applyAlignment="1">
      <alignment horizontal="left" indent="1"/>
    </xf>
    <xf numFmtId="0" fontId="26" fillId="4" borderId="0" xfId="7" applyBorder="1" applyAlignment="1"/>
    <xf numFmtId="0" fontId="26" fillId="4" borderId="0" xfId="29" applyFont="1" applyBorder="1">
      <alignment horizontal="left"/>
    </xf>
    <xf numFmtId="0" fontId="24" fillId="4" borderId="0" xfId="31" applyFont="1" applyBorder="1" applyAlignment="1">
      <alignment horizontal="center" wrapText="1"/>
    </xf>
    <xf numFmtId="0" fontId="34" fillId="4" borderId="0" xfId="19" applyFont="1" applyBorder="1"/>
    <xf numFmtId="0" fontId="34" fillId="4" borderId="0" xfId="21" applyFont="1" applyBorder="1" applyAlignment="1">
      <alignment horizontal="center" vertical="center" wrapText="1"/>
    </xf>
    <xf numFmtId="0" fontId="34" fillId="4" borderId="0" xfId="21" applyFont="1" applyBorder="1">
      <alignment horizontal="center" wrapText="1"/>
    </xf>
    <xf numFmtId="168" fontId="34" fillId="4" borderId="0" xfId="9" applyFont="1" applyFill="1" applyBorder="1" applyAlignment="1">
      <alignment horizontal="center" vertical="top" wrapText="1"/>
    </xf>
    <xf numFmtId="0" fontId="34" fillId="4" borderId="0" xfId="21" applyFont="1" applyBorder="1" applyAlignment="1">
      <alignment horizontal="center" wrapText="1"/>
    </xf>
    <xf numFmtId="0" fontId="25" fillId="0" borderId="1" xfId="6" applyNumberFormat="1">
      <protection locked="0"/>
    </xf>
    <xf numFmtId="0" fontId="24" fillId="4" borderId="0" xfId="31" applyFont="1" applyBorder="1" applyAlignment="1">
      <alignment horizontal="center" wrapText="1"/>
    </xf>
    <xf numFmtId="0" fontId="24" fillId="4" borderId="0" xfId="31" applyFont="1" applyBorder="1" applyAlignment="1">
      <alignment wrapText="1"/>
    </xf>
    <xf numFmtId="0" fontId="7" fillId="5" borderId="12" xfId="14" applyFont="1" applyBorder="1" applyAlignment="1"/>
    <xf numFmtId="0" fontId="7" fillId="5" borderId="3" xfId="14" applyFont="1" applyBorder="1" applyAlignment="1"/>
    <xf numFmtId="0" fontId="24" fillId="5" borderId="3" xfId="16" applyBorder="1" applyAlignment="1"/>
    <xf numFmtId="0" fontId="24" fillId="4" borderId="7" xfId="25" applyBorder="1" applyAlignment="1"/>
    <xf numFmtId="0" fontId="24" fillId="4" borderId="19" xfId="25" applyBorder="1" applyAlignment="1"/>
    <xf numFmtId="0" fontId="25" fillId="0" borderId="1" xfId="6">
      <protection locked="0"/>
    </xf>
    <xf numFmtId="0" fontId="26" fillId="4" borderId="0" xfId="29" applyFont="1" applyBorder="1" applyAlignment="1">
      <alignment horizontal="left" indent="2"/>
    </xf>
    <xf numFmtId="0" fontId="26" fillId="4" borderId="0" xfId="29" applyFont="1" applyBorder="1" applyAlignment="1">
      <alignment horizontal="right"/>
    </xf>
    <xf numFmtId="170" fontId="25" fillId="0" borderId="1" xfId="6" applyNumberFormat="1">
      <protection locked="0"/>
    </xf>
    <xf numFmtId="170" fontId="5" fillId="4" borderId="4" xfId="22" applyNumberFormat="1" applyFont="1" applyBorder="1" applyAlignment="1">
      <alignment horizontal="right"/>
    </xf>
    <xf numFmtId="170" fontId="5" fillId="4" borderId="20" xfId="22" applyNumberFormat="1" applyFont="1" applyBorder="1" applyAlignment="1">
      <alignment horizontal="right"/>
    </xf>
    <xf numFmtId="170" fontId="26" fillId="4" borderId="1" xfId="3" applyNumberFormat="1" applyFont="1" applyBorder="1" applyProtection="1">
      <alignment horizontal="right"/>
    </xf>
    <xf numFmtId="170" fontId="26" fillId="4" borderId="21" xfId="3" applyNumberFormat="1" applyFont="1" applyBorder="1" applyAlignment="1" applyProtection="1">
      <alignment horizontal="right"/>
    </xf>
    <xf numFmtId="170" fontId="26" fillId="4" borderId="22" xfId="3" applyNumberFormat="1" applyFont="1" applyBorder="1" applyAlignment="1" applyProtection="1">
      <alignment horizontal="right"/>
    </xf>
    <xf numFmtId="170" fontId="26" fillId="4" borderId="23" xfId="3" applyNumberFormat="1" applyFont="1" applyBorder="1" applyAlignment="1" applyProtection="1">
      <alignment horizontal="right"/>
    </xf>
    <xf numFmtId="170" fontId="5" fillId="4" borderId="4" xfId="22" applyNumberFormat="1" applyFont="1" applyAlignment="1">
      <alignment horizontal="right"/>
    </xf>
    <xf numFmtId="171" fontId="25" fillId="0" borderId="1" xfId="6" applyNumberFormat="1">
      <protection locked="0"/>
    </xf>
    <xf numFmtId="172" fontId="25" fillId="0" borderId="1" xfId="6" applyNumberFormat="1">
      <protection locked="0"/>
    </xf>
    <xf numFmtId="172" fontId="5" fillId="4" borderId="4" xfId="22" applyNumberFormat="1" applyFont="1" applyAlignment="1">
      <alignment horizontal="right"/>
    </xf>
    <xf numFmtId="173" fontId="5" fillId="4" borderId="4" xfId="22" applyNumberFormat="1" applyFont="1" applyAlignment="1">
      <alignment horizontal="right"/>
    </xf>
    <xf numFmtId="174" fontId="25" fillId="0" borderId="1" xfId="6" applyNumberFormat="1">
      <protection locked="0"/>
    </xf>
    <xf numFmtId="175" fontId="25" fillId="0" borderId="1" xfId="6" applyNumberFormat="1">
      <protection locked="0"/>
    </xf>
    <xf numFmtId="0" fontId="34" fillId="4" borderId="0" xfId="21" applyFont="1" applyBorder="1" applyAlignment="1">
      <alignment horizontal="center" wrapText="1"/>
    </xf>
    <xf numFmtId="0" fontId="25" fillId="0" borderId="1" xfId="6" applyAlignment="1">
      <alignment wrapText="1"/>
      <protection locked="0"/>
    </xf>
    <xf numFmtId="0" fontId="45" fillId="0" borderId="1" xfId="6" applyFont="1" applyAlignment="1">
      <alignment vertical="top" wrapText="1"/>
      <protection locked="0"/>
    </xf>
    <xf numFmtId="0" fontId="0" fillId="0" borderId="0" xfId="0" applyBorder="1" applyAlignment="1">
      <alignment horizontal="left" indent="2"/>
    </xf>
    <xf numFmtId="0" fontId="0" fillId="0" borderId="0" xfId="0" applyFont="1" applyAlignment="1">
      <alignment horizontal="left" indent="2"/>
    </xf>
    <xf numFmtId="0" fontId="0" fillId="0" borderId="0" xfId="0" applyAlignment="1">
      <alignment horizontal="left" indent="2"/>
    </xf>
    <xf numFmtId="0" fontId="0" fillId="0" borderId="0" xfId="0" quotePrefix="1" applyAlignment="1">
      <alignment horizontal="left" indent="2"/>
    </xf>
    <xf numFmtId="0" fontId="25" fillId="0" borderId="1" xfId="6" applyAlignment="1">
      <protection locked="0"/>
    </xf>
    <xf numFmtId="0" fontId="37" fillId="4" borderId="21" xfId="28" applyFont="1" applyBorder="1" applyAlignment="1">
      <alignment horizontal="left" vertical="top" wrapText="1"/>
    </xf>
    <xf numFmtId="0" fontId="38" fillId="4" borderId="21" xfId="26" applyFont="1" applyBorder="1">
      <alignment horizontal="center" vertical="center" wrapText="1"/>
    </xf>
    <xf numFmtId="0" fontId="38" fillId="4" borderId="1" xfId="26" applyFont="1" applyBorder="1">
      <alignment horizontal="center" vertical="center" wrapText="1"/>
    </xf>
    <xf numFmtId="0" fontId="26" fillId="4" borderId="26" xfId="7" applyBorder="1" applyAlignment="1">
      <alignment horizontal="left" vertical="top" wrapText="1"/>
    </xf>
    <xf numFmtId="0" fontId="37" fillId="4" borderId="1" xfId="28" applyFont="1" applyBorder="1" applyAlignment="1">
      <alignment horizontal="left" vertical="top" wrapText="1"/>
    </xf>
    <xf numFmtId="0" fontId="26" fillId="4" borderId="5" xfId="7" applyBorder="1" applyAlignment="1">
      <alignment horizontal="left" vertical="top" wrapText="1"/>
    </xf>
    <xf numFmtId="0" fontId="26" fillId="4" borderId="0" xfId="7" applyAlignment="1">
      <alignment horizontal="right"/>
    </xf>
    <xf numFmtId="0" fontId="26" fillId="4" borderId="0" xfId="7" applyAlignment="1">
      <alignment horizontal="right" vertical="top"/>
    </xf>
    <xf numFmtId="0" fontId="42" fillId="4" borderId="0" xfId="3" applyFont="1" applyBorder="1" applyProtection="1">
      <alignment horizontal="right"/>
    </xf>
    <xf numFmtId="0" fontId="26" fillId="4" borderId="0" xfId="7" applyAlignment="1">
      <alignment wrapText="1"/>
    </xf>
    <xf numFmtId="170" fontId="25" fillId="0" borderId="1" xfId="6" applyNumberFormat="1">
      <protection locked="0"/>
    </xf>
    <xf numFmtId="170" fontId="25" fillId="0" borderId="1" xfId="6" applyNumberFormat="1">
      <protection locked="0"/>
    </xf>
    <xf numFmtId="0" fontId="46" fillId="0" borderId="1" xfId="6" applyFont="1" applyAlignment="1">
      <alignment horizontal="center" vertical="top"/>
      <protection locked="0"/>
    </xf>
    <xf numFmtId="172" fontId="26" fillId="4" borderId="1" xfId="2" applyNumberFormat="1" applyFont="1" applyBorder="1" applyAlignment="1" applyProtection="1">
      <alignment horizontal="right"/>
      <protection locked="0"/>
    </xf>
    <xf numFmtId="0" fontId="26" fillId="4" borderId="0" xfId="29" applyFont="1" applyBorder="1">
      <alignment horizontal="left"/>
    </xf>
    <xf numFmtId="0" fontId="7" fillId="5" borderId="12" xfId="14" applyNumberFormat="1" applyFont="1" applyBorder="1"/>
    <xf numFmtId="0" fontId="26" fillId="4" borderId="0" xfId="29" applyFont="1" applyBorder="1">
      <alignment horizontal="left"/>
    </xf>
    <xf numFmtId="0" fontId="0" fillId="0" borderId="0" xfId="0">
      <alignment horizontal="right"/>
    </xf>
    <xf numFmtId="0" fontId="26" fillId="4" borderId="0" xfId="7" applyFont="1" applyFill="1" applyBorder="1"/>
    <xf numFmtId="0" fontId="34" fillId="4" borderId="0" xfId="21" applyFont="1" applyFill="1" applyBorder="1">
      <alignment horizontal="center" wrapText="1"/>
    </xf>
    <xf numFmtId="0" fontId="24" fillId="4" borderId="0" xfId="31" applyFont="1" applyFill="1" applyBorder="1">
      <alignment horizontal="center" wrapText="1"/>
    </xf>
    <xf numFmtId="0" fontId="26" fillId="4" borderId="0" xfId="7" applyFill="1" applyAlignment="1">
      <alignment horizontal="right"/>
    </xf>
    <xf numFmtId="0" fontId="34" fillId="4" borderId="0" xfId="21" applyFont="1" applyFill="1" applyBorder="1" applyAlignment="1">
      <alignment horizontal="left"/>
    </xf>
    <xf numFmtId="0" fontId="13" fillId="37" borderId="17" xfId="0" applyNumberFormat="1" applyFont="1" applyFill="1" applyBorder="1">
      <alignment horizontal="right"/>
    </xf>
    <xf numFmtId="0" fontId="13" fillId="37" borderId="9" xfId="0" applyFont="1" applyFill="1" applyBorder="1">
      <alignment horizontal="right"/>
    </xf>
    <xf numFmtId="0" fontId="31" fillId="37" borderId="0" xfId="17" applyFill="1" applyAlignment="1">
      <alignment horizontal="left"/>
    </xf>
    <xf numFmtId="0" fontId="13" fillId="37" borderId="11" xfId="0" applyFont="1" applyFill="1" applyBorder="1">
      <alignment horizontal="right"/>
    </xf>
    <xf numFmtId="0" fontId="0" fillId="37" borderId="0" xfId="0" applyFill="1" applyBorder="1" applyAlignment="1">
      <alignment vertical="top" wrapText="1"/>
    </xf>
    <xf numFmtId="0" fontId="44" fillId="37" borderId="0" xfId="17" applyFont="1" applyFill="1" applyAlignment="1">
      <alignment vertical="top" wrapText="1"/>
    </xf>
    <xf numFmtId="0" fontId="0" fillId="37" borderId="0" xfId="0" applyFill="1" applyBorder="1" applyAlignment="1">
      <alignment horizontal="left"/>
    </xf>
    <xf numFmtId="0" fontId="44" fillId="37" borderId="0" xfId="17" applyFont="1" applyFill="1" applyAlignment="1">
      <alignment horizontal="left"/>
    </xf>
    <xf numFmtId="0" fontId="8" fillId="37" borderId="3" xfId="0" applyFont="1" applyFill="1" applyBorder="1" applyAlignment="1"/>
    <xf numFmtId="0" fontId="8" fillId="37" borderId="0" xfId="0" applyFont="1" applyFill="1" applyBorder="1" applyAlignment="1">
      <alignment horizontal="left" vertical="top" wrapText="1"/>
    </xf>
    <xf numFmtId="0" fontId="8" fillId="37" borderId="8" xfId="0" applyFont="1" applyFill="1" applyBorder="1" applyAlignment="1"/>
    <xf numFmtId="0" fontId="66" fillId="37" borderId="0" xfId="78" applyFont="1" applyFill="1" applyBorder="1" applyAlignment="1">
      <alignment horizontal="left" vertical="top"/>
    </xf>
    <xf numFmtId="0" fontId="13" fillId="37" borderId="18" xfId="0" applyFont="1" applyFill="1" applyBorder="1" applyAlignment="1"/>
    <xf numFmtId="0" fontId="13" fillId="37" borderId="10" xfId="0" applyFont="1" applyFill="1" applyBorder="1" applyAlignment="1"/>
    <xf numFmtId="0" fontId="13" fillId="37" borderId="6" xfId="0" applyFont="1" applyFill="1" applyBorder="1" applyAlignment="1"/>
    <xf numFmtId="0" fontId="13" fillId="37" borderId="12" xfId="0" applyNumberFormat="1" applyFont="1" applyFill="1" applyBorder="1" applyAlignment="1"/>
    <xf numFmtId="0" fontId="13" fillId="37" borderId="13" xfId="0" applyFont="1" applyFill="1" applyBorder="1" applyAlignment="1"/>
    <xf numFmtId="0" fontId="13" fillId="37" borderId="13" xfId="0" applyFont="1" applyFill="1" applyBorder="1">
      <alignment horizontal="right"/>
    </xf>
    <xf numFmtId="0" fontId="13" fillId="37" borderId="14" xfId="0" applyFont="1" applyFill="1" applyBorder="1">
      <alignment horizontal="right"/>
    </xf>
    <xf numFmtId="0" fontId="13" fillId="37" borderId="3" xfId="0" applyFont="1" applyFill="1" applyBorder="1">
      <alignment horizontal="right"/>
    </xf>
    <xf numFmtId="0" fontId="16" fillId="37" borderId="0" xfId="0" applyFont="1" applyFill="1" applyBorder="1" applyAlignment="1"/>
    <xf numFmtId="0" fontId="13" fillId="37" borderId="0" xfId="0" applyFont="1" applyFill="1" applyBorder="1">
      <alignment horizontal="right"/>
    </xf>
    <xf numFmtId="0" fontId="13" fillId="37" borderId="8" xfId="0" applyFont="1" applyFill="1" applyBorder="1">
      <alignment horizontal="right"/>
    </xf>
    <xf numFmtId="0" fontId="64" fillId="37" borderId="0" xfId="0" applyFont="1" applyFill="1" applyBorder="1" applyAlignment="1">
      <alignment horizontal="left"/>
    </xf>
    <xf numFmtId="0" fontId="0" fillId="37" borderId="0" xfId="0" applyFill="1" applyBorder="1">
      <alignment horizontal="right"/>
    </xf>
    <xf numFmtId="0" fontId="9" fillId="37" borderId="0" xfId="0" applyFont="1" applyFill="1" applyBorder="1" applyAlignment="1">
      <alignment horizontal="left"/>
    </xf>
    <xf numFmtId="0" fontId="0" fillId="37" borderId="3" xfId="0" applyFill="1" applyBorder="1">
      <alignment horizontal="right"/>
    </xf>
    <xf numFmtId="0" fontId="43" fillId="37" borderId="0" xfId="0" applyFont="1" applyFill="1" applyBorder="1" applyAlignment="1">
      <alignment horizontal="left"/>
    </xf>
    <xf numFmtId="0" fontId="0" fillId="37" borderId="8" xfId="0" applyFill="1" applyBorder="1">
      <alignment horizontal="right"/>
    </xf>
    <xf numFmtId="49" fontId="0" fillId="37" borderId="0" xfId="0" applyNumberFormat="1" applyFill="1" applyBorder="1" applyAlignment="1">
      <alignment horizontal="left"/>
    </xf>
    <xf numFmtId="0" fontId="35" fillId="37" borderId="0" xfId="23" applyFill="1" applyBorder="1" applyAlignment="1" applyProtection="1">
      <alignment horizontal="left"/>
    </xf>
    <xf numFmtId="0" fontId="0" fillId="37" borderId="15" xfId="0" applyFill="1" applyBorder="1">
      <alignment horizontal="right"/>
    </xf>
    <xf numFmtId="0" fontId="0" fillId="37" borderId="5" xfId="0" applyFill="1" applyBorder="1">
      <alignment horizontal="right"/>
    </xf>
    <xf numFmtId="0" fontId="0" fillId="37" borderId="16" xfId="0" applyFill="1" applyBorder="1">
      <alignment horizontal="right"/>
    </xf>
    <xf numFmtId="0" fontId="0" fillId="37" borderId="12" xfId="0" applyNumberFormat="1" applyFill="1" applyBorder="1">
      <alignment horizontal="right"/>
    </xf>
    <xf numFmtId="0" fontId="0" fillId="37" borderId="13" xfId="0" applyFill="1" applyBorder="1">
      <alignment horizontal="right"/>
    </xf>
    <xf numFmtId="0" fontId="0" fillId="37" borderId="14" xfId="0" applyFill="1" applyBorder="1">
      <alignment horizontal="right"/>
    </xf>
    <xf numFmtId="0" fontId="17" fillId="37" borderId="3" xfId="0" applyFont="1" applyFill="1" applyBorder="1" applyAlignment="1">
      <alignment horizontal="centerContinuous"/>
    </xf>
    <xf numFmtId="0" fontId="13" fillId="37" borderId="0" xfId="0" applyFont="1" applyFill="1" applyBorder="1" applyAlignment="1">
      <alignment horizontal="centerContinuous"/>
    </xf>
    <xf numFmtId="0" fontId="13" fillId="37" borderId="8" xfId="0" applyFont="1" applyFill="1" applyBorder="1" applyAlignment="1">
      <alignment horizontal="centerContinuous"/>
    </xf>
    <xf numFmtId="0" fontId="18" fillId="37" borderId="3" xfId="0" applyFont="1" applyFill="1" applyBorder="1" applyAlignment="1">
      <alignment horizontal="centerContinuous"/>
    </xf>
    <xf numFmtId="0" fontId="14" fillId="37" borderId="3" xfId="0" applyFont="1" applyFill="1" applyBorder="1" applyAlignment="1">
      <alignment horizontal="centerContinuous" vertical="center" wrapText="1"/>
    </xf>
    <xf numFmtId="0" fontId="15" fillId="37" borderId="3" xfId="0" applyFont="1" applyFill="1" applyBorder="1" applyAlignment="1">
      <alignment horizontal="centerContinuous"/>
    </xf>
    <xf numFmtId="0" fontId="6" fillId="37" borderId="0" xfId="0" applyFont="1" applyFill="1" applyBorder="1" applyAlignment="1">
      <alignment horizontal="centerContinuous"/>
    </xf>
    <xf numFmtId="0" fontId="47" fillId="37" borderId="3" xfId="0" applyFont="1" applyFill="1" applyBorder="1" applyAlignment="1">
      <alignment horizontal="centerContinuous"/>
    </xf>
    <xf numFmtId="0" fontId="13" fillId="37" borderId="15" xfId="0" applyFont="1" applyFill="1" applyBorder="1">
      <alignment horizontal="right"/>
    </xf>
    <xf numFmtId="0" fontId="13" fillId="37" borderId="5" xfId="0" applyFont="1" applyFill="1" applyBorder="1">
      <alignment horizontal="right"/>
    </xf>
    <xf numFmtId="0" fontId="13" fillId="37" borderId="16" xfId="0" applyFont="1" applyFill="1" applyBorder="1">
      <alignment horizontal="right"/>
    </xf>
    <xf numFmtId="0" fontId="15" fillId="37" borderId="0" xfId="0" applyFont="1" applyFill="1" applyBorder="1" applyAlignment="1">
      <alignment horizontal="left" vertical="top" indent="1"/>
    </xf>
    <xf numFmtId="0" fontId="13" fillId="37" borderId="8" xfId="0" applyFont="1" applyFill="1" applyBorder="1" applyAlignment="1"/>
    <xf numFmtId="0" fontId="30" fillId="37" borderId="0" xfId="0" applyFont="1" applyFill="1" applyAlignment="1">
      <alignment horizontal="left" vertical="top" wrapText="1"/>
    </xf>
    <xf numFmtId="0" fontId="26" fillId="4" borderId="0" xfId="29" applyFont="1" applyBorder="1">
      <alignment horizontal="left"/>
    </xf>
    <xf numFmtId="0" fontId="0" fillId="0" borderId="0" xfId="0">
      <alignment horizontal="right"/>
    </xf>
    <xf numFmtId="0" fontId="26" fillId="4" borderId="0" xfId="29" applyFont="1" applyBorder="1">
      <alignment horizontal="left"/>
    </xf>
    <xf numFmtId="0" fontId="0" fillId="0" borderId="0" xfId="0">
      <alignment horizontal="right"/>
    </xf>
    <xf numFmtId="49" fontId="13" fillId="37" borderId="0" xfId="0" applyNumberFormat="1" applyFont="1" applyFill="1" applyBorder="1">
      <alignment horizontal="right"/>
    </xf>
    <xf numFmtId="49" fontId="19" fillId="2" borderId="2" xfId="30" applyNumberFormat="1" applyFont="1" applyFill="1" applyBorder="1" applyAlignment="1">
      <alignment horizontal="right" wrapText="1"/>
      <protection locked="0"/>
    </xf>
    <xf numFmtId="0" fontId="8" fillId="2" borderId="0" xfId="0" applyFont="1" applyFill="1" applyBorder="1">
      <alignment horizontal="right"/>
    </xf>
    <xf numFmtId="0" fontId="25" fillId="0" borderId="1" xfId="6" applyAlignment="1" applyProtection="1">
      <alignment wrapText="1"/>
      <protection locked="0"/>
    </xf>
    <xf numFmtId="0" fontId="0" fillId="0" borderId="0" xfId="0">
      <alignment horizontal="right"/>
    </xf>
    <xf numFmtId="0" fontId="7" fillId="5" borderId="12" xfId="80" applyFont="1" applyBorder="1"/>
    <xf numFmtId="0" fontId="7" fillId="5" borderId="13" xfId="80" applyFont="1" applyBorder="1"/>
    <xf numFmtId="0" fontId="7" fillId="5" borderId="14" xfId="80" applyFont="1" applyBorder="1"/>
    <xf numFmtId="0" fontId="7" fillId="0" borderId="0" xfId="80" applyFont="1" applyFill="1" applyBorder="1"/>
    <xf numFmtId="0" fontId="7" fillId="5" borderId="3" xfId="80" applyFont="1" applyBorder="1"/>
    <xf numFmtId="0" fontId="7" fillId="5" borderId="0" xfId="80" applyFont="1" applyBorder="1"/>
    <xf numFmtId="0" fontId="7" fillId="5" borderId="8" xfId="80" applyFont="1" applyBorder="1"/>
    <xf numFmtId="0" fontId="45" fillId="0" borderId="1" xfId="6" applyFont="1" applyAlignment="1" applyProtection="1">
      <alignment vertical="top" wrapText="1"/>
      <protection locked="0"/>
    </xf>
    <xf numFmtId="0" fontId="0" fillId="0" borderId="0" xfId="0" applyAlignment="1">
      <alignment horizontal="right" wrapText="1"/>
    </xf>
    <xf numFmtId="0" fontId="7" fillId="5" borderId="13" xfId="80" applyFont="1" applyBorder="1" applyAlignment="1">
      <alignment wrapText="1"/>
    </xf>
    <xf numFmtId="0" fontId="9" fillId="37" borderId="24" xfId="0" applyFont="1" applyFill="1" applyBorder="1">
      <alignment horizontal="right"/>
    </xf>
    <xf numFmtId="0" fontId="9" fillId="37" borderId="25" xfId="0" applyFont="1" applyFill="1" applyBorder="1">
      <alignment horizontal="right"/>
    </xf>
    <xf numFmtId="0" fontId="23" fillId="5" borderId="1" xfId="5">
      <alignment horizontal="center"/>
    </xf>
    <xf numFmtId="164" fontId="23" fillId="5" borderId="21" xfId="10" applyBorder="1" applyAlignment="1">
      <alignment horizontal="center" vertical="center"/>
    </xf>
    <xf numFmtId="164" fontId="23" fillId="5" borderId="26" xfId="10" applyBorder="1" applyAlignment="1">
      <alignment horizontal="center" vertical="center"/>
    </xf>
    <xf numFmtId="164" fontId="23" fillId="5" borderId="27" xfId="10" applyBorder="1" applyAlignment="1">
      <alignment horizontal="center" vertical="center"/>
    </xf>
    <xf numFmtId="0" fontId="26" fillId="4" borderId="0" xfId="29" applyFont="1" applyBorder="1">
      <alignment horizontal="left"/>
    </xf>
    <xf numFmtId="0" fontId="24" fillId="4" borderId="28" xfId="31" applyFont="1" applyBorder="1" applyAlignment="1">
      <alignment horizontal="center" wrapText="1"/>
    </xf>
    <xf numFmtId="0" fontId="0" fillId="0" borderId="0" xfId="0">
      <alignment horizontal="right"/>
    </xf>
    <xf numFmtId="0" fontId="30" fillId="5" borderId="3" xfId="15" applyFont="1" applyBorder="1" applyAlignment="1">
      <alignment horizontal="left" vertical="top" wrapText="1" indent="1"/>
    </xf>
    <xf numFmtId="0" fontId="30" fillId="5" borderId="0" xfId="15" applyFont="1" applyBorder="1" applyAlignment="1">
      <alignment horizontal="left" vertical="top" wrapText="1" indent="1"/>
    </xf>
    <xf numFmtId="0" fontId="34" fillId="4" borderId="0" xfId="19" applyFont="1" applyBorder="1"/>
    <xf numFmtId="0" fontId="23" fillId="5" borderId="1" xfId="5" applyBorder="1">
      <alignment horizontal="center"/>
    </xf>
    <xf numFmtId="164" fontId="23" fillId="5" borderId="1" xfId="10" applyBorder="1">
      <alignment horizontal="center" vertical="center"/>
    </xf>
    <xf numFmtId="0" fontId="26" fillId="4" borderId="0" xfId="7" applyFont="1" applyBorder="1" applyAlignment="1">
      <alignment wrapText="1"/>
    </xf>
    <xf numFmtId="0" fontId="34" fillId="4" borderId="0" xfId="21" applyFont="1" applyBorder="1" applyAlignment="1">
      <alignment horizontal="center" wrapText="1"/>
    </xf>
    <xf numFmtId="0" fontId="34" fillId="4" borderId="0" xfId="21" applyFont="1" applyBorder="1" applyAlignment="1">
      <alignment horizontal="center" vertical="center" wrapText="1"/>
    </xf>
    <xf numFmtId="0" fontId="34" fillId="4" borderId="10" xfId="21" applyFont="1" applyBorder="1" applyAlignment="1">
      <alignment horizontal="center" vertical="center" wrapText="1"/>
    </xf>
    <xf numFmtId="0" fontId="34" fillId="4" borderId="0" xfId="21" applyFont="1" applyBorder="1">
      <alignment horizontal="center" wrapText="1"/>
    </xf>
    <xf numFmtId="0" fontId="23" fillId="0" borderId="1" xfId="1">
      <alignment horizontal="center" vertical="center"/>
      <protection locked="0"/>
    </xf>
    <xf numFmtId="0" fontId="30" fillId="5" borderId="3" xfId="15" applyBorder="1" applyAlignment="1">
      <alignment horizontal="left" vertical="top" wrapText="1" indent="1"/>
    </xf>
    <xf numFmtId="0" fontId="30" fillId="5" borderId="0" xfId="15" applyBorder="1" applyAlignment="1">
      <alignment horizontal="left" vertical="top" wrapText="1" indent="1"/>
    </xf>
    <xf numFmtId="164" fontId="23" fillId="5" borderId="21" xfId="10" applyBorder="1" applyAlignment="1">
      <alignment horizontal="center" vertical="center" wrapText="1"/>
    </xf>
    <xf numFmtId="164" fontId="23" fillId="5" borderId="27" xfId="10" applyBorder="1" applyAlignment="1">
      <alignment horizontal="center" vertical="center" wrapText="1"/>
    </xf>
    <xf numFmtId="0" fontId="23" fillId="5" borderId="21" xfId="5" applyBorder="1" applyAlignment="1">
      <alignment horizontal="center" wrapText="1"/>
    </xf>
    <xf numFmtId="0" fontId="23" fillId="5" borderId="27" xfId="5" applyBorder="1" applyAlignment="1">
      <alignment horizontal="center" wrapText="1"/>
    </xf>
    <xf numFmtId="0" fontId="23" fillId="0" borderId="21" xfId="1" applyBorder="1" applyAlignment="1">
      <alignment horizontal="center" wrapText="1"/>
      <protection locked="0"/>
    </xf>
    <xf numFmtId="0" fontId="23" fillId="0" borderId="27" xfId="1" applyBorder="1" applyAlignment="1">
      <alignment horizontal="center" wrapText="1"/>
      <protection locked="0"/>
    </xf>
  </cellXfs>
  <cellStyles count="38541">
    <cellStyle name="_x0013_" xfId="81"/>
    <cellStyle name="20% - Accent1" xfId="55" builtinId="30" hidden="1"/>
    <cellStyle name="20% - Accent1 10" xfId="82"/>
    <cellStyle name="20% - Accent1 2" xfId="83"/>
    <cellStyle name="20% - Accent1 2 10" xfId="84"/>
    <cellStyle name="20% - Accent1 2 2" xfId="85"/>
    <cellStyle name="20% - Accent1 2 2 2" xfId="86"/>
    <cellStyle name="20% - Accent1 2 2 2 2" xfId="87"/>
    <cellStyle name="20% - Accent1 2 2 3" xfId="88"/>
    <cellStyle name="20% - Accent1 2 3" xfId="89"/>
    <cellStyle name="20% - Accent1 2 3 2" xfId="90"/>
    <cellStyle name="20% - Accent1 2 4" xfId="91"/>
    <cellStyle name="20% - Accent1 2 4 2" xfId="92"/>
    <cellStyle name="20% - Accent1 2 5" xfId="93"/>
    <cellStyle name="20% - Accent1 2 6" xfId="94"/>
    <cellStyle name="20% - Accent1 2 7" xfId="95"/>
    <cellStyle name="20% - Accent1 2 8" xfId="96"/>
    <cellStyle name="20% - Accent1 2 9" xfId="97"/>
    <cellStyle name="20% - Accent1 3" xfId="98"/>
    <cellStyle name="20% - Accent1 3 2" xfId="99"/>
    <cellStyle name="20% - Accent1 3 2 2" xfId="100"/>
    <cellStyle name="20% - Accent1 3 3" xfId="101"/>
    <cellStyle name="20% - Accent1 3 4" xfId="102"/>
    <cellStyle name="20% - Accent1 3 4 2" xfId="103"/>
    <cellStyle name="20% - Accent1 3 4 2 2" xfId="104"/>
    <cellStyle name="20% - Accent1 3 4 3" xfId="105"/>
    <cellStyle name="20% - Accent1 4" xfId="106"/>
    <cellStyle name="20% - Accent1 4 2" xfId="107"/>
    <cellStyle name="20% - Accent1 4 2 2" xfId="108"/>
    <cellStyle name="20% - Accent1 4 3" xfId="109"/>
    <cellStyle name="20% - Accent1 4 4" xfId="110"/>
    <cellStyle name="20% - Accent1 4 4 2" xfId="111"/>
    <cellStyle name="20% - Accent1 4 4 2 2" xfId="112"/>
    <cellStyle name="20% - Accent1 4 4 3" xfId="113"/>
    <cellStyle name="20% - Accent1 5" xfId="114"/>
    <cellStyle name="20% - Accent1 5 2" xfId="115"/>
    <cellStyle name="20% - Accent1 5 2 2" xfId="116"/>
    <cellStyle name="20% - Accent1 5 2 2 2" xfId="117"/>
    <cellStyle name="20% - Accent1 5 2 3" xfId="118"/>
    <cellStyle name="20% - Accent1 5 3" xfId="119"/>
    <cellStyle name="20% - Accent1 5 3 2" xfId="120"/>
    <cellStyle name="20% - Accent1 5 4" xfId="121"/>
    <cellStyle name="20% - Accent1 6" xfId="122"/>
    <cellStyle name="20% - Accent1 6 2" xfId="123"/>
    <cellStyle name="20% - Accent1 6 2 2" xfId="124"/>
    <cellStyle name="20% - Accent1 6 2 2 2" xfId="125"/>
    <cellStyle name="20% - Accent1 6 2 3" xfId="126"/>
    <cellStyle name="20% - Accent1 6 3" xfId="127"/>
    <cellStyle name="20% - Accent1 6 3 2" xfId="128"/>
    <cellStyle name="20% - Accent1 6 4" xfId="129"/>
    <cellStyle name="20% - Accent1 7" xfId="130"/>
    <cellStyle name="20% - Accent1 7 2" xfId="131"/>
    <cellStyle name="20% - Accent1 7 2 2" xfId="132"/>
    <cellStyle name="20% - Accent1 7 2 2 2" xfId="133"/>
    <cellStyle name="20% - Accent1 7 2 3" xfId="134"/>
    <cellStyle name="20% - Accent1 7 3" xfId="135"/>
    <cellStyle name="20% - Accent1 7 3 2" xfId="136"/>
    <cellStyle name="20% - Accent1 7 4" xfId="137"/>
    <cellStyle name="20% - Accent1 8" xfId="138"/>
    <cellStyle name="20% - Accent1 8 2" xfId="139"/>
    <cellStyle name="20% - Accent1 8 2 2" xfId="140"/>
    <cellStyle name="20% - Accent1 8 2 2 2" xfId="141"/>
    <cellStyle name="20% - Accent1 8 2 3" xfId="142"/>
    <cellStyle name="20% - Accent1 8 3" xfId="143"/>
    <cellStyle name="20% - Accent1 8 3 2" xfId="144"/>
    <cellStyle name="20% - Accent1 8 4" xfId="145"/>
    <cellStyle name="20% - Accent1 9" xfId="146"/>
    <cellStyle name="20% - Accent1 9 2" xfId="147"/>
    <cellStyle name="20% - Accent1 9 2 2" xfId="148"/>
    <cellStyle name="20% - Accent1 9 3" xfId="149"/>
    <cellStyle name="20% - Accent2" xfId="59" builtinId="34" hidden="1"/>
    <cellStyle name="20% - Accent2 10" xfId="150"/>
    <cellStyle name="20% - Accent2 2" xfId="151"/>
    <cellStyle name="20% - Accent2 2 10" xfId="152"/>
    <cellStyle name="20% - Accent2 2 2" xfId="153"/>
    <cellStyle name="20% - Accent2 2 2 2" xfId="154"/>
    <cellStyle name="20% - Accent2 2 2 2 2" xfId="155"/>
    <cellStyle name="20% - Accent2 2 2 3" xfId="156"/>
    <cellStyle name="20% - Accent2 2 3" xfId="157"/>
    <cellStyle name="20% - Accent2 2 3 2" xfId="158"/>
    <cellStyle name="20% - Accent2 2 4" xfId="159"/>
    <cellStyle name="20% - Accent2 2 4 2" xfId="160"/>
    <cellStyle name="20% - Accent2 2 5" xfId="161"/>
    <cellStyle name="20% - Accent2 2 6" xfId="162"/>
    <cellStyle name="20% - Accent2 2 7" xfId="163"/>
    <cellStyle name="20% - Accent2 2 8" xfId="164"/>
    <cellStyle name="20% - Accent2 2 9" xfId="165"/>
    <cellStyle name="20% - Accent2 3" xfId="166"/>
    <cellStyle name="20% - Accent2 3 2" xfId="167"/>
    <cellStyle name="20% - Accent2 3 2 2" xfId="168"/>
    <cellStyle name="20% - Accent2 3 3" xfId="169"/>
    <cellStyle name="20% - Accent2 3 4" xfId="170"/>
    <cellStyle name="20% - Accent2 3 4 2" xfId="171"/>
    <cellStyle name="20% - Accent2 3 4 2 2" xfId="172"/>
    <cellStyle name="20% - Accent2 3 4 3" xfId="173"/>
    <cellStyle name="20% - Accent2 4" xfId="174"/>
    <cellStyle name="20% - Accent2 4 2" xfId="175"/>
    <cellStyle name="20% - Accent2 4 2 2" xfId="176"/>
    <cellStyle name="20% - Accent2 4 3" xfId="177"/>
    <cellStyle name="20% - Accent2 4 4" xfId="178"/>
    <cellStyle name="20% - Accent2 4 4 2" xfId="179"/>
    <cellStyle name="20% - Accent2 4 4 2 2" xfId="180"/>
    <cellStyle name="20% - Accent2 4 4 3" xfId="181"/>
    <cellStyle name="20% - Accent2 5" xfId="182"/>
    <cellStyle name="20% - Accent2 5 2" xfId="183"/>
    <cellStyle name="20% - Accent2 5 2 2" xfId="184"/>
    <cellStyle name="20% - Accent2 5 2 2 2" xfId="185"/>
    <cellStyle name="20% - Accent2 5 2 3" xfId="186"/>
    <cellStyle name="20% - Accent2 5 3" xfId="187"/>
    <cellStyle name="20% - Accent2 5 3 2" xfId="188"/>
    <cellStyle name="20% - Accent2 5 4" xfId="189"/>
    <cellStyle name="20% - Accent2 6" xfId="190"/>
    <cellStyle name="20% - Accent2 6 2" xfId="191"/>
    <cellStyle name="20% - Accent2 6 2 2" xfId="192"/>
    <cellStyle name="20% - Accent2 6 2 2 2" xfId="193"/>
    <cellStyle name="20% - Accent2 6 2 3" xfId="194"/>
    <cellStyle name="20% - Accent2 6 3" xfId="195"/>
    <cellStyle name="20% - Accent2 6 3 2" xfId="196"/>
    <cellStyle name="20% - Accent2 6 4" xfId="197"/>
    <cellStyle name="20% - Accent2 7" xfId="198"/>
    <cellStyle name="20% - Accent2 7 2" xfId="199"/>
    <cellStyle name="20% - Accent2 7 2 2" xfId="200"/>
    <cellStyle name="20% - Accent2 7 2 2 2" xfId="201"/>
    <cellStyle name="20% - Accent2 7 2 3" xfId="202"/>
    <cellStyle name="20% - Accent2 7 3" xfId="203"/>
    <cellStyle name="20% - Accent2 7 3 2" xfId="204"/>
    <cellStyle name="20% - Accent2 7 4" xfId="205"/>
    <cellStyle name="20% - Accent2 8" xfId="206"/>
    <cellStyle name="20% - Accent2 8 2" xfId="207"/>
    <cellStyle name="20% - Accent2 8 2 2" xfId="208"/>
    <cellStyle name="20% - Accent2 8 2 2 2" xfId="209"/>
    <cellStyle name="20% - Accent2 8 2 3" xfId="210"/>
    <cellStyle name="20% - Accent2 8 3" xfId="211"/>
    <cellStyle name="20% - Accent2 8 3 2" xfId="212"/>
    <cellStyle name="20% - Accent2 8 4" xfId="213"/>
    <cellStyle name="20% - Accent2 9" xfId="214"/>
    <cellStyle name="20% - Accent2 9 2" xfId="215"/>
    <cellStyle name="20% - Accent2 9 2 2" xfId="216"/>
    <cellStyle name="20% - Accent2 9 3" xfId="217"/>
    <cellStyle name="20% - Accent3" xfId="63" builtinId="38" hidden="1"/>
    <cellStyle name="20% - Accent3 10" xfId="218"/>
    <cellStyle name="20% - Accent3 2" xfId="219"/>
    <cellStyle name="20% - Accent3 2 10" xfId="220"/>
    <cellStyle name="20% - Accent3 2 2" xfId="221"/>
    <cellStyle name="20% - Accent3 2 2 2" xfId="222"/>
    <cellStyle name="20% - Accent3 2 2 2 2" xfId="223"/>
    <cellStyle name="20% - Accent3 2 2 3" xfId="224"/>
    <cellStyle name="20% - Accent3 2 3" xfId="225"/>
    <cellStyle name="20% - Accent3 2 3 2" xfId="226"/>
    <cellStyle name="20% - Accent3 2 4" xfId="227"/>
    <cellStyle name="20% - Accent3 2 4 2" xfId="228"/>
    <cellStyle name="20% - Accent3 2 5" xfId="229"/>
    <cellStyle name="20% - Accent3 2 6" xfId="230"/>
    <cellStyle name="20% - Accent3 2 7" xfId="231"/>
    <cellStyle name="20% - Accent3 2 8" xfId="232"/>
    <cellStyle name="20% - Accent3 2 9" xfId="233"/>
    <cellStyle name="20% - Accent3 3" xfId="234"/>
    <cellStyle name="20% - Accent3 3 2" xfId="235"/>
    <cellStyle name="20% - Accent3 3 2 2" xfId="236"/>
    <cellStyle name="20% - Accent3 3 3" xfId="237"/>
    <cellStyle name="20% - Accent3 3 4" xfId="238"/>
    <cellStyle name="20% - Accent3 3 4 2" xfId="239"/>
    <cellStyle name="20% - Accent3 3 4 2 2" xfId="240"/>
    <cellStyle name="20% - Accent3 3 4 3" xfId="241"/>
    <cellStyle name="20% - Accent3 4" xfId="242"/>
    <cellStyle name="20% - Accent3 4 2" xfId="243"/>
    <cellStyle name="20% - Accent3 4 2 2" xfId="244"/>
    <cellStyle name="20% - Accent3 4 3" xfId="245"/>
    <cellStyle name="20% - Accent3 4 4" xfId="246"/>
    <cellStyle name="20% - Accent3 4 4 2" xfId="247"/>
    <cellStyle name="20% - Accent3 4 4 2 2" xfId="248"/>
    <cellStyle name="20% - Accent3 4 4 3" xfId="249"/>
    <cellStyle name="20% - Accent3 5" xfId="250"/>
    <cellStyle name="20% - Accent3 5 2" xfId="251"/>
    <cellStyle name="20% - Accent3 5 2 2" xfId="252"/>
    <cellStyle name="20% - Accent3 5 2 2 2" xfId="253"/>
    <cellStyle name="20% - Accent3 5 2 3" xfId="254"/>
    <cellStyle name="20% - Accent3 5 3" xfId="255"/>
    <cellStyle name="20% - Accent3 5 3 2" xfId="256"/>
    <cellStyle name="20% - Accent3 5 4" xfId="257"/>
    <cellStyle name="20% - Accent3 6" xfId="258"/>
    <cellStyle name="20% - Accent3 6 2" xfId="259"/>
    <cellStyle name="20% - Accent3 6 2 2" xfId="260"/>
    <cellStyle name="20% - Accent3 6 2 2 2" xfId="261"/>
    <cellStyle name="20% - Accent3 6 2 3" xfId="262"/>
    <cellStyle name="20% - Accent3 6 3" xfId="263"/>
    <cellStyle name="20% - Accent3 6 3 2" xfId="264"/>
    <cellStyle name="20% - Accent3 6 4" xfId="265"/>
    <cellStyle name="20% - Accent3 7" xfId="266"/>
    <cellStyle name="20% - Accent3 7 2" xfId="267"/>
    <cellStyle name="20% - Accent3 7 2 2" xfId="268"/>
    <cellStyle name="20% - Accent3 7 2 2 2" xfId="269"/>
    <cellStyle name="20% - Accent3 7 2 3" xfId="270"/>
    <cellStyle name="20% - Accent3 7 3" xfId="271"/>
    <cellStyle name="20% - Accent3 7 3 2" xfId="272"/>
    <cellStyle name="20% - Accent3 7 4" xfId="273"/>
    <cellStyle name="20% - Accent3 8" xfId="274"/>
    <cellStyle name="20% - Accent3 8 2" xfId="275"/>
    <cellStyle name="20% - Accent3 8 2 2" xfId="276"/>
    <cellStyle name="20% - Accent3 8 2 2 2" xfId="277"/>
    <cellStyle name="20% - Accent3 8 2 3" xfId="278"/>
    <cellStyle name="20% - Accent3 8 3" xfId="279"/>
    <cellStyle name="20% - Accent3 8 3 2" xfId="280"/>
    <cellStyle name="20% - Accent3 8 4" xfId="281"/>
    <cellStyle name="20% - Accent3 9" xfId="282"/>
    <cellStyle name="20% - Accent3 9 2" xfId="283"/>
    <cellStyle name="20% - Accent3 9 2 2" xfId="284"/>
    <cellStyle name="20% - Accent3 9 3" xfId="285"/>
    <cellStyle name="20% - Accent4" xfId="67" builtinId="42" hidden="1"/>
    <cellStyle name="20% - Accent4 10" xfId="286"/>
    <cellStyle name="20% - Accent4 2" xfId="287"/>
    <cellStyle name="20% - Accent4 2 10" xfId="288"/>
    <cellStyle name="20% - Accent4 2 2" xfId="289"/>
    <cellStyle name="20% - Accent4 2 2 2" xfId="290"/>
    <cellStyle name="20% - Accent4 2 2 2 2" xfId="291"/>
    <cellStyle name="20% - Accent4 2 2 3" xfId="292"/>
    <cellStyle name="20% - Accent4 2 3" xfId="293"/>
    <cellStyle name="20% - Accent4 2 3 2" xfId="294"/>
    <cellStyle name="20% - Accent4 2 4" xfId="295"/>
    <cellStyle name="20% - Accent4 2 4 2" xfId="296"/>
    <cellStyle name="20% - Accent4 2 5" xfId="297"/>
    <cellStyle name="20% - Accent4 2 6" xfId="298"/>
    <cellStyle name="20% - Accent4 2 7" xfId="299"/>
    <cellStyle name="20% - Accent4 2 8" xfId="300"/>
    <cellStyle name="20% - Accent4 2 9" xfId="301"/>
    <cellStyle name="20% - Accent4 3" xfId="302"/>
    <cellStyle name="20% - Accent4 3 2" xfId="303"/>
    <cellStyle name="20% - Accent4 3 2 2" xfId="304"/>
    <cellStyle name="20% - Accent4 3 3" xfId="305"/>
    <cellStyle name="20% - Accent4 3 4" xfId="306"/>
    <cellStyle name="20% - Accent4 3 4 2" xfId="307"/>
    <cellStyle name="20% - Accent4 3 4 2 2" xfId="308"/>
    <cellStyle name="20% - Accent4 3 4 3" xfId="309"/>
    <cellStyle name="20% - Accent4 4" xfId="310"/>
    <cellStyle name="20% - Accent4 4 2" xfId="311"/>
    <cellStyle name="20% - Accent4 4 2 2" xfId="312"/>
    <cellStyle name="20% - Accent4 4 3" xfId="313"/>
    <cellStyle name="20% - Accent4 4 4" xfId="314"/>
    <cellStyle name="20% - Accent4 4 4 2" xfId="315"/>
    <cellStyle name="20% - Accent4 4 4 2 2" xfId="316"/>
    <cellStyle name="20% - Accent4 4 4 3" xfId="317"/>
    <cellStyle name="20% - Accent4 5" xfId="318"/>
    <cellStyle name="20% - Accent4 5 2" xfId="319"/>
    <cellStyle name="20% - Accent4 5 2 2" xfId="320"/>
    <cellStyle name="20% - Accent4 5 2 2 2" xfId="321"/>
    <cellStyle name="20% - Accent4 5 2 3" xfId="322"/>
    <cellStyle name="20% - Accent4 5 3" xfId="323"/>
    <cellStyle name="20% - Accent4 5 3 2" xfId="324"/>
    <cellStyle name="20% - Accent4 5 4" xfId="325"/>
    <cellStyle name="20% - Accent4 6" xfId="326"/>
    <cellStyle name="20% - Accent4 6 2" xfId="327"/>
    <cellStyle name="20% - Accent4 6 2 2" xfId="328"/>
    <cellStyle name="20% - Accent4 6 2 2 2" xfId="329"/>
    <cellStyle name="20% - Accent4 6 2 3" xfId="330"/>
    <cellStyle name="20% - Accent4 6 3" xfId="331"/>
    <cellStyle name="20% - Accent4 6 3 2" xfId="332"/>
    <cellStyle name="20% - Accent4 6 4" xfId="333"/>
    <cellStyle name="20% - Accent4 7" xfId="334"/>
    <cellStyle name="20% - Accent4 7 2" xfId="335"/>
    <cellStyle name="20% - Accent4 7 2 2" xfId="336"/>
    <cellStyle name="20% - Accent4 7 2 2 2" xfId="337"/>
    <cellStyle name="20% - Accent4 7 2 3" xfId="338"/>
    <cellStyle name="20% - Accent4 7 3" xfId="339"/>
    <cellStyle name="20% - Accent4 7 3 2" xfId="340"/>
    <cellStyle name="20% - Accent4 7 4" xfId="341"/>
    <cellStyle name="20% - Accent4 8" xfId="342"/>
    <cellStyle name="20% - Accent4 8 2" xfId="343"/>
    <cellStyle name="20% - Accent4 8 2 2" xfId="344"/>
    <cellStyle name="20% - Accent4 8 2 2 2" xfId="345"/>
    <cellStyle name="20% - Accent4 8 2 3" xfId="346"/>
    <cellStyle name="20% - Accent4 8 3" xfId="347"/>
    <cellStyle name="20% - Accent4 8 3 2" xfId="348"/>
    <cellStyle name="20% - Accent4 8 4" xfId="349"/>
    <cellStyle name="20% - Accent4 9" xfId="350"/>
    <cellStyle name="20% - Accent4 9 2" xfId="351"/>
    <cellStyle name="20% - Accent4 9 2 2" xfId="352"/>
    <cellStyle name="20% - Accent4 9 3" xfId="353"/>
    <cellStyle name="20% - Accent5" xfId="71" builtinId="46" hidden="1"/>
    <cellStyle name="20% - Accent5 10" xfId="354"/>
    <cellStyle name="20% - Accent5 2" xfId="355"/>
    <cellStyle name="20% - Accent5 2 2" xfId="356"/>
    <cellStyle name="20% - Accent5 2 2 2" xfId="357"/>
    <cellStyle name="20% - Accent5 2 2 2 2" xfId="358"/>
    <cellStyle name="20% - Accent5 2 2 3" xfId="359"/>
    <cellStyle name="20% - Accent5 2 3" xfId="360"/>
    <cellStyle name="20% - Accent5 2 3 2" xfId="361"/>
    <cellStyle name="20% - Accent5 2 4" xfId="362"/>
    <cellStyle name="20% - Accent5 2 4 2" xfId="363"/>
    <cellStyle name="20% - Accent5 2 5" xfId="364"/>
    <cellStyle name="20% - Accent5 2 6" xfId="365"/>
    <cellStyle name="20% - Accent5 2 7" xfId="366"/>
    <cellStyle name="20% - Accent5 2 8" xfId="367"/>
    <cellStyle name="20% - Accent5 3" xfId="368"/>
    <cellStyle name="20% - Accent5 3 2" xfId="369"/>
    <cellStyle name="20% - Accent5 3 2 2" xfId="370"/>
    <cellStyle name="20% - Accent5 3 3" xfId="371"/>
    <cellStyle name="20% - Accent5 3 4" xfId="372"/>
    <cellStyle name="20% - Accent5 3 4 2" xfId="373"/>
    <cellStyle name="20% - Accent5 3 4 2 2" xfId="374"/>
    <cellStyle name="20% - Accent5 3 4 3" xfId="375"/>
    <cellStyle name="20% - Accent5 4" xfId="376"/>
    <cellStyle name="20% - Accent5 4 2" xfId="377"/>
    <cellStyle name="20% - Accent5 4 2 2" xfId="378"/>
    <cellStyle name="20% - Accent5 4 3" xfId="379"/>
    <cellStyle name="20% - Accent5 4 4" xfId="380"/>
    <cellStyle name="20% - Accent5 4 4 2" xfId="381"/>
    <cellStyle name="20% - Accent5 4 4 2 2" xfId="382"/>
    <cellStyle name="20% - Accent5 4 4 3" xfId="383"/>
    <cellStyle name="20% - Accent5 5" xfId="384"/>
    <cellStyle name="20% - Accent5 5 2" xfId="385"/>
    <cellStyle name="20% - Accent5 5 2 2" xfId="386"/>
    <cellStyle name="20% - Accent5 5 2 2 2" xfId="387"/>
    <cellStyle name="20% - Accent5 5 2 3" xfId="388"/>
    <cellStyle name="20% - Accent5 5 3" xfId="389"/>
    <cellStyle name="20% - Accent5 5 3 2" xfId="390"/>
    <cellStyle name="20% - Accent5 5 4" xfId="391"/>
    <cellStyle name="20% - Accent5 6" xfId="392"/>
    <cellStyle name="20% - Accent5 6 2" xfId="393"/>
    <cellStyle name="20% - Accent5 6 2 2" xfId="394"/>
    <cellStyle name="20% - Accent5 6 2 2 2" xfId="395"/>
    <cellStyle name="20% - Accent5 6 2 3" xfId="396"/>
    <cellStyle name="20% - Accent5 6 3" xfId="397"/>
    <cellStyle name="20% - Accent5 6 3 2" xfId="398"/>
    <cellStyle name="20% - Accent5 6 4" xfId="399"/>
    <cellStyle name="20% - Accent5 7" xfId="400"/>
    <cellStyle name="20% - Accent5 7 2" xfId="401"/>
    <cellStyle name="20% - Accent5 7 2 2" xfId="402"/>
    <cellStyle name="20% - Accent5 7 2 2 2" xfId="403"/>
    <cellStyle name="20% - Accent5 7 2 3" xfId="404"/>
    <cellStyle name="20% - Accent5 7 3" xfId="405"/>
    <cellStyle name="20% - Accent5 7 3 2" xfId="406"/>
    <cellStyle name="20% - Accent5 7 4" xfId="407"/>
    <cellStyle name="20% - Accent5 8" xfId="408"/>
    <cellStyle name="20% - Accent5 8 2" xfId="409"/>
    <cellStyle name="20% - Accent5 8 2 2" xfId="410"/>
    <cellStyle name="20% - Accent5 8 2 2 2" xfId="411"/>
    <cellStyle name="20% - Accent5 8 2 3" xfId="412"/>
    <cellStyle name="20% - Accent5 8 3" xfId="413"/>
    <cellStyle name="20% - Accent5 8 3 2" xfId="414"/>
    <cellStyle name="20% - Accent5 8 4" xfId="415"/>
    <cellStyle name="20% - Accent5 9" xfId="416"/>
    <cellStyle name="20% - Accent5 9 2" xfId="417"/>
    <cellStyle name="20% - Accent5 9 2 2" xfId="418"/>
    <cellStyle name="20% - Accent5 9 3" xfId="419"/>
    <cellStyle name="20% - Accent6" xfId="75" builtinId="50" hidden="1"/>
    <cellStyle name="20% - Accent6 10" xfId="420"/>
    <cellStyle name="20% - Accent6 2" xfId="421"/>
    <cellStyle name="20% - Accent6 2 10" xfId="422"/>
    <cellStyle name="20% - Accent6 2 2" xfId="423"/>
    <cellStyle name="20% - Accent6 2 2 2" xfId="424"/>
    <cellStyle name="20% - Accent6 2 2 2 2" xfId="425"/>
    <cellStyle name="20% - Accent6 2 2 3" xfId="426"/>
    <cellStyle name="20% - Accent6 2 3" xfId="427"/>
    <cellStyle name="20% - Accent6 2 3 2" xfId="428"/>
    <cellStyle name="20% - Accent6 2 4" xfId="429"/>
    <cellStyle name="20% - Accent6 2 4 2" xfId="430"/>
    <cellStyle name="20% - Accent6 2 5" xfId="431"/>
    <cellStyle name="20% - Accent6 2 6" xfId="432"/>
    <cellStyle name="20% - Accent6 2 7" xfId="433"/>
    <cellStyle name="20% - Accent6 2 8" xfId="434"/>
    <cellStyle name="20% - Accent6 2 9" xfId="435"/>
    <cellStyle name="20% - Accent6 3" xfId="436"/>
    <cellStyle name="20% - Accent6 3 2" xfId="437"/>
    <cellStyle name="20% - Accent6 3 2 2" xfId="438"/>
    <cellStyle name="20% - Accent6 3 3" xfId="439"/>
    <cellStyle name="20% - Accent6 3 4" xfId="440"/>
    <cellStyle name="20% - Accent6 3 4 2" xfId="441"/>
    <cellStyle name="20% - Accent6 3 4 2 2" xfId="442"/>
    <cellStyle name="20% - Accent6 3 4 3" xfId="443"/>
    <cellStyle name="20% - Accent6 4" xfId="444"/>
    <cellStyle name="20% - Accent6 4 2" xfId="445"/>
    <cellStyle name="20% - Accent6 4 2 2" xfId="446"/>
    <cellStyle name="20% - Accent6 4 3" xfId="447"/>
    <cellStyle name="20% - Accent6 4 4" xfId="448"/>
    <cellStyle name="20% - Accent6 4 4 2" xfId="449"/>
    <cellStyle name="20% - Accent6 4 4 2 2" xfId="450"/>
    <cellStyle name="20% - Accent6 4 4 3" xfId="451"/>
    <cellStyle name="20% - Accent6 5" xfId="452"/>
    <cellStyle name="20% - Accent6 5 2" xfId="453"/>
    <cellStyle name="20% - Accent6 5 2 2" xfId="454"/>
    <cellStyle name="20% - Accent6 5 2 2 2" xfId="455"/>
    <cellStyle name="20% - Accent6 5 2 3" xfId="456"/>
    <cellStyle name="20% - Accent6 5 3" xfId="457"/>
    <cellStyle name="20% - Accent6 5 3 2" xfId="458"/>
    <cellStyle name="20% - Accent6 5 4" xfId="459"/>
    <cellStyle name="20% - Accent6 6" xfId="460"/>
    <cellStyle name="20% - Accent6 6 2" xfId="461"/>
    <cellStyle name="20% - Accent6 6 2 2" xfId="462"/>
    <cellStyle name="20% - Accent6 6 2 2 2" xfId="463"/>
    <cellStyle name="20% - Accent6 6 2 3" xfId="464"/>
    <cellStyle name="20% - Accent6 6 3" xfId="465"/>
    <cellStyle name="20% - Accent6 6 3 2" xfId="466"/>
    <cellStyle name="20% - Accent6 6 4" xfId="467"/>
    <cellStyle name="20% - Accent6 7" xfId="468"/>
    <cellStyle name="20% - Accent6 7 2" xfId="469"/>
    <cellStyle name="20% - Accent6 7 2 2" xfId="470"/>
    <cellStyle name="20% - Accent6 7 2 2 2" xfId="471"/>
    <cellStyle name="20% - Accent6 7 2 3" xfId="472"/>
    <cellStyle name="20% - Accent6 7 3" xfId="473"/>
    <cellStyle name="20% - Accent6 7 3 2" xfId="474"/>
    <cellStyle name="20% - Accent6 7 4" xfId="475"/>
    <cellStyle name="20% - Accent6 8" xfId="476"/>
    <cellStyle name="20% - Accent6 8 2" xfId="477"/>
    <cellStyle name="20% - Accent6 8 2 2" xfId="478"/>
    <cellStyle name="20% - Accent6 8 2 2 2" xfId="479"/>
    <cellStyle name="20% - Accent6 8 2 3" xfId="480"/>
    <cellStyle name="20% - Accent6 8 3" xfId="481"/>
    <cellStyle name="20% - Accent6 8 3 2" xfId="482"/>
    <cellStyle name="20% - Accent6 8 4" xfId="483"/>
    <cellStyle name="20% - Accent6 9" xfId="484"/>
    <cellStyle name="20% - Accent6 9 2" xfId="485"/>
    <cellStyle name="20% - Accent6 9 2 2" xfId="486"/>
    <cellStyle name="20% - Accent6 9 3" xfId="487"/>
    <cellStyle name="40% - Accent1" xfId="56" builtinId="31" hidden="1"/>
    <cellStyle name="40% - Accent1 10" xfId="488"/>
    <cellStyle name="40% - Accent1 2" xfId="489"/>
    <cellStyle name="40% - Accent1 2 10" xfId="490"/>
    <cellStyle name="40% - Accent1 2 2" xfId="491"/>
    <cellStyle name="40% - Accent1 2 2 2" xfId="492"/>
    <cellStyle name="40% - Accent1 2 2 2 2" xfId="493"/>
    <cellStyle name="40% - Accent1 2 2 3" xfId="494"/>
    <cellStyle name="40% - Accent1 2 3" xfId="495"/>
    <cellStyle name="40% - Accent1 2 3 2" xfId="496"/>
    <cellStyle name="40% - Accent1 2 4" xfId="497"/>
    <cellStyle name="40% - Accent1 2 4 2" xfId="498"/>
    <cellStyle name="40% - Accent1 2 5" xfId="499"/>
    <cellStyle name="40% - Accent1 2 6" xfId="500"/>
    <cellStyle name="40% - Accent1 2 7" xfId="501"/>
    <cellStyle name="40% - Accent1 2 8" xfId="502"/>
    <cellStyle name="40% - Accent1 2 9" xfId="503"/>
    <cellStyle name="40% - Accent1 3" xfId="504"/>
    <cellStyle name="40% - Accent1 3 2" xfId="505"/>
    <cellStyle name="40% - Accent1 3 2 2" xfId="506"/>
    <cellStyle name="40% - Accent1 3 3" xfId="507"/>
    <cellStyle name="40% - Accent1 3 4" xfId="508"/>
    <cellStyle name="40% - Accent1 3 4 2" xfId="509"/>
    <cellStyle name="40% - Accent1 3 4 2 2" xfId="510"/>
    <cellStyle name="40% - Accent1 3 4 3" xfId="511"/>
    <cellStyle name="40% - Accent1 4" xfId="512"/>
    <cellStyle name="40% - Accent1 4 2" xfId="513"/>
    <cellStyle name="40% - Accent1 4 2 2" xfId="514"/>
    <cellStyle name="40% - Accent1 4 3" xfId="515"/>
    <cellStyle name="40% - Accent1 4 4" xfId="516"/>
    <cellStyle name="40% - Accent1 4 4 2" xfId="517"/>
    <cellStyle name="40% - Accent1 4 4 2 2" xfId="518"/>
    <cellStyle name="40% - Accent1 4 4 3" xfId="519"/>
    <cellStyle name="40% - Accent1 5" xfId="520"/>
    <cellStyle name="40% - Accent1 5 2" xfId="521"/>
    <cellStyle name="40% - Accent1 5 2 2" xfId="522"/>
    <cellStyle name="40% - Accent1 5 2 2 2" xfId="523"/>
    <cellStyle name="40% - Accent1 5 2 3" xfId="524"/>
    <cellStyle name="40% - Accent1 5 3" xfId="525"/>
    <cellStyle name="40% - Accent1 5 3 2" xfId="526"/>
    <cellStyle name="40% - Accent1 5 4" xfId="527"/>
    <cellStyle name="40% - Accent1 6" xfId="528"/>
    <cellStyle name="40% - Accent1 6 2" xfId="529"/>
    <cellStyle name="40% - Accent1 6 2 2" xfId="530"/>
    <cellStyle name="40% - Accent1 6 2 2 2" xfId="531"/>
    <cellStyle name="40% - Accent1 6 2 3" xfId="532"/>
    <cellStyle name="40% - Accent1 6 3" xfId="533"/>
    <cellStyle name="40% - Accent1 6 3 2" xfId="534"/>
    <cellStyle name="40% - Accent1 6 4" xfId="535"/>
    <cellStyle name="40% - Accent1 7" xfId="536"/>
    <cellStyle name="40% - Accent1 7 2" xfId="537"/>
    <cellStyle name="40% - Accent1 7 2 2" xfId="538"/>
    <cellStyle name="40% - Accent1 7 2 2 2" xfId="539"/>
    <cellStyle name="40% - Accent1 7 2 3" xfId="540"/>
    <cellStyle name="40% - Accent1 7 3" xfId="541"/>
    <cellStyle name="40% - Accent1 7 3 2" xfId="542"/>
    <cellStyle name="40% - Accent1 7 4" xfId="543"/>
    <cellStyle name="40% - Accent1 8" xfId="544"/>
    <cellStyle name="40% - Accent1 8 2" xfId="545"/>
    <cellStyle name="40% - Accent1 8 2 2" xfId="546"/>
    <cellStyle name="40% - Accent1 8 2 2 2" xfId="547"/>
    <cellStyle name="40% - Accent1 8 2 3" xfId="548"/>
    <cellStyle name="40% - Accent1 8 3" xfId="549"/>
    <cellStyle name="40% - Accent1 8 3 2" xfId="550"/>
    <cellStyle name="40% - Accent1 8 4" xfId="551"/>
    <cellStyle name="40% - Accent1 9" xfId="552"/>
    <cellStyle name="40% - Accent1 9 2" xfId="553"/>
    <cellStyle name="40% - Accent1 9 2 2" xfId="554"/>
    <cellStyle name="40% - Accent1 9 3" xfId="555"/>
    <cellStyle name="40% - Accent2" xfId="60" builtinId="35" hidden="1"/>
    <cellStyle name="40% - Accent2 10" xfId="556"/>
    <cellStyle name="40% - Accent2 2" xfId="557"/>
    <cellStyle name="40% - Accent2 2 2" xfId="558"/>
    <cellStyle name="40% - Accent2 2 2 2" xfId="559"/>
    <cellStyle name="40% - Accent2 2 2 2 2" xfId="560"/>
    <cellStyle name="40% - Accent2 2 2 3" xfId="561"/>
    <cellStyle name="40% - Accent2 2 3" xfId="562"/>
    <cellStyle name="40% - Accent2 2 3 2" xfId="563"/>
    <cellStyle name="40% - Accent2 2 4" xfId="564"/>
    <cellStyle name="40% - Accent2 2 4 2" xfId="565"/>
    <cellStyle name="40% - Accent2 2 5" xfId="566"/>
    <cellStyle name="40% - Accent2 2 6" xfId="567"/>
    <cellStyle name="40% - Accent2 2 7" xfId="568"/>
    <cellStyle name="40% - Accent2 2 8" xfId="569"/>
    <cellStyle name="40% - Accent2 3" xfId="570"/>
    <cellStyle name="40% - Accent2 3 2" xfId="571"/>
    <cellStyle name="40% - Accent2 3 2 2" xfId="572"/>
    <cellStyle name="40% - Accent2 3 3" xfId="573"/>
    <cellStyle name="40% - Accent2 3 4" xfId="574"/>
    <cellStyle name="40% - Accent2 3 4 2" xfId="575"/>
    <cellStyle name="40% - Accent2 3 4 2 2" xfId="576"/>
    <cellStyle name="40% - Accent2 3 4 3" xfId="577"/>
    <cellStyle name="40% - Accent2 4" xfId="578"/>
    <cellStyle name="40% - Accent2 4 2" xfId="579"/>
    <cellStyle name="40% - Accent2 4 2 2" xfId="580"/>
    <cellStyle name="40% - Accent2 4 3" xfId="581"/>
    <cellStyle name="40% - Accent2 4 4" xfId="582"/>
    <cellStyle name="40% - Accent2 4 4 2" xfId="583"/>
    <cellStyle name="40% - Accent2 4 4 2 2" xfId="584"/>
    <cellStyle name="40% - Accent2 4 4 3" xfId="585"/>
    <cellStyle name="40% - Accent2 5" xfId="586"/>
    <cellStyle name="40% - Accent2 5 2" xfId="587"/>
    <cellStyle name="40% - Accent2 5 2 2" xfId="588"/>
    <cellStyle name="40% - Accent2 5 2 2 2" xfId="589"/>
    <cellStyle name="40% - Accent2 5 2 3" xfId="590"/>
    <cellStyle name="40% - Accent2 5 3" xfId="591"/>
    <cellStyle name="40% - Accent2 5 3 2" xfId="592"/>
    <cellStyle name="40% - Accent2 5 4" xfId="593"/>
    <cellStyle name="40% - Accent2 6" xfId="594"/>
    <cellStyle name="40% - Accent2 6 2" xfId="595"/>
    <cellStyle name="40% - Accent2 6 2 2" xfId="596"/>
    <cellStyle name="40% - Accent2 6 2 2 2" xfId="597"/>
    <cellStyle name="40% - Accent2 6 2 3" xfId="598"/>
    <cellStyle name="40% - Accent2 6 3" xfId="599"/>
    <cellStyle name="40% - Accent2 6 3 2" xfId="600"/>
    <cellStyle name="40% - Accent2 6 4" xfId="601"/>
    <cellStyle name="40% - Accent2 7" xfId="602"/>
    <cellStyle name="40% - Accent2 7 2" xfId="603"/>
    <cellStyle name="40% - Accent2 7 2 2" xfId="604"/>
    <cellStyle name="40% - Accent2 7 2 2 2" xfId="605"/>
    <cellStyle name="40% - Accent2 7 2 3" xfId="606"/>
    <cellStyle name="40% - Accent2 7 3" xfId="607"/>
    <cellStyle name="40% - Accent2 7 3 2" xfId="608"/>
    <cellStyle name="40% - Accent2 7 4" xfId="609"/>
    <cellStyle name="40% - Accent2 8" xfId="610"/>
    <cellStyle name="40% - Accent2 8 2" xfId="611"/>
    <cellStyle name="40% - Accent2 8 2 2" xfId="612"/>
    <cellStyle name="40% - Accent2 8 2 2 2" xfId="613"/>
    <cellStyle name="40% - Accent2 8 2 3" xfId="614"/>
    <cellStyle name="40% - Accent2 8 3" xfId="615"/>
    <cellStyle name="40% - Accent2 8 3 2" xfId="616"/>
    <cellStyle name="40% - Accent2 8 4" xfId="617"/>
    <cellStyle name="40% - Accent2 9" xfId="618"/>
    <cellStyle name="40% - Accent2 9 2" xfId="619"/>
    <cellStyle name="40% - Accent2 9 2 2" xfId="620"/>
    <cellStyle name="40% - Accent2 9 3" xfId="621"/>
    <cellStyle name="40% - Accent3" xfId="64" builtinId="39" hidden="1"/>
    <cellStyle name="40% - Accent3 10" xfId="622"/>
    <cellStyle name="40% - Accent3 2" xfId="623"/>
    <cellStyle name="40% - Accent3 2 10" xfId="624"/>
    <cellStyle name="40% - Accent3 2 2" xfId="625"/>
    <cellStyle name="40% - Accent3 2 2 2" xfId="626"/>
    <cellStyle name="40% - Accent3 2 2 2 2" xfId="627"/>
    <cellStyle name="40% - Accent3 2 2 3" xfId="628"/>
    <cellStyle name="40% - Accent3 2 3" xfId="629"/>
    <cellStyle name="40% - Accent3 2 3 2" xfId="630"/>
    <cellStyle name="40% - Accent3 2 4" xfId="631"/>
    <cellStyle name="40% - Accent3 2 4 2" xfId="632"/>
    <cellStyle name="40% - Accent3 2 5" xfId="633"/>
    <cellStyle name="40% - Accent3 2 6" xfId="634"/>
    <cellStyle name="40% - Accent3 2 7" xfId="635"/>
    <cellStyle name="40% - Accent3 2 8" xfId="636"/>
    <cellStyle name="40% - Accent3 2 9" xfId="637"/>
    <cellStyle name="40% - Accent3 3" xfId="638"/>
    <cellStyle name="40% - Accent3 3 2" xfId="639"/>
    <cellStyle name="40% - Accent3 3 2 2" xfId="640"/>
    <cellStyle name="40% - Accent3 3 3" xfId="641"/>
    <cellStyle name="40% - Accent3 3 4" xfId="642"/>
    <cellStyle name="40% - Accent3 3 4 2" xfId="643"/>
    <cellStyle name="40% - Accent3 3 4 2 2" xfId="644"/>
    <cellStyle name="40% - Accent3 3 4 3" xfId="645"/>
    <cellStyle name="40% - Accent3 4" xfId="646"/>
    <cellStyle name="40% - Accent3 4 2" xfId="647"/>
    <cellStyle name="40% - Accent3 4 2 2" xfId="648"/>
    <cellStyle name="40% - Accent3 4 3" xfId="649"/>
    <cellStyle name="40% - Accent3 4 4" xfId="650"/>
    <cellStyle name="40% - Accent3 4 4 2" xfId="651"/>
    <cellStyle name="40% - Accent3 4 4 2 2" xfId="652"/>
    <cellStyle name="40% - Accent3 4 4 3" xfId="653"/>
    <cellStyle name="40% - Accent3 5" xfId="654"/>
    <cellStyle name="40% - Accent3 5 2" xfId="655"/>
    <cellStyle name="40% - Accent3 5 2 2" xfId="656"/>
    <cellStyle name="40% - Accent3 5 2 2 2" xfId="657"/>
    <cellStyle name="40% - Accent3 5 2 3" xfId="658"/>
    <cellStyle name="40% - Accent3 5 3" xfId="659"/>
    <cellStyle name="40% - Accent3 5 3 2" xfId="660"/>
    <cellStyle name="40% - Accent3 5 4" xfId="661"/>
    <cellStyle name="40% - Accent3 6" xfId="662"/>
    <cellStyle name="40% - Accent3 6 2" xfId="663"/>
    <cellStyle name="40% - Accent3 6 2 2" xfId="664"/>
    <cellStyle name="40% - Accent3 6 2 2 2" xfId="665"/>
    <cellStyle name="40% - Accent3 6 2 3" xfId="666"/>
    <cellStyle name="40% - Accent3 6 3" xfId="667"/>
    <cellStyle name="40% - Accent3 6 3 2" xfId="668"/>
    <cellStyle name="40% - Accent3 6 4" xfId="669"/>
    <cellStyle name="40% - Accent3 7" xfId="670"/>
    <cellStyle name="40% - Accent3 7 2" xfId="671"/>
    <cellStyle name="40% - Accent3 7 2 2" xfId="672"/>
    <cellStyle name="40% - Accent3 7 2 2 2" xfId="673"/>
    <cellStyle name="40% - Accent3 7 2 3" xfId="674"/>
    <cellStyle name="40% - Accent3 7 3" xfId="675"/>
    <cellStyle name="40% - Accent3 7 3 2" xfId="676"/>
    <cellStyle name="40% - Accent3 7 4" xfId="677"/>
    <cellStyle name="40% - Accent3 8" xfId="678"/>
    <cellStyle name="40% - Accent3 8 2" xfId="679"/>
    <cellStyle name="40% - Accent3 8 2 2" xfId="680"/>
    <cellStyle name="40% - Accent3 8 2 2 2" xfId="681"/>
    <cellStyle name="40% - Accent3 8 2 3" xfId="682"/>
    <cellStyle name="40% - Accent3 8 3" xfId="683"/>
    <cellStyle name="40% - Accent3 8 3 2" xfId="684"/>
    <cellStyle name="40% - Accent3 8 4" xfId="685"/>
    <cellStyle name="40% - Accent3 9" xfId="686"/>
    <cellStyle name="40% - Accent3 9 2" xfId="687"/>
    <cellStyle name="40% - Accent3 9 2 2" xfId="688"/>
    <cellStyle name="40% - Accent3 9 3" xfId="689"/>
    <cellStyle name="40% - Accent4" xfId="68" builtinId="43" hidden="1"/>
    <cellStyle name="40% - Accent4 10" xfId="690"/>
    <cellStyle name="40% - Accent4 2" xfId="691"/>
    <cellStyle name="40% - Accent4 2 10" xfId="692"/>
    <cellStyle name="40% - Accent4 2 2" xfId="693"/>
    <cellStyle name="40% - Accent4 2 2 2" xfId="694"/>
    <cellStyle name="40% - Accent4 2 2 2 2" xfId="695"/>
    <cellStyle name="40% - Accent4 2 2 3" xfId="696"/>
    <cellStyle name="40% - Accent4 2 3" xfId="697"/>
    <cellStyle name="40% - Accent4 2 3 2" xfId="698"/>
    <cellStyle name="40% - Accent4 2 4" xfId="699"/>
    <cellStyle name="40% - Accent4 2 4 2" xfId="700"/>
    <cellStyle name="40% - Accent4 2 5" xfId="701"/>
    <cellStyle name="40% - Accent4 2 6" xfId="702"/>
    <cellStyle name="40% - Accent4 2 7" xfId="703"/>
    <cellStyle name="40% - Accent4 2 8" xfId="704"/>
    <cellStyle name="40% - Accent4 2 9" xfId="705"/>
    <cellStyle name="40% - Accent4 3" xfId="706"/>
    <cellStyle name="40% - Accent4 3 2" xfId="707"/>
    <cellStyle name="40% - Accent4 3 2 2" xfId="708"/>
    <cellStyle name="40% - Accent4 3 3" xfId="709"/>
    <cellStyle name="40% - Accent4 3 4" xfId="710"/>
    <cellStyle name="40% - Accent4 3 4 2" xfId="711"/>
    <cellStyle name="40% - Accent4 3 4 2 2" xfId="712"/>
    <cellStyle name="40% - Accent4 3 4 3" xfId="713"/>
    <cellStyle name="40% - Accent4 4" xfId="714"/>
    <cellStyle name="40% - Accent4 4 2" xfId="715"/>
    <cellStyle name="40% - Accent4 4 2 2" xfId="716"/>
    <cellStyle name="40% - Accent4 4 3" xfId="717"/>
    <cellStyle name="40% - Accent4 4 4" xfId="718"/>
    <cellStyle name="40% - Accent4 4 4 2" xfId="719"/>
    <cellStyle name="40% - Accent4 4 4 2 2" xfId="720"/>
    <cellStyle name="40% - Accent4 4 4 3" xfId="721"/>
    <cellStyle name="40% - Accent4 5" xfId="722"/>
    <cellStyle name="40% - Accent4 5 2" xfId="723"/>
    <cellStyle name="40% - Accent4 5 2 2" xfId="724"/>
    <cellStyle name="40% - Accent4 5 2 2 2" xfId="725"/>
    <cellStyle name="40% - Accent4 5 2 3" xfId="726"/>
    <cellStyle name="40% - Accent4 5 3" xfId="727"/>
    <cellStyle name="40% - Accent4 5 3 2" xfId="728"/>
    <cellStyle name="40% - Accent4 5 4" xfId="729"/>
    <cellStyle name="40% - Accent4 6" xfId="730"/>
    <cellStyle name="40% - Accent4 6 2" xfId="731"/>
    <cellStyle name="40% - Accent4 6 2 2" xfId="732"/>
    <cellStyle name="40% - Accent4 6 2 2 2" xfId="733"/>
    <cellStyle name="40% - Accent4 6 2 3" xfId="734"/>
    <cellStyle name="40% - Accent4 6 3" xfId="735"/>
    <cellStyle name="40% - Accent4 6 3 2" xfId="736"/>
    <cellStyle name="40% - Accent4 6 4" xfId="737"/>
    <cellStyle name="40% - Accent4 7" xfId="738"/>
    <cellStyle name="40% - Accent4 7 2" xfId="739"/>
    <cellStyle name="40% - Accent4 7 2 2" xfId="740"/>
    <cellStyle name="40% - Accent4 7 2 2 2" xfId="741"/>
    <cellStyle name="40% - Accent4 7 2 3" xfId="742"/>
    <cellStyle name="40% - Accent4 7 3" xfId="743"/>
    <cellStyle name="40% - Accent4 7 3 2" xfId="744"/>
    <cellStyle name="40% - Accent4 7 4" xfId="745"/>
    <cellStyle name="40% - Accent4 8" xfId="746"/>
    <cellStyle name="40% - Accent4 8 2" xfId="747"/>
    <cellStyle name="40% - Accent4 8 2 2" xfId="748"/>
    <cellStyle name="40% - Accent4 8 2 2 2" xfId="749"/>
    <cellStyle name="40% - Accent4 8 2 3" xfId="750"/>
    <cellStyle name="40% - Accent4 8 3" xfId="751"/>
    <cellStyle name="40% - Accent4 8 3 2" xfId="752"/>
    <cellStyle name="40% - Accent4 8 4" xfId="753"/>
    <cellStyle name="40% - Accent4 9" xfId="754"/>
    <cellStyle name="40% - Accent4 9 2" xfId="755"/>
    <cellStyle name="40% - Accent4 9 2 2" xfId="756"/>
    <cellStyle name="40% - Accent4 9 3" xfId="757"/>
    <cellStyle name="40% - Accent5" xfId="72" builtinId="47" hidden="1"/>
    <cellStyle name="40% - Accent5 10" xfId="758"/>
    <cellStyle name="40% - Accent5 2" xfId="759"/>
    <cellStyle name="40% - Accent5 2 10" xfId="760"/>
    <cellStyle name="40% - Accent5 2 2" xfId="761"/>
    <cellStyle name="40% - Accent5 2 2 2" xfId="762"/>
    <cellStyle name="40% - Accent5 2 2 2 2" xfId="763"/>
    <cellStyle name="40% - Accent5 2 2 3" xfId="764"/>
    <cellStyle name="40% - Accent5 2 3" xfId="765"/>
    <cellStyle name="40% - Accent5 2 3 2" xfId="766"/>
    <cellStyle name="40% - Accent5 2 4" xfId="767"/>
    <cellStyle name="40% - Accent5 2 4 2" xfId="768"/>
    <cellStyle name="40% - Accent5 2 5" xfId="769"/>
    <cellStyle name="40% - Accent5 2 6" xfId="770"/>
    <cellStyle name="40% - Accent5 2 7" xfId="771"/>
    <cellStyle name="40% - Accent5 2 8" xfId="772"/>
    <cellStyle name="40% - Accent5 2 9" xfId="773"/>
    <cellStyle name="40% - Accent5 3" xfId="774"/>
    <cellStyle name="40% - Accent5 3 2" xfId="775"/>
    <cellStyle name="40% - Accent5 3 2 2" xfId="776"/>
    <cellStyle name="40% - Accent5 3 3" xfId="777"/>
    <cellStyle name="40% - Accent5 3 4" xfId="778"/>
    <cellStyle name="40% - Accent5 3 4 2" xfId="779"/>
    <cellStyle name="40% - Accent5 3 4 2 2" xfId="780"/>
    <cellStyle name="40% - Accent5 3 4 3" xfId="781"/>
    <cellStyle name="40% - Accent5 4" xfId="782"/>
    <cellStyle name="40% - Accent5 4 2" xfId="783"/>
    <cellStyle name="40% - Accent5 4 2 2" xfId="784"/>
    <cellStyle name="40% - Accent5 4 3" xfId="785"/>
    <cellStyle name="40% - Accent5 4 4" xfId="786"/>
    <cellStyle name="40% - Accent5 4 4 2" xfId="787"/>
    <cellStyle name="40% - Accent5 4 4 2 2" xfId="788"/>
    <cellStyle name="40% - Accent5 4 4 3" xfId="789"/>
    <cellStyle name="40% - Accent5 5" xfId="790"/>
    <cellStyle name="40% - Accent5 5 2" xfId="791"/>
    <cellStyle name="40% - Accent5 5 2 2" xfId="792"/>
    <cellStyle name="40% - Accent5 5 2 2 2" xfId="793"/>
    <cellStyle name="40% - Accent5 5 2 3" xfId="794"/>
    <cellStyle name="40% - Accent5 5 3" xfId="795"/>
    <cellStyle name="40% - Accent5 5 3 2" xfId="796"/>
    <cellStyle name="40% - Accent5 5 4" xfId="797"/>
    <cellStyle name="40% - Accent5 6" xfId="798"/>
    <cellStyle name="40% - Accent5 6 2" xfId="799"/>
    <cellStyle name="40% - Accent5 6 2 2" xfId="800"/>
    <cellStyle name="40% - Accent5 6 2 2 2" xfId="801"/>
    <cellStyle name="40% - Accent5 6 2 3" xfId="802"/>
    <cellStyle name="40% - Accent5 6 3" xfId="803"/>
    <cellStyle name="40% - Accent5 6 3 2" xfId="804"/>
    <cellStyle name="40% - Accent5 6 4" xfId="805"/>
    <cellStyle name="40% - Accent5 7" xfId="806"/>
    <cellStyle name="40% - Accent5 7 2" xfId="807"/>
    <cellStyle name="40% - Accent5 7 2 2" xfId="808"/>
    <cellStyle name="40% - Accent5 7 2 2 2" xfId="809"/>
    <cellStyle name="40% - Accent5 7 2 3" xfId="810"/>
    <cellStyle name="40% - Accent5 7 3" xfId="811"/>
    <cellStyle name="40% - Accent5 7 3 2" xfId="812"/>
    <cellStyle name="40% - Accent5 7 4" xfId="813"/>
    <cellStyle name="40% - Accent5 8" xfId="814"/>
    <cellStyle name="40% - Accent5 8 2" xfId="815"/>
    <cellStyle name="40% - Accent5 8 2 2" xfId="816"/>
    <cellStyle name="40% - Accent5 8 2 2 2" xfId="817"/>
    <cellStyle name="40% - Accent5 8 2 3" xfId="818"/>
    <cellStyle name="40% - Accent5 8 3" xfId="819"/>
    <cellStyle name="40% - Accent5 8 3 2" xfId="820"/>
    <cellStyle name="40% - Accent5 8 4" xfId="821"/>
    <cellStyle name="40% - Accent5 9" xfId="822"/>
    <cellStyle name="40% - Accent5 9 2" xfId="823"/>
    <cellStyle name="40% - Accent5 9 2 2" xfId="824"/>
    <cellStyle name="40% - Accent5 9 3" xfId="825"/>
    <cellStyle name="40% - Accent6" xfId="76" builtinId="51" hidden="1"/>
    <cellStyle name="40% - Accent6 10" xfId="826"/>
    <cellStyle name="40% - Accent6 2" xfId="827"/>
    <cellStyle name="40% - Accent6 2 10" xfId="828"/>
    <cellStyle name="40% - Accent6 2 2" xfId="829"/>
    <cellStyle name="40% - Accent6 2 2 2" xfId="830"/>
    <cellStyle name="40% - Accent6 2 2 2 2" xfId="831"/>
    <cellStyle name="40% - Accent6 2 2 3" xfId="832"/>
    <cellStyle name="40% - Accent6 2 3" xfId="833"/>
    <cellStyle name="40% - Accent6 2 3 2" xfId="834"/>
    <cellStyle name="40% - Accent6 2 4" xfId="835"/>
    <cellStyle name="40% - Accent6 2 4 2" xfId="836"/>
    <cellStyle name="40% - Accent6 2 5" xfId="837"/>
    <cellStyle name="40% - Accent6 2 6" xfId="838"/>
    <cellStyle name="40% - Accent6 2 7" xfId="839"/>
    <cellStyle name="40% - Accent6 2 8" xfId="840"/>
    <cellStyle name="40% - Accent6 2 9" xfId="841"/>
    <cellStyle name="40% - Accent6 3" xfId="842"/>
    <cellStyle name="40% - Accent6 3 2" xfId="843"/>
    <cellStyle name="40% - Accent6 3 2 2" xfId="844"/>
    <cellStyle name="40% - Accent6 3 3" xfId="845"/>
    <cellStyle name="40% - Accent6 3 4" xfId="846"/>
    <cellStyle name="40% - Accent6 3 4 2" xfId="847"/>
    <cellStyle name="40% - Accent6 3 4 2 2" xfId="848"/>
    <cellStyle name="40% - Accent6 3 4 3" xfId="849"/>
    <cellStyle name="40% - Accent6 4" xfId="850"/>
    <cellStyle name="40% - Accent6 4 2" xfId="851"/>
    <cellStyle name="40% - Accent6 4 2 2" xfId="852"/>
    <cellStyle name="40% - Accent6 4 3" xfId="853"/>
    <cellStyle name="40% - Accent6 4 4" xfId="854"/>
    <cellStyle name="40% - Accent6 4 4 2" xfId="855"/>
    <cellStyle name="40% - Accent6 4 4 2 2" xfId="856"/>
    <cellStyle name="40% - Accent6 4 4 3" xfId="857"/>
    <cellStyle name="40% - Accent6 5" xfId="858"/>
    <cellStyle name="40% - Accent6 5 2" xfId="859"/>
    <cellStyle name="40% - Accent6 5 2 2" xfId="860"/>
    <cellStyle name="40% - Accent6 5 2 2 2" xfId="861"/>
    <cellStyle name="40% - Accent6 5 2 3" xfId="862"/>
    <cellStyle name="40% - Accent6 5 3" xfId="863"/>
    <cellStyle name="40% - Accent6 5 3 2" xfId="864"/>
    <cellStyle name="40% - Accent6 5 4" xfId="865"/>
    <cellStyle name="40% - Accent6 6" xfId="866"/>
    <cellStyle name="40% - Accent6 6 2" xfId="867"/>
    <cellStyle name="40% - Accent6 6 2 2" xfId="868"/>
    <cellStyle name="40% - Accent6 6 2 2 2" xfId="869"/>
    <cellStyle name="40% - Accent6 6 2 3" xfId="870"/>
    <cellStyle name="40% - Accent6 6 3" xfId="871"/>
    <cellStyle name="40% - Accent6 6 3 2" xfId="872"/>
    <cellStyle name="40% - Accent6 6 4" xfId="873"/>
    <cellStyle name="40% - Accent6 7" xfId="874"/>
    <cellStyle name="40% - Accent6 7 2" xfId="875"/>
    <cellStyle name="40% - Accent6 7 2 2" xfId="876"/>
    <cellStyle name="40% - Accent6 7 2 2 2" xfId="877"/>
    <cellStyle name="40% - Accent6 7 2 3" xfId="878"/>
    <cellStyle name="40% - Accent6 7 3" xfId="879"/>
    <cellStyle name="40% - Accent6 7 3 2" xfId="880"/>
    <cellStyle name="40% - Accent6 7 4" xfId="881"/>
    <cellStyle name="40% - Accent6 8" xfId="882"/>
    <cellStyle name="40% - Accent6 8 2" xfId="883"/>
    <cellStyle name="40% - Accent6 8 2 2" xfId="884"/>
    <cellStyle name="40% - Accent6 8 2 2 2" xfId="885"/>
    <cellStyle name="40% - Accent6 8 2 3" xfId="886"/>
    <cellStyle name="40% - Accent6 8 3" xfId="887"/>
    <cellStyle name="40% - Accent6 8 3 2" xfId="888"/>
    <cellStyle name="40% - Accent6 8 4" xfId="889"/>
    <cellStyle name="40% - Accent6 9" xfId="890"/>
    <cellStyle name="40% - Accent6 9 2" xfId="891"/>
    <cellStyle name="40% - Accent6 9 2 2" xfId="892"/>
    <cellStyle name="40% - Accent6 9 3" xfId="893"/>
    <cellStyle name="60% - Accent1" xfId="57" builtinId="32" hidden="1"/>
    <cellStyle name="60% - Accent1 2" xfId="894"/>
    <cellStyle name="60% - Accent1 2 2" xfId="895"/>
    <cellStyle name="60% - Accent1 2 2 2" xfId="896"/>
    <cellStyle name="60% - Accent1 2 3" xfId="897"/>
    <cellStyle name="60% - Accent1 2 4" xfId="898"/>
    <cellStyle name="60% - Accent1 2 5" xfId="899"/>
    <cellStyle name="60% - Accent1 2 6" xfId="900"/>
    <cellStyle name="60% - Accent1 2 7" xfId="901"/>
    <cellStyle name="60% - Accent1 3" xfId="902"/>
    <cellStyle name="60% - Accent1 4" xfId="903"/>
    <cellStyle name="60% - Accent1 5" xfId="904"/>
    <cellStyle name="60% - Accent1 6" xfId="905"/>
    <cellStyle name="60% - Accent1 7" xfId="906"/>
    <cellStyle name="60% - Accent1 8" xfId="907"/>
    <cellStyle name="60% - Accent1 9" xfId="908"/>
    <cellStyle name="60% - Accent2" xfId="61" builtinId="36" hidden="1"/>
    <cellStyle name="60% - Accent2 2" xfId="909"/>
    <cellStyle name="60% - Accent2 2 2" xfId="910"/>
    <cellStyle name="60% - Accent2 2 2 2" xfId="911"/>
    <cellStyle name="60% - Accent2 2 3" xfId="912"/>
    <cellStyle name="60% - Accent2 2 4" xfId="913"/>
    <cellStyle name="60% - Accent2 2 5" xfId="914"/>
    <cellStyle name="60% - Accent2 2 6" xfId="915"/>
    <cellStyle name="60% - Accent2 2 7" xfId="916"/>
    <cellStyle name="60% - Accent2 3" xfId="917"/>
    <cellStyle name="60% - Accent2 4" xfId="918"/>
    <cellStyle name="60% - Accent2 5" xfId="919"/>
    <cellStyle name="60% - Accent2 6" xfId="920"/>
    <cellStyle name="60% - Accent2 7" xfId="921"/>
    <cellStyle name="60% - Accent2 8" xfId="922"/>
    <cellStyle name="60% - Accent2 9" xfId="923"/>
    <cellStyle name="60% - Accent3" xfId="65" builtinId="40" hidden="1"/>
    <cellStyle name="60% - Accent3 2" xfId="924"/>
    <cellStyle name="60% - Accent3 2 2" xfId="925"/>
    <cellStyle name="60% - Accent3 2 2 2" xfId="926"/>
    <cellStyle name="60% - Accent3 2 3" xfId="927"/>
    <cellStyle name="60% - Accent3 2 4" xfId="928"/>
    <cellStyle name="60% - Accent3 2 5" xfId="929"/>
    <cellStyle name="60% - Accent3 2 6" xfId="930"/>
    <cellStyle name="60% - Accent3 2 7" xfId="931"/>
    <cellStyle name="60% - Accent3 3" xfId="932"/>
    <cellStyle name="60% - Accent3 4" xfId="933"/>
    <cellStyle name="60% - Accent3 5" xfId="934"/>
    <cellStyle name="60% - Accent3 6" xfId="935"/>
    <cellStyle name="60% - Accent3 7" xfId="936"/>
    <cellStyle name="60% - Accent3 8" xfId="937"/>
    <cellStyle name="60% - Accent3 9" xfId="938"/>
    <cellStyle name="60% - Accent4" xfId="69" builtinId="44" hidden="1"/>
    <cellStyle name="60% - Accent4 2" xfId="939"/>
    <cellStyle name="60% - Accent4 2 2" xfId="940"/>
    <cellStyle name="60% - Accent4 2 2 2" xfId="941"/>
    <cellStyle name="60% - Accent4 2 3" xfId="942"/>
    <cellStyle name="60% - Accent4 2 4" xfId="943"/>
    <cellStyle name="60% - Accent4 2 5" xfId="944"/>
    <cellStyle name="60% - Accent4 2 6" xfId="945"/>
    <cellStyle name="60% - Accent4 2 7" xfId="946"/>
    <cellStyle name="60% - Accent4 3" xfId="947"/>
    <cellStyle name="60% - Accent4 4" xfId="948"/>
    <cellStyle name="60% - Accent4 5" xfId="949"/>
    <cellStyle name="60% - Accent4 6" xfId="950"/>
    <cellStyle name="60% - Accent4 7" xfId="951"/>
    <cellStyle name="60% - Accent4 8" xfId="952"/>
    <cellStyle name="60% - Accent4 9" xfId="953"/>
    <cellStyle name="60% - Accent5" xfId="73" builtinId="48" hidden="1"/>
    <cellStyle name="60% - Accent5 2" xfId="954"/>
    <cellStyle name="60% - Accent5 2 2" xfId="955"/>
    <cellStyle name="60% - Accent5 2 2 2" xfId="956"/>
    <cellStyle name="60% - Accent5 2 3" xfId="957"/>
    <cellStyle name="60% - Accent5 2 4" xfId="958"/>
    <cellStyle name="60% - Accent5 2 5" xfId="959"/>
    <cellStyle name="60% - Accent5 2 6" xfId="960"/>
    <cellStyle name="60% - Accent5 2 7" xfId="961"/>
    <cellStyle name="60% - Accent5 3" xfId="962"/>
    <cellStyle name="60% - Accent5 4" xfId="963"/>
    <cellStyle name="60% - Accent5 5" xfId="964"/>
    <cellStyle name="60% - Accent5 6" xfId="965"/>
    <cellStyle name="60% - Accent5 7" xfId="966"/>
    <cellStyle name="60% - Accent5 8" xfId="967"/>
    <cellStyle name="60% - Accent5 9" xfId="968"/>
    <cellStyle name="60% - Accent6" xfId="77" builtinId="52" hidden="1"/>
    <cellStyle name="60% - Accent6 2" xfId="969"/>
    <cellStyle name="60% - Accent6 2 2" xfId="970"/>
    <cellStyle name="60% - Accent6 2 2 2" xfId="971"/>
    <cellStyle name="60% - Accent6 2 3" xfId="972"/>
    <cellStyle name="60% - Accent6 2 4" xfId="973"/>
    <cellStyle name="60% - Accent6 2 5" xfId="974"/>
    <cellStyle name="60% - Accent6 2 6" xfId="975"/>
    <cellStyle name="60% - Accent6 2 7" xfId="976"/>
    <cellStyle name="60% - Accent6 3" xfId="977"/>
    <cellStyle name="60% - Accent6 4" xfId="978"/>
    <cellStyle name="60% - Accent6 5" xfId="979"/>
    <cellStyle name="60% - Accent6 6" xfId="980"/>
    <cellStyle name="60% - Accent6 7" xfId="981"/>
    <cellStyle name="60% - Accent6 8" xfId="982"/>
    <cellStyle name="60% - Accent6 9" xfId="983"/>
    <cellStyle name="Accent1" xfId="54" builtinId="29" hidden="1"/>
    <cellStyle name="Accent1 2" xfId="984"/>
    <cellStyle name="Accent1 2 2" xfId="985"/>
    <cellStyle name="Accent1 2 2 2" xfId="986"/>
    <cellStyle name="Accent1 2 3" xfId="987"/>
    <cellStyle name="Accent1 2 4" xfId="988"/>
    <cellStyle name="Accent1 2 5" xfId="989"/>
    <cellStyle name="Accent1 2 6" xfId="990"/>
    <cellStyle name="Accent1 2 7" xfId="991"/>
    <cellStyle name="Accent1 3" xfId="992"/>
    <cellStyle name="Accent1 4" xfId="993"/>
    <cellStyle name="Accent1 5" xfId="994"/>
    <cellStyle name="Accent1 6" xfId="995"/>
    <cellStyle name="Accent1 7" xfId="996"/>
    <cellStyle name="Accent1 8" xfId="997"/>
    <cellStyle name="Accent1 9" xfId="998"/>
    <cellStyle name="Accent2" xfId="58" builtinId="33" hidden="1"/>
    <cellStyle name="Accent2 2" xfId="999"/>
    <cellStyle name="Accent2 2 2" xfId="1000"/>
    <cellStyle name="Accent2 2 2 2" xfId="1001"/>
    <cellStyle name="Accent2 2 3" xfId="1002"/>
    <cellStyle name="Accent2 2 4" xfId="1003"/>
    <cellStyle name="Accent2 2 5" xfId="1004"/>
    <cellStyle name="Accent2 2 6" xfId="1005"/>
    <cellStyle name="Accent2 2 7" xfId="1006"/>
    <cellStyle name="Accent2 3" xfId="1007"/>
    <cellStyle name="Accent2 4" xfId="1008"/>
    <cellStyle name="Accent2 5" xfId="1009"/>
    <cellStyle name="Accent2 6" xfId="1010"/>
    <cellStyle name="Accent2 7" xfId="1011"/>
    <cellStyle name="Accent2 8" xfId="1012"/>
    <cellStyle name="Accent2 9" xfId="1013"/>
    <cellStyle name="Accent3" xfId="62" builtinId="37" hidden="1"/>
    <cellStyle name="Accent3 2" xfId="1014"/>
    <cellStyle name="Accent3 2 2" xfId="1015"/>
    <cellStyle name="Accent3 2 2 2" xfId="1016"/>
    <cellStyle name="Accent3 2 3" xfId="1017"/>
    <cellStyle name="Accent3 2 4" xfId="1018"/>
    <cellStyle name="Accent3 2 5" xfId="1019"/>
    <cellStyle name="Accent3 2 6" xfId="1020"/>
    <cellStyle name="Accent3 2 7" xfId="1021"/>
    <cellStyle name="Accent3 3" xfId="1022"/>
    <cellStyle name="Accent3 4" xfId="1023"/>
    <cellStyle name="Accent3 5" xfId="1024"/>
    <cellStyle name="Accent3 6" xfId="1025"/>
    <cellStyle name="Accent3 7" xfId="1026"/>
    <cellStyle name="Accent3 8" xfId="1027"/>
    <cellStyle name="Accent3 9" xfId="1028"/>
    <cellStyle name="Accent4" xfId="66" builtinId="41" hidden="1"/>
    <cellStyle name="Accent4 2" xfId="1029"/>
    <cellStyle name="Accent4 2 2" xfId="1030"/>
    <cellStyle name="Accent4 2 2 2" xfId="1031"/>
    <cellStyle name="Accent4 2 3" xfId="1032"/>
    <cellStyle name="Accent4 2 4" xfId="1033"/>
    <cellStyle name="Accent4 2 5" xfId="1034"/>
    <cellStyle name="Accent4 2 6" xfId="1035"/>
    <cellStyle name="Accent4 2 7" xfId="1036"/>
    <cellStyle name="Accent4 3" xfId="1037"/>
    <cellStyle name="Accent4 4" xfId="1038"/>
    <cellStyle name="Accent4 5" xfId="1039"/>
    <cellStyle name="Accent4 6" xfId="1040"/>
    <cellStyle name="Accent4 7" xfId="1041"/>
    <cellStyle name="Accent4 8" xfId="1042"/>
    <cellStyle name="Accent4 9" xfId="1043"/>
    <cellStyle name="Accent5" xfId="70" builtinId="45" hidden="1"/>
    <cellStyle name="Accent5 2" xfId="1044"/>
    <cellStyle name="Accent5 2 2" xfId="1045"/>
    <cellStyle name="Accent5 2 2 2" xfId="1046"/>
    <cellStyle name="Accent5 2 3" xfId="1047"/>
    <cellStyle name="Accent5 2 4" xfId="1048"/>
    <cellStyle name="Accent5 2 5" xfId="1049"/>
    <cellStyle name="Accent5 3" xfId="1050"/>
    <cellStyle name="Accent5 4" xfId="1051"/>
    <cellStyle name="Accent5 5" xfId="1052"/>
    <cellStyle name="Accent5 6" xfId="1053"/>
    <cellStyle name="Accent5 7" xfId="1054"/>
    <cellStyle name="Accent5 8" xfId="1055"/>
    <cellStyle name="Accent5 9" xfId="1056"/>
    <cellStyle name="Accent6" xfId="74" builtinId="49" hidden="1"/>
    <cellStyle name="Accent6 2" xfId="1057"/>
    <cellStyle name="Accent6 2 2" xfId="1058"/>
    <cellStyle name="Accent6 2 2 2" xfId="1059"/>
    <cellStyle name="Accent6 2 3" xfId="1060"/>
    <cellStyle name="Accent6 2 4" xfId="1061"/>
    <cellStyle name="Accent6 2 5" xfId="1062"/>
    <cellStyle name="Accent6 2 6" xfId="1063"/>
    <cellStyle name="Accent6 2 7" xfId="1064"/>
    <cellStyle name="Accent6 3" xfId="1065"/>
    <cellStyle name="Accent6 4" xfId="1066"/>
    <cellStyle name="Accent6 5" xfId="1067"/>
    <cellStyle name="Accent6 6" xfId="1068"/>
    <cellStyle name="Accent6 7" xfId="1069"/>
    <cellStyle name="Accent6 8" xfId="1070"/>
    <cellStyle name="Accent6 9" xfId="1071"/>
    <cellStyle name="Alignment - Nuku" xfId="1072"/>
    <cellStyle name="AM Standard" xfId="1"/>
    <cellStyle name="AM Standard 2" xfId="1073"/>
    <cellStyle name="AM Standard 2 2" xfId="1074"/>
    <cellStyle name="AM Standard 2 2 2" xfId="1075"/>
    <cellStyle name="AM Standard 2 2 2 2" xfId="1076"/>
    <cellStyle name="AM Standard 2 2 2 2 2" xfId="1077"/>
    <cellStyle name="AM Standard 2 2 2 2 2 10" xfId="1078"/>
    <cellStyle name="AM Standard 2 2 2 2 2 11" xfId="1079"/>
    <cellStyle name="AM Standard 2 2 2 2 2 12" xfId="1080"/>
    <cellStyle name="AM Standard 2 2 2 2 2 13" xfId="1081"/>
    <cellStyle name="AM Standard 2 2 2 2 2 14" xfId="1082"/>
    <cellStyle name="AM Standard 2 2 2 2 2 15" xfId="1083"/>
    <cellStyle name="AM Standard 2 2 2 2 2 16" xfId="1084"/>
    <cellStyle name="AM Standard 2 2 2 2 2 17" xfId="1085"/>
    <cellStyle name="AM Standard 2 2 2 2 2 18" xfId="1086"/>
    <cellStyle name="AM Standard 2 2 2 2 2 19" xfId="1087"/>
    <cellStyle name="AM Standard 2 2 2 2 2 2" xfId="1088"/>
    <cellStyle name="AM Standard 2 2 2 2 2 20" xfId="1089"/>
    <cellStyle name="AM Standard 2 2 2 2 2 21" xfId="1090"/>
    <cellStyle name="AM Standard 2 2 2 2 2 22" xfId="1091"/>
    <cellStyle name="AM Standard 2 2 2 2 2 23" xfId="1092"/>
    <cellStyle name="AM Standard 2 2 2 2 2 24" xfId="1093"/>
    <cellStyle name="AM Standard 2 2 2 2 2 25" xfId="1094"/>
    <cellStyle name="AM Standard 2 2 2 2 2 26" xfId="1095"/>
    <cellStyle name="AM Standard 2 2 2 2 2 27" xfId="1096"/>
    <cellStyle name="AM Standard 2 2 2 2 2 28" xfId="1097"/>
    <cellStyle name="AM Standard 2 2 2 2 2 29" xfId="1098"/>
    <cellStyle name="AM Standard 2 2 2 2 2 3" xfId="1099"/>
    <cellStyle name="AM Standard 2 2 2 2 2 30" xfId="1100"/>
    <cellStyle name="AM Standard 2 2 2 2 2 31" xfId="1101"/>
    <cellStyle name="AM Standard 2 2 2 2 2 32" xfId="1102"/>
    <cellStyle name="AM Standard 2 2 2 2 2 4" xfId="1103"/>
    <cellStyle name="AM Standard 2 2 2 2 2 5" xfId="1104"/>
    <cellStyle name="AM Standard 2 2 2 2 2 6" xfId="1105"/>
    <cellStyle name="AM Standard 2 2 2 2 2 7" xfId="1106"/>
    <cellStyle name="AM Standard 2 2 2 2 2 8" xfId="1107"/>
    <cellStyle name="AM Standard 2 2 2 2 2 9" xfId="1108"/>
    <cellStyle name="AM Standard 2 2 2 3" xfId="1109"/>
    <cellStyle name="AM Standard 2 2 2 3 2" xfId="1110"/>
    <cellStyle name="AM Standard 2 2 2 3 2 10" xfId="1111"/>
    <cellStyle name="AM Standard 2 2 2 3 2 11" xfId="1112"/>
    <cellStyle name="AM Standard 2 2 2 3 2 12" xfId="1113"/>
    <cellStyle name="AM Standard 2 2 2 3 2 13" xfId="1114"/>
    <cellStyle name="AM Standard 2 2 2 3 2 14" xfId="1115"/>
    <cellStyle name="AM Standard 2 2 2 3 2 15" xfId="1116"/>
    <cellStyle name="AM Standard 2 2 2 3 2 16" xfId="1117"/>
    <cellStyle name="AM Standard 2 2 2 3 2 17" xfId="1118"/>
    <cellStyle name="AM Standard 2 2 2 3 2 18" xfId="1119"/>
    <cellStyle name="AM Standard 2 2 2 3 2 19" xfId="1120"/>
    <cellStyle name="AM Standard 2 2 2 3 2 2" xfId="1121"/>
    <cellStyle name="AM Standard 2 2 2 3 2 20" xfId="1122"/>
    <cellStyle name="AM Standard 2 2 2 3 2 21" xfId="1123"/>
    <cellStyle name="AM Standard 2 2 2 3 2 22" xfId="1124"/>
    <cellStyle name="AM Standard 2 2 2 3 2 23" xfId="1125"/>
    <cellStyle name="AM Standard 2 2 2 3 2 24" xfId="1126"/>
    <cellStyle name="AM Standard 2 2 2 3 2 25" xfId="1127"/>
    <cellStyle name="AM Standard 2 2 2 3 2 26" xfId="1128"/>
    <cellStyle name="AM Standard 2 2 2 3 2 27" xfId="1129"/>
    <cellStyle name="AM Standard 2 2 2 3 2 28" xfId="1130"/>
    <cellStyle name="AM Standard 2 2 2 3 2 29" xfId="1131"/>
    <cellStyle name="AM Standard 2 2 2 3 2 3" xfId="1132"/>
    <cellStyle name="AM Standard 2 2 2 3 2 30" xfId="1133"/>
    <cellStyle name="AM Standard 2 2 2 3 2 31" xfId="1134"/>
    <cellStyle name="AM Standard 2 2 2 3 2 32" xfId="1135"/>
    <cellStyle name="AM Standard 2 2 2 3 2 4" xfId="1136"/>
    <cellStyle name="AM Standard 2 2 2 3 2 5" xfId="1137"/>
    <cellStyle name="AM Standard 2 2 2 3 2 6" xfId="1138"/>
    <cellStyle name="AM Standard 2 2 2 3 2 7" xfId="1139"/>
    <cellStyle name="AM Standard 2 2 2 3 2 8" xfId="1140"/>
    <cellStyle name="AM Standard 2 2 2 3 2 9" xfId="1141"/>
    <cellStyle name="AM Standard 2 2 3" xfId="1142"/>
    <cellStyle name="AM Standard 2 2 3 2" xfId="1143"/>
    <cellStyle name="AM Standard 2 2 3 2 10" xfId="1144"/>
    <cellStyle name="AM Standard 2 2 3 2 11" xfId="1145"/>
    <cellStyle name="AM Standard 2 2 3 2 12" xfId="1146"/>
    <cellStyle name="AM Standard 2 2 3 2 13" xfId="1147"/>
    <cellStyle name="AM Standard 2 2 3 2 14" xfId="1148"/>
    <cellStyle name="AM Standard 2 2 3 2 15" xfId="1149"/>
    <cellStyle name="AM Standard 2 2 3 2 16" xfId="1150"/>
    <cellStyle name="AM Standard 2 2 3 2 17" xfId="1151"/>
    <cellStyle name="AM Standard 2 2 3 2 18" xfId="1152"/>
    <cellStyle name="AM Standard 2 2 3 2 19" xfId="1153"/>
    <cellStyle name="AM Standard 2 2 3 2 2" xfId="1154"/>
    <cellStyle name="AM Standard 2 2 3 2 20" xfId="1155"/>
    <cellStyle name="AM Standard 2 2 3 2 21" xfId="1156"/>
    <cellStyle name="AM Standard 2 2 3 2 22" xfId="1157"/>
    <cellStyle name="AM Standard 2 2 3 2 23" xfId="1158"/>
    <cellStyle name="AM Standard 2 2 3 2 24" xfId="1159"/>
    <cellStyle name="AM Standard 2 2 3 2 25" xfId="1160"/>
    <cellStyle name="AM Standard 2 2 3 2 26" xfId="1161"/>
    <cellStyle name="AM Standard 2 2 3 2 27" xfId="1162"/>
    <cellStyle name="AM Standard 2 2 3 2 28" xfId="1163"/>
    <cellStyle name="AM Standard 2 2 3 2 29" xfId="1164"/>
    <cellStyle name="AM Standard 2 2 3 2 3" xfId="1165"/>
    <cellStyle name="AM Standard 2 2 3 2 30" xfId="1166"/>
    <cellStyle name="AM Standard 2 2 3 2 31" xfId="1167"/>
    <cellStyle name="AM Standard 2 2 3 2 32" xfId="1168"/>
    <cellStyle name="AM Standard 2 2 3 2 4" xfId="1169"/>
    <cellStyle name="AM Standard 2 2 3 2 5" xfId="1170"/>
    <cellStyle name="AM Standard 2 2 3 2 6" xfId="1171"/>
    <cellStyle name="AM Standard 2 2 3 2 7" xfId="1172"/>
    <cellStyle name="AM Standard 2 2 3 2 8" xfId="1173"/>
    <cellStyle name="AM Standard 2 2 3 2 9" xfId="1174"/>
    <cellStyle name="AM Standard 2 2 4" xfId="1175"/>
    <cellStyle name="AM Standard 2 2 4 10" xfId="1176"/>
    <cellStyle name="AM Standard 2 2 4 11" xfId="1177"/>
    <cellStyle name="AM Standard 2 2 4 12" xfId="1178"/>
    <cellStyle name="AM Standard 2 2 4 13" xfId="1179"/>
    <cellStyle name="AM Standard 2 2 4 14" xfId="1180"/>
    <cellStyle name="AM Standard 2 2 4 15" xfId="1181"/>
    <cellStyle name="AM Standard 2 2 4 16" xfId="1182"/>
    <cellStyle name="AM Standard 2 2 4 17" xfId="1183"/>
    <cellStyle name="AM Standard 2 2 4 18" xfId="1184"/>
    <cellStyle name="AM Standard 2 2 4 19" xfId="1185"/>
    <cellStyle name="AM Standard 2 2 4 2" xfId="1186"/>
    <cellStyle name="AM Standard 2 2 4 20" xfId="1187"/>
    <cellStyle name="AM Standard 2 2 4 21" xfId="1188"/>
    <cellStyle name="AM Standard 2 2 4 22" xfId="1189"/>
    <cellStyle name="AM Standard 2 2 4 23" xfId="1190"/>
    <cellStyle name="AM Standard 2 2 4 24" xfId="1191"/>
    <cellStyle name="AM Standard 2 2 4 25" xfId="1192"/>
    <cellStyle name="AM Standard 2 2 4 26" xfId="1193"/>
    <cellStyle name="AM Standard 2 2 4 27" xfId="1194"/>
    <cellStyle name="AM Standard 2 2 4 28" xfId="1195"/>
    <cellStyle name="AM Standard 2 2 4 29" xfId="1196"/>
    <cellStyle name="AM Standard 2 2 4 3" xfId="1197"/>
    <cellStyle name="AM Standard 2 2 4 30" xfId="1198"/>
    <cellStyle name="AM Standard 2 2 4 31" xfId="1199"/>
    <cellStyle name="AM Standard 2 2 4 32" xfId="1200"/>
    <cellStyle name="AM Standard 2 2 4 4" xfId="1201"/>
    <cellStyle name="AM Standard 2 2 4 5" xfId="1202"/>
    <cellStyle name="AM Standard 2 2 4 6" xfId="1203"/>
    <cellStyle name="AM Standard 2 2 4 7" xfId="1204"/>
    <cellStyle name="AM Standard 2 2 4 8" xfId="1205"/>
    <cellStyle name="AM Standard 2 2 4 9" xfId="1206"/>
    <cellStyle name="AM Standard 2 3" xfId="1207"/>
    <cellStyle name="AM Standard 2 3 2" xfId="1208"/>
    <cellStyle name="AM Standard 2 3 2 2" xfId="1209"/>
    <cellStyle name="AM Standard 2 3 2 2 2" xfId="1210"/>
    <cellStyle name="AM Standard 2 3 2 2 2 10" xfId="1211"/>
    <cellStyle name="AM Standard 2 3 2 2 2 11" xfId="1212"/>
    <cellStyle name="AM Standard 2 3 2 2 2 12" xfId="1213"/>
    <cellStyle name="AM Standard 2 3 2 2 2 13" xfId="1214"/>
    <cellStyle name="AM Standard 2 3 2 2 2 14" xfId="1215"/>
    <cellStyle name="AM Standard 2 3 2 2 2 15" xfId="1216"/>
    <cellStyle name="AM Standard 2 3 2 2 2 16" xfId="1217"/>
    <cellStyle name="AM Standard 2 3 2 2 2 17" xfId="1218"/>
    <cellStyle name="AM Standard 2 3 2 2 2 18" xfId="1219"/>
    <cellStyle name="AM Standard 2 3 2 2 2 19" xfId="1220"/>
    <cellStyle name="AM Standard 2 3 2 2 2 2" xfId="1221"/>
    <cellStyle name="AM Standard 2 3 2 2 2 20" xfId="1222"/>
    <cellStyle name="AM Standard 2 3 2 2 2 21" xfId="1223"/>
    <cellStyle name="AM Standard 2 3 2 2 2 22" xfId="1224"/>
    <cellStyle name="AM Standard 2 3 2 2 2 23" xfId="1225"/>
    <cellStyle name="AM Standard 2 3 2 2 2 24" xfId="1226"/>
    <cellStyle name="AM Standard 2 3 2 2 2 25" xfId="1227"/>
    <cellStyle name="AM Standard 2 3 2 2 2 26" xfId="1228"/>
    <cellStyle name="AM Standard 2 3 2 2 2 27" xfId="1229"/>
    <cellStyle name="AM Standard 2 3 2 2 2 28" xfId="1230"/>
    <cellStyle name="AM Standard 2 3 2 2 2 29" xfId="1231"/>
    <cellStyle name="AM Standard 2 3 2 2 2 3" xfId="1232"/>
    <cellStyle name="AM Standard 2 3 2 2 2 30" xfId="1233"/>
    <cellStyle name="AM Standard 2 3 2 2 2 31" xfId="1234"/>
    <cellStyle name="AM Standard 2 3 2 2 2 32" xfId="1235"/>
    <cellStyle name="AM Standard 2 3 2 2 2 4" xfId="1236"/>
    <cellStyle name="AM Standard 2 3 2 2 2 5" xfId="1237"/>
    <cellStyle name="AM Standard 2 3 2 2 2 6" xfId="1238"/>
    <cellStyle name="AM Standard 2 3 2 2 2 7" xfId="1239"/>
    <cellStyle name="AM Standard 2 3 2 2 2 8" xfId="1240"/>
    <cellStyle name="AM Standard 2 3 2 2 2 9" xfId="1241"/>
    <cellStyle name="AM Standard 2 3 2 3" xfId="1242"/>
    <cellStyle name="AM Standard 2 3 2 3 2" xfId="1243"/>
    <cellStyle name="AM Standard 2 3 2 3 2 10" xfId="1244"/>
    <cellStyle name="AM Standard 2 3 2 3 2 11" xfId="1245"/>
    <cellStyle name="AM Standard 2 3 2 3 2 12" xfId="1246"/>
    <cellStyle name="AM Standard 2 3 2 3 2 13" xfId="1247"/>
    <cellStyle name="AM Standard 2 3 2 3 2 14" xfId="1248"/>
    <cellStyle name="AM Standard 2 3 2 3 2 15" xfId="1249"/>
    <cellStyle name="AM Standard 2 3 2 3 2 16" xfId="1250"/>
    <cellStyle name="AM Standard 2 3 2 3 2 17" xfId="1251"/>
    <cellStyle name="AM Standard 2 3 2 3 2 18" xfId="1252"/>
    <cellStyle name="AM Standard 2 3 2 3 2 19" xfId="1253"/>
    <cellStyle name="AM Standard 2 3 2 3 2 2" xfId="1254"/>
    <cellStyle name="AM Standard 2 3 2 3 2 20" xfId="1255"/>
    <cellStyle name="AM Standard 2 3 2 3 2 21" xfId="1256"/>
    <cellStyle name="AM Standard 2 3 2 3 2 22" xfId="1257"/>
    <cellStyle name="AM Standard 2 3 2 3 2 23" xfId="1258"/>
    <cellStyle name="AM Standard 2 3 2 3 2 24" xfId="1259"/>
    <cellStyle name="AM Standard 2 3 2 3 2 25" xfId="1260"/>
    <cellStyle name="AM Standard 2 3 2 3 2 26" xfId="1261"/>
    <cellStyle name="AM Standard 2 3 2 3 2 27" xfId="1262"/>
    <cellStyle name="AM Standard 2 3 2 3 2 28" xfId="1263"/>
    <cellStyle name="AM Standard 2 3 2 3 2 29" xfId="1264"/>
    <cellStyle name="AM Standard 2 3 2 3 2 3" xfId="1265"/>
    <cellStyle name="AM Standard 2 3 2 3 2 30" xfId="1266"/>
    <cellStyle name="AM Standard 2 3 2 3 2 31" xfId="1267"/>
    <cellStyle name="AM Standard 2 3 2 3 2 32" xfId="1268"/>
    <cellStyle name="AM Standard 2 3 2 3 2 4" xfId="1269"/>
    <cellStyle name="AM Standard 2 3 2 3 2 5" xfId="1270"/>
    <cellStyle name="AM Standard 2 3 2 3 2 6" xfId="1271"/>
    <cellStyle name="AM Standard 2 3 2 3 2 7" xfId="1272"/>
    <cellStyle name="AM Standard 2 3 2 3 2 8" xfId="1273"/>
    <cellStyle name="AM Standard 2 3 2 3 2 9" xfId="1274"/>
    <cellStyle name="AM Standard 2 3 3" xfId="1275"/>
    <cellStyle name="AM Standard 2 3 3 2" xfId="1276"/>
    <cellStyle name="AM Standard 2 3 3 2 10" xfId="1277"/>
    <cellStyle name="AM Standard 2 3 3 2 11" xfId="1278"/>
    <cellStyle name="AM Standard 2 3 3 2 12" xfId="1279"/>
    <cellStyle name="AM Standard 2 3 3 2 13" xfId="1280"/>
    <cellStyle name="AM Standard 2 3 3 2 14" xfId="1281"/>
    <cellStyle name="AM Standard 2 3 3 2 15" xfId="1282"/>
    <cellStyle name="AM Standard 2 3 3 2 16" xfId="1283"/>
    <cellStyle name="AM Standard 2 3 3 2 17" xfId="1284"/>
    <cellStyle name="AM Standard 2 3 3 2 18" xfId="1285"/>
    <cellStyle name="AM Standard 2 3 3 2 19" xfId="1286"/>
    <cellStyle name="AM Standard 2 3 3 2 2" xfId="1287"/>
    <cellStyle name="AM Standard 2 3 3 2 20" xfId="1288"/>
    <cellStyle name="AM Standard 2 3 3 2 21" xfId="1289"/>
    <cellStyle name="AM Standard 2 3 3 2 22" xfId="1290"/>
    <cellStyle name="AM Standard 2 3 3 2 23" xfId="1291"/>
    <cellStyle name="AM Standard 2 3 3 2 24" xfId="1292"/>
    <cellStyle name="AM Standard 2 3 3 2 25" xfId="1293"/>
    <cellStyle name="AM Standard 2 3 3 2 26" xfId="1294"/>
    <cellStyle name="AM Standard 2 3 3 2 27" xfId="1295"/>
    <cellStyle name="AM Standard 2 3 3 2 28" xfId="1296"/>
    <cellStyle name="AM Standard 2 3 3 2 29" xfId="1297"/>
    <cellStyle name="AM Standard 2 3 3 2 3" xfId="1298"/>
    <cellStyle name="AM Standard 2 3 3 2 30" xfId="1299"/>
    <cellStyle name="AM Standard 2 3 3 2 31" xfId="1300"/>
    <cellStyle name="AM Standard 2 3 3 2 32" xfId="1301"/>
    <cellStyle name="AM Standard 2 3 3 2 4" xfId="1302"/>
    <cellStyle name="AM Standard 2 3 3 2 5" xfId="1303"/>
    <cellStyle name="AM Standard 2 3 3 2 6" xfId="1304"/>
    <cellStyle name="AM Standard 2 3 3 2 7" xfId="1305"/>
    <cellStyle name="AM Standard 2 3 3 2 8" xfId="1306"/>
    <cellStyle name="AM Standard 2 3 3 2 9" xfId="1307"/>
    <cellStyle name="AM Standard 2 3 4" xfId="1308"/>
    <cellStyle name="AM Standard 2 3 4 10" xfId="1309"/>
    <cellStyle name="AM Standard 2 3 4 11" xfId="1310"/>
    <cellStyle name="AM Standard 2 3 4 12" xfId="1311"/>
    <cellStyle name="AM Standard 2 3 4 13" xfId="1312"/>
    <cellStyle name="AM Standard 2 3 4 14" xfId="1313"/>
    <cellStyle name="AM Standard 2 3 4 15" xfId="1314"/>
    <cellStyle name="AM Standard 2 3 4 16" xfId="1315"/>
    <cellStyle name="AM Standard 2 3 4 17" xfId="1316"/>
    <cellStyle name="AM Standard 2 3 4 18" xfId="1317"/>
    <cellStyle name="AM Standard 2 3 4 19" xfId="1318"/>
    <cellStyle name="AM Standard 2 3 4 2" xfId="1319"/>
    <cellStyle name="AM Standard 2 3 4 20" xfId="1320"/>
    <cellStyle name="AM Standard 2 3 4 21" xfId="1321"/>
    <cellStyle name="AM Standard 2 3 4 22" xfId="1322"/>
    <cellStyle name="AM Standard 2 3 4 23" xfId="1323"/>
    <cellStyle name="AM Standard 2 3 4 24" xfId="1324"/>
    <cellStyle name="AM Standard 2 3 4 25" xfId="1325"/>
    <cellStyle name="AM Standard 2 3 4 26" xfId="1326"/>
    <cellStyle name="AM Standard 2 3 4 27" xfId="1327"/>
    <cellStyle name="AM Standard 2 3 4 28" xfId="1328"/>
    <cellStyle name="AM Standard 2 3 4 29" xfId="1329"/>
    <cellStyle name="AM Standard 2 3 4 3" xfId="1330"/>
    <cellStyle name="AM Standard 2 3 4 30" xfId="1331"/>
    <cellStyle name="AM Standard 2 3 4 31" xfId="1332"/>
    <cellStyle name="AM Standard 2 3 4 32" xfId="1333"/>
    <cellStyle name="AM Standard 2 3 4 4" xfId="1334"/>
    <cellStyle name="AM Standard 2 3 4 5" xfId="1335"/>
    <cellStyle name="AM Standard 2 3 4 6" xfId="1336"/>
    <cellStyle name="AM Standard 2 3 4 7" xfId="1337"/>
    <cellStyle name="AM Standard 2 3 4 8" xfId="1338"/>
    <cellStyle name="AM Standard 2 3 4 9" xfId="1339"/>
    <cellStyle name="AM Standard 2 4" xfId="1340"/>
    <cellStyle name="AM Standard 2 4 2" xfId="1341"/>
    <cellStyle name="AM Standard 2 4 2 2" xfId="1342"/>
    <cellStyle name="AM Standard 2 4 2 2 2" xfId="1343"/>
    <cellStyle name="AM Standard 2 4 2 2 2 10" xfId="1344"/>
    <cellStyle name="AM Standard 2 4 2 2 2 11" xfId="1345"/>
    <cellStyle name="AM Standard 2 4 2 2 2 12" xfId="1346"/>
    <cellStyle name="AM Standard 2 4 2 2 2 13" xfId="1347"/>
    <cellStyle name="AM Standard 2 4 2 2 2 14" xfId="1348"/>
    <cellStyle name="AM Standard 2 4 2 2 2 15" xfId="1349"/>
    <cellStyle name="AM Standard 2 4 2 2 2 16" xfId="1350"/>
    <cellStyle name="AM Standard 2 4 2 2 2 17" xfId="1351"/>
    <cellStyle name="AM Standard 2 4 2 2 2 18" xfId="1352"/>
    <cellStyle name="AM Standard 2 4 2 2 2 19" xfId="1353"/>
    <cellStyle name="AM Standard 2 4 2 2 2 2" xfId="1354"/>
    <cellStyle name="AM Standard 2 4 2 2 2 20" xfId="1355"/>
    <cellStyle name="AM Standard 2 4 2 2 2 21" xfId="1356"/>
    <cellStyle name="AM Standard 2 4 2 2 2 22" xfId="1357"/>
    <cellStyle name="AM Standard 2 4 2 2 2 23" xfId="1358"/>
    <cellStyle name="AM Standard 2 4 2 2 2 24" xfId="1359"/>
    <cellStyle name="AM Standard 2 4 2 2 2 25" xfId="1360"/>
    <cellStyle name="AM Standard 2 4 2 2 2 26" xfId="1361"/>
    <cellStyle name="AM Standard 2 4 2 2 2 27" xfId="1362"/>
    <cellStyle name="AM Standard 2 4 2 2 2 28" xfId="1363"/>
    <cellStyle name="AM Standard 2 4 2 2 2 29" xfId="1364"/>
    <cellStyle name="AM Standard 2 4 2 2 2 3" xfId="1365"/>
    <cellStyle name="AM Standard 2 4 2 2 2 30" xfId="1366"/>
    <cellStyle name="AM Standard 2 4 2 2 2 31" xfId="1367"/>
    <cellStyle name="AM Standard 2 4 2 2 2 32" xfId="1368"/>
    <cellStyle name="AM Standard 2 4 2 2 2 4" xfId="1369"/>
    <cellStyle name="AM Standard 2 4 2 2 2 5" xfId="1370"/>
    <cellStyle name="AM Standard 2 4 2 2 2 6" xfId="1371"/>
    <cellStyle name="AM Standard 2 4 2 2 2 7" xfId="1372"/>
    <cellStyle name="AM Standard 2 4 2 2 2 8" xfId="1373"/>
    <cellStyle name="AM Standard 2 4 2 2 2 9" xfId="1374"/>
    <cellStyle name="AM Standard 2 4 2 3" xfId="1375"/>
    <cellStyle name="AM Standard 2 4 2 3 2" xfId="1376"/>
    <cellStyle name="AM Standard 2 4 2 3 2 10" xfId="1377"/>
    <cellStyle name="AM Standard 2 4 2 3 2 11" xfId="1378"/>
    <cellStyle name="AM Standard 2 4 2 3 2 12" xfId="1379"/>
    <cellStyle name="AM Standard 2 4 2 3 2 13" xfId="1380"/>
    <cellStyle name="AM Standard 2 4 2 3 2 14" xfId="1381"/>
    <cellStyle name="AM Standard 2 4 2 3 2 15" xfId="1382"/>
    <cellStyle name="AM Standard 2 4 2 3 2 16" xfId="1383"/>
    <cellStyle name="AM Standard 2 4 2 3 2 17" xfId="1384"/>
    <cellStyle name="AM Standard 2 4 2 3 2 18" xfId="1385"/>
    <cellStyle name="AM Standard 2 4 2 3 2 19" xfId="1386"/>
    <cellStyle name="AM Standard 2 4 2 3 2 2" xfId="1387"/>
    <cellStyle name="AM Standard 2 4 2 3 2 20" xfId="1388"/>
    <cellStyle name="AM Standard 2 4 2 3 2 21" xfId="1389"/>
    <cellStyle name="AM Standard 2 4 2 3 2 22" xfId="1390"/>
    <cellStyle name="AM Standard 2 4 2 3 2 23" xfId="1391"/>
    <cellStyle name="AM Standard 2 4 2 3 2 24" xfId="1392"/>
    <cellStyle name="AM Standard 2 4 2 3 2 25" xfId="1393"/>
    <cellStyle name="AM Standard 2 4 2 3 2 26" xfId="1394"/>
    <cellStyle name="AM Standard 2 4 2 3 2 27" xfId="1395"/>
    <cellStyle name="AM Standard 2 4 2 3 2 28" xfId="1396"/>
    <cellStyle name="AM Standard 2 4 2 3 2 29" xfId="1397"/>
    <cellStyle name="AM Standard 2 4 2 3 2 3" xfId="1398"/>
    <cellStyle name="AM Standard 2 4 2 3 2 30" xfId="1399"/>
    <cellStyle name="AM Standard 2 4 2 3 2 31" xfId="1400"/>
    <cellStyle name="AM Standard 2 4 2 3 2 32" xfId="1401"/>
    <cellStyle name="AM Standard 2 4 2 3 2 4" xfId="1402"/>
    <cellStyle name="AM Standard 2 4 2 3 2 5" xfId="1403"/>
    <cellStyle name="AM Standard 2 4 2 3 2 6" xfId="1404"/>
    <cellStyle name="AM Standard 2 4 2 3 2 7" xfId="1405"/>
    <cellStyle name="AM Standard 2 4 2 3 2 8" xfId="1406"/>
    <cellStyle name="AM Standard 2 4 2 3 2 9" xfId="1407"/>
    <cellStyle name="AM Standard 2 4 3" xfId="1408"/>
    <cellStyle name="AM Standard 2 4 3 2" xfId="1409"/>
    <cellStyle name="AM Standard 2 4 3 2 10" xfId="1410"/>
    <cellStyle name="AM Standard 2 4 3 2 11" xfId="1411"/>
    <cellStyle name="AM Standard 2 4 3 2 12" xfId="1412"/>
    <cellStyle name="AM Standard 2 4 3 2 13" xfId="1413"/>
    <cellStyle name="AM Standard 2 4 3 2 14" xfId="1414"/>
    <cellStyle name="AM Standard 2 4 3 2 15" xfId="1415"/>
    <cellStyle name="AM Standard 2 4 3 2 16" xfId="1416"/>
    <cellStyle name="AM Standard 2 4 3 2 17" xfId="1417"/>
    <cellStyle name="AM Standard 2 4 3 2 18" xfId="1418"/>
    <cellStyle name="AM Standard 2 4 3 2 19" xfId="1419"/>
    <cellStyle name="AM Standard 2 4 3 2 2" xfId="1420"/>
    <cellStyle name="AM Standard 2 4 3 2 20" xfId="1421"/>
    <cellStyle name="AM Standard 2 4 3 2 21" xfId="1422"/>
    <cellStyle name="AM Standard 2 4 3 2 22" xfId="1423"/>
    <cellStyle name="AM Standard 2 4 3 2 23" xfId="1424"/>
    <cellStyle name="AM Standard 2 4 3 2 24" xfId="1425"/>
    <cellStyle name="AM Standard 2 4 3 2 25" xfId="1426"/>
    <cellStyle name="AM Standard 2 4 3 2 26" xfId="1427"/>
    <cellStyle name="AM Standard 2 4 3 2 27" xfId="1428"/>
    <cellStyle name="AM Standard 2 4 3 2 28" xfId="1429"/>
    <cellStyle name="AM Standard 2 4 3 2 29" xfId="1430"/>
    <cellStyle name="AM Standard 2 4 3 2 3" xfId="1431"/>
    <cellStyle name="AM Standard 2 4 3 2 30" xfId="1432"/>
    <cellStyle name="AM Standard 2 4 3 2 31" xfId="1433"/>
    <cellStyle name="AM Standard 2 4 3 2 32" xfId="1434"/>
    <cellStyle name="AM Standard 2 4 3 2 4" xfId="1435"/>
    <cellStyle name="AM Standard 2 4 3 2 5" xfId="1436"/>
    <cellStyle name="AM Standard 2 4 3 2 6" xfId="1437"/>
    <cellStyle name="AM Standard 2 4 3 2 7" xfId="1438"/>
    <cellStyle name="AM Standard 2 4 3 2 8" xfId="1439"/>
    <cellStyle name="AM Standard 2 4 3 2 9" xfId="1440"/>
    <cellStyle name="AM Standard 2 4 4" xfId="1441"/>
    <cellStyle name="AM Standard 2 4 4 10" xfId="1442"/>
    <cellStyle name="AM Standard 2 4 4 11" xfId="1443"/>
    <cellStyle name="AM Standard 2 4 4 12" xfId="1444"/>
    <cellStyle name="AM Standard 2 4 4 13" xfId="1445"/>
    <cellStyle name="AM Standard 2 4 4 14" xfId="1446"/>
    <cellStyle name="AM Standard 2 4 4 15" xfId="1447"/>
    <cellStyle name="AM Standard 2 4 4 16" xfId="1448"/>
    <cellStyle name="AM Standard 2 4 4 17" xfId="1449"/>
    <cellStyle name="AM Standard 2 4 4 18" xfId="1450"/>
    <cellStyle name="AM Standard 2 4 4 19" xfId="1451"/>
    <cellStyle name="AM Standard 2 4 4 2" xfId="1452"/>
    <cellStyle name="AM Standard 2 4 4 20" xfId="1453"/>
    <cellStyle name="AM Standard 2 4 4 21" xfId="1454"/>
    <cellStyle name="AM Standard 2 4 4 22" xfId="1455"/>
    <cellStyle name="AM Standard 2 4 4 23" xfId="1456"/>
    <cellStyle name="AM Standard 2 4 4 24" xfId="1457"/>
    <cellStyle name="AM Standard 2 4 4 25" xfId="1458"/>
    <cellStyle name="AM Standard 2 4 4 26" xfId="1459"/>
    <cellStyle name="AM Standard 2 4 4 27" xfId="1460"/>
    <cellStyle name="AM Standard 2 4 4 28" xfId="1461"/>
    <cellStyle name="AM Standard 2 4 4 29" xfId="1462"/>
    <cellStyle name="AM Standard 2 4 4 3" xfId="1463"/>
    <cellStyle name="AM Standard 2 4 4 30" xfId="1464"/>
    <cellStyle name="AM Standard 2 4 4 31" xfId="1465"/>
    <cellStyle name="AM Standard 2 4 4 32" xfId="1466"/>
    <cellStyle name="AM Standard 2 4 4 4" xfId="1467"/>
    <cellStyle name="AM Standard 2 4 4 5" xfId="1468"/>
    <cellStyle name="AM Standard 2 4 4 6" xfId="1469"/>
    <cellStyle name="AM Standard 2 4 4 7" xfId="1470"/>
    <cellStyle name="AM Standard 2 4 4 8" xfId="1471"/>
    <cellStyle name="AM Standard 2 4 4 9" xfId="1472"/>
    <cellStyle name="AM Standard 2 5" xfId="1473"/>
    <cellStyle name="AM Standard 2 5 2" xfId="1474"/>
    <cellStyle name="AM Standard 2 5 2 2" xfId="1475"/>
    <cellStyle name="AM Standard 2 5 2 2 2" xfId="1476"/>
    <cellStyle name="AM Standard 2 5 2 2 2 10" xfId="1477"/>
    <cellStyle name="AM Standard 2 5 2 2 2 11" xfId="1478"/>
    <cellStyle name="AM Standard 2 5 2 2 2 12" xfId="1479"/>
    <cellStyle name="AM Standard 2 5 2 2 2 13" xfId="1480"/>
    <cellStyle name="AM Standard 2 5 2 2 2 14" xfId="1481"/>
    <cellStyle name="AM Standard 2 5 2 2 2 15" xfId="1482"/>
    <cellStyle name="AM Standard 2 5 2 2 2 16" xfId="1483"/>
    <cellStyle name="AM Standard 2 5 2 2 2 17" xfId="1484"/>
    <cellStyle name="AM Standard 2 5 2 2 2 18" xfId="1485"/>
    <cellStyle name="AM Standard 2 5 2 2 2 19" xfId="1486"/>
    <cellStyle name="AM Standard 2 5 2 2 2 2" xfId="1487"/>
    <cellStyle name="AM Standard 2 5 2 2 2 20" xfId="1488"/>
    <cellStyle name="AM Standard 2 5 2 2 2 21" xfId="1489"/>
    <cellStyle name="AM Standard 2 5 2 2 2 22" xfId="1490"/>
    <cellStyle name="AM Standard 2 5 2 2 2 23" xfId="1491"/>
    <cellStyle name="AM Standard 2 5 2 2 2 24" xfId="1492"/>
    <cellStyle name="AM Standard 2 5 2 2 2 25" xfId="1493"/>
    <cellStyle name="AM Standard 2 5 2 2 2 26" xfId="1494"/>
    <cellStyle name="AM Standard 2 5 2 2 2 27" xfId="1495"/>
    <cellStyle name="AM Standard 2 5 2 2 2 28" xfId="1496"/>
    <cellStyle name="AM Standard 2 5 2 2 2 29" xfId="1497"/>
    <cellStyle name="AM Standard 2 5 2 2 2 3" xfId="1498"/>
    <cellStyle name="AM Standard 2 5 2 2 2 30" xfId="1499"/>
    <cellStyle name="AM Standard 2 5 2 2 2 31" xfId="1500"/>
    <cellStyle name="AM Standard 2 5 2 2 2 32" xfId="1501"/>
    <cellStyle name="AM Standard 2 5 2 2 2 4" xfId="1502"/>
    <cellStyle name="AM Standard 2 5 2 2 2 5" xfId="1503"/>
    <cellStyle name="AM Standard 2 5 2 2 2 6" xfId="1504"/>
    <cellStyle name="AM Standard 2 5 2 2 2 7" xfId="1505"/>
    <cellStyle name="AM Standard 2 5 2 2 2 8" xfId="1506"/>
    <cellStyle name="AM Standard 2 5 2 2 2 9" xfId="1507"/>
    <cellStyle name="AM Standard 2 5 2 3" xfId="1508"/>
    <cellStyle name="AM Standard 2 5 2 3 2" xfId="1509"/>
    <cellStyle name="AM Standard 2 5 2 3 2 10" xfId="1510"/>
    <cellStyle name="AM Standard 2 5 2 3 2 11" xfId="1511"/>
    <cellStyle name="AM Standard 2 5 2 3 2 12" xfId="1512"/>
    <cellStyle name="AM Standard 2 5 2 3 2 13" xfId="1513"/>
    <cellStyle name="AM Standard 2 5 2 3 2 14" xfId="1514"/>
    <cellStyle name="AM Standard 2 5 2 3 2 15" xfId="1515"/>
    <cellStyle name="AM Standard 2 5 2 3 2 16" xfId="1516"/>
    <cellStyle name="AM Standard 2 5 2 3 2 17" xfId="1517"/>
    <cellStyle name="AM Standard 2 5 2 3 2 18" xfId="1518"/>
    <cellStyle name="AM Standard 2 5 2 3 2 19" xfId="1519"/>
    <cellStyle name="AM Standard 2 5 2 3 2 2" xfId="1520"/>
    <cellStyle name="AM Standard 2 5 2 3 2 20" xfId="1521"/>
    <cellStyle name="AM Standard 2 5 2 3 2 21" xfId="1522"/>
    <cellStyle name="AM Standard 2 5 2 3 2 22" xfId="1523"/>
    <cellStyle name="AM Standard 2 5 2 3 2 23" xfId="1524"/>
    <cellStyle name="AM Standard 2 5 2 3 2 24" xfId="1525"/>
    <cellStyle name="AM Standard 2 5 2 3 2 25" xfId="1526"/>
    <cellStyle name="AM Standard 2 5 2 3 2 26" xfId="1527"/>
    <cellStyle name="AM Standard 2 5 2 3 2 27" xfId="1528"/>
    <cellStyle name="AM Standard 2 5 2 3 2 28" xfId="1529"/>
    <cellStyle name="AM Standard 2 5 2 3 2 29" xfId="1530"/>
    <cellStyle name="AM Standard 2 5 2 3 2 3" xfId="1531"/>
    <cellStyle name="AM Standard 2 5 2 3 2 30" xfId="1532"/>
    <cellStyle name="AM Standard 2 5 2 3 2 31" xfId="1533"/>
    <cellStyle name="AM Standard 2 5 2 3 2 32" xfId="1534"/>
    <cellStyle name="AM Standard 2 5 2 3 2 4" xfId="1535"/>
    <cellStyle name="AM Standard 2 5 2 3 2 5" xfId="1536"/>
    <cellStyle name="AM Standard 2 5 2 3 2 6" xfId="1537"/>
    <cellStyle name="AM Standard 2 5 2 3 2 7" xfId="1538"/>
    <cellStyle name="AM Standard 2 5 2 3 2 8" xfId="1539"/>
    <cellStyle name="AM Standard 2 5 2 3 2 9" xfId="1540"/>
    <cellStyle name="AM Standard 2 5 3" xfId="1541"/>
    <cellStyle name="AM Standard 2 5 3 2" xfId="1542"/>
    <cellStyle name="AM Standard 2 5 3 2 10" xfId="1543"/>
    <cellStyle name="AM Standard 2 5 3 2 11" xfId="1544"/>
    <cellStyle name="AM Standard 2 5 3 2 12" xfId="1545"/>
    <cellStyle name="AM Standard 2 5 3 2 13" xfId="1546"/>
    <cellStyle name="AM Standard 2 5 3 2 14" xfId="1547"/>
    <cellStyle name="AM Standard 2 5 3 2 15" xfId="1548"/>
    <cellStyle name="AM Standard 2 5 3 2 16" xfId="1549"/>
    <cellStyle name="AM Standard 2 5 3 2 17" xfId="1550"/>
    <cellStyle name="AM Standard 2 5 3 2 18" xfId="1551"/>
    <cellStyle name="AM Standard 2 5 3 2 19" xfId="1552"/>
    <cellStyle name="AM Standard 2 5 3 2 2" xfId="1553"/>
    <cellStyle name="AM Standard 2 5 3 2 20" xfId="1554"/>
    <cellStyle name="AM Standard 2 5 3 2 21" xfId="1555"/>
    <cellStyle name="AM Standard 2 5 3 2 22" xfId="1556"/>
    <cellStyle name="AM Standard 2 5 3 2 23" xfId="1557"/>
    <cellStyle name="AM Standard 2 5 3 2 24" xfId="1558"/>
    <cellStyle name="AM Standard 2 5 3 2 25" xfId="1559"/>
    <cellStyle name="AM Standard 2 5 3 2 26" xfId="1560"/>
    <cellStyle name="AM Standard 2 5 3 2 27" xfId="1561"/>
    <cellStyle name="AM Standard 2 5 3 2 28" xfId="1562"/>
    <cellStyle name="AM Standard 2 5 3 2 29" xfId="1563"/>
    <cellStyle name="AM Standard 2 5 3 2 3" xfId="1564"/>
    <cellStyle name="AM Standard 2 5 3 2 30" xfId="1565"/>
    <cellStyle name="AM Standard 2 5 3 2 31" xfId="1566"/>
    <cellStyle name="AM Standard 2 5 3 2 32" xfId="1567"/>
    <cellStyle name="AM Standard 2 5 3 2 4" xfId="1568"/>
    <cellStyle name="AM Standard 2 5 3 2 5" xfId="1569"/>
    <cellStyle name="AM Standard 2 5 3 2 6" xfId="1570"/>
    <cellStyle name="AM Standard 2 5 3 2 7" xfId="1571"/>
    <cellStyle name="AM Standard 2 5 3 2 8" xfId="1572"/>
    <cellStyle name="AM Standard 2 5 3 2 9" xfId="1573"/>
    <cellStyle name="AM Standard 2 5 4" xfId="1574"/>
    <cellStyle name="AM Standard 2 5 4 10" xfId="1575"/>
    <cellStyle name="AM Standard 2 5 4 11" xfId="1576"/>
    <cellStyle name="AM Standard 2 5 4 12" xfId="1577"/>
    <cellStyle name="AM Standard 2 5 4 13" xfId="1578"/>
    <cellStyle name="AM Standard 2 5 4 14" xfId="1579"/>
    <cellStyle name="AM Standard 2 5 4 15" xfId="1580"/>
    <cellStyle name="AM Standard 2 5 4 16" xfId="1581"/>
    <cellStyle name="AM Standard 2 5 4 17" xfId="1582"/>
    <cellStyle name="AM Standard 2 5 4 18" xfId="1583"/>
    <cellStyle name="AM Standard 2 5 4 19" xfId="1584"/>
    <cellStyle name="AM Standard 2 5 4 2" xfId="1585"/>
    <cellStyle name="AM Standard 2 5 4 20" xfId="1586"/>
    <cellStyle name="AM Standard 2 5 4 21" xfId="1587"/>
    <cellStyle name="AM Standard 2 5 4 22" xfId="1588"/>
    <cellStyle name="AM Standard 2 5 4 23" xfId="1589"/>
    <cellStyle name="AM Standard 2 5 4 24" xfId="1590"/>
    <cellStyle name="AM Standard 2 5 4 25" xfId="1591"/>
    <cellStyle name="AM Standard 2 5 4 26" xfId="1592"/>
    <cellStyle name="AM Standard 2 5 4 27" xfId="1593"/>
    <cellStyle name="AM Standard 2 5 4 28" xfId="1594"/>
    <cellStyle name="AM Standard 2 5 4 29" xfId="1595"/>
    <cellStyle name="AM Standard 2 5 4 3" xfId="1596"/>
    <cellStyle name="AM Standard 2 5 4 30" xfId="1597"/>
    <cellStyle name="AM Standard 2 5 4 31" xfId="1598"/>
    <cellStyle name="AM Standard 2 5 4 32" xfId="1599"/>
    <cellStyle name="AM Standard 2 5 4 4" xfId="1600"/>
    <cellStyle name="AM Standard 2 5 4 5" xfId="1601"/>
    <cellStyle name="AM Standard 2 5 4 6" xfId="1602"/>
    <cellStyle name="AM Standard 2 5 4 7" xfId="1603"/>
    <cellStyle name="AM Standard 2 5 4 8" xfId="1604"/>
    <cellStyle name="AM Standard 2 5 4 9" xfId="1605"/>
    <cellStyle name="AM Standard 2 6" xfId="1606"/>
    <cellStyle name="AM Standard 2 6 2" xfId="1607"/>
    <cellStyle name="AM Standard 2 6 2 2" xfId="1608"/>
    <cellStyle name="AM Standard 2 6 2 2 10" xfId="1609"/>
    <cellStyle name="AM Standard 2 6 2 2 11" xfId="1610"/>
    <cellStyle name="AM Standard 2 6 2 2 12" xfId="1611"/>
    <cellStyle name="AM Standard 2 6 2 2 13" xfId="1612"/>
    <cellStyle name="AM Standard 2 6 2 2 14" xfId="1613"/>
    <cellStyle name="AM Standard 2 6 2 2 15" xfId="1614"/>
    <cellStyle name="AM Standard 2 6 2 2 16" xfId="1615"/>
    <cellStyle name="AM Standard 2 6 2 2 17" xfId="1616"/>
    <cellStyle name="AM Standard 2 6 2 2 18" xfId="1617"/>
    <cellStyle name="AM Standard 2 6 2 2 19" xfId="1618"/>
    <cellStyle name="AM Standard 2 6 2 2 2" xfId="1619"/>
    <cellStyle name="AM Standard 2 6 2 2 20" xfId="1620"/>
    <cellStyle name="AM Standard 2 6 2 2 21" xfId="1621"/>
    <cellStyle name="AM Standard 2 6 2 2 22" xfId="1622"/>
    <cellStyle name="AM Standard 2 6 2 2 23" xfId="1623"/>
    <cellStyle name="AM Standard 2 6 2 2 24" xfId="1624"/>
    <cellStyle name="AM Standard 2 6 2 2 25" xfId="1625"/>
    <cellStyle name="AM Standard 2 6 2 2 26" xfId="1626"/>
    <cellStyle name="AM Standard 2 6 2 2 27" xfId="1627"/>
    <cellStyle name="AM Standard 2 6 2 2 28" xfId="1628"/>
    <cellStyle name="AM Standard 2 6 2 2 29" xfId="1629"/>
    <cellStyle name="AM Standard 2 6 2 2 3" xfId="1630"/>
    <cellStyle name="AM Standard 2 6 2 2 30" xfId="1631"/>
    <cellStyle name="AM Standard 2 6 2 2 31" xfId="1632"/>
    <cellStyle name="AM Standard 2 6 2 2 32" xfId="1633"/>
    <cellStyle name="AM Standard 2 6 2 2 4" xfId="1634"/>
    <cellStyle name="AM Standard 2 6 2 2 5" xfId="1635"/>
    <cellStyle name="AM Standard 2 6 2 2 6" xfId="1636"/>
    <cellStyle name="AM Standard 2 6 2 2 7" xfId="1637"/>
    <cellStyle name="AM Standard 2 6 2 2 8" xfId="1638"/>
    <cellStyle name="AM Standard 2 6 2 2 9" xfId="1639"/>
    <cellStyle name="AM Standard 2 6 3" xfId="1640"/>
    <cellStyle name="AM Standard 2 6 3 2" xfId="1641"/>
    <cellStyle name="AM Standard 2 6 3 2 10" xfId="1642"/>
    <cellStyle name="AM Standard 2 6 3 2 11" xfId="1643"/>
    <cellStyle name="AM Standard 2 6 3 2 12" xfId="1644"/>
    <cellStyle name="AM Standard 2 6 3 2 13" xfId="1645"/>
    <cellStyle name="AM Standard 2 6 3 2 14" xfId="1646"/>
    <cellStyle name="AM Standard 2 6 3 2 15" xfId="1647"/>
    <cellStyle name="AM Standard 2 6 3 2 16" xfId="1648"/>
    <cellStyle name="AM Standard 2 6 3 2 17" xfId="1649"/>
    <cellStyle name="AM Standard 2 6 3 2 18" xfId="1650"/>
    <cellStyle name="AM Standard 2 6 3 2 19" xfId="1651"/>
    <cellStyle name="AM Standard 2 6 3 2 2" xfId="1652"/>
    <cellStyle name="AM Standard 2 6 3 2 20" xfId="1653"/>
    <cellStyle name="AM Standard 2 6 3 2 21" xfId="1654"/>
    <cellStyle name="AM Standard 2 6 3 2 22" xfId="1655"/>
    <cellStyle name="AM Standard 2 6 3 2 23" xfId="1656"/>
    <cellStyle name="AM Standard 2 6 3 2 24" xfId="1657"/>
    <cellStyle name="AM Standard 2 6 3 2 25" xfId="1658"/>
    <cellStyle name="AM Standard 2 6 3 2 26" xfId="1659"/>
    <cellStyle name="AM Standard 2 6 3 2 27" xfId="1660"/>
    <cellStyle name="AM Standard 2 6 3 2 28" xfId="1661"/>
    <cellStyle name="AM Standard 2 6 3 2 29" xfId="1662"/>
    <cellStyle name="AM Standard 2 6 3 2 3" xfId="1663"/>
    <cellStyle name="AM Standard 2 6 3 2 30" xfId="1664"/>
    <cellStyle name="AM Standard 2 6 3 2 31" xfId="1665"/>
    <cellStyle name="AM Standard 2 6 3 2 32" xfId="1666"/>
    <cellStyle name="AM Standard 2 6 3 2 4" xfId="1667"/>
    <cellStyle name="AM Standard 2 6 3 2 5" xfId="1668"/>
    <cellStyle name="AM Standard 2 6 3 2 6" xfId="1669"/>
    <cellStyle name="AM Standard 2 6 3 2 7" xfId="1670"/>
    <cellStyle name="AM Standard 2 6 3 2 8" xfId="1671"/>
    <cellStyle name="AM Standard 2 6 3 2 9" xfId="1672"/>
    <cellStyle name="AM Standard 2 7" xfId="1673"/>
    <cellStyle name="AM Standard 2 7 2" xfId="1674"/>
    <cellStyle name="AM Standard 2 7 2 2" xfId="1675"/>
    <cellStyle name="AM Standard 2 7 2 2 10" xfId="1676"/>
    <cellStyle name="AM Standard 2 7 2 2 11" xfId="1677"/>
    <cellStyle name="AM Standard 2 7 2 2 12" xfId="1678"/>
    <cellStyle name="AM Standard 2 7 2 2 13" xfId="1679"/>
    <cellStyle name="AM Standard 2 7 2 2 14" xfId="1680"/>
    <cellStyle name="AM Standard 2 7 2 2 15" xfId="1681"/>
    <cellStyle name="AM Standard 2 7 2 2 16" xfId="1682"/>
    <cellStyle name="AM Standard 2 7 2 2 17" xfId="1683"/>
    <cellStyle name="AM Standard 2 7 2 2 18" xfId="1684"/>
    <cellStyle name="AM Standard 2 7 2 2 19" xfId="1685"/>
    <cellStyle name="AM Standard 2 7 2 2 2" xfId="1686"/>
    <cellStyle name="AM Standard 2 7 2 2 20" xfId="1687"/>
    <cellStyle name="AM Standard 2 7 2 2 21" xfId="1688"/>
    <cellStyle name="AM Standard 2 7 2 2 22" xfId="1689"/>
    <cellStyle name="AM Standard 2 7 2 2 23" xfId="1690"/>
    <cellStyle name="AM Standard 2 7 2 2 24" xfId="1691"/>
    <cellStyle name="AM Standard 2 7 2 2 25" xfId="1692"/>
    <cellStyle name="AM Standard 2 7 2 2 26" xfId="1693"/>
    <cellStyle name="AM Standard 2 7 2 2 27" xfId="1694"/>
    <cellStyle name="AM Standard 2 7 2 2 28" xfId="1695"/>
    <cellStyle name="AM Standard 2 7 2 2 29" xfId="1696"/>
    <cellStyle name="AM Standard 2 7 2 2 3" xfId="1697"/>
    <cellStyle name="AM Standard 2 7 2 2 30" xfId="1698"/>
    <cellStyle name="AM Standard 2 7 2 2 31" xfId="1699"/>
    <cellStyle name="AM Standard 2 7 2 2 32" xfId="1700"/>
    <cellStyle name="AM Standard 2 7 2 2 4" xfId="1701"/>
    <cellStyle name="AM Standard 2 7 2 2 5" xfId="1702"/>
    <cellStyle name="AM Standard 2 7 2 2 6" xfId="1703"/>
    <cellStyle name="AM Standard 2 7 2 2 7" xfId="1704"/>
    <cellStyle name="AM Standard 2 7 2 2 8" xfId="1705"/>
    <cellStyle name="AM Standard 2 7 2 2 9" xfId="1706"/>
    <cellStyle name="AM Standard 2 7 3" xfId="1707"/>
    <cellStyle name="AM Standard 2 7 3 2" xfId="1708"/>
    <cellStyle name="AM Standard 2 7 3 2 10" xfId="1709"/>
    <cellStyle name="AM Standard 2 7 3 2 11" xfId="1710"/>
    <cellStyle name="AM Standard 2 7 3 2 12" xfId="1711"/>
    <cellStyle name="AM Standard 2 7 3 2 13" xfId="1712"/>
    <cellStyle name="AM Standard 2 7 3 2 14" xfId="1713"/>
    <cellStyle name="AM Standard 2 7 3 2 15" xfId="1714"/>
    <cellStyle name="AM Standard 2 7 3 2 16" xfId="1715"/>
    <cellStyle name="AM Standard 2 7 3 2 17" xfId="1716"/>
    <cellStyle name="AM Standard 2 7 3 2 18" xfId="1717"/>
    <cellStyle name="AM Standard 2 7 3 2 19" xfId="1718"/>
    <cellStyle name="AM Standard 2 7 3 2 2" xfId="1719"/>
    <cellStyle name="AM Standard 2 7 3 2 20" xfId="1720"/>
    <cellStyle name="AM Standard 2 7 3 2 21" xfId="1721"/>
    <cellStyle name="AM Standard 2 7 3 2 22" xfId="1722"/>
    <cellStyle name="AM Standard 2 7 3 2 23" xfId="1723"/>
    <cellStyle name="AM Standard 2 7 3 2 24" xfId="1724"/>
    <cellStyle name="AM Standard 2 7 3 2 25" xfId="1725"/>
    <cellStyle name="AM Standard 2 7 3 2 26" xfId="1726"/>
    <cellStyle name="AM Standard 2 7 3 2 27" xfId="1727"/>
    <cellStyle name="AM Standard 2 7 3 2 28" xfId="1728"/>
    <cellStyle name="AM Standard 2 7 3 2 29" xfId="1729"/>
    <cellStyle name="AM Standard 2 7 3 2 3" xfId="1730"/>
    <cellStyle name="AM Standard 2 7 3 2 30" xfId="1731"/>
    <cellStyle name="AM Standard 2 7 3 2 31" xfId="1732"/>
    <cellStyle name="AM Standard 2 7 3 2 32" xfId="1733"/>
    <cellStyle name="AM Standard 2 7 3 2 4" xfId="1734"/>
    <cellStyle name="AM Standard 2 7 3 2 5" xfId="1735"/>
    <cellStyle name="AM Standard 2 7 3 2 6" xfId="1736"/>
    <cellStyle name="AM Standard 2 7 3 2 7" xfId="1737"/>
    <cellStyle name="AM Standard 2 7 3 2 8" xfId="1738"/>
    <cellStyle name="AM Standard 2 7 3 2 9" xfId="1739"/>
    <cellStyle name="AM Standard 2 8" xfId="1740"/>
    <cellStyle name="AM Standard 2 8 2" xfId="1741"/>
    <cellStyle name="AM Standard 2 8 2 10" xfId="1742"/>
    <cellStyle name="AM Standard 2 8 2 11" xfId="1743"/>
    <cellStyle name="AM Standard 2 8 2 12" xfId="1744"/>
    <cellStyle name="AM Standard 2 8 2 13" xfId="1745"/>
    <cellStyle name="AM Standard 2 8 2 14" xfId="1746"/>
    <cellStyle name="AM Standard 2 8 2 15" xfId="1747"/>
    <cellStyle name="AM Standard 2 8 2 16" xfId="1748"/>
    <cellStyle name="AM Standard 2 8 2 17" xfId="1749"/>
    <cellStyle name="AM Standard 2 8 2 18" xfId="1750"/>
    <cellStyle name="AM Standard 2 8 2 19" xfId="1751"/>
    <cellStyle name="AM Standard 2 8 2 2" xfId="1752"/>
    <cellStyle name="AM Standard 2 8 2 20" xfId="1753"/>
    <cellStyle name="AM Standard 2 8 2 21" xfId="1754"/>
    <cellStyle name="AM Standard 2 8 2 22" xfId="1755"/>
    <cellStyle name="AM Standard 2 8 2 23" xfId="1756"/>
    <cellStyle name="AM Standard 2 8 2 24" xfId="1757"/>
    <cellStyle name="AM Standard 2 8 2 25" xfId="1758"/>
    <cellStyle name="AM Standard 2 8 2 26" xfId="1759"/>
    <cellStyle name="AM Standard 2 8 2 27" xfId="1760"/>
    <cellStyle name="AM Standard 2 8 2 28" xfId="1761"/>
    <cellStyle name="AM Standard 2 8 2 29" xfId="1762"/>
    <cellStyle name="AM Standard 2 8 2 3" xfId="1763"/>
    <cellStyle name="AM Standard 2 8 2 30" xfId="1764"/>
    <cellStyle name="AM Standard 2 8 2 31" xfId="1765"/>
    <cellStyle name="AM Standard 2 8 2 32" xfId="1766"/>
    <cellStyle name="AM Standard 2 8 2 4" xfId="1767"/>
    <cellStyle name="AM Standard 2 8 2 5" xfId="1768"/>
    <cellStyle name="AM Standard 2 8 2 6" xfId="1769"/>
    <cellStyle name="AM Standard 2 8 2 7" xfId="1770"/>
    <cellStyle name="AM Standard 2 8 2 8" xfId="1771"/>
    <cellStyle name="AM Standard 2 8 2 9" xfId="1772"/>
    <cellStyle name="AM Standard 2 9" xfId="1773"/>
    <cellStyle name="AM Standard 2 9 10" xfId="1774"/>
    <cellStyle name="AM Standard 2 9 11" xfId="1775"/>
    <cellStyle name="AM Standard 2 9 12" xfId="1776"/>
    <cellStyle name="AM Standard 2 9 13" xfId="1777"/>
    <cellStyle name="AM Standard 2 9 14" xfId="1778"/>
    <cellStyle name="AM Standard 2 9 15" xfId="1779"/>
    <cellStyle name="AM Standard 2 9 16" xfId="1780"/>
    <cellStyle name="AM Standard 2 9 17" xfId="1781"/>
    <cellStyle name="AM Standard 2 9 18" xfId="1782"/>
    <cellStyle name="AM Standard 2 9 19" xfId="1783"/>
    <cellStyle name="AM Standard 2 9 2" xfId="1784"/>
    <cellStyle name="AM Standard 2 9 20" xfId="1785"/>
    <cellStyle name="AM Standard 2 9 21" xfId="1786"/>
    <cellStyle name="AM Standard 2 9 22" xfId="1787"/>
    <cellStyle name="AM Standard 2 9 23" xfId="1788"/>
    <cellStyle name="AM Standard 2 9 24" xfId="1789"/>
    <cellStyle name="AM Standard 2 9 25" xfId="1790"/>
    <cellStyle name="AM Standard 2 9 26" xfId="1791"/>
    <cellStyle name="AM Standard 2 9 27" xfId="1792"/>
    <cellStyle name="AM Standard 2 9 28" xfId="1793"/>
    <cellStyle name="AM Standard 2 9 29" xfId="1794"/>
    <cellStyle name="AM Standard 2 9 3" xfId="1795"/>
    <cellStyle name="AM Standard 2 9 30" xfId="1796"/>
    <cellStyle name="AM Standard 2 9 31" xfId="1797"/>
    <cellStyle name="AM Standard 2 9 32" xfId="1798"/>
    <cellStyle name="AM Standard 2 9 4" xfId="1799"/>
    <cellStyle name="AM Standard 2 9 5" xfId="1800"/>
    <cellStyle name="AM Standard 2 9 6" xfId="1801"/>
    <cellStyle name="AM Standard 2 9 7" xfId="1802"/>
    <cellStyle name="AM Standard 2 9 8" xfId="1803"/>
    <cellStyle name="AM Standard 2 9 9" xfId="1804"/>
    <cellStyle name="AM Standard 3" xfId="1805"/>
    <cellStyle name="AM Standard 3 2" xfId="1806"/>
    <cellStyle name="AM Standard 3 2 2" xfId="1807"/>
    <cellStyle name="AM Standard 3 2 2 2" xfId="1808"/>
    <cellStyle name="AM Standard 3 2 2 2 10" xfId="1809"/>
    <cellStyle name="AM Standard 3 2 2 2 11" xfId="1810"/>
    <cellStyle name="AM Standard 3 2 2 2 12" xfId="1811"/>
    <cellStyle name="AM Standard 3 2 2 2 13" xfId="1812"/>
    <cellStyle name="AM Standard 3 2 2 2 14" xfId="1813"/>
    <cellStyle name="AM Standard 3 2 2 2 15" xfId="1814"/>
    <cellStyle name="AM Standard 3 2 2 2 16" xfId="1815"/>
    <cellStyle name="AM Standard 3 2 2 2 17" xfId="1816"/>
    <cellStyle name="AM Standard 3 2 2 2 18" xfId="1817"/>
    <cellStyle name="AM Standard 3 2 2 2 19" xfId="1818"/>
    <cellStyle name="AM Standard 3 2 2 2 2" xfId="1819"/>
    <cellStyle name="AM Standard 3 2 2 2 20" xfId="1820"/>
    <cellStyle name="AM Standard 3 2 2 2 21" xfId="1821"/>
    <cellStyle name="AM Standard 3 2 2 2 22" xfId="1822"/>
    <cellStyle name="AM Standard 3 2 2 2 23" xfId="1823"/>
    <cellStyle name="AM Standard 3 2 2 2 24" xfId="1824"/>
    <cellStyle name="AM Standard 3 2 2 2 25" xfId="1825"/>
    <cellStyle name="AM Standard 3 2 2 2 26" xfId="1826"/>
    <cellStyle name="AM Standard 3 2 2 2 27" xfId="1827"/>
    <cellStyle name="AM Standard 3 2 2 2 28" xfId="1828"/>
    <cellStyle name="AM Standard 3 2 2 2 29" xfId="1829"/>
    <cellStyle name="AM Standard 3 2 2 2 3" xfId="1830"/>
    <cellStyle name="AM Standard 3 2 2 2 30" xfId="1831"/>
    <cellStyle name="AM Standard 3 2 2 2 31" xfId="1832"/>
    <cellStyle name="AM Standard 3 2 2 2 32" xfId="1833"/>
    <cellStyle name="AM Standard 3 2 2 2 4" xfId="1834"/>
    <cellStyle name="AM Standard 3 2 2 2 5" xfId="1835"/>
    <cellStyle name="AM Standard 3 2 2 2 6" xfId="1836"/>
    <cellStyle name="AM Standard 3 2 2 2 7" xfId="1837"/>
    <cellStyle name="AM Standard 3 2 2 2 8" xfId="1838"/>
    <cellStyle name="AM Standard 3 2 2 2 9" xfId="1839"/>
    <cellStyle name="AM Standard 3 2 3" xfId="1840"/>
    <cellStyle name="AM Standard 3 2 3 2" xfId="1841"/>
    <cellStyle name="AM Standard 3 2 3 2 10" xfId="1842"/>
    <cellStyle name="AM Standard 3 2 3 2 11" xfId="1843"/>
    <cellStyle name="AM Standard 3 2 3 2 12" xfId="1844"/>
    <cellStyle name="AM Standard 3 2 3 2 13" xfId="1845"/>
    <cellStyle name="AM Standard 3 2 3 2 14" xfId="1846"/>
    <cellStyle name="AM Standard 3 2 3 2 15" xfId="1847"/>
    <cellStyle name="AM Standard 3 2 3 2 16" xfId="1848"/>
    <cellStyle name="AM Standard 3 2 3 2 17" xfId="1849"/>
    <cellStyle name="AM Standard 3 2 3 2 18" xfId="1850"/>
    <cellStyle name="AM Standard 3 2 3 2 19" xfId="1851"/>
    <cellStyle name="AM Standard 3 2 3 2 2" xfId="1852"/>
    <cellStyle name="AM Standard 3 2 3 2 20" xfId="1853"/>
    <cellStyle name="AM Standard 3 2 3 2 21" xfId="1854"/>
    <cellStyle name="AM Standard 3 2 3 2 22" xfId="1855"/>
    <cellStyle name="AM Standard 3 2 3 2 23" xfId="1856"/>
    <cellStyle name="AM Standard 3 2 3 2 24" xfId="1857"/>
    <cellStyle name="AM Standard 3 2 3 2 25" xfId="1858"/>
    <cellStyle name="AM Standard 3 2 3 2 26" xfId="1859"/>
    <cellStyle name="AM Standard 3 2 3 2 27" xfId="1860"/>
    <cellStyle name="AM Standard 3 2 3 2 28" xfId="1861"/>
    <cellStyle name="AM Standard 3 2 3 2 29" xfId="1862"/>
    <cellStyle name="AM Standard 3 2 3 2 3" xfId="1863"/>
    <cellStyle name="AM Standard 3 2 3 2 30" xfId="1864"/>
    <cellStyle name="AM Standard 3 2 3 2 31" xfId="1865"/>
    <cellStyle name="AM Standard 3 2 3 2 32" xfId="1866"/>
    <cellStyle name="AM Standard 3 2 3 2 4" xfId="1867"/>
    <cellStyle name="AM Standard 3 2 3 2 5" xfId="1868"/>
    <cellStyle name="AM Standard 3 2 3 2 6" xfId="1869"/>
    <cellStyle name="AM Standard 3 2 3 2 7" xfId="1870"/>
    <cellStyle name="AM Standard 3 2 3 2 8" xfId="1871"/>
    <cellStyle name="AM Standard 3 2 3 2 9" xfId="1872"/>
    <cellStyle name="AM Standard 3 3" xfId="1873"/>
    <cellStyle name="AM Standard 3 3 2" xfId="1874"/>
    <cellStyle name="AM Standard 3 3 2 10" xfId="1875"/>
    <cellStyle name="AM Standard 3 3 2 11" xfId="1876"/>
    <cellStyle name="AM Standard 3 3 2 12" xfId="1877"/>
    <cellStyle name="AM Standard 3 3 2 13" xfId="1878"/>
    <cellStyle name="AM Standard 3 3 2 14" xfId="1879"/>
    <cellStyle name="AM Standard 3 3 2 15" xfId="1880"/>
    <cellStyle name="AM Standard 3 3 2 16" xfId="1881"/>
    <cellStyle name="AM Standard 3 3 2 17" xfId="1882"/>
    <cellStyle name="AM Standard 3 3 2 18" xfId="1883"/>
    <cellStyle name="AM Standard 3 3 2 19" xfId="1884"/>
    <cellStyle name="AM Standard 3 3 2 2" xfId="1885"/>
    <cellStyle name="AM Standard 3 3 2 20" xfId="1886"/>
    <cellStyle name="AM Standard 3 3 2 21" xfId="1887"/>
    <cellStyle name="AM Standard 3 3 2 22" xfId="1888"/>
    <cellStyle name="AM Standard 3 3 2 23" xfId="1889"/>
    <cellStyle name="AM Standard 3 3 2 24" xfId="1890"/>
    <cellStyle name="AM Standard 3 3 2 25" xfId="1891"/>
    <cellStyle name="AM Standard 3 3 2 26" xfId="1892"/>
    <cellStyle name="AM Standard 3 3 2 27" xfId="1893"/>
    <cellStyle name="AM Standard 3 3 2 28" xfId="1894"/>
    <cellStyle name="AM Standard 3 3 2 29" xfId="1895"/>
    <cellStyle name="AM Standard 3 3 2 3" xfId="1896"/>
    <cellStyle name="AM Standard 3 3 2 30" xfId="1897"/>
    <cellStyle name="AM Standard 3 3 2 31" xfId="1898"/>
    <cellStyle name="AM Standard 3 3 2 32" xfId="1899"/>
    <cellStyle name="AM Standard 3 3 2 4" xfId="1900"/>
    <cellStyle name="AM Standard 3 3 2 5" xfId="1901"/>
    <cellStyle name="AM Standard 3 3 2 6" xfId="1902"/>
    <cellStyle name="AM Standard 3 3 2 7" xfId="1903"/>
    <cellStyle name="AM Standard 3 3 2 8" xfId="1904"/>
    <cellStyle name="AM Standard 3 3 2 9" xfId="1905"/>
    <cellStyle name="AM Standard 3 4" xfId="1906"/>
    <cellStyle name="AM Standard 3 4 10" xfId="1907"/>
    <cellStyle name="AM Standard 3 4 11" xfId="1908"/>
    <cellStyle name="AM Standard 3 4 12" xfId="1909"/>
    <cellStyle name="AM Standard 3 4 13" xfId="1910"/>
    <cellStyle name="AM Standard 3 4 14" xfId="1911"/>
    <cellStyle name="AM Standard 3 4 15" xfId="1912"/>
    <cellStyle name="AM Standard 3 4 16" xfId="1913"/>
    <cellStyle name="AM Standard 3 4 17" xfId="1914"/>
    <cellStyle name="AM Standard 3 4 18" xfId="1915"/>
    <cellStyle name="AM Standard 3 4 19" xfId="1916"/>
    <cellStyle name="AM Standard 3 4 2" xfId="1917"/>
    <cellStyle name="AM Standard 3 4 20" xfId="1918"/>
    <cellStyle name="AM Standard 3 4 21" xfId="1919"/>
    <cellStyle name="AM Standard 3 4 22" xfId="1920"/>
    <cellStyle name="AM Standard 3 4 23" xfId="1921"/>
    <cellStyle name="AM Standard 3 4 24" xfId="1922"/>
    <cellStyle name="AM Standard 3 4 25" xfId="1923"/>
    <cellStyle name="AM Standard 3 4 26" xfId="1924"/>
    <cellStyle name="AM Standard 3 4 27" xfId="1925"/>
    <cellStyle name="AM Standard 3 4 28" xfId="1926"/>
    <cellStyle name="AM Standard 3 4 29" xfId="1927"/>
    <cellStyle name="AM Standard 3 4 3" xfId="1928"/>
    <cellStyle name="AM Standard 3 4 30" xfId="1929"/>
    <cellStyle name="AM Standard 3 4 31" xfId="1930"/>
    <cellStyle name="AM Standard 3 4 32" xfId="1931"/>
    <cellStyle name="AM Standard 3 4 4" xfId="1932"/>
    <cellStyle name="AM Standard 3 4 5" xfId="1933"/>
    <cellStyle name="AM Standard 3 4 6" xfId="1934"/>
    <cellStyle name="AM Standard 3 4 7" xfId="1935"/>
    <cellStyle name="AM Standard 3 4 8" xfId="1936"/>
    <cellStyle name="AM Standard 3 4 9" xfId="1937"/>
    <cellStyle name="AM Standard 4" xfId="1938"/>
    <cellStyle name="AM Standard 4 10" xfId="1939"/>
    <cellStyle name="AM Standard 4 11" xfId="1940"/>
    <cellStyle name="AM Standard 4 12" xfId="1941"/>
    <cellStyle name="AM Standard 4 13" xfId="1942"/>
    <cellStyle name="AM Standard 4 2" xfId="1943"/>
    <cellStyle name="AM Standard 4 3" xfId="1944"/>
    <cellStyle name="AM Standard 4 4" xfId="1945"/>
    <cellStyle name="AM Standard 4 5" xfId="1946"/>
    <cellStyle name="AM Standard 4 6" xfId="1947"/>
    <cellStyle name="AM Standard 4 7" xfId="1948"/>
    <cellStyle name="AM Standard 4 8" xfId="1949"/>
    <cellStyle name="AM Standard 4 9" xfId="1950"/>
    <cellStyle name="andrew" xfId="1951"/>
    <cellStyle name="Bad" xfId="43" builtinId="27" hidden="1"/>
    <cellStyle name="Bad 2" xfId="1952"/>
    <cellStyle name="Bad 2 2" xfId="1953"/>
    <cellStyle name="Bad 2 2 2" xfId="1954"/>
    <cellStyle name="Bad 2 3" xfId="1955"/>
    <cellStyle name="Bad 2 4" xfId="1956"/>
    <cellStyle name="Bad 2 5" xfId="1957"/>
    <cellStyle name="Bad 2 6" xfId="1958"/>
    <cellStyle name="Bad 2 7" xfId="1959"/>
    <cellStyle name="Bad 3" xfId="1960"/>
    <cellStyle name="Bad 4" xfId="1961"/>
    <cellStyle name="Bad 5" xfId="1962"/>
    <cellStyle name="Bad 6" xfId="1963"/>
    <cellStyle name="Bad 7" xfId="1964"/>
    <cellStyle name="Bad 8" xfId="1965"/>
    <cellStyle name="Bad 9" xfId="1966"/>
    <cellStyle name="Blank" xfId="1967"/>
    <cellStyle name="Calculated" xfId="1968"/>
    <cellStyle name="Calculated 2" xfId="1969"/>
    <cellStyle name="Calculated 2 2" xfId="1970"/>
    <cellStyle name="Calculated 2 2 2" xfId="1971"/>
    <cellStyle name="Calculated 2 2 2 2" xfId="1972"/>
    <cellStyle name="Calculated 2 2 2 2 2" xfId="1973"/>
    <cellStyle name="Calculated 2 2 2 2 2 10" xfId="1974"/>
    <cellStyle name="Calculated 2 2 2 2 2 11" xfId="1975"/>
    <cellStyle name="Calculated 2 2 2 2 2 12" xfId="1976"/>
    <cellStyle name="Calculated 2 2 2 2 2 13" xfId="1977"/>
    <cellStyle name="Calculated 2 2 2 2 2 14" xfId="1978"/>
    <cellStyle name="Calculated 2 2 2 2 2 15" xfId="1979"/>
    <cellStyle name="Calculated 2 2 2 2 2 16" xfId="1980"/>
    <cellStyle name="Calculated 2 2 2 2 2 17" xfId="1981"/>
    <cellStyle name="Calculated 2 2 2 2 2 18" xfId="1982"/>
    <cellStyle name="Calculated 2 2 2 2 2 19" xfId="1983"/>
    <cellStyle name="Calculated 2 2 2 2 2 2" xfId="1984"/>
    <cellStyle name="Calculated 2 2 2 2 2 20" xfId="1985"/>
    <cellStyle name="Calculated 2 2 2 2 2 21" xfId="1986"/>
    <cellStyle name="Calculated 2 2 2 2 2 22" xfId="1987"/>
    <cellStyle name="Calculated 2 2 2 2 2 23" xfId="1988"/>
    <cellStyle name="Calculated 2 2 2 2 2 24" xfId="1989"/>
    <cellStyle name="Calculated 2 2 2 2 2 25" xfId="1990"/>
    <cellStyle name="Calculated 2 2 2 2 2 26" xfId="1991"/>
    <cellStyle name="Calculated 2 2 2 2 2 27" xfId="1992"/>
    <cellStyle name="Calculated 2 2 2 2 2 28" xfId="1993"/>
    <cellStyle name="Calculated 2 2 2 2 2 29" xfId="1994"/>
    <cellStyle name="Calculated 2 2 2 2 2 3" xfId="1995"/>
    <cellStyle name="Calculated 2 2 2 2 2 30" xfId="1996"/>
    <cellStyle name="Calculated 2 2 2 2 2 31" xfId="1997"/>
    <cellStyle name="Calculated 2 2 2 2 2 32" xfId="1998"/>
    <cellStyle name="Calculated 2 2 2 2 2 4" xfId="1999"/>
    <cellStyle name="Calculated 2 2 2 2 2 5" xfId="2000"/>
    <cellStyle name="Calculated 2 2 2 2 2 6" xfId="2001"/>
    <cellStyle name="Calculated 2 2 2 2 2 7" xfId="2002"/>
    <cellStyle name="Calculated 2 2 2 2 2 8" xfId="2003"/>
    <cellStyle name="Calculated 2 2 2 2 2 9" xfId="2004"/>
    <cellStyle name="Calculated 2 2 2 3" xfId="2005"/>
    <cellStyle name="Calculated 2 2 2 3 2" xfId="2006"/>
    <cellStyle name="Calculated 2 2 2 3 2 10" xfId="2007"/>
    <cellStyle name="Calculated 2 2 2 3 2 11" xfId="2008"/>
    <cellStyle name="Calculated 2 2 2 3 2 12" xfId="2009"/>
    <cellStyle name="Calculated 2 2 2 3 2 13" xfId="2010"/>
    <cellStyle name="Calculated 2 2 2 3 2 14" xfId="2011"/>
    <cellStyle name="Calculated 2 2 2 3 2 15" xfId="2012"/>
    <cellStyle name="Calculated 2 2 2 3 2 16" xfId="2013"/>
    <cellStyle name="Calculated 2 2 2 3 2 17" xfId="2014"/>
    <cellStyle name="Calculated 2 2 2 3 2 18" xfId="2015"/>
    <cellStyle name="Calculated 2 2 2 3 2 19" xfId="2016"/>
    <cellStyle name="Calculated 2 2 2 3 2 2" xfId="2017"/>
    <cellStyle name="Calculated 2 2 2 3 2 20" xfId="2018"/>
    <cellStyle name="Calculated 2 2 2 3 2 21" xfId="2019"/>
    <cellStyle name="Calculated 2 2 2 3 2 22" xfId="2020"/>
    <cellStyle name="Calculated 2 2 2 3 2 23" xfId="2021"/>
    <cellStyle name="Calculated 2 2 2 3 2 24" xfId="2022"/>
    <cellStyle name="Calculated 2 2 2 3 2 25" xfId="2023"/>
    <cellStyle name="Calculated 2 2 2 3 2 26" xfId="2024"/>
    <cellStyle name="Calculated 2 2 2 3 2 27" xfId="2025"/>
    <cellStyle name="Calculated 2 2 2 3 2 28" xfId="2026"/>
    <cellStyle name="Calculated 2 2 2 3 2 29" xfId="2027"/>
    <cellStyle name="Calculated 2 2 2 3 2 3" xfId="2028"/>
    <cellStyle name="Calculated 2 2 2 3 2 30" xfId="2029"/>
    <cellStyle name="Calculated 2 2 2 3 2 31" xfId="2030"/>
    <cellStyle name="Calculated 2 2 2 3 2 32" xfId="2031"/>
    <cellStyle name="Calculated 2 2 2 3 2 4" xfId="2032"/>
    <cellStyle name="Calculated 2 2 2 3 2 5" xfId="2033"/>
    <cellStyle name="Calculated 2 2 2 3 2 6" xfId="2034"/>
    <cellStyle name="Calculated 2 2 2 3 2 7" xfId="2035"/>
    <cellStyle name="Calculated 2 2 2 3 2 8" xfId="2036"/>
    <cellStyle name="Calculated 2 2 2 3 2 9" xfId="2037"/>
    <cellStyle name="Calculated 2 2 3" xfId="2038"/>
    <cellStyle name="Calculated 2 2 3 2" xfId="2039"/>
    <cellStyle name="Calculated 2 2 3 2 10" xfId="2040"/>
    <cellStyle name="Calculated 2 2 3 2 11" xfId="2041"/>
    <cellStyle name="Calculated 2 2 3 2 12" xfId="2042"/>
    <cellStyle name="Calculated 2 2 3 2 13" xfId="2043"/>
    <cellStyle name="Calculated 2 2 3 2 14" xfId="2044"/>
    <cellStyle name="Calculated 2 2 3 2 15" xfId="2045"/>
    <cellStyle name="Calculated 2 2 3 2 16" xfId="2046"/>
    <cellStyle name="Calculated 2 2 3 2 17" xfId="2047"/>
    <cellStyle name="Calculated 2 2 3 2 18" xfId="2048"/>
    <cellStyle name="Calculated 2 2 3 2 19" xfId="2049"/>
    <cellStyle name="Calculated 2 2 3 2 2" xfId="2050"/>
    <cellStyle name="Calculated 2 2 3 2 20" xfId="2051"/>
    <cellStyle name="Calculated 2 2 3 2 21" xfId="2052"/>
    <cellStyle name="Calculated 2 2 3 2 22" xfId="2053"/>
    <cellStyle name="Calculated 2 2 3 2 23" xfId="2054"/>
    <cellStyle name="Calculated 2 2 3 2 24" xfId="2055"/>
    <cellStyle name="Calculated 2 2 3 2 25" xfId="2056"/>
    <cellStyle name="Calculated 2 2 3 2 26" xfId="2057"/>
    <cellStyle name="Calculated 2 2 3 2 27" xfId="2058"/>
    <cellStyle name="Calculated 2 2 3 2 28" xfId="2059"/>
    <cellStyle name="Calculated 2 2 3 2 29" xfId="2060"/>
    <cellStyle name="Calculated 2 2 3 2 3" xfId="2061"/>
    <cellStyle name="Calculated 2 2 3 2 30" xfId="2062"/>
    <cellStyle name="Calculated 2 2 3 2 31" xfId="2063"/>
    <cellStyle name="Calculated 2 2 3 2 32" xfId="2064"/>
    <cellStyle name="Calculated 2 2 3 2 4" xfId="2065"/>
    <cellStyle name="Calculated 2 2 3 2 5" xfId="2066"/>
    <cellStyle name="Calculated 2 2 3 2 6" xfId="2067"/>
    <cellStyle name="Calculated 2 2 3 2 7" xfId="2068"/>
    <cellStyle name="Calculated 2 2 3 2 8" xfId="2069"/>
    <cellStyle name="Calculated 2 2 3 2 9" xfId="2070"/>
    <cellStyle name="Calculated 2 2 4" xfId="2071"/>
    <cellStyle name="Calculated 2 2 4 10" xfId="2072"/>
    <cellStyle name="Calculated 2 2 4 11" xfId="2073"/>
    <cellStyle name="Calculated 2 2 4 12" xfId="2074"/>
    <cellStyle name="Calculated 2 2 4 13" xfId="2075"/>
    <cellStyle name="Calculated 2 2 4 14" xfId="2076"/>
    <cellStyle name="Calculated 2 2 4 15" xfId="2077"/>
    <cellStyle name="Calculated 2 2 4 16" xfId="2078"/>
    <cellStyle name="Calculated 2 2 4 17" xfId="2079"/>
    <cellStyle name="Calculated 2 2 4 18" xfId="2080"/>
    <cellStyle name="Calculated 2 2 4 19" xfId="2081"/>
    <cellStyle name="Calculated 2 2 4 2" xfId="2082"/>
    <cellStyle name="Calculated 2 2 4 20" xfId="2083"/>
    <cellStyle name="Calculated 2 2 4 21" xfId="2084"/>
    <cellStyle name="Calculated 2 2 4 22" xfId="2085"/>
    <cellStyle name="Calculated 2 2 4 23" xfId="2086"/>
    <cellStyle name="Calculated 2 2 4 24" xfId="2087"/>
    <cellStyle name="Calculated 2 2 4 25" xfId="2088"/>
    <cellStyle name="Calculated 2 2 4 26" xfId="2089"/>
    <cellStyle name="Calculated 2 2 4 27" xfId="2090"/>
    <cellStyle name="Calculated 2 2 4 28" xfId="2091"/>
    <cellStyle name="Calculated 2 2 4 29" xfId="2092"/>
    <cellStyle name="Calculated 2 2 4 3" xfId="2093"/>
    <cellStyle name="Calculated 2 2 4 30" xfId="2094"/>
    <cellStyle name="Calculated 2 2 4 31" xfId="2095"/>
    <cellStyle name="Calculated 2 2 4 32" xfId="2096"/>
    <cellStyle name="Calculated 2 2 4 4" xfId="2097"/>
    <cellStyle name="Calculated 2 2 4 5" xfId="2098"/>
    <cellStyle name="Calculated 2 2 4 6" xfId="2099"/>
    <cellStyle name="Calculated 2 2 4 7" xfId="2100"/>
    <cellStyle name="Calculated 2 2 4 8" xfId="2101"/>
    <cellStyle name="Calculated 2 2 4 9" xfId="2102"/>
    <cellStyle name="Calculated 2 3" xfId="2103"/>
    <cellStyle name="Calculated 2 3 2" xfId="2104"/>
    <cellStyle name="Calculated 2 3 2 2" xfId="2105"/>
    <cellStyle name="Calculated 2 3 2 2 2" xfId="2106"/>
    <cellStyle name="Calculated 2 3 2 2 2 10" xfId="2107"/>
    <cellStyle name="Calculated 2 3 2 2 2 11" xfId="2108"/>
    <cellStyle name="Calculated 2 3 2 2 2 12" xfId="2109"/>
    <cellStyle name="Calculated 2 3 2 2 2 13" xfId="2110"/>
    <cellStyle name="Calculated 2 3 2 2 2 14" xfId="2111"/>
    <cellStyle name="Calculated 2 3 2 2 2 15" xfId="2112"/>
    <cellStyle name="Calculated 2 3 2 2 2 16" xfId="2113"/>
    <cellStyle name="Calculated 2 3 2 2 2 17" xfId="2114"/>
    <cellStyle name="Calculated 2 3 2 2 2 18" xfId="2115"/>
    <cellStyle name="Calculated 2 3 2 2 2 19" xfId="2116"/>
    <cellStyle name="Calculated 2 3 2 2 2 2" xfId="2117"/>
    <cellStyle name="Calculated 2 3 2 2 2 20" xfId="2118"/>
    <cellStyle name="Calculated 2 3 2 2 2 21" xfId="2119"/>
    <cellStyle name="Calculated 2 3 2 2 2 22" xfId="2120"/>
    <cellStyle name="Calculated 2 3 2 2 2 23" xfId="2121"/>
    <cellStyle name="Calculated 2 3 2 2 2 24" xfId="2122"/>
    <cellStyle name="Calculated 2 3 2 2 2 25" xfId="2123"/>
    <cellStyle name="Calculated 2 3 2 2 2 26" xfId="2124"/>
    <cellStyle name="Calculated 2 3 2 2 2 27" xfId="2125"/>
    <cellStyle name="Calculated 2 3 2 2 2 28" xfId="2126"/>
    <cellStyle name="Calculated 2 3 2 2 2 29" xfId="2127"/>
    <cellStyle name="Calculated 2 3 2 2 2 3" xfId="2128"/>
    <cellStyle name="Calculated 2 3 2 2 2 30" xfId="2129"/>
    <cellStyle name="Calculated 2 3 2 2 2 31" xfId="2130"/>
    <cellStyle name="Calculated 2 3 2 2 2 32" xfId="2131"/>
    <cellStyle name="Calculated 2 3 2 2 2 4" xfId="2132"/>
    <cellStyle name="Calculated 2 3 2 2 2 5" xfId="2133"/>
    <cellStyle name="Calculated 2 3 2 2 2 6" xfId="2134"/>
    <cellStyle name="Calculated 2 3 2 2 2 7" xfId="2135"/>
    <cellStyle name="Calculated 2 3 2 2 2 8" xfId="2136"/>
    <cellStyle name="Calculated 2 3 2 2 2 9" xfId="2137"/>
    <cellStyle name="Calculated 2 3 2 3" xfId="2138"/>
    <cellStyle name="Calculated 2 3 2 3 2" xfId="2139"/>
    <cellStyle name="Calculated 2 3 2 3 2 10" xfId="2140"/>
    <cellStyle name="Calculated 2 3 2 3 2 11" xfId="2141"/>
    <cellStyle name="Calculated 2 3 2 3 2 12" xfId="2142"/>
    <cellStyle name="Calculated 2 3 2 3 2 13" xfId="2143"/>
    <cellStyle name="Calculated 2 3 2 3 2 14" xfId="2144"/>
    <cellStyle name="Calculated 2 3 2 3 2 15" xfId="2145"/>
    <cellStyle name="Calculated 2 3 2 3 2 16" xfId="2146"/>
    <cellStyle name="Calculated 2 3 2 3 2 17" xfId="2147"/>
    <cellStyle name="Calculated 2 3 2 3 2 18" xfId="2148"/>
    <cellStyle name="Calculated 2 3 2 3 2 19" xfId="2149"/>
    <cellStyle name="Calculated 2 3 2 3 2 2" xfId="2150"/>
    <cellStyle name="Calculated 2 3 2 3 2 20" xfId="2151"/>
    <cellStyle name="Calculated 2 3 2 3 2 21" xfId="2152"/>
    <cellStyle name="Calculated 2 3 2 3 2 22" xfId="2153"/>
    <cellStyle name="Calculated 2 3 2 3 2 23" xfId="2154"/>
    <cellStyle name="Calculated 2 3 2 3 2 24" xfId="2155"/>
    <cellStyle name="Calculated 2 3 2 3 2 25" xfId="2156"/>
    <cellStyle name="Calculated 2 3 2 3 2 26" xfId="2157"/>
    <cellStyle name="Calculated 2 3 2 3 2 27" xfId="2158"/>
    <cellStyle name="Calculated 2 3 2 3 2 28" xfId="2159"/>
    <cellStyle name="Calculated 2 3 2 3 2 29" xfId="2160"/>
    <cellStyle name="Calculated 2 3 2 3 2 3" xfId="2161"/>
    <cellStyle name="Calculated 2 3 2 3 2 30" xfId="2162"/>
    <cellStyle name="Calculated 2 3 2 3 2 31" xfId="2163"/>
    <cellStyle name="Calculated 2 3 2 3 2 32" xfId="2164"/>
    <cellStyle name="Calculated 2 3 2 3 2 4" xfId="2165"/>
    <cellStyle name="Calculated 2 3 2 3 2 5" xfId="2166"/>
    <cellStyle name="Calculated 2 3 2 3 2 6" xfId="2167"/>
    <cellStyle name="Calculated 2 3 2 3 2 7" xfId="2168"/>
    <cellStyle name="Calculated 2 3 2 3 2 8" xfId="2169"/>
    <cellStyle name="Calculated 2 3 2 3 2 9" xfId="2170"/>
    <cellStyle name="Calculated 2 3 3" xfId="2171"/>
    <cellStyle name="Calculated 2 3 3 2" xfId="2172"/>
    <cellStyle name="Calculated 2 3 3 2 10" xfId="2173"/>
    <cellStyle name="Calculated 2 3 3 2 11" xfId="2174"/>
    <cellStyle name="Calculated 2 3 3 2 12" xfId="2175"/>
    <cellStyle name="Calculated 2 3 3 2 13" xfId="2176"/>
    <cellStyle name="Calculated 2 3 3 2 14" xfId="2177"/>
    <cellStyle name="Calculated 2 3 3 2 15" xfId="2178"/>
    <cellStyle name="Calculated 2 3 3 2 16" xfId="2179"/>
    <cellStyle name="Calculated 2 3 3 2 17" xfId="2180"/>
    <cellStyle name="Calculated 2 3 3 2 18" xfId="2181"/>
    <cellStyle name="Calculated 2 3 3 2 19" xfId="2182"/>
    <cellStyle name="Calculated 2 3 3 2 2" xfId="2183"/>
    <cellStyle name="Calculated 2 3 3 2 20" xfId="2184"/>
    <cellStyle name="Calculated 2 3 3 2 21" xfId="2185"/>
    <cellStyle name="Calculated 2 3 3 2 22" xfId="2186"/>
    <cellStyle name="Calculated 2 3 3 2 23" xfId="2187"/>
    <cellStyle name="Calculated 2 3 3 2 24" xfId="2188"/>
    <cellStyle name="Calculated 2 3 3 2 25" xfId="2189"/>
    <cellStyle name="Calculated 2 3 3 2 26" xfId="2190"/>
    <cellStyle name="Calculated 2 3 3 2 27" xfId="2191"/>
    <cellStyle name="Calculated 2 3 3 2 28" xfId="2192"/>
    <cellStyle name="Calculated 2 3 3 2 29" xfId="2193"/>
    <cellStyle name="Calculated 2 3 3 2 3" xfId="2194"/>
    <cellStyle name="Calculated 2 3 3 2 30" xfId="2195"/>
    <cellStyle name="Calculated 2 3 3 2 31" xfId="2196"/>
    <cellStyle name="Calculated 2 3 3 2 32" xfId="2197"/>
    <cellStyle name="Calculated 2 3 3 2 4" xfId="2198"/>
    <cellStyle name="Calculated 2 3 3 2 5" xfId="2199"/>
    <cellStyle name="Calculated 2 3 3 2 6" xfId="2200"/>
    <cellStyle name="Calculated 2 3 3 2 7" xfId="2201"/>
    <cellStyle name="Calculated 2 3 3 2 8" xfId="2202"/>
    <cellStyle name="Calculated 2 3 3 2 9" xfId="2203"/>
    <cellStyle name="Calculated 2 3 4" xfId="2204"/>
    <cellStyle name="Calculated 2 3 4 10" xfId="2205"/>
    <cellStyle name="Calculated 2 3 4 11" xfId="2206"/>
    <cellStyle name="Calculated 2 3 4 12" xfId="2207"/>
    <cellStyle name="Calculated 2 3 4 13" xfId="2208"/>
    <cellStyle name="Calculated 2 3 4 14" xfId="2209"/>
    <cellStyle name="Calculated 2 3 4 15" xfId="2210"/>
    <cellStyle name="Calculated 2 3 4 16" xfId="2211"/>
    <cellStyle name="Calculated 2 3 4 17" xfId="2212"/>
    <cellStyle name="Calculated 2 3 4 18" xfId="2213"/>
    <cellStyle name="Calculated 2 3 4 19" xfId="2214"/>
    <cellStyle name="Calculated 2 3 4 2" xfId="2215"/>
    <cellStyle name="Calculated 2 3 4 20" xfId="2216"/>
    <cellStyle name="Calculated 2 3 4 21" xfId="2217"/>
    <cellStyle name="Calculated 2 3 4 22" xfId="2218"/>
    <cellStyle name="Calculated 2 3 4 23" xfId="2219"/>
    <cellStyle name="Calculated 2 3 4 24" xfId="2220"/>
    <cellStyle name="Calculated 2 3 4 25" xfId="2221"/>
    <cellStyle name="Calculated 2 3 4 26" xfId="2222"/>
    <cellStyle name="Calculated 2 3 4 27" xfId="2223"/>
    <cellStyle name="Calculated 2 3 4 28" xfId="2224"/>
    <cellStyle name="Calculated 2 3 4 29" xfId="2225"/>
    <cellStyle name="Calculated 2 3 4 3" xfId="2226"/>
    <cellStyle name="Calculated 2 3 4 30" xfId="2227"/>
    <cellStyle name="Calculated 2 3 4 31" xfId="2228"/>
    <cellStyle name="Calculated 2 3 4 32" xfId="2229"/>
    <cellStyle name="Calculated 2 3 4 4" xfId="2230"/>
    <cellStyle name="Calculated 2 3 4 5" xfId="2231"/>
    <cellStyle name="Calculated 2 3 4 6" xfId="2232"/>
    <cellStyle name="Calculated 2 3 4 7" xfId="2233"/>
    <cellStyle name="Calculated 2 3 4 8" xfId="2234"/>
    <cellStyle name="Calculated 2 3 4 9" xfId="2235"/>
    <cellStyle name="Calculated 2 4" xfId="2236"/>
    <cellStyle name="Calculated 2 4 2" xfId="2237"/>
    <cellStyle name="Calculated 2 4 2 2" xfId="2238"/>
    <cellStyle name="Calculated 2 4 2 2 10" xfId="2239"/>
    <cellStyle name="Calculated 2 4 2 2 11" xfId="2240"/>
    <cellStyle name="Calculated 2 4 2 2 12" xfId="2241"/>
    <cellStyle name="Calculated 2 4 2 2 13" xfId="2242"/>
    <cellStyle name="Calculated 2 4 2 2 14" xfId="2243"/>
    <cellStyle name="Calculated 2 4 2 2 15" xfId="2244"/>
    <cellStyle name="Calculated 2 4 2 2 16" xfId="2245"/>
    <cellStyle name="Calculated 2 4 2 2 17" xfId="2246"/>
    <cellStyle name="Calculated 2 4 2 2 18" xfId="2247"/>
    <cellStyle name="Calculated 2 4 2 2 19" xfId="2248"/>
    <cellStyle name="Calculated 2 4 2 2 2" xfId="2249"/>
    <cellStyle name="Calculated 2 4 2 2 20" xfId="2250"/>
    <cellStyle name="Calculated 2 4 2 2 21" xfId="2251"/>
    <cellStyle name="Calculated 2 4 2 2 22" xfId="2252"/>
    <cellStyle name="Calculated 2 4 2 2 23" xfId="2253"/>
    <cellStyle name="Calculated 2 4 2 2 24" xfId="2254"/>
    <cellStyle name="Calculated 2 4 2 2 25" xfId="2255"/>
    <cellStyle name="Calculated 2 4 2 2 26" xfId="2256"/>
    <cellStyle name="Calculated 2 4 2 2 27" xfId="2257"/>
    <cellStyle name="Calculated 2 4 2 2 28" xfId="2258"/>
    <cellStyle name="Calculated 2 4 2 2 29" xfId="2259"/>
    <cellStyle name="Calculated 2 4 2 2 3" xfId="2260"/>
    <cellStyle name="Calculated 2 4 2 2 30" xfId="2261"/>
    <cellStyle name="Calculated 2 4 2 2 31" xfId="2262"/>
    <cellStyle name="Calculated 2 4 2 2 32" xfId="2263"/>
    <cellStyle name="Calculated 2 4 2 2 4" xfId="2264"/>
    <cellStyle name="Calculated 2 4 2 2 5" xfId="2265"/>
    <cellStyle name="Calculated 2 4 2 2 6" xfId="2266"/>
    <cellStyle name="Calculated 2 4 2 2 7" xfId="2267"/>
    <cellStyle name="Calculated 2 4 2 2 8" xfId="2268"/>
    <cellStyle name="Calculated 2 4 2 2 9" xfId="2269"/>
    <cellStyle name="Calculated 2 4 3" xfId="2270"/>
    <cellStyle name="Calculated 2 4 3 2" xfId="2271"/>
    <cellStyle name="Calculated 2 4 3 2 10" xfId="2272"/>
    <cellStyle name="Calculated 2 4 3 2 11" xfId="2273"/>
    <cellStyle name="Calculated 2 4 3 2 12" xfId="2274"/>
    <cellStyle name="Calculated 2 4 3 2 13" xfId="2275"/>
    <cellStyle name="Calculated 2 4 3 2 14" xfId="2276"/>
    <cellStyle name="Calculated 2 4 3 2 15" xfId="2277"/>
    <cellStyle name="Calculated 2 4 3 2 16" xfId="2278"/>
    <cellStyle name="Calculated 2 4 3 2 17" xfId="2279"/>
    <cellStyle name="Calculated 2 4 3 2 18" xfId="2280"/>
    <cellStyle name="Calculated 2 4 3 2 19" xfId="2281"/>
    <cellStyle name="Calculated 2 4 3 2 2" xfId="2282"/>
    <cellStyle name="Calculated 2 4 3 2 20" xfId="2283"/>
    <cellStyle name="Calculated 2 4 3 2 21" xfId="2284"/>
    <cellStyle name="Calculated 2 4 3 2 22" xfId="2285"/>
    <cellStyle name="Calculated 2 4 3 2 23" xfId="2286"/>
    <cellStyle name="Calculated 2 4 3 2 24" xfId="2287"/>
    <cellStyle name="Calculated 2 4 3 2 25" xfId="2288"/>
    <cellStyle name="Calculated 2 4 3 2 26" xfId="2289"/>
    <cellStyle name="Calculated 2 4 3 2 27" xfId="2290"/>
    <cellStyle name="Calculated 2 4 3 2 28" xfId="2291"/>
    <cellStyle name="Calculated 2 4 3 2 29" xfId="2292"/>
    <cellStyle name="Calculated 2 4 3 2 3" xfId="2293"/>
    <cellStyle name="Calculated 2 4 3 2 30" xfId="2294"/>
    <cellStyle name="Calculated 2 4 3 2 31" xfId="2295"/>
    <cellStyle name="Calculated 2 4 3 2 32" xfId="2296"/>
    <cellStyle name="Calculated 2 4 3 2 4" xfId="2297"/>
    <cellStyle name="Calculated 2 4 3 2 5" xfId="2298"/>
    <cellStyle name="Calculated 2 4 3 2 6" xfId="2299"/>
    <cellStyle name="Calculated 2 4 3 2 7" xfId="2300"/>
    <cellStyle name="Calculated 2 4 3 2 8" xfId="2301"/>
    <cellStyle name="Calculated 2 4 3 2 9" xfId="2302"/>
    <cellStyle name="Calculated 2 5" xfId="2303"/>
    <cellStyle name="Calculated 2 5 2" xfId="2304"/>
    <cellStyle name="Calculated 2 5 2 10" xfId="2305"/>
    <cellStyle name="Calculated 2 5 2 11" xfId="2306"/>
    <cellStyle name="Calculated 2 5 2 12" xfId="2307"/>
    <cellStyle name="Calculated 2 5 2 13" xfId="2308"/>
    <cellStyle name="Calculated 2 5 2 14" xfId="2309"/>
    <cellStyle name="Calculated 2 5 2 15" xfId="2310"/>
    <cellStyle name="Calculated 2 5 2 16" xfId="2311"/>
    <cellStyle name="Calculated 2 5 2 17" xfId="2312"/>
    <cellStyle name="Calculated 2 5 2 18" xfId="2313"/>
    <cellStyle name="Calculated 2 5 2 19" xfId="2314"/>
    <cellStyle name="Calculated 2 5 2 2" xfId="2315"/>
    <cellStyle name="Calculated 2 5 2 20" xfId="2316"/>
    <cellStyle name="Calculated 2 5 2 21" xfId="2317"/>
    <cellStyle name="Calculated 2 5 2 22" xfId="2318"/>
    <cellStyle name="Calculated 2 5 2 23" xfId="2319"/>
    <cellStyle name="Calculated 2 5 2 24" xfId="2320"/>
    <cellStyle name="Calculated 2 5 2 25" xfId="2321"/>
    <cellStyle name="Calculated 2 5 2 26" xfId="2322"/>
    <cellStyle name="Calculated 2 5 2 27" xfId="2323"/>
    <cellStyle name="Calculated 2 5 2 28" xfId="2324"/>
    <cellStyle name="Calculated 2 5 2 29" xfId="2325"/>
    <cellStyle name="Calculated 2 5 2 3" xfId="2326"/>
    <cellStyle name="Calculated 2 5 2 30" xfId="2327"/>
    <cellStyle name="Calculated 2 5 2 31" xfId="2328"/>
    <cellStyle name="Calculated 2 5 2 32" xfId="2329"/>
    <cellStyle name="Calculated 2 5 2 4" xfId="2330"/>
    <cellStyle name="Calculated 2 5 2 5" xfId="2331"/>
    <cellStyle name="Calculated 2 5 2 6" xfId="2332"/>
    <cellStyle name="Calculated 2 5 2 7" xfId="2333"/>
    <cellStyle name="Calculated 2 5 2 8" xfId="2334"/>
    <cellStyle name="Calculated 2 5 2 9" xfId="2335"/>
    <cellStyle name="Calculated 2 6" xfId="2336"/>
    <cellStyle name="Calculated 2 6 10" xfId="2337"/>
    <cellStyle name="Calculated 2 6 11" xfId="2338"/>
    <cellStyle name="Calculated 2 6 12" xfId="2339"/>
    <cellStyle name="Calculated 2 6 13" xfId="2340"/>
    <cellStyle name="Calculated 2 6 14" xfId="2341"/>
    <cellStyle name="Calculated 2 6 15" xfId="2342"/>
    <cellStyle name="Calculated 2 6 16" xfId="2343"/>
    <cellStyle name="Calculated 2 6 17" xfId="2344"/>
    <cellStyle name="Calculated 2 6 18" xfId="2345"/>
    <cellStyle name="Calculated 2 6 19" xfId="2346"/>
    <cellStyle name="Calculated 2 6 2" xfId="2347"/>
    <cellStyle name="Calculated 2 6 20" xfId="2348"/>
    <cellStyle name="Calculated 2 6 21" xfId="2349"/>
    <cellStyle name="Calculated 2 6 22" xfId="2350"/>
    <cellStyle name="Calculated 2 6 23" xfId="2351"/>
    <cellStyle name="Calculated 2 6 24" xfId="2352"/>
    <cellStyle name="Calculated 2 6 25" xfId="2353"/>
    <cellStyle name="Calculated 2 6 26" xfId="2354"/>
    <cellStyle name="Calculated 2 6 27" xfId="2355"/>
    <cellStyle name="Calculated 2 6 28" xfId="2356"/>
    <cellStyle name="Calculated 2 6 29" xfId="2357"/>
    <cellStyle name="Calculated 2 6 3" xfId="2358"/>
    <cellStyle name="Calculated 2 6 30" xfId="2359"/>
    <cellStyle name="Calculated 2 6 31" xfId="2360"/>
    <cellStyle name="Calculated 2 6 32" xfId="2361"/>
    <cellStyle name="Calculated 2 6 4" xfId="2362"/>
    <cellStyle name="Calculated 2 6 5" xfId="2363"/>
    <cellStyle name="Calculated 2 6 6" xfId="2364"/>
    <cellStyle name="Calculated 2 6 7" xfId="2365"/>
    <cellStyle name="Calculated 2 6 8" xfId="2366"/>
    <cellStyle name="Calculated 2 6 9" xfId="2367"/>
    <cellStyle name="Calculated 3" xfId="2368"/>
    <cellStyle name="Calculated 3 2" xfId="2369"/>
    <cellStyle name="Calculated 3 2 2" xfId="2370"/>
    <cellStyle name="Calculated 3 2 2 2" xfId="2371"/>
    <cellStyle name="Calculated 3 2 2 2 10" xfId="2372"/>
    <cellStyle name="Calculated 3 2 2 2 11" xfId="2373"/>
    <cellStyle name="Calculated 3 2 2 2 12" xfId="2374"/>
    <cellStyle name="Calculated 3 2 2 2 13" xfId="2375"/>
    <cellStyle name="Calculated 3 2 2 2 14" xfId="2376"/>
    <cellStyle name="Calculated 3 2 2 2 15" xfId="2377"/>
    <cellStyle name="Calculated 3 2 2 2 16" xfId="2378"/>
    <cellStyle name="Calculated 3 2 2 2 17" xfId="2379"/>
    <cellStyle name="Calculated 3 2 2 2 18" xfId="2380"/>
    <cellStyle name="Calculated 3 2 2 2 19" xfId="2381"/>
    <cellStyle name="Calculated 3 2 2 2 2" xfId="2382"/>
    <cellStyle name="Calculated 3 2 2 2 20" xfId="2383"/>
    <cellStyle name="Calculated 3 2 2 2 21" xfId="2384"/>
    <cellStyle name="Calculated 3 2 2 2 22" xfId="2385"/>
    <cellStyle name="Calculated 3 2 2 2 23" xfId="2386"/>
    <cellStyle name="Calculated 3 2 2 2 24" xfId="2387"/>
    <cellStyle name="Calculated 3 2 2 2 25" xfId="2388"/>
    <cellStyle name="Calculated 3 2 2 2 26" xfId="2389"/>
    <cellStyle name="Calculated 3 2 2 2 27" xfId="2390"/>
    <cellStyle name="Calculated 3 2 2 2 28" xfId="2391"/>
    <cellStyle name="Calculated 3 2 2 2 29" xfId="2392"/>
    <cellStyle name="Calculated 3 2 2 2 3" xfId="2393"/>
    <cellStyle name="Calculated 3 2 2 2 30" xfId="2394"/>
    <cellStyle name="Calculated 3 2 2 2 31" xfId="2395"/>
    <cellStyle name="Calculated 3 2 2 2 32" xfId="2396"/>
    <cellStyle name="Calculated 3 2 2 2 4" xfId="2397"/>
    <cellStyle name="Calculated 3 2 2 2 5" xfId="2398"/>
    <cellStyle name="Calculated 3 2 2 2 6" xfId="2399"/>
    <cellStyle name="Calculated 3 2 2 2 7" xfId="2400"/>
    <cellStyle name="Calculated 3 2 2 2 8" xfId="2401"/>
    <cellStyle name="Calculated 3 2 2 2 9" xfId="2402"/>
    <cellStyle name="Calculated 3 2 3" xfId="2403"/>
    <cellStyle name="Calculated 3 2 3 2" xfId="2404"/>
    <cellStyle name="Calculated 3 2 3 2 10" xfId="2405"/>
    <cellStyle name="Calculated 3 2 3 2 11" xfId="2406"/>
    <cellStyle name="Calculated 3 2 3 2 12" xfId="2407"/>
    <cellStyle name="Calculated 3 2 3 2 13" xfId="2408"/>
    <cellStyle name="Calculated 3 2 3 2 14" xfId="2409"/>
    <cellStyle name="Calculated 3 2 3 2 15" xfId="2410"/>
    <cellStyle name="Calculated 3 2 3 2 16" xfId="2411"/>
    <cellStyle name="Calculated 3 2 3 2 17" xfId="2412"/>
    <cellStyle name="Calculated 3 2 3 2 18" xfId="2413"/>
    <cellStyle name="Calculated 3 2 3 2 19" xfId="2414"/>
    <cellStyle name="Calculated 3 2 3 2 2" xfId="2415"/>
    <cellStyle name="Calculated 3 2 3 2 20" xfId="2416"/>
    <cellStyle name="Calculated 3 2 3 2 21" xfId="2417"/>
    <cellStyle name="Calculated 3 2 3 2 22" xfId="2418"/>
    <cellStyle name="Calculated 3 2 3 2 23" xfId="2419"/>
    <cellStyle name="Calculated 3 2 3 2 24" xfId="2420"/>
    <cellStyle name="Calculated 3 2 3 2 25" xfId="2421"/>
    <cellStyle name="Calculated 3 2 3 2 26" xfId="2422"/>
    <cellStyle name="Calculated 3 2 3 2 27" xfId="2423"/>
    <cellStyle name="Calculated 3 2 3 2 28" xfId="2424"/>
    <cellStyle name="Calculated 3 2 3 2 29" xfId="2425"/>
    <cellStyle name="Calculated 3 2 3 2 3" xfId="2426"/>
    <cellStyle name="Calculated 3 2 3 2 30" xfId="2427"/>
    <cellStyle name="Calculated 3 2 3 2 31" xfId="2428"/>
    <cellStyle name="Calculated 3 2 3 2 32" xfId="2429"/>
    <cellStyle name="Calculated 3 2 3 2 4" xfId="2430"/>
    <cellStyle name="Calculated 3 2 3 2 5" xfId="2431"/>
    <cellStyle name="Calculated 3 2 3 2 6" xfId="2432"/>
    <cellStyle name="Calculated 3 2 3 2 7" xfId="2433"/>
    <cellStyle name="Calculated 3 2 3 2 8" xfId="2434"/>
    <cellStyle name="Calculated 3 2 3 2 9" xfId="2435"/>
    <cellStyle name="Calculated 3 3" xfId="2436"/>
    <cellStyle name="Calculated 3 3 2" xfId="2437"/>
    <cellStyle name="Calculated 3 3 2 10" xfId="2438"/>
    <cellStyle name="Calculated 3 3 2 11" xfId="2439"/>
    <cellStyle name="Calculated 3 3 2 12" xfId="2440"/>
    <cellStyle name="Calculated 3 3 2 13" xfId="2441"/>
    <cellStyle name="Calculated 3 3 2 14" xfId="2442"/>
    <cellStyle name="Calculated 3 3 2 15" xfId="2443"/>
    <cellStyle name="Calculated 3 3 2 16" xfId="2444"/>
    <cellStyle name="Calculated 3 3 2 17" xfId="2445"/>
    <cellStyle name="Calculated 3 3 2 18" xfId="2446"/>
    <cellStyle name="Calculated 3 3 2 19" xfId="2447"/>
    <cellStyle name="Calculated 3 3 2 2" xfId="2448"/>
    <cellStyle name="Calculated 3 3 2 20" xfId="2449"/>
    <cellStyle name="Calculated 3 3 2 21" xfId="2450"/>
    <cellStyle name="Calculated 3 3 2 22" xfId="2451"/>
    <cellStyle name="Calculated 3 3 2 23" xfId="2452"/>
    <cellStyle name="Calculated 3 3 2 24" xfId="2453"/>
    <cellStyle name="Calculated 3 3 2 25" xfId="2454"/>
    <cellStyle name="Calculated 3 3 2 26" xfId="2455"/>
    <cellStyle name="Calculated 3 3 2 27" xfId="2456"/>
    <cellStyle name="Calculated 3 3 2 28" xfId="2457"/>
    <cellStyle name="Calculated 3 3 2 29" xfId="2458"/>
    <cellStyle name="Calculated 3 3 2 3" xfId="2459"/>
    <cellStyle name="Calculated 3 3 2 30" xfId="2460"/>
    <cellStyle name="Calculated 3 3 2 31" xfId="2461"/>
    <cellStyle name="Calculated 3 3 2 32" xfId="2462"/>
    <cellStyle name="Calculated 3 3 2 4" xfId="2463"/>
    <cellStyle name="Calculated 3 3 2 5" xfId="2464"/>
    <cellStyle name="Calculated 3 3 2 6" xfId="2465"/>
    <cellStyle name="Calculated 3 3 2 7" xfId="2466"/>
    <cellStyle name="Calculated 3 3 2 8" xfId="2467"/>
    <cellStyle name="Calculated 3 3 2 9" xfId="2468"/>
    <cellStyle name="Calculated 3 4" xfId="2469"/>
    <cellStyle name="Calculated 3 4 10" xfId="2470"/>
    <cellStyle name="Calculated 3 4 11" xfId="2471"/>
    <cellStyle name="Calculated 3 4 12" xfId="2472"/>
    <cellStyle name="Calculated 3 4 13" xfId="2473"/>
    <cellStyle name="Calculated 3 4 14" xfId="2474"/>
    <cellStyle name="Calculated 3 4 15" xfId="2475"/>
    <cellStyle name="Calculated 3 4 16" xfId="2476"/>
    <cellStyle name="Calculated 3 4 17" xfId="2477"/>
    <cellStyle name="Calculated 3 4 18" xfId="2478"/>
    <cellStyle name="Calculated 3 4 19" xfId="2479"/>
    <cellStyle name="Calculated 3 4 2" xfId="2480"/>
    <cellStyle name="Calculated 3 4 20" xfId="2481"/>
    <cellStyle name="Calculated 3 4 21" xfId="2482"/>
    <cellStyle name="Calculated 3 4 22" xfId="2483"/>
    <cellStyle name="Calculated 3 4 23" xfId="2484"/>
    <cellStyle name="Calculated 3 4 24" xfId="2485"/>
    <cellStyle name="Calculated 3 4 25" xfId="2486"/>
    <cellStyle name="Calculated 3 4 26" xfId="2487"/>
    <cellStyle name="Calculated 3 4 27" xfId="2488"/>
    <cellStyle name="Calculated 3 4 28" xfId="2489"/>
    <cellStyle name="Calculated 3 4 29" xfId="2490"/>
    <cellStyle name="Calculated 3 4 3" xfId="2491"/>
    <cellStyle name="Calculated 3 4 30" xfId="2492"/>
    <cellStyle name="Calculated 3 4 31" xfId="2493"/>
    <cellStyle name="Calculated 3 4 32" xfId="2494"/>
    <cellStyle name="Calculated 3 4 4" xfId="2495"/>
    <cellStyle name="Calculated 3 4 5" xfId="2496"/>
    <cellStyle name="Calculated 3 4 6" xfId="2497"/>
    <cellStyle name="Calculated 3 4 7" xfId="2498"/>
    <cellStyle name="Calculated 3 4 8" xfId="2499"/>
    <cellStyle name="Calculated 3 4 9" xfId="2500"/>
    <cellStyle name="Calculation" xfId="47" builtinId="22" hidden="1"/>
    <cellStyle name="Calculation 2" xfId="2501"/>
    <cellStyle name="Calculation 2 10" xfId="2502"/>
    <cellStyle name="Calculation 2 11" xfId="2503"/>
    <cellStyle name="Calculation 2 12" xfId="2504"/>
    <cellStyle name="Calculation 2 13" xfId="2505"/>
    <cellStyle name="Calculation 2 14" xfId="2506"/>
    <cellStyle name="Calculation 2 15" xfId="2507"/>
    <cellStyle name="Calculation 2 16" xfId="2508"/>
    <cellStyle name="Calculation 2 17" xfId="2509"/>
    <cellStyle name="Calculation 2 18" xfId="2510"/>
    <cellStyle name="Calculation 2 19" xfId="2511"/>
    <cellStyle name="Calculation 2 2" xfId="2512"/>
    <cellStyle name="Calculation 2 2 10" xfId="2513"/>
    <cellStyle name="Calculation 2 2 11" xfId="2514"/>
    <cellStyle name="Calculation 2 2 12" xfId="2515"/>
    <cellStyle name="Calculation 2 2 13" xfId="2516"/>
    <cellStyle name="Calculation 2 2 14" xfId="2517"/>
    <cellStyle name="Calculation 2 2 15" xfId="2518"/>
    <cellStyle name="Calculation 2 2 16" xfId="2519"/>
    <cellStyle name="Calculation 2 2 17" xfId="2520"/>
    <cellStyle name="Calculation 2 2 18" xfId="2521"/>
    <cellStyle name="Calculation 2 2 19" xfId="2522"/>
    <cellStyle name="Calculation 2 2 2" xfId="2523"/>
    <cellStyle name="Calculation 2 2 2 10" xfId="2524"/>
    <cellStyle name="Calculation 2 2 2 11" xfId="2525"/>
    <cellStyle name="Calculation 2 2 2 12" xfId="2526"/>
    <cellStyle name="Calculation 2 2 2 13" xfId="2527"/>
    <cellStyle name="Calculation 2 2 2 14" xfId="2528"/>
    <cellStyle name="Calculation 2 2 2 15" xfId="2529"/>
    <cellStyle name="Calculation 2 2 2 16" xfId="2530"/>
    <cellStyle name="Calculation 2 2 2 17" xfId="2531"/>
    <cellStyle name="Calculation 2 2 2 18" xfId="2532"/>
    <cellStyle name="Calculation 2 2 2 19" xfId="2533"/>
    <cellStyle name="Calculation 2 2 2 2" xfId="2534"/>
    <cellStyle name="Calculation 2 2 2 2 10" xfId="2535"/>
    <cellStyle name="Calculation 2 2 2 2 11" xfId="2536"/>
    <cellStyle name="Calculation 2 2 2 2 12" xfId="2537"/>
    <cellStyle name="Calculation 2 2 2 2 13" xfId="2538"/>
    <cellStyle name="Calculation 2 2 2 2 14" xfId="2539"/>
    <cellStyle name="Calculation 2 2 2 2 15" xfId="2540"/>
    <cellStyle name="Calculation 2 2 2 2 16" xfId="2541"/>
    <cellStyle name="Calculation 2 2 2 2 17" xfId="2542"/>
    <cellStyle name="Calculation 2 2 2 2 18" xfId="2543"/>
    <cellStyle name="Calculation 2 2 2 2 19" xfId="2544"/>
    <cellStyle name="Calculation 2 2 2 2 2" xfId="2545"/>
    <cellStyle name="Calculation 2 2 2 2 2 10" xfId="2546"/>
    <cellStyle name="Calculation 2 2 2 2 2 11" xfId="2547"/>
    <cellStyle name="Calculation 2 2 2 2 2 12" xfId="2548"/>
    <cellStyle name="Calculation 2 2 2 2 2 13" xfId="2549"/>
    <cellStyle name="Calculation 2 2 2 2 2 14" xfId="2550"/>
    <cellStyle name="Calculation 2 2 2 2 2 15" xfId="2551"/>
    <cellStyle name="Calculation 2 2 2 2 2 16" xfId="2552"/>
    <cellStyle name="Calculation 2 2 2 2 2 17" xfId="2553"/>
    <cellStyle name="Calculation 2 2 2 2 2 18" xfId="2554"/>
    <cellStyle name="Calculation 2 2 2 2 2 19" xfId="2555"/>
    <cellStyle name="Calculation 2 2 2 2 2 2" xfId="2556"/>
    <cellStyle name="Calculation 2 2 2 2 2 20" xfId="2557"/>
    <cellStyle name="Calculation 2 2 2 2 2 21" xfId="2558"/>
    <cellStyle name="Calculation 2 2 2 2 2 22" xfId="2559"/>
    <cellStyle name="Calculation 2 2 2 2 2 23" xfId="2560"/>
    <cellStyle name="Calculation 2 2 2 2 2 24" xfId="2561"/>
    <cellStyle name="Calculation 2 2 2 2 2 25" xfId="2562"/>
    <cellStyle name="Calculation 2 2 2 2 2 26" xfId="2563"/>
    <cellStyle name="Calculation 2 2 2 2 2 27" xfId="2564"/>
    <cellStyle name="Calculation 2 2 2 2 2 28" xfId="2565"/>
    <cellStyle name="Calculation 2 2 2 2 2 29" xfId="2566"/>
    <cellStyle name="Calculation 2 2 2 2 2 3" xfId="2567"/>
    <cellStyle name="Calculation 2 2 2 2 2 4" xfId="2568"/>
    <cellStyle name="Calculation 2 2 2 2 2 5" xfId="2569"/>
    <cellStyle name="Calculation 2 2 2 2 2 6" xfId="2570"/>
    <cellStyle name="Calculation 2 2 2 2 2 7" xfId="2571"/>
    <cellStyle name="Calculation 2 2 2 2 2 8" xfId="2572"/>
    <cellStyle name="Calculation 2 2 2 2 2 9" xfId="2573"/>
    <cellStyle name="Calculation 2 2 2 2 20" xfId="2574"/>
    <cellStyle name="Calculation 2 2 2 2 21" xfId="2575"/>
    <cellStyle name="Calculation 2 2 2 2 22" xfId="2576"/>
    <cellStyle name="Calculation 2 2 2 2 23" xfId="2577"/>
    <cellStyle name="Calculation 2 2 2 2 24" xfId="2578"/>
    <cellStyle name="Calculation 2 2 2 2 25" xfId="2579"/>
    <cellStyle name="Calculation 2 2 2 2 26" xfId="2580"/>
    <cellStyle name="Calculation 2 2 2 2 27" xfId="2581"/>
    <cellStyle name="Calculation 2 2 2 2 28" xfId="2582"/>
    <cellStyle name="Calculation 2 2 2 2 3" xfId="2583"/>
    <cellStyle name="Calculation 2 2 2 2 4" xfId="2584"/>
    <cellStyle name="Calculation 2 2 2 2 5" xfId="2585"/>
    <cellStyle name="Calculation 2 2 2 2 6" xfId="2586"/>
    <cellStyle name="Calculation 2 2 2 2 7" xfId="2587"/>
    <cellStyle name="Calculation 2 2 2 2 8" xfId="2588"/>
    <cellStyle name="Calculation 2 2 2 2 9" xfId="2589"/>
    <cellStyle name="Calculation 2 2 2 20" xfId="2590"/>
    <cellStyle name="Calculation 2 2 2 21" xfId="2591"/>
    <cellStyle name="Calculation 2 2 2 22" xfId="2592"/>
    <cellStyle name="Calculation 2 2 2 23" xfId="2593"/>
    <cellStyle name="Calculation 2 2 2 24" xfId="2594"/>
    <cellStyle name="Calculation 2 2 2 25" xfId="2595"/>
    <cellStyle name="Calculation 2 2 2 26" xfId="2596"/>
    <cellStyle name="Calculation 2 2 2 27" xfId="2597"/>
    <cellStyle name="Calculation 2 2 2 28" xfId="2598"/>
    <cellStyle name="Calculation 2 2 2 29" xfId="2599"/>
    <cellStyle name="Calculation 2 2 2 3" xfId="2600"/>
    <cellStyle name="Calculation 2 2 2 3 10" xfId="2601"/>
    <cellStyle name="Calculation 2 2 2 3 11" xfId="2602"/>
    <cellStyle name="Calculation 2 2 2 3 12" xfId="2603"/>
    <cellStyle name="Calculation 2 2 2 3 13" xfId="2604"/>
    <cellStyle name="Calculation 2 2 2 3 14" xfId="2605"/>
    <cellStyle name="Calculation 2 2 2 3 15" xfId="2606"/>
    <cellStyle name="Calculation 2 2 2 3 16" xfId="2607"/>
    <cellStyle name="Calculation 2 2 2 3 17" xfId="2608"/>
    <cellStyle name="Calculation 2 2 2 3 18" xfId="2609"/>
    <cellStyle name="Calculation 2 2 2 3 19" xfId="2610"/>
    <cellStyle name="Calculation 2 2 2 3 2" xfId="2611"/>
    <cellStyle name="Calculation 2 2 2 3 20" xfId="2612"/>
    <cellStyle name="Calculation 2 2 2 3 21" xfId="2613"/>
    <cellStyle name="Calculation 2 2 2 3 22" xfId="2614"/>
    <cellStyle name="Calculation 2 2 2 3 23" xfId="2615"/>
    <cellStyle name="Calculation 2 2 2 3 24" xfId="2616"/>
    <cellStyle name="Calculation 2 2 2 3 25" xfId="2617"/>
    <cellStyle name="Calculation 2 2 2 3 26" xfId="2618"/>
    <cellStyle name="Calculation 2 2 2 3 27" xfId="2619"/>
    <cellStyle name="Calculation 2 2 2 3 28" xfId="2620"/>
    <cellStyle name="Calculation 2 2 2 3 29" xfId="2621"/>
    <cellStyle name="Calculation 2 2 2 3 3" xfId="2622"/>
    <cellStyle name="Calculation 2 2 2 3 4" xfId="2623"/>
    <cellStyle name="Calculation 2 2 2 3 5" xfId="2624"/>
    <cellStyle name="Calculation 2 2 2 3 6" xfId="2625"/>
    <cellStyle name="Calculation 2 2 2 3 7" xfId="2626"/>
    <cellStyle name="Calculation 2 2 2 3 8" xfId="2627"/>
    <cellStyle name="Calculation 2 2 2 3 9" xfId="2628"/>
    <cellStyle name="Calculation 2 2 2 4" xfId="2629"/>
    <cellStyle name="Calculation 2 2 2 5" xfId="2630"/>
    <cellStyle name="Calculation 2 2 2 6" xfId="2631"/>
    <cellStyle name="Calculation 2 2 2 7" xfId="2632"/>
    <cellStyle name="Calculation 2 2 2 8" xfId="2633"/>
    <cellStyle name="Calculation 2 2 2 9" xfId="2634"/>
    <cellStyle name="Calculation 2 2 20" xfId="2635"/>
    <cellStyle name="Calculation 2 2 21" xfId="2636"/>
    <cellStyle name="Calculation 2 2 22" xfId="2637"/>
    <cellStyle name="Calculation 2 2 23" xfId="2638"/>
    <cellStyle name="Calculation 2 2 24" xfId="2639"/>
    <cellStyle name="Calculation 2 2 25" xfId="2640"/>
    <cellStyle name="Calculation 2 2 26" xfId="2641"/>
    <cellStyle name="Calculation 2 2 27" xfId="2642"/>
    <cellStyle name="Calculation 2 2 28" xfId="2643"/>
    <cellStyle name="Calculation 2 2 29" xfId="2644"/>
    <cellStyle name="Calculation 2 2 3" xfId="2645"/>
    <cellStyle name="Calculation 2 2 3 10" xfId="2646"/>
    <cellStyle name="Calculation 2 2 3 11" xfId="2647"/>
    <cellStyle name="Calculation 2 2 3 12" xfId="2648"/>
    <cellStyle name="Calculation 2 2 3 13" xfId="2649"/>
    <cellStyle name="Calculation 2 2 3 14" xfId="2650"/>
    <cellStyle name="Calculation 2 2 3 15" xfId="2651"/>
    <cellStyle name="Calculation 2 2 3 16" xfId="2652"/>
    <cellStyle name="Calculation 2 2 3 17" xfId="2653"/>
    <cellStyle name="Calculation 2 2 3 18" xfId="2654"/>
    <cellStyle name="Calculation 2 2 3 19" xfId="2655"/>
    <cellStyle name="Calculation 2 2 3 2" xfId="2656"/>
    <cellStyle name="Calculation 2 2 3 2 10" xfId="2657"/>
    <cellStyle name="Calculation 2 2 3 2 11" xfId="2658"/>
    <cellStyle name="Calculation 2 2 3 2 12" xfId="2659"/>
    <cellStyle name="Calculation 2 2 3 2 13" xfId="2660"/>
    <cellStyle name="Calculation 2 2 3 2 14" xfId="2661"/>
    <cellStyle name="Calculation 2 2 3 2 15" xfId="2662"/>
    <cellStyle name="Calculation 2 2 3 2 16" xfId="2663"/>
    <cellStyle name="Calculation 2 2 3 2 17" xfId="2664"/>
    <cellStyle name="Calculation 2 2 3 2 18" xfId="2665"/>
    <cellStyle name="Calculation 2 2 3 2 19" xfId="2666"/>
    <cellStyle name="Calculation 2 2 3 2 2" xfId="2667"/>
    <cellStyle name="Calculation 2 2 3 2 20" xfId="2668"/>
    <cellStyle name="Calculation 2 2 3 2 21" xfId="2669"/>
    <cellStyle name="Calculation 2 2 3 2 22" xfId="2670"/>
    <cellStyle name="Calculation 2 2 3 2 23" xfId="2671"/>
    <cellStyle name="Calculation 2 2 3 2 24" xfId="2672"/>
    <cellStyle name="Calculation 2 2 3 2 25" xfId="2673"/>
    <cellStyle name="Calculation 2 2 3 2 26" xfId="2674"/>
    <cellStyle name="Calculation 2 2 3 2 27" xfId="2675"/>
    <cellStyle name="Calculation 2 2 3 2 28" xfId="2676"/>
    <cellStyle name="Calculation 2 2 3 2 29" xfId="2677"/>
    <cellStyle name="Calculation 2 2 3 2 3" xfId="2678"/>
    <cellStyle name="Calculation 2 2 3 2 4" xfId="2679"/>
    <cellStyle name="Calculation 2 2 3 2 5" xfId="2680"/>
    <cellStyle name="Calculation 2 2 3 2 6" xfId="2681"/>
    <cellStyle name="Calculation 2 2 3 2 7" xfId="2682"/>
    <cellStyle name="Calculation 2 2 3 2 8" xfId="2683"/>
    <cellStyle name="Calculation 2 2 3 2 9" xfId="2684"/>
    <cellStyle name="Calculation 2 2 3 20" xfId="2685"/>
    <cellStyle name="Calculation 2 2 3 21" xfId="2686"/>
    <cellStyle name="Calculation 2 2 3 22" xfId="2687"/>
    <cellStyle name="Calculation 2 2 3 23" xfId="2688"/>
    <cellStyle name="Calculation 2 2 3 24" xfId="2689"/>
    <cellStyle name="Calculation 2 2 3 25" xfId="2690"/>
    <cellStyle name="Calculation 2 2 3 26" xfId="2691"/>
    <cellStyle name="Calculation 2 2 3 27" xfId="2692"/>
    <cellStyle name="Calculation 2 2 3 28" xfId="2693"/>
    <cellStyle name="Calculation 2 2 3 3" xfId="2694"/>
    <cellStyle name="Calculation 2 2 3 4" xfId="2695"/>
    <cellStyle name="Calculation 2 2 3 5" xfId="2696"/>
    <cellStyle name="Calculation 2 2 3 6" xfId="2697"/>
    <cellStyle name="Calculation 2 2 3 7" xfId="2698"/>
    <cellStyle name="Calculation 2 2 3 8" xfId="2699"/>
    <cellStyle name="Calculation 2 2 3 9" xfId="2700"/>
    <cellStyle name="Calculation 2 2 30" xfId="2701"/>
    <cellStyle name="Calculation 2 2 31" xfId="2702"/>
    <cellStyle name="Calculation 2 2 4" xfId="2703"/>
    <cellStyle name="Calculation 2 2 4 10" xfId="2704"/>
    <cellStyle name="Calculation 2 2 4 11" xfId="2705"/>
    <cellStyle name="Calculation 2 2 4 12" xfId="2706"/>
    <cellStyle name="Calculation 2 2 4 13" xfId="2707"/>
    <cellStyle name="Calculation 2 2 4 14" xfId="2708"/>
    <cellStyle name="Calculation 2 2 4 15" xfId="2709"/>
    <cellStyle name="Calculation 2 2 4 16" xfId="2710"/>
    <cellStyle name="Calculation 2 2 4 17" xfId="2711"/>
    <cellStyle name="Calculation 2 2 4 18" xfId="2712"/>
    <cellStyle name="Calculation 2 2 4 19" xfId="2713"/>
    <cellStyle name="Calculation 2 2 4 2" xfId="2714"/>
    <cellStyle name="Calculation 2 2 4 20" xfId="2715"/>
    <cellStyle name="Calculation 2 2 4 21" xfId="2716"/>
    <cellStyle name="Calculation 2 2 4 22" xfId="2717"/>
    <cellStyle name="Calculation 2 2 4 23" xfId="2718"/>
    <cellStyle name="Calculation 2 2 4 24" xfId="2719"/>
    <cellStyle name="Calculation 2 2 4 25" xfId="2720"/>
    <cellStyle name="Calculation 2 2 4 26" xfId="2721"/>
    <cellStyle name="Calculation 2 2 4 27" xfId="2722"/>
    <cellStyle name="Calculation 2 2 4 28" xfId="2723"/>
    <cellStyle name="Calculation 2 2 4 29" xfId="2724"/>
    <cellStyle name="Calculation 2 2 4 3" xfId="2725"/>
    <cellStyle name="Calculation 2 2 4 4" xfId="2726"/>
    <cellStyle name="Calculation 2 2 4 5" xfId="2727"/>
    <cellStyle name="Calculation 2 2 4 6" xfId="2728"/>
    <cellStyle name="Calculation 2 2 4 7" xfId="2729"/>
    <cellStyle name="Calculation 2 2 4 8" xfId="2730"/>
    <cellStyle name="Calculation 2 2 4 9" xfId="2731"/>
    <cellStyle name="Calculation 2 2 5" xfId="2732"/>
    <cellStyle name="Calculation 2 2 5 10" xfId="2733"/>
    <cellStyle name="Calculation 2 2 5 11" xfId="2734"/>
    <cellStyle name="Calculation 2 2 5 12" xfId="2735"/>
    <cellStyle name="Calculation 2 2 5 13" xfId="2736"/>
    <cellStyle name="Calculation 2 2 5 14" xfId="2737"/>
    <cellStyle name="Calculation 2 2 5 15" xfId="2738"/>
    <cellStyle name="Calculation 2 2 5 16" xfId="2739"/>
    <cellStyle name="Calculation 2 2 5 17" xfId="2740"/>
    <cellStyle name="Calculation 2 2 5 18" xfId="2741"/>
    <cellStyle name="Calculation 2 2 5 19" xfId="2742"/>
    <cellStyle name="Calculation 2 2 5 2" xfId="2743"/>
    <cellStyle name="Calculation 2 2 5 20" xfId="2744"/>
    <cellStyle name="Calculation 2 2 5 21" xfId="2745"/>
    <cellStyle name="Calculation 2 2 5 22" xfId="2746"/>
    <cellStyle name="Calculation 2 2 5 23" xfId="2747"/>
    <cellStyle name="Calculation 2 2 5 24" xfId="2748"/>
    <cellStyle name="Calculation 2 2 5 25" xfId="2749"/>
    <cellStyle name="Calculation 2 2 5 26" xfId="2750"/>
    <cellStyle name="Calculation 2 2 5 27" xfId="2751"/>
    <cellStyle name="Calculation 2 2 5 28" xfId="2752"/>
    <cellStyle name="Calculation 2 2 5 29" xfId="2753"/>
    <cellStyle name="Calculation 2 2 5 3" xfId="2754"/>
    <cellStyle name="Calculation 2 2 5 4" xfId="2755"/>
    <cellStyle name="Calculation 2 2 5 5" xfId="2756"/>
    <cellStyle name="Calculation 2 2 5 6" xfId="2757"/>
    <cellStyle name="Calculation 2 2 5 7" xfId="2758"/>
    <cellStyle name="Calculation 2 2 5 8" xfId="2759"/>
    <cellStyle name="Calculation 2 2 5 9" xfId="2760"/>
    <cellStyle name="Calculation 2 2 6" xfId="2761"/>
    <cellStyle name="Calculation 2 2 7" xfId="2762"/>
    <cellStyle name="Calculation 2 2 8" xfId="2763"/>
    <cellStyle name="Calculation 2 2 9" xfId="2764"/>
    <cellStyle name="Calculation 2 20" xfId="2765"/>
    <cellStyle name="Calculation 2 21" xfId="2766"/>
    <cellStyle name="Calculation 2 22" xfId="2767"/>
    <cellStyle name="Calculation 2 23" xfId="2768"/>
    <cellStyle name="Calculation 2 24" xfId="2769"/>
    <cellStyle name="Calculation 2 25" xfId="2770"/>
    <cellStyle name="Calculation 2 26" xfId="2771"/>
    <cellStyle name="Calculation 2 27" xfId="2772"/>
    <cellStyle name="Calculation 2 28" xfId="2773"/>
    <cellStyle name="Calculation 2 29" xfId="2774"/>
    <cellStyle name="Calculation 2 3" xfId="2775"/>
    <cellStyle name="Calculation 2 3 10" xfId="2776"/>
    <cellStyle name="Calculation 2 3 11" xfId="2777"/>
    <cellStyle name="Calculation 2 3 12" xfId="2778"/>
    <cellStyle name="Calculation 2 3 13" xfId="2779"/>
    <cellStyle name="Calculation 2 3 14" xfId="2780"/>
    <cellStyle name="Calculation 2 3 15" xfId="2781"/>
    <cellStyle name="Calculation 2 3 16" xfId="2782"/>
    <cellStyle name="Calculation 2 3 17" xfId="2783"/>
    <cellStyle name="Calculation 2 3 18" xfId="2784"/>
    <cellStyle name="Calculation 2 3 19" xfId="2785"/>
    <cellStyle name="Calculation 2 3 2" xfId="2786"/>
    <cellStyle name="Calculation 2 3 2 10" xfId="2787"/>
    <cellStyle name="Calculation 2 3 2 11" xfId="2788"/>
    <cellStyle name="Calculation 2 3 2 12" xfId="2789"/>
    <cellStyle name="Calculation 2 3 2 13" xfId="2790"/>
    <cellStyle name="Calculation 2 3 2 14" xfId="2791"/>
    <cellStyle name="Calculation 2 3 2 15" xfId="2792"/>
    <cellStyle name="Calculation 2 3 2 16" xfId="2793"/>
    <cellStyle name="Calculation 2 3 2 17" xfId="2794"/>
    <cellStyle name="Calculation 2 3 2 18" xfId="2795"/>
    <cellStyle name="Calculation 2 3 2 19" xfId="2796"/>
    <cellStyle name="Calculation 2 3 2 2" xfId="2797"/>
    <cellStyle name="Calculation 2 3 2 2 10" xfId="2798"/>
    <cellStyle name="Calculation 2 3 2 2 11" xfId="2799"/>
    <cellStyle name="Calculation 2 3 2 2 12" xfId="2800"/>
    <cellStyle name="Calculation 2 3 2 2 13" xfId="2801"/>
    <cellStyle name="Calculation 2 3 2 2 14" xfId="2802"/>
    <cellStyle name="Calculation 2 3 2 2 15" xfId="2803"/>
    <cellStyle name="Calculation 2 3 2 2 16" xfId="2804"/>
    <cellStyle name="Calculation 2 3 2 2 17" xfId="2805"/>
    <cellStyle name="Calculation 2 3 2 2 18" xfId="2806"/>
    <cellStyle name="Calculation 2 3 2 2 19" xfId="2807"/>
    <cellStyle name="Calculation 2 3 2 2 2" xfId="2808"/>
    <cellStyle name="Calculation 2 3 2 2 2 10" xfId="2809"/>
    <cellStyle name="Calculation 2 3 2 2 2 11" xfId="2810"/>
    <cellStyle name="Calculation 2 3 2 2 2 12" xfId="2811"/>
    <cellStyle name="Calculation 2 3 2 2 2 13" xfId="2812"/>
    <cellStyle name="Calculation 2 3 2 2 2 14" xfId="2813"/>
    <cellStyle name="Calculation 2 3 2 2 2 15" xfId="2814"/>
    <cellStyle name="Calculation 2 3 2 2 2 16" xfId="2815"/>
    <cellStyle name="Calculation 2 3 2 2 2 17" xfId="2816"/>
    <cellStyle name="Calculation 2 3 2 2 2 18" xfId="2817"/>
    <cellStyle name="Calculation 2 3 2 2 2 19" xfId="2818"/>
    <cellStyle name="Calculation 2 3 2 2 2 2" xfId="2819"/>
    <cellStyle name="Calculation 2 3 2 2 2 20" xfId="2820"/>
    <cellStyle name="Calculation 2 3 2 2 2 21" xfId="2821"/>
    <cellStyle name="Calculation 2 3 2 2 2 22" xfId="2822"/>
    <cellStyle name="Calculation 2 3 2 2 2 23" xfId="2823"/>
    <cellStyle name="Calculation 2 3 2 2 2 24" xfId="2824"/>
    <cellStyle name="Calculation 2 3 2 2 2 25" xfId="2825"/>
    <cellStyle name="Calculation 2 3 2 2 2 26" xfId="2826"/>
    <cellStyle name="Calculation 2 3 2 2 2 27" xfId="2827"/>
    <cellStyle name="Calculation 2 3 2 2 2 28" xfId="2828"/>
    <cellStyle name="Calculation 2 3 2 2 2 29" xfId="2829"/>
    <cellStyle name="Calculation 2 3 2 2 2 3" xfId="2830"/>
    <cellStyle name="Calculation 2 3 2 2 2 4" xfId="2831"/>
    <cellStyle name="Calculation 2 3 2 2 2 5" xfId="2832"/>
    <cellStyle name="Calculation 2 3 2 2 2 6" xfId="2833"/>
    <cellStyle name="Calculation 2 3 2 2 2 7" xfId="2834"/>
    <cellStyle name="Calculation 2 3 2 2 2 8" xfId="2835"/>
    <cellStyle name="Calculation 2 3 2 2 2 9" xfId="2836"/>
    <cellStyle name="Calculation 2 3 2 2 20" xfId="2837"/>
    <cellStyle name="Calculation 2 3 2 2 21" xfId="2838"/>
    <cellStyle name="Calculation 2 3 2 2 22" xfId="2839"/>
    <cellStyle name="Calculation 2 3 2 2 23" xfId="2840"/>
    <cellStyle name="Calculation 2 3 2 2 24" xfId="2841"/>
    <cellStyle name="Calculation 2 3 2 2 25" xfId="2842"/>
    <cellStyle name="Calculation 2 3 2 2 26" xfId="2843"/>
    <cellStyle name="Calculation 2 3 2 2 27" xfId="2844"/>
    <cellStyle name="Calculation 2 3 2 2 28" xfId="2845"/>
    <cellStyle name="Calculation 2 3 2 2 3" xfId="2846"/>
    <cellStyle name="Calculation 2 3 2 2 4" xfId="2847"/>
    <cellStyle name="Calculation 2 3 2 2 5" xfId="2848"/>
    <cellStyle name="Calculation 2 3 2 2 6" xfId="2849"/>
    <cellStyle name="Calculation 2 3 2 2 7" xfId="2850"/>
    <cellStyle name="Calculation 2 3 2 2 8" xfId="2851"/>
    <cellStyle name="Calculation 2 3 2 2 9" xfId="2852"/>
    <cellStyle name="Calculation 2 3 2 20" xfId="2853"/>
    <cellStyle name="Calculation 2 3 2 21" xfId="2854"/>
    <cellStyle name="Calculation 2 3 2 22" xfId="2855"/>
    <cellStyle name="Calculation 2 3 2 23" xfId="2856"/>
    <cellStyle name="Calculation 2 3 2 24" xfId="2857"/>
    <cellStyle name="Calculation 2 3 2 25" xfId="2858"/>
    <cellStyle name="Calculation 2 3 2 26" xfId="2859"/>
    <cellStyle name="Calculation 2 3 2 27" xfId="2860"/>
    <cellStyle name="Calculation 2 3 2 28" xfId="2861"/>
    <cellStyle name="Calculation 2 3 2 29" xfId="2862"/>
    <cellStyle name="Calculation 2 3 2 3" xfId="2863"/>
    <cellStyle name="Calculation 2 3 2 3 10" xfId="2864"/>
    <cellStyle name="Calculation 2 3 2 3 11" xfId="2865"/>
    <cellStyle name="Calculation 2 3 2 3 12" xfId="2866"/>
    <cellStyle name="Calculation 2 3 2 3 13" xfId="2867"/>
    <cellStyle name="Calculation 2 3 2 3 14" xfId="2868"/>
    <cellStyle name="Calculation 2 3 2 3 15" xfId="2869"/>
    <cellStyle name="Calculation 2 3 2 3 16" xfId="2870"/>
    <cellStyle name="Calculation 2 3 2 3 17" xfId="2871"/>
    <cellStyle name="Calculation 2 3 2 3 18" xfId="2872"/>
    <cellStyle name="Calculation 2 3 2 3 19" xfId="2873"/>
    <cellStyle name="Calculation 2 3 2 3 2" xfId="2874"/>
    <cellStyle name="Calculation 2 3 2 3 20" xfId="2875"/>
    <cellStyle name="Calculation 2 3 2 3 21" xfId="2876"/>
    <cellStyle name="Calculation 2 3 2 3 22" xfId="2877"/>
    <cellStyle name="Calculation 2 3 2 3 23" xfId="2878"/>
    <cellStyle name="Calculation 2 3 2 3 24" xfId="2879"/>
    <cellStyle name="Calculation 2 3 2 3 25" xfId="2880"/>
    <cellStyle name="Calculation 2 3 2 3 26" xfId="2881"/>
    <cellStyle name="Calculation 2 3 2 3 27" xfId="2882"/>
    <cellStyle name="Calculation 2 3 2 3 28" xfId="2883"/>
    <cellStyle name="Calculation 2 3 2 3 29" xfId="2884"/>
    <cellStyle name="Calculation 2 3 2 3 3" xfId="2885"/>
    <cellStyle name="Calculation 2 3 2 3 4" xfId="2886"/>
    <cellStyle name="Calculation 2 3 2 3 5" xfId="2887"/>
    <cellStyle name="Calculation 2 3 2 3 6" xfId="2888"/>
    <cellStyle name="Calculation 2 3 2 3 7" xfId="2889"/>
    <cellStyle name="Calculation 2 3 2 3 8" xfId="2890"/>
    <cellStyle name="Calculation 2 3 2 3 9" xfId="2891"/>
    <cellStyle name="Calculation 2 3 2 4" xfId="2892"/>
    <cellStyle name="Calculation 2 3 2 5" xfId="2893"/>
    <cellStyle name="Calculation 2 3 2 6" xfId="2894"/>
    <cellStyle name="Calculation 2 3 2 7" xfId="2895"/>
    <cellStyle name="Calculation 2 3 2 8" xfId="2896"/>
    <cellStyle name="Calculation 2 3 2 9" xfId="2897"/>
    <cellStyle name="Calculation 2 3 20" xfId="2898"/>
    <cellStyle name="Calculation 2 3 21" xfId="2899"/>
    <cellStyle name="Calculation 2 3 22" xfId="2900"/>
    <cellStyle name="Calculation 2 3 23" xfId="2901"/>
    <cellStyle name="Calculation 2 3 24" xfId="2902"/>
    <cellStyle name="Calculation 2 3 25" xfId="2903"/>
    <cellStyle name="Calculation 2 3 26" xfId="2904"/>
    <cellStyle name="Calculation 2 3 27" xfId="2905"/>
    <cellStyle name="Calculation 2 3 28" xfId="2906"/>
    <cellStyle name="Calculation 2 3 29" xfId="2907"/>
    <cellStyle name="Calculation 2 3 3" xfId="2908"/>
    <cellStyle name="Calculation 2 3 3 10" xfId="2909"/>
    <cellStyle name="Calculation 2 3 3 11" xfId="2910"/>
    <cellStyle name="Calculation 2 3 3 12" xfId="2911"/>
    <cellStyle name="Calculation 2 3 3 13" xfId="2912"/>
    <cellStyle name="Calculation 2 3 3 14" xfId="2913"/>
    <cellStyle name="Calculation 2 3 3 15" xfId="2914"/>
    <cellStyle name="Calculation 2 3 3 16" xfId="2915"/>
    <cellStyle name="Calculation 2 3 3 17" xfId="2916"/>
    <cellStyle name="Calculation 2 3 3 18" xfId="2917"/>
    <cellStyle name="Calculation 2 3 3 19" xfId="2918"/>
    <cellStyle name="Calculation 2 3 3 2" xfId="2919"/>
    <cellStyle name="Calculation 2 3 3 2 10" xfId="2920"/>
    <cellStyle name="Calculation 2 3 3 2 11" xfId="2921"/>
    <cellStyle name="Calculation 2 3 3 2 12" xfId="2922"/>
    <cellStyle name="Calculation 2 3 3 2 13" xfId="2923"/>
    <cellStyle name="Calculation 2 3 3 2 14" xfId="2924"/>
    <cellStyle name="Calculation 2 3 3 2 15" xfId="2925"/>
    <cellStyle name="Calculation 2 3 3 2 16" xfId="2926"/>
    <cellStyle name="Calculation 2 3 3 2 17" xfId="2927"/>
    <cellStyle name="Calculation 2 3 3 2 18" xfId="2928"/>
    <cellStyle name="Calculation 2 3 3 2 19" xfId="2929"/>
    <cellStyle name="Calculation 2 3 3 2 2" xfId="2930"/>
    <cellStyle name="Calculation 2 3 3 2 20" xfId="2931"/>
    <cellStyle name="Calculation 2 3 3 2 21" xfId="2932"/>
    <cellStyle name="Calculation 2 3 3 2 22" xfId="2933"/>
    <cellStyle name="Calculation 2 3 3 2 23" xfId="2934"/>
    <cellStyle name="Calculation 2 3 3 2 24" xfId="2935"/>
    <cellStyle name="Calculation 2 3 3 2 25" xfId="2936"/>
    <cellStyle name="Calculation 2 3 3 2 26" xfId="2937"/>
    <cellStyle name="Calculation 2 3 3 2 27" xfId="2938"/>
    <cellStyle name="Calculation 2 3 3 2 28" xfId="2939"/>
    <cellStyle name="Calculation 2 3 3 2 29" xfId="2940"/>
    <cellStyle name="Calculation 2 3 3 2 3" xfId="2941"/>
    <cellStyle name="Calculation 2 3 3 2 4" xfId="2942"/>
    <cellStyle name="Calculation 2 3 3 2 5" xfId="2943"/>
    <cellStyle name="Calculation 2 3 3 2 6" xfId="2944"/>
    <cellStyle name="Calculation 2 3 3 2 7" xfId="2945"/>
    <cellStyle name="Calculation 2 3 3 2 8" xfId="2946"/>
    <cellStyle name="Calculation 2 3 3 2 9" xfId="2947"/>
    <cellStyle name="Calculation 2 3 3 20" xfId="2948"/>
    <cellStyle name="Calculation 2 3 3 21" xfId="2949"/>
    <cellStyle name="Calculation 2 3 3 22" xfId="2950"/>
    <cellStyle name="Calculation 2 3 3 23" xfId="2951"/>
    <cellStyle name="Calculation 2 3 3 24" xfId="2952"/>
    <cellStyle name="Calculation 2 3 3 25" xfId="2953"/>
    <cellStyle name="Calculation 2 3 3 26" xfId="2954"/>
    <cellStyle name="Calculation 2 3 3 27" xfId="2955"/>
    <cellStyle name="Calculation 2 3 3 28" xfId="2956"/>
    <cellStyle name="Calculation 2 3 3 3" xfId="2957"/>
    <cellStyle name="Calculation 2 3 3 4" xfId="2958"/>
    <cellStyle name="Calculation 2 3 3 5" xfId="2959"/>
    <cellStyle name="Calculation 2 3 3 6" xfId="2960"/>
    <cellStyle name="Calculation 2 3 3 7" xfId="2961"/>
    <cellStyle name="Calculation 2 3 3 8" xfId="2962"/>
    <cellStyle name="Calculation 2 3 3 9" xfId="2963"/>
    <cellStyle name="Calculation 2 3 30" xfId="2964"/>
    <cellStyle name="Calculation 2 3 4" xfId="2965"/>
    <cellStyle name="Calculation 2 3 4 10" xfId="2966"/>
    <cellStyle name="Calculation 2 3 4 11" xfId="2967"/>
    <cellStyle name="Calculation 2 3 4 12" xfId="2968"/>
    <cellStyle name="Calculation 2 3 4 13" xfId="2969"/>
    <cellStyle name="Calculation 2 3 4 14" xfId="2970"/>
    <cellStyle name="Calculation 2 3 4 15" xfId="2971"/>
    <cellStyle name="Calculation 2 3 4 16" xfId="2972"/>
    <cellStyle name="Calculation 2 3 4 17" xfId="2973"/>
    <cellStyle name="Calculation 2 3 4 18" xfId="2974"/>
    <cellStyle name="Calculation 2 3 4 19" xfId="2975"/>
    <cellStyle name="Calculation 2 3 4 2" xfId="2976"/>
    <cellStyle name="Calculation 2 3 4 20" xfId="2977"/>
    <cellStyle name="Calculation 2 3 4 21" xfId="2978"/>
    <cellStyle name="Calculation 2 3 4 22" xfId="2979"/>
    <cellStyle name="Calculation 2 3 4 23" xfId="2980"/>
    <cellStyle name="Calculation 2 3 4 24" xfId="2981"/>
    <cellStyle name="Calculation 2 3 4 25" xfId="2982"/>
    <cellStyle name="Calculation 2 3 4 26" xfId="2983"/>
    <cellStyle name="Calculation 2 3 4 27" xfId="2984"/>
    <cellStyle name="Calculation 2 3 4 28" xfId="2985"/>
    <cellStyle name="Calculation 2 3 4 29" xfId="2986"/>
    <cellStyle name="Calculation 2 3 4 3" xfId="2987"/>
    <cellStyle name="Calculation 2 3 4 4" xfId="2988"/>
    <cellStyle name="Calculation 2 3 4 5" xfId="2989"/>
    <cellStyle name="Calculation 2 3 4 6" xfId="2990"/>
    <cellStyle name="Calculation 2 3 4 7" xfId="2991"/>
    <cellStyle name="Calculation 2 3 4 8" xfId="2992"/>
    <cellStyle name="Calculation 2 3 4 9" xfId="2993"/>
    <cellStyle name="Calculation 2 3 5" xfId="2994"/>
    <cellStyle name="Calculation 2 3 6" xfId="2995"/>
    <cellStyle name="Calculation 2 3 7" xfId="2996"/>
    <cellStyle name="Calculation 2 3 8" xfId="2997"/>
    <cellStyle name="Calculation 2 3 9" xfId="2998"/>
    <cellStyle name="Calculation 2 30" xfId="2999"/>
    <cellStyle name="Calculation 2 31" xfId="3000"/>
    <cellStyle name="Calculation 2 32" xfId="3001"/>
    <cellStyle name="Calculation 2 33" xfId="3002"/>
    <cellStyle name="Calculation 2 34" xfId="3003"/>
    <cellStyle name="Calculation 2 4" xfId="3004"/>
    <cellStyle name="Calculation 2 4 10" xfId="3005"/>
    <cellStyle name="Calculation 2 4 11" xfId="3006"/>
    <cellStyle name="Calculation 2 4 12" xfId="3007"/>
    <cellStyle name="Calculation 2 4 13" xfId="3008"/>
    <cellStyle name="Calculation 2 4 14" xfId="3009"/>
    <cellStyle name="Calculation 2 4 15" xfId="3010"/>
    <cellStyle name="Calculation 2 4 16" xfId="3011"/>
    <cellStyle name="Calculation 2 4 17" xfId="3012"/>
    <cellStyle name="Calculation 2 4 18" xfId="3013"/>
    <cellStyle name="Calculation 2 4 19" xfId="3014"/>
    <cellStyle name="Calculation 2 4 2" xfId="3015"/>
    <cellStyle name="Calculation 2 4 2 10" xfId="3016"/>
    <cellStyle name="Calculation 2 4 2 11" xfId="3017"/>
    <cellStyle name="Calculation 2 4 2 12" xfId="3018"/>
    <cellStyle name="Calculation 2 4 2 13" xfId="3019"/>
    <cellStyle name="Calculation 2 4 2 14" xfId="3020"/>
    <cellStyle name="Calculation 2 4 2 15" xfId="3021"/>
    <cellStyle name="Calculation 2 4 2 16" xfId="3022"/>
    <cellStyle name="Calculation 2 4 2 17" xfId="3023"/>
    <cellStyle name="Calculation 2 4 2 18" xfId="3024"/>
    <cellStyle name="Calculation 2 4 2 19" xfId="3025"/>
    <cellStyle name="Calculation 2 4 2 2" xfId="3026"/>
    <cellStyle name="Calculation 2 4 2 2 10" xfId="3027"/>
    <cellStyle name="Calculation 2 4 2 2 11" xfId="3028"/>
    <cellStyle name="Calculation 2 4 2 2 12" xfId="3029"/>
    <cellStyle name="Calculation 2 4 2 2 13" xfId="3030"/>
    <cellStyle name="Calculation 2 4 2 2 14" xfId="3031"/>
    <cellStyle name="Calculation 2 4 2 2 15" xfId="3032"/>
    <cellStyle name="Calculation 2 4 2 2 16" xfId="3033"/>
    <cellStyle name="Calculation 2 4 2 2 17" xfId="3034"/>
    <cellStyle name="Calculation 2 4 2 2 18" xfId="3035"/>
    <cellStyle name="Calculation 2 4 2 2 19" xfId="3036"/>
    <cellStyle name="Calculation 2 4 2 2 2" xfId="3037"/>
    <cellStyle name="Calculation 2 4 2 2 2 10" xfId="3038"/>
    <cellStyle name="Calculation 2 4 2 2 2 11" xfId="3039"/>
    <cellStyle name="Calculation 2 4 2 2 2 12" xfId="3040"/>
    <cellStyle name="Calculation 2 4 2 2 2 13" xfId="3041"/>
    <cellStyle name="Calculation 2 4 2 2 2 14" xfId="3042"/>
    <cellStyle name="Calculation 2 4 2 2 2 15" xfId="3043"/>
    <cellStyle name="Calculation 2 4 2 2 2 16" xfId="3044"/>
    <cellStyle name="Calculation 2 4 2 2 2 17" xfId="3045"/>
    <cellStyle name="Calculation 2 4 2 2 2 18" xfId="3046"/>
    <cellStyle name="Calculation 2 4 2 2 2 19" xfId="3047"/>
    <cellStyle name="Calculation 2 4 2 2 2 2" xfId="3048"/>
    <cellStyle name="Calculation 2 4 2 2 2 20" xfId="3049"/>
    <cellStyle name="Calculation 2 4 2 2 2 21" xfId="3050"/>
    <cellStyle name="Calculation 2 4 2 2 2 22" xfId="3051"/>
    <cellStyle name="Calculation 2 4 2 2 2 23" xfId="3052"/>
    <cellStyle name="Calculation 2 4 2 2 2 24" xfId="3053"/>
    <cellStyle name="Calculation 2 4 2 2 2 25" xfId="3054"/>
    <cellStyle name="Calculation 2 4 2 2 2 26" xfId="3055"/>
    <cellStyle name="Calculation 2 4 2 2 2 27" xfId="3056"/>
    <cellStyle name="Calculation 2 4 2 2 2 28" xfId="3057"/>
    <cellStyle name="Calculation 2 4 2 2 2 29" xfId="3058"/>
    <cellStyle name="Calculation 2 4 2 2 2 3" xfId="3059"/>
    <cellStyle name="Calculation 2 4 2 2 2 4" xfId="3060"/>
    <cellStyle name="Calculation 2 4 2 2 2 5" xfId="3061"/>
    <cellStyle name="Calculation 2 4 2 2 2 6" xfId="3062"/>
    <cellStyle name="Calculation 2 4 2 2 2 7" xfId="3063"/>
    <cellStyle name="Calculation 2 4 2 2 2 8" xfId="3064"/>
    <cellStyle name="Calculation 2 4 2 2 2 9" xfId="3065"/>
    <cellStyle name="Calculation 2 4 2 2 20" xfId="3066"/>
    <cellStyle name="Calculation 2 4 2 2 21" xfId="3067"/>
    <cellStyle name="Calculation 2 4 2 2 22" xfId="3068"/>
    <cellStyle name="Calculation 2 4 2 2 23" xfId="3069"/>
    <cellStyle name="Calculation 2 4 2 2 24" xfId="3070"/>
    <cellStyle name="Calculation 2 4 2 2 25" xfId="3071"/>
    <cellStyle name="Calculation 2 4 2 2 26" xfId="3072"/>
    <cellStyle name="Calculation 2 4 2 2 27" xfId="3073"/>
    <cellStyle name="Calculation 2 4 2 2 28" xfId="3074"/>
    <cellStyle name="Calculation 2 4 2 2 3" xfId="3075"/>
    <cellStyle name="Calculation 2 4 2 2 4" xfId="3076"/>
    <cellStyle name="Calculation 2 4 2 2 5" xfId="3077"/>
    <cellStyle name="Calculation 2 4 2 2 6" xfId="3078"/>
    <cellStyle name="Calculation 2 4 2 2 7" xfId="3079"/>
    <cellStyle name="Calculation 2 4 2 2 8" xfId="3080"/>
    <cellStyle name="Calculation 2 4 2 2 9" xfId="3081"/>
    <cellStyle name="Calculation 2 4 2 20" xfId="3082"/>
    <cellStyle name="Calculation 2 4 2 21" xfId="3083"/>
    <cellStyle name="Calculation 2 4 2 22" xfId="3084"/>
    <cellStyle name="Calculation 2 4 2 23" xfId="3085"/>
    <cellStyle name="Calculation 2 4 2 24" xfId="3086"/>
    <cellStyle name="Calculation 2 4 2 25" xfId="3087"/>
    <cellStyle name="Calculation 2 4 2 26" xfId="3088"/>
    <cellStyle name="Calculation 2 4 2 27" xfId="3089"/>
    <cellStyle name="Calculation 2 4 2 28" xfId="3090"/>
    <cellStyle name="Calculation 2 4 2 29" xfId="3091"/>
    <cellStyle name="Calculation 2 4 2 3" xfId="3092"/>
    <cellStyle name="Calculation 2 4 2 3 10" xfId="3093"/>
    <cellStyle name="Calculation 2 4 2 3 11" xfId="3094"/>
    <cellStyle name="Calculation 2 4 2 3 12" xfId="3095"/>
    <cellStyle name="Calculation 2 4 2 3 13" xfId="3096"/>
    <cellStyle name="Calculation 2 4 2 3 14" xfId="3097"/>
    <cellStyle name="Calculation 2 4 2 3 15" xfId="3098"/>
    <cellStyle name="Calculation 2 4 2 3 16" xfId="3099"/>
    <cellStyle name="Calculation 2 4 2 3 17" xfId="3100"/>
    <cellStyle name="Calculation 2 4 2 3 18" xfId="3101"/>
    <cellStyle name="Calculation 2 4 2 3 19" xfId="3102"/>
    <cellStyle name="Calculation 2 4 2 3 2" xfId="3103"/>
    <cellStyle name="Calculation 2 4 2 3 20" xfId="3104"/>
    <cellStyle name="Calculation 2 4 2 3 21" xfId="3105"/>
    <cellStyle name="Calculation 2 4 2 3 22" xfId="3106"/>
    <cellStyle name="Calculation 2 4 2 3 23" xfId="3107"/>
    <cellStyle name="Calculation 2 4 2 3 24" xfId="3108"/>
    <cellStyle name="Calculation 2 4 2 3 25" xfId="3109"/>
    <cellStyle name="Calculation 2 4 2 3 26" xfId="3110"/>
    <cellStyle name="Calculation 2 4 2 3 27" xfId="3111"/>
    <cellStyle name="Calculation 2 4 2 3 28" xfId="3112"/>
    <cellStyle name="Calculation 2 4 2 3 29" xfId="3113"/>
    <cellStyle name="Calculation 2 4 2 3 3" xfId="3114"/>
    <cellStyle name="Calculation 2 4 2 3 4" xfId="3115"/>
    <cellStyle name="Calculation 2 4 2 3 5" xfId="3116"/>
    <cellStyle name="Calculation 2 4 2 3 6" xfId="3117"/>
    <cellStyle name="Calculation 2 4 2 3 7" xfId="3118"/>
    <cellStyle name="Calculation 2 4 2 3 8" xfId="3119"/>
    <cellStyle name="Calculation 2 4 2 3 9" xfId="3120"/>
    <cellStyle name="Calculation 2 4 2 4" xfId="3121"/>
    <cellStyle name="Calculation 2 4 2 5" xfId="3122"/>
    <cellStyle name="Calculation 2 4 2 6" xfId="3123"/>
    <cellStyle name="Calculation 2 4 2 7" xfId="3124"/>
    <cellStyle name="Calculation 2 4 2 8" xfId="3125"/>
    <cellStyle name="Calculation 2 4 2 9" xfId="3126"/>
    <cellStyle name="Calculation 2 4 20" xfId="3127"/>
    <cellStyle name="Calculation 2 4 21" xfId="3128"/>
    <cellStyle name="Calculation 2 4 22" xfId="3129"/>
    <cellStyle name="Calculation 2 4 23" xfId="3130"/>
    <cellStyle name="Calculation 2 4 24" xfId="3131"/>
    <cellStyle name="Calculation 2 4 25" xfId="3132"/>
    <cellStyle name="Calculation 2 4 26" xfId="3133"/>
    <cellStyle name="Calculation 2 4 27" xfId="3134"/>
    <cellStyle name="Calculation 2 4 28" xfId="3135"/>
    <cellStyle name="Calculation 2 4 29" xfId="3136"/>
    <cellStyle name="Calculation 2 4 3" xfId="3137"/>
    <cellStyle name="Calculation 2 4 3 10" xfId="3138"/>
    <cellStyle name="Calculation 2 4 3 11" xfId="3139"/>
    <cellStyle name="Calculation 2 4 3 12" xfId="3140"/>
    <cellStyle name="Calculation 2 4 3 13" xfId="3141"/>
    <cellStyle name="Calculation 2 4 3 14" xfId="3142"/>
    <cellStyle name="Calculation 2 4 3 15" xfId="3143"/>
    <cellStyle name="Calculation 2 4 3 16" xfId="3144"/>
    <cellStyle name="Calculation 2 4 3 17" xfId="3145"/>
    <cellStyle name="Calculation 2 4 3 18" xfId="3146"/>
    <cellStyle name="Calculation 2 4 3 19" xfId="3147"/>
    <cellStyle name="Calculation 2 4 3 2" xfId="3148"/>
    <cellStyle name="Calculation 2 4 3 2 10" xfId="3149"/>
    <cellStyle name="Calculation 2 4 3 2 11" xfId="3150"/>
    <cellStyle name="Calculation 2 4 3 2 12" xfId="3151"/>
    <cellStyle name="Calculation 2 4 3 2 13" xfId="3152"/>
    <cellStyle name="Calculation 2 4 3 2 14" xfId="3153"/>
    <cellStyle name="Calculation 2 4 3 2 15" xfId="3154"/>
    <cellStyle name="Calculation 2 4 3 2 16" xfId="3155"/>
    <cellStyle name="Calculation 2 4 3 2 17" xfId="3156"/>
    <cellStyle name="Calculation 2 4 3 2 18" xfId="3157"/>
    <cellStyle name="Calculation 2 4 3 2 19" xfId="3158"/>
    <cellStyle name="Calculation 2 4 3 2 2" xfId="3159"/>
    <cellStyle name="Calculation 2 4 3 2 20" xfId="3160"/>
    <cellStyle name="Calculation 2 4 3 2 21" xfId="3161"/>
    <cellStyle name="Calculation 2 4 3 2 22" xfId="3162"/>
    <cellStyle name="Calculation 2 4 3 2 23" xfId="3163"/>
    <cellStyle name="Calculation 2 4 3 2 24" xfId="3164"/>
    <cellStyle name="Calculation 2 4 3 2 25" xfId="3165"/>
    <cellStyle name="Calculation 2 4 3 2 26" xfId="3166"/>
    <cellStyle name="Calculation 2 4 3 2 27" xfId="3167"/>
    <cellStyle name="Calculation 2 4 3 2 28" xfId="3168"/>
    <cellStyle name="Calculation 2 4 3 2 29" xfId="3169"/>
    <cellStyle name="Calculation 2 4 3 2 3" xfId="3170"/>
    <cellStyle name="Calculation 2 4 3 2 4" xfId="3171"/>
    <cellStyle name="Calculation 2 4 3 2 5" xfId="3172"/>
    <cellStyle name="Calculation 2 4 3 2 6" xfId="3173"/>
    <cellStyle name="Calculation 2 4 3 2 7" xfId="3174"/>
    <cellStyle name="Calculation 2 4 3 2 8" xfId="3175"/>
    <cellStyle name="Calculation 2 4 3 2 9" xfId="3176"/>
    <cellStyle name="Calculation 2 4 3 20" xfId="3177"/>
    <cellStyle name="Calculation 2 4 3 21" xfId="3178"/>
    <cellStyle name="Calculation 2 4 3 22" xfId="3179"/>
    <cellStyle name="Calculation 2 4 3 23" xfId="3180"/>
    <cellStyle name="Calculation 2 4 3 24" xfId="3181"/>
    <cellStyle name="Calculation 2 4 3 25" xfId="3182"/>
    <cellStyle name="Calculation 2 4 3 26" xfId="3183"/>
    <cellStyle name="Calculation 2 4 3 27" xfId="3184"/>
    <cellStyle name="Calculation 2 4 3 28" xfId="3185"/>
    <cellStyle name="Calculation 2 4 3 3" xfId="3186"/>
    <cellStyle name="Calculation 2 4 3 4" xfId="3187"/>
    <cellStyle name="Calculation 2 4 3 5" xfId="3188"/>
    <cellStyle name="Calculation 2 4 3 6" xfId="3189"/>
    <cellStyle name="Calculation 2 4 3 7" xfId="3190"/>
    <cellStyle name="Calculation 2 4 3 8" xfId="3191"/>
    <cellStyle name="Calculation 2 4 3 9" xfId="3192"/>
    <cellStyle name="Calculation 2 4 30" xfId="3193"/>
    <cellStyle name="Calculation 2 4 4" xfId="3194"/>
    <cellStyle name="Calculation 2 4 4 10" xfId="3195"/>
    <cellStyle name="Calculation 2 4 4 11" xfId="3196"/>
    <cellStyle name="Calculation 2 4 4 12" xfId="3197"/>
    <cellStyle name="Calculation 2 4 4 13" xfId="3198"/>
    <cellStyle name="Calculation 2 4 4 14" xfId="3199"/>
    <cellStyle name="Calculation 2 4 4 15" xfId="3200"/>
    <cellStyle name="Calculation 2 4 4 16" xfId="3201"/>
    <cellStyle name="Calculation 2 4 4 17" xfId="3202"/>
    <cellStyle name="Calculation 2 4 4 18" xfId="3203"/>
    <cellStyle name="Calculation 2 4 4 19" xfId="3204"/>
    <cellStyle name="Calculation 2 4 4 2" xfId="3205"/>
    <cellStyle name="Calculation 2 4 4 20" xfId="3206"/>
    <cellStyle name="Calculation 2 4 4 21" xfId="3207"/>
    <cellStyle name="Calculation 2 4 4 22" xfId="3208"/>
    <cellStyle name="Calculation 2 4 4 23" xfId="3209"/>
    <cellStyle name="Calculation 2 4 4 24" xfId="3210"/>
    <cellStyle name="Calculation 2 4 4 25" xfId="3211"/>
    <cellStyle name="Calculation 2 4 4 26" xfId="3212"/>
    <cellStyle name="Calculation 2 4 4 27" xfId="3213"/>
    <cellStyle name="Calculation 2 4 4 28" xfId="3214"/>
    <cellStyle name="Calculation 2 4 4 29" xfId="3215"/>
    <cellStyle name="Calculation 2 4 4 3" xfId="3216"/>
    <cellStyle name="Calculation 2 4 4 4" xfId="3217"/>
    <cellStyle name="Calculation 2 4 4 5" xfId="3218"/>
    <cellStyle name="Calculation 2 4 4 6" xfId="3219"/>
    <cellStyle name="Calculation 2 4 4 7" xfId="3220"/>
    <cellStyle name="Calculation 2 4 4 8" xfId="3221"/>
    <cellStyle name="Calculation 2 4 4 9" xfId="3222"/>
    <cellStyle name="Calculation 2 4 5" xfId="3223"/>
    <cellStyle name="Calculation 2 4 6" xfId="3224"/>
    <cellStyle name="Calculation 2 4 7" xfId="3225"/>
    <cellStyle name="Calculation 2 4 8" xfId="3226"/>
    <cellStyle name="Calculation 2 4 9" xfId="3227"/>
    <cellStyle name="Calculation 2 5" xfId="3228"/>
    <cellStyle name="Calculation 2 5 10" xfId="3229"/>
    <cellStyle name="Calculation 2 5 11" xfId="3230"/>
    <cellStyle name="Calculation 2 5 12" xfId="3231"/>
    <cellStyle name="Calculation 2 5 13" xfId="3232"/>
    <cellStyle name="Calculation 2 5 14" xfId="3233"/>
    <cellStyle name="Calculation 2 5 15" xfId="3234"/>
    <cellStyle name="Calculation 2 5 16" xfId="3235"/>
    <cellStyle name="Calculation 2 5 17" xfId="3236"/>
    <cellStyle name="Calculation 2 5 18" xfId="3237"/>
    <cellStyle name="Calculation 2 5 19" xfId="3238"/>
    <cellStyle name="Calculation 2 5 2" xfId="3239"/>
    <cellStyle name="Calculation 2 5 2 10" xfId="3240"/>
    <cellStyle name="Calculation 2 5 2 11" xfId="3241"/>
    <cellStyle name="Calculation 2 5 2 12" xfId="3242"/>
    <cellStyle name="Calculation 2 5 2 13" xfId="3243"/>
    <cellStyle name="Calculation 2 5 2 14" xfId="3244"/>
    <cellStyle name="Calculation 2 5 2 15" xfId="3245"/>
    <cellStyle name="Calculation 2 5 2 16" xfId="3246"/>
    <cellStyle name="Calculation 2 5 2 17" xfId="3247"/>
    <cellStyle name="Calculation 2 5 2 18" xfId="3248"/>
    <cellStyle name="Calculation 2 5 2 19" xfId="3249"/>
    <cellStyle name="Calculation 2 5 2 2" xfId="3250"/>
    <cellStyle name="Calculation 2 5 2 2 10" xfId="3251"/>
    <cellStyle name="Calculation 2 5 2 2 11" xfId="3252"/>
    <cellStyle name="Calculation 2 5 2 2 12" xfId="3253"/>
    <cellStyle name="Calculation 2 5 2 2 13" xfId="3254"/>
    <cellStyle name="Calculation 2 5 2 2 14" xfId="3255"/>
    <cellStyle name="Calculation 2 5 2 2 15" xfId="3256"/>
    <cellStyle name="Calculation 2 5 2 2 16" xfId="3257"/>
    <cellStyle name="Calculation 2 5 2 2 17" xfId="3258"/>
    <cellStyle name="Calculation 2 5 2 2 18" xfId="3259"/>
    <cellStyle name="Calculation 2 5 2 2 19" xfId="3260"/>
    <cellStyle name="Calculation 2 5 2 2 2" xfId="3261"/>
    <cellStyle name="Calculation 2 5 2 2 2 10" xfId="3262"/>
    <cellStyle name="Calculation 2 5 2 2 2 11" xfId="3263"/>
    <cellStyle name="Calculation 2 5 2 2 2 12" xfId="3264"/>
    <cellStyle name="Calculation 2 5 2 2 2 13" xfId="3265"/>
    <cellStyle name="Calculation 2 5 2 2 2 14" xfId="3266"/>
    <cellStyle name="Calculation 2 5 2 2 2 15" xfId="3267"/>
    <cellStyle name="Calculation 2 5 2 2 2 16" xfId="3268"/>
    <cellStyle name="Calculation 2 5 2 2 2 17" xfId="3269"/>
    <cellStyle name="Calculation 2 5 2 2 2 18" xfId="3270"/>
    <cellStyle name="Calculation 2 5 2 2 2 19" xfId="3271"/>
    <cellStyle name="Calculation 2 5 2 2 2 2" xfId="3272"/>
    <cellStyle name="Calculation 2 5 2 2 2 20" xfId="3273"/>
    <cellStyle name="Calculation 2 5 2 2 2 21" xfId="3274"/>
    <cellStyle name="Calculation 2 5 2 2 2 22" xfId="3275"/>
    <cellStyle name="Calculation 2 5 2 2 2 23" xfId="3276"/>
    <cellStyle name="Calculation 2 5 2 2 2 24" xfId="3277"/>
    <cellStyle name="Calculation 2 5 2 2 2 25" xfId="3278"/>
    <cellStyle name="Calculation 2 5 2 2 2 26" xfId="3279"/>
    <cellStyle name="Calculation 2 5 2 2 2 27" xfId="3280"/>
    <cellStyle name="Calculation 2 5 2 2 2 28" xfId="3281"/>
    <cellStyle name="Calculation 2 5 2 2 2 29" xfId="3282"/>
    <cellStyle name="Calculation 2 5 2 2 2 3" xfId="3283"/>
    <cellStyle name="Calculation 2 5 2 2 2 4" xfId="3284"/>
    <cellStyle name="Calculation 2 5 2 2 2 5" xfId="3285"/>
    <cellStyle name="Calculation 2 5 2 2 2 6" xfId="3286"/>
    <cellStyle name="Calculation 2 5 2 2 2 7" xfId="3287"/>
    <cellStyle name="Calculation 2 5 2 2 2 8" xfId="3288"/>
    <cellStyle name="Calculation 2 5 2 2 2 9" xfId="3289"/>
    <cellStyle name="Calculation 2 5 2 2 20" xfId="3290"/>
    <cellStyle name="Calculation 2 5 2 2 21" xfId="3291"/>
    <cellStyle name="Calculation 2 5 2 2 22" xfId="3292"/>
    <cellStyle name="Calculation 2 5 2 2 23" xfId="3293"/>
    <cellStyle name="Calculation 2 5 2 2 24" xfId="3294"/>
    <cellStyle name="Calculation 2 5 2 2 25" xfId="3295"/>
    <cellStyle name="Calculation 2 5 2 2 26" xfId="3296"/>
    <cellStyle name="Calculation 2 5 2 2 27" xfId="3297"/>
    <cellStyle name="Calculation 2 5 2 2 28" xfId="3298"/>
    <cellStyle name="Calculation 2 5 2 2 3" xfId="3299"/>
    <cellStyle name="Calculation 2 5 2 2 4" xfId="3300"/>
    <cellStyle name="Calculation 2 5 2 2 5" xfId="3301"/>
    <cellStyle name="Calculation 2 5 2 2 6" xfId="3302"/>
    <cellStyle name="Calculation 2 5 2 2 7" xfId="3303"/>
    <cellStyle name="Calculation 2 5 2 2 8" xfId="3304"/>
    <cellStyle name="Calculation 2 5 2 2 9" xfId="3305"/>
    <cellStyle name="Calculation 2 5 2 20" xfId="3306"/>
    <cellStyle name="Calculation 2 5 2 21" xfId="3307"/>
    <cellStyle name="Calculation 2 5 2 22" xfId="3308"/>
    <cellStyle name="Calculation 2 5 2 23" xfId="3309"/>
    <cellStyle name="Calculation 2 5 2 24" xfId="3310"/>
    <cellStyle name="Calculation 2 5 2 25" xfId="3311"/>
    <cellStyle name="Calculation 2 5 2 26" xfId="3312"/>
    <cellStyle name="Calculation 2 5 2 27" xfId="3313"/>
    <cellStyle name="Calculation 2 5 2 28" xfId="3314"/>
    <cellStyle name="Calculation 2 5 2 29" xfId="3315"/>
    <cellStyle name="Calculation 2 5 2 3" xfId="3316"/>
    <cellStyle name="Calculation 2 5 2 3 10" xfId="3317"/>
    <cellStyle name="Calculation 2 5 2 3 11" xfId="3318"/>
    <cellStyle name="Calculation 2 5 2 3 12" xfId="3319"/>
    <cellStyle name="Calculation 2 5 2 3 13" xfId="3320"/>
    <cellStyle name="Calculation 2 5 2 3 14" xfId="3321"/>
    <cellStyle name="Calculation 2 5 2 3 15" xfId="3322"/>
    <cellStyle name="Calculation 2 5 2 3 16" xfId="3323"/>
    <cellStyle name="Calculation 2 5 2 3 17" xfId="3324"/>
    <cellStyle name="Calculation 2 5 2 3 18" xfId="3325"/>
    <cellStyle name="Calculation 2 5 2 3 19" xfId="3326"/>
    <cellStyle name="Calculation 2 5 2 3 2" xfId="3327"/>
    <cellStyle name="Calculation 2 5 2 3 20" xfId="3328"/>
    <cellStyle name="Calculation 2 5 2 3 21" xfId="3329"/>
    <cellStyle name="Calculation 2 5 2 3 22" xfId="3330"/>
    <cellStyle name="Calculation 2 5 2 3 23" xfId="3331"/>
    <cellStyle name="Calculation 2 5 2 3 24" xfId="3332"/>
    <cellStyle name="Calculation 2 5 2 3 25" xfId="3333"/>
    <cellStyle name="Calculation 2 5 2 3 26" xfId="3334"/>
    <cellStyle name="Calculation 2 5 2 3 27" xfId="3335"/>
    <cellStyle name="Calculation 2 5 2 3 28" xfId="3336"/>
    <cellStyle name="Calculation 2 5 2 3 29" xfId="3337"/>
    <cellStyle name="Calculation 2 5 2 3 3" xfId="3338"/>
    <cellStyle name="Calculation 2 5 2 3 4" xfId="3339"/>
    <cellStyle name="Calculation 2 5 2 3 5" xfId="3340"/>
    <cellStyle name="Calculation 2 5 2 3 6" xfId="3341"/>
    <cellStyle name="Calculation 2 5 2 3 7" xfId="3342"/>
    <cellStyle name="Calculation 2 5 2 3 8" xfId="3343"/>
    <cellStyle name="Calculation 2 5 2 3 9" xfId="3344"/>
    <cellStyle name="Calculation 2 5 2 4" xfId="3345"/>
    <cellStyle name="Calculation 2 5 2 5" xfId="3346"/>
    <cellStyle name="Calculation 2 5 2 6" xfId="3347"/>
    <cellStyle name="Calculation 2 5 2 7" xfId="3348"/>
    <cellStyle name="Calculation 2 5 2 8" xfId="3349"/>
    <cellStyle name="Calculation 2 5 2 9" xfId="3350"/>
    <cellStyle name="Calculation 2 5 20" xfId="3351"/>
    <cellStyle name="Calculation 2 5 21" xfId="3352"/>
    <cellStyle name="Calculation 2 5 22" xfId="3353"/>
    <cellStyle name="Calculation 2 5 23" xfId="3354"/>
    <cellStyle name="Calculation 2 5 24" xfId="3355"/>
    <cellStyle name="Calculation 2 5 25" xfId="3356"/>
    <cellStyle name="Calculation 2 5 26" xfId="3357"/>
    <cellStyle name="Calculation 2 5 27" xfId="3358"/>
    <cellStyle name="Calculation 2 5 28" xfId="3359"/>
    <cellStyle name="Calculation 2 5 29" xfId="3360"/>
    <cellStyle name="Calculation 2 5 3" xfId="3361"/>
    <cellStyle name="Calculation 2 5 3 10" xfId="3362"/>
    <cellStyle name="Calculation 2 5 3 11" xfId="3363"/>
    <cellStyle name="Calculation 2 5 3 12" xfId="3364"/>
    <cellStyle name="Calculation 2 5 3 13" xfId="3365"/>
    <cellStyle name="Calculation 2 5 3 14" xfId="3366"/>
    <cellStyle name="Calculation 2 5 3 15" xfId="3367"/>
    <cellStyle name="Calculation 2 5 3 16" xfId="3368"/>
    <cellStyle name="Calculation 2 5 3 17" xfId="3369"/>
    <cellStyle name="Calculation 2 5 3 18" xfId="3370"/>
    <cellStyle name="Calculation 2 5 3 19" xfId="3371"/>
    <cellStyle name="Calculation 2 5 3 2" xfId="3372"/>
    <cellStyle name="Calculation 2 5 3 2 10" xfId="3373"/>
    <cellStyle name="Calculation 2 5 3 2 11" xfId="3374"/>
    <cellStyle name="Calculation 2 5 3 2 12" xfId="3375"/>
    <cellStyle name="Calculation 2 5 3 2 13" xfId="3376"/>
    <cellStyle name="Calculation 2 5 3 2 14" xfId="3377"/>
    <cellStyle name="Calculation 2 5 3 2 15" xfId="3378"/>
    <cellStyle name="Calculation 2 5 3 2 16" xfId="3379"/>
    <cellStyle name="Calculation 2 5 3 2 17" xfId="3380"/>
    <cellStyle name="Calculation 2 5 3 2 18" xfId="3381"/>
    <cellStyle name="Calculation 2 5 3 2 19" xfId="3382"/>
    <cellStyle name="Calculation 2 5 3 2 2" xfId="3383"/>
    <cellStyle name="Calculation 2 5 3 2 20" xfId="3384"/>
    <cellStyle name="Calculation 2 5 3 2 21" xfId="3385"/>
    <cellStyle name="Calculation 2 5 3 2 22" xfId="3386"/>
    <cellStyle name="Calculation 2 5 3 2 23" xfId="3387"/>
    <cellStyle name="Calculation 2 5 3 2 24" xfId="3388"/>
    <cellStyle name="Calculation 2 5 3 2 25" xfId="3389"/>
    <cellStyle name="Calculation 2 5 3 2 26" xfId="3390"/>
    <cellStyle name="Calculation 2 5 3 2 27" xfId="3391"/>
    <cellStyle name="Calculation 2 5 3 2 28" xfId="3392"/>
    <cellStyle name="Calculation 2 5 3 2 29" xfId="3393"/>
    <cellStyle name="Calculation 2 5 3 2 3" xfId="3394"/>
    <cellStyle name="Calculation 2 5 3 2 4" xfId="3395"/>
    <cellStyle name="Calculation 2 5 3 2 5" xfId="3396"/>
    <cellStyle name="Calculation 2 5 3 2 6" xfId="3397"/>
    <cellStyle name="Calculation 2 5 3 2 7" xfId="3398"/>
    <cellStyle name="Calculation 2 5 3 2 8" xfId="3399"/>
    <cellStyle name="Calculation 2 5 3 2 9" xfId="3400"/>
    <cellStyle name="Calculation 2 5 3 20" xfId="3401"/>
    <cellStyle name="Calculation 2 5 3 21" xfId="3402"/>
    <cellStyle name="Calculation 2 5 3 22" xfId="3403"/>
    <cellStyle name="Calculation 2 5 3 23" xfId="3404"/>
    <cellStyle name="Calculation 2 5 3 24" xfId="3405"/>
    <cellStyle name="Calculation 2 5 3 25" xfId="3406"/>
    <cellStyle name="Calculation 2 5 3 26" xfId="3407"/>
    <cellStyle name="Calculation 2 5 3 27" xfId="3408"/>
    <cellStyle name="Calculation 2 5 3 28" xfId="3409"/>
    <cellStyle name="Calculation 2 5 3 3" xfId="3410"/>
    <cellStyle name="Calculation 2 5 3 4" xfId="3411"/>
    <cellStyle name="Calculation 2 5 3 5" xfId="3412"/>
    <cellStyle name="Calculation 2 5 3 6" xfId="3413"/>
    <cellStyle name="Calculation 2 5 3 7" xfId="3414"/>
    <cellStyle name="Calculation 2 5 3 8" xfId="3415"/>
    <cellStyle name="Calculation 2 5 3 9" xfId="3416"/>
    <cellStyle name="Calculation 2 5 30" xfId="3417"/>
    <cellStyle name="Calculation 2 5 4" xfId="3418"/>
    <cellStyle name="Calculation 2 5 4 10" xfId="3419"/>
    <cellStyle name="Calculation 2 5 4 11" xfId="3420"/>
    <cellStyle name="Calculation 2 5 4 12" xfId="3421"/>
    <cellStyle name="Calculation 2 5 4 13" xfId="3422"/>
    <cellStyle name="Calculation 2 5 4 14" xfId="3423"/>
    <cellStyle name="Calculation 2 5 4 15" xfId="3424"/>
    <cellStyle name="Calculation 2 5 4 16" xfId="3425"/>
    <cellStyle name="Calculation 2 5 4 17" xfId="3426"/>
    <cellStyle name="Calculation 2 5 4 18" xfId="3427"/>
    <cellStyle name="Calculation 2 5 4 19" xfId="3428"/>
    <cellStyle name="Calculation 2 5 4 2" xfId="3429"/>
    <cellStyle name="Calculation 2 5 4 20" xfId="3430"/>
    <cellStyle name="Calculation 2 5 4 21" xfId="3431"/>
    <cellStyle name="Calculation 2 5 4 22" xfId="3432"/>
    <cellStyle name="Calculation 2 5 4 23" xfId="3433"/>
    <cellStyle name="Calculation 2 5 4 24" xfId="3434"/>
    <cellStyle name="Calculation 2 5 4 25" xfId="3435"/>
    <cellStyle name="Calculation 2 5 4 26" xfId="3436"/>
    <cellStyle name="Calculation 2 5 4 27" xfId="3437"/>
    <cellStyle name="Calculation 2 5 4 28" xfId="3438"/>
    <cellStyle name="Calculation 2 5 4 29" xfId="3439"/>
    <cellStyle name="Calculation 2 5 4 3" xfId="3440"/>
    <cellStyle name="Calculation 2 5 4 4" xfId="3441"/>
    <cellStyle name="Calculation 2 5 4 5" xfId="3442"/>
    <cellStyle name="Calculation 2 5 4 6" xfId="3443"/>
    <cellStyle name="Calculation 2 5 4 7" xfId="3444"/>
    <cellStyle name="Calculation 2 5 4 8" xfId="3445"/>
    <cellStyle name="Calculation 2 5 4 9" xfId="3446"/>
    <cellStyle name="Calculation 2 5 5" xfId="3447"/>
    <cellStyle name="Calculation 2 5 6" xfId="3448"/>
    <cellStyle name="Calculation 2 5 7" xfId="3449"/>
    <cellStyle name="Calculation 2 5 8" xfId="3450"/>
    <cellStyle name="Calculation 2 5 9" xfId="3451"/>
    <cellStyle name="Calculation 2 6" xfId="3452"/>
    <cellStyle name="Calculation 2 6 10" xfId="3453"/>
    <cellStyle name="Calculation 2 6 11" xfId="3454"/>
    <cellStyle name="Calculation 2 6 12" xfId="3455"/>
    <cellStyle name="Calculation 2 6 13" xfId="3456"/>
    <cellStyle name="Calculation 2 6 14" xfId="3457"/>
    <cellStyle name="Calculation 2 6 15" xfId="3458"/>
    <cellStyle name="Calculation 2 6 16" xfId="3459"/>
    <cellStyle name="Calculation 2 6 17" xfId="3460"/>
    <cellStyle name="Calculation 2 6 18" xfId="3461"/>
    <cellStyle name="Calculation 2 6 19" xfId="3462"/>
    <cellStyle name="Calculation 2 6 2" xfId="3463"/>
    <cellStyle name="Calculation 2 6 2 10" xfId="3464"/>
    <cellStyle name="Calculation 2 6 2 11" xfId="3465"/>
    <cellStyle name="Calculation 2 6 2 12" xfId="3466"/>
    <cellStyle name="Calculation 2 6 2 13" xfId="3467"/>
    <cellStyle name="Calculation 2 6 2 14" xfId="3468"/>
    <cellStyle name="Calculation 2 6 2 15" xfId="3469"/>
    <cellStyle name="Calculation 2 6 2 16" xfId="3470"/>
    <cellStyle name="Calculation 2 6 2 17" xfId="3471"/>
    <cellStyle name="Calculation 2 6 2 18" xfId="3472"/>
    <cellStyle name="Calculation 2 6 2 19" xfId="3473"/>
    <cellStyle name="Calculation 2 6 2 2" xfId="3474"/>
    <cellStyle name="Calculation 2 6 2 2 10" xfId="3475"/>
    <cellStyle name="Calculation 2 6 2 2 11" xfId="3476"/>
    <cellStyle name="Calculation 2 6 2 2 12" xfId="3477"/>
    <cellStyle name="Calculation 2 6 2 2 13" xfId="3478"/>
    <cellStyle name="Calculation 2 6 2 2 14" xfId="3479"/>
    <cellStyle name="Calculation 2 6 2 2 15" xfId="3480"/>
    <cellStyle name="Calculation 2 6 2 2 16" xfId="3481"/>
    <cellStyle name="Calculation 2 6 2 2 17" xfId="3482"/>
    <cellStyle name="Calculation 2 6 2 2 18" xfId="3483"/>
    <cellStyle name="Calculation 2 6 2 2 19" xfId="3484"/>
    <cellStyle name="Calculation 2 6 2 2 2" xfId="3485"/>
    <cellStyle name="Calculation 2 6 2 2 20" xfId="3486"/>
    <cellStyle name="Calculation 2 6 2 2 21" xfId="3487"/>
    <cellStyle name="Calculation 2 6 2 2 22" xfId="3488"/>
    <cellStyle name="Calculation 2 6 2 2 23" xfId="3489"/>
    <cellStyle name="Calculation 2 6 2 2 24" xfId="3490"/>
    <cellStyle name="Calculation 2 6 2 2 25" xfId="3491"/>
    <cellStyle name="Calculation 2 6 2 2 26" xfId="3492"/>
    <cellStyle name="Calculation 2 6 2 2 27" xfId="3493"/>
    <cellStyle name="Calculation 2 6 2 2 28" xfId="3494"/>
    <cellStyle name="Calculation 2 6 2 2 29" xfId="3495"/>
    <cellStyle name="Calculation 2 6 2 2 3" xfId="3496"/>
    <cellStyle name="Calculation 2 6 2 2 4" xfId="3497"/>
    <cellStyle name="Calculation 2 6 2 2 5" xfId="3498"/>
    <cellStyle name="Calculation 2 6 2 2 6" xfId="3499"/>
    <cellStyle name="Calculation 2 6 2 2 7" xfId="3500"/>
    <cellStyle name="Calculation 2 6 2 2 8" xfId="3501"/>
    <cellStyle name="Calculation 2 6 2 2 9" xfId="3502"/>
    <cellStyle name="Calculation 2 6 2 20" xfId="3503"/>
    <cellStyle name="Calculation 2 6 2 21" xfId="3504"/>
    <cellStyle name="Calculation 2 6 2 22" xfId="3505"/>
    <cellStyle name="Calculation 2 6 2 23" xfId="3506"/>
    <cellStyle name="Calculation 2 6 2 24" xfId="3507"/>
    <cellStyle name="Calculation 2 6 2 25" xfId="3508"/>
    <cellStyle name="Calculation 2 6 2 26" xfId="3509"/>
    <cellStyle name="Calculation 2 6 2 27" xfId="3510"/>
    <cellStyle name="Calculation 2 6 2 28" xfId="3511"/>
    <cellStyle name="Calculation 2 6 2 3" xfId="3512"/>
    <cellStyle name="Calculation 2 6 2 4" xfId="3513"/>
    <cellStyle name="Calculation 2 6 2 5" xfId="3514"/>
    <cellStyle name="Calculation 2 6 2 6" xfId="3515"/>
    <cellStyle name="Calculation 2 6 2 7" xfId="3516"/>
    <cellStyle name="Calculation 2 6 2 8" xfId="3517"/>
    <cellStyle name="Calculation 2 6 2 9" xfId="3518"/>
    <cellStyle name="Calculation 2 6 20" xfId="3519"/>
    <cellStyle name="Calculation 2 6 21" xfId="3520"/>
    <cellStyle name="Calculation 2 6 22" xfId="3521"/>
    <cellStyle name="Calculation 2 6 23" xfId="3522"/>
    <cellStyle name="Calculation 2 6 24" xfId="3523"/>
    <cellStyle name="Calculation 2 6 25" xfId="3524"/>
    <cellStyle name="Calculation 2 6 26" xfId="3525"/>
    <cellStyle name="Calculation 2 6 27" xfId="3526"/>
    <cellStyle name="Calculation 2 6 28" xfId="3527"/>
    <cellStyle name="Calculation 2 6 29" xfId="3528"/>
    <cellStyle name="Calculation 2 6 3" xfId="3529"/>
    <cellStyle name="Calculation 2 6 3 10" xfId="3530"/>
    <cellStyle name="Calculation 2 6 3 11" xfId="3531"/>
    <cellStyle name="Calculation 2 6 3 12" xfId="3532"/>
    <cellStyle name="Calculation 2 6 3 13" xfId="3533"/>
    <cellStyle name="Calculation 2 6 3 14" xfId="3534"/>
    <cellStyle name="Calculation 2 6 3 15" xfId="3535"/>
    <cellStyle name="Calculation 2 6 3 16" xfId="3536"/>
    <cellStyle name="Calculation 2 6 3 17" xfId="3537"/>
    <cellStyle name="Calculation 2 6 3 18" xfId="3538"/>
    <cellStyle name="Calculation 2 6 3 19" xfId="3539"/>
    <cellStyle name="Calculation 2 6 3 2" xfId="3540"/>
    <cellStyle name="Calculation 2 6 3 20" xfId="3541"/>
    <cellStyle name="Calculation 2 6 3 21" xfId="3542"/>
    <cellStyle name="Calculation 2 6 3 22" xfId="3543"/>
    <cellStyle name="Calculation 2 6 3 23" xfId="3544"/>
    <cellStyle name="Calculation 2 6 3 24" xfId="3545"/>
    <cellStyle name="Calculation 2 6 3 25" xfId="3546"/>
    <cellStyle name="Calculation 2 6 3 26" xfId="3547"/>
    <cellStyle name="Calculation 2 6 3 27" xfId="3548"/>
    <cellStyle name="Calculation 2 6 3 28" xfId="3549"/>
    <cellStyle name="Calculation 2 6 3 29" xfId="3550"/>
    <cellStyle name="Calculation 2 6 3 3" xfId="3551"/>
    <cellStyle name="Calculation 2 6 3 4" xfId="3552"/>
    <cellStyle name="Calculation 2 6 3 5" xfId="3553"/>
    <cellStyle name="Calculation 2 6 3 6" xfId="3554"/>
    <cellStyle name="Calculation 2 6 3 7" xfId="3555"/>
    <cellStyle name="Calculation 2 6 3 8" xfId="3556"/>
    <cellStyle name="Calculation 2 6 3 9" xfId="3557"/>
    <cellStyle name="Calculation 2 6 4" xfId="3558"/>
    <cellStyle name="Calculation 2 6 5" xfId="3559"/>
    <cellStyle name="Calculation 2 6 6" xfId="3560"/>
    <cellStyle name="Calculation 2 6 7" xfId="3561"/>
    <cellStyle name="Calculation 2 6 8" xfId="3562"/>
    <cellStyle name="Calculation 2 6 9" xfId="3563"/>
    <cellStyle name="Calculation 2 7" xfId="3564"/>
    <cellStyle name="Calculation 2 7 10" xfId="3565"/>
    <cellStyle name="Calculation 2 7 11" xfId="3566"/>
    <cellStyle name="Calculation 2 7 12" xfId="3567"/>
    <cellStyle name="Calculation 2 7 13" xfId="3568"/>
    <cellStyle name="Calculation 2 7 14" xfId="3569"/>
    <cellStyle name="Calculation 2 7 15" xfId="3570"/>
    <cellStyle name="Calculation 2 7 16" xfId="3571"/>
    <cellStyle name="Calculation 2 7 17" xfId="3572"/>
    <cellStyle name="Calculation 2 7 18" xfId="3573"/>
    <cellStyle name="Calculation 2 7 19" xfId="3574"/>
    <cellStyle name="Calculation 2 7 2" xfId="3575"/>
    <cellStyle name="Calculation 2 7 2 10" xfId="3576"/>
    <cellStyle name="Calculation 2 7 2 11" xfId="3577"/>
    <cellStyle name="Calculation 2 7 2 12" xfId="3578"/>
    <cellStyle name="Calculation 2 7 2 13" xfId="3579"/>
    <cellStyle name="Calculation 2 7 2 14" xfId="3580"/>
    <cellStyle name="Calculation 2 7 2 15" xfId="3581"/>
    <cellStyle name="Calculation 2 7 2 16" xfId="3582"/>
    <cellStyle name="Calculation 2 7 2 17" xfId="3583"/>
    <cellStyle name="Calculation 2 7 2 18" xfId="3584"/>
    <cellStyle name="Calculation 2 7 2 19" xfId="3585"/>
    <cellStyle name="Calculation 2 7 2 2" xfId="3586"/>
    <cellStyle name="Calculation 2 7 2 20" xfId="3587"/>
    <cellStyle name="Calculation 2 7 2 21" xfId="3588"/>
    <cellStyle name="Calculation 2 7 2 22" xfId="3589"/>
    <cellStyle name="Calculation 2 7 2 23" xfId="3590"/>
    <cellStyle name="Calculation 2 7 2 24" xfId="3591"/>
    <cellStyle name="Calculation 2 7 2 25" xfId="3592"/>
    <cellStyle name="Calculation 2 7 2 26" xfId="3593"/>
    <cellStyle name="Calculation 2 7 2 27" xfId="3594"/>
    <cellStyle name="Calculation 2 7 2 28" xfId="3595"/>
    <cellStyle name="Calculation 2 7 2 29" xfId="3596"/>
    <cellStyle name="Calculation 2 7 2 3" xfId="3597"/>
    <cellStyle name="Calculation 2 7 2 4" xfId="3598"/>
    <cellStyle name="Calculation 2 7 2 5" xfId="3599"/>
    <cellStyle name="Calculation 2 7 2 6" xfId="3600"/>
    <cellStyle name="Calculation 2 7 2 7" xfId="3601"/>
    <cellStyle name="Calculation 2 7 2 8" xfId="3602"/>
    <cellStyle name="Calculation 2 7 2 9" xfId="3603"/>
    <cellStyle name="Calculation 2 7 20" xfId="3604"/>
    <cellStyle name="Calculation 2 7 21" xfId="3605"/>
    <cellStyle name="Calculation 2 7 22" xfId="3606"/>
    <cellStyle name="Calculation 2 7 23" xfId="3607"/>
    <cellStyle name="Calculation 2 7 24" xfId="3608"/>
    <cellStyle name="Calculation 2 7 25" xfId="3609"/>
    <cellStyle name="Calculation 2 7 26" xfId="3610"/>
    <cellStyle name="Calculation 2 7 27" xfId="3611"/>
    <cellStyle name="Calculation 2 7 28" xfId="3612"/>
    <cellStyle name="Calculation 2 7 3" xfId="3613"/>
    <cellStyle name="Calculation 2 7 4" xfId="3614"/>
    <cellStyle name="Calculation 2 7 5" xfId="3615"/>
    <cellStyle name="Calculation 2 7 6" xfId="3616"/>
    <cellStyle name="Calculation 2 7 7" xfId="3617"/>
    <cellStyle name="Calculation 2 7 8" xfId="3618"/>
    <cellStyle name="Calculation 2 7 9" xfId="3619"/>
    <cellStyle name="Calculation 2 8" xfId="3620"/>
    <cellStyle name="Calculation 2 8 10" xfId="3621"/>
    <cellStyle name="Calculation 2 8 11" xfId="3622"/>
    <cellStyle name="Calculation 2 8 12" xfId="3623"/>
    <cellStyle name="Calculation 2 8 13" xfId="3624"/>
    <cellStyle name="Calculation 2 8 14" xfId="3625"/>
    <cellStyle name="Calculation 2 8 15" xfId="3626"/>
    <cellStyle name="Calculation 2 8 16" xfId="3627"/>
    <cellStyle name="Calculation 2 8 17" xfId="3628"/>
    <cellStyle name="Calculation 2 8 18" xfId="3629"/>
    <cellStyle name="Calculation 2 8 19" xfId="3630"/>
    <cellStyle name="Calculation 2 8 2" xfId="3631"/>
    <cellStyle name="Calculation 2 8 20" xfId="3632"/>
    <cellStyle name="Calculation 2 8 21" xfId="3633"/>
    <cellStyle name="Calculation 2 8 22" xfId="3634"/>
    <cellStyle name="Calculation 2 8 23" xfId="3635"/>
    <cellStyle name="Calculation 2 8 24" xfId="3636"/>
    <cellStyle name="Calculation 2 8 25" xfId="3637"/>
    <cellStyle name="Calculation 2 8 26" xfId="3638"/>
    <cellStyle name="Calculation 2 8 27" xfId="3639"/>
    <cellStyle name="Calculation 2 8 28" xfId="3640"/>
    <cellStyle name="Calculation 2 8 29" xfId="3641"/>
    <cellStyle name="Calculation 2 8 3" xfId="3642"/>
    <cellStyle name="Calculation 2 8 4" xfId="3643"/>
    <cellStyle name="Calculation 2 8 5" xfId="3644"/>
    <cellStyle name="Calculation 2 8 6" xfId="3645"/>
    <cellStyle name="Calculation 2 8 7" xfId="3646"/>
    <cellStyle name="Calculation 2 8 8" xfId="3647"/>
    <cellStyle name="Calculation 2 8 9" xfId="3648"/>
    <cellStyle name="Calculation 2 9" xfId="3649"/>
    <cellStyle name="Calculation 3" xfId="3650"/>
    <cellStyle name="Calculation 4" xfId="3651"/>
    <cellStyle name="Calculation 5" xfId="3652"/>
    <cellStyle name="Calculation 6" xfId="3653"/>
    <cellStyle name="Calculation 7" xfId="3654"/>
    <cellStyle name="Calculation 8" xfId="3655"/>
    <cellStyle name="Calculation 9" xfId="3656"/>
    <cellStyle name="Check Cell" xfId="49" builtinId="23" hidden="1"/>
    <cellStyle name="Check Cell 2" xfId="3657"/>
    <cellStyle name="Check Cell 2 2" xfId="3658"/>
    <cellStyle name="Check Cell 2 2 2" xfId="3659"/>
    <cellStyle name="Check Cell 2 3" xfId="3660"/>
    <cellStyle name="Check Cell 2 4" xfId="3661"/>
    <cellStyle name="Check Cell 2 5" xfId="3662"/>
    <cellStyle name="Check Cell 3" xfId="3663"/>
    <cellStyle name="Check Cell 4" xfId="3664"/>
    <cellStyle name="Check Cell 5" xfId="3665"/>
    <cellStyle name="Check Cell 6" xfId="3666"/>
    <cellStyle name="Check Cell 7" xfId="3667"/>
    <cellStyle name="Check Cell 8" xfId="3668"/>
    <cellStyle name="Check Cell 9" xfId="3669"/>
    <cellStyle name="Comma" xfId="32" builtinId="3" hidden="1"/>
    <cellStyle name="Comma - ntj" xfId="3670"/>
    <cellStyle name="Comma - ntj 2" xfId="3671"/>
    <cellStyle name="Comma - nuku" xfId="3672"/>
    <cellStyle name="Comma [0]" xfId="33" builtinId="6" hidden="1"/>
    <cellStyle name="Comma [0] - ntj" xfId="3673"/>
    <cellStyle name="Comma [0] - nuku" xfId="3674"/>
    <cellStyle name="Comma [0] 10" xfId="3675"/>
    <cellStyle name="Comma [0] 11" xfId="3676"/>
    <cellStyle name="Comma [0] 12" xfId="3677"/>
    <cellStyle name="Comma [0] 13" xfId="3678"/>
    <cellStyle name="Comma [0] 14" xfId="3679"/>
    <cellStyle name="Comma [0] 15" xfId="3680"/>
    <cellStyle name="Comma [0] 16" xfId="3681"/>
    <cellStyle name="Comma [0] 17" xfId="3682"/>
    <cellStyle name="Comma [0] 18" xfId="3683"/>
    <cellStyle name="Comma [0] 19" xfId="3684"/>
    <cellStyle name="Comma [0] 19 2" xfId="3685"/>
    <cellStyle name="Comma [0] 19 2 2" xfId="3686"/>
    <cellStyle name="Comma [0] 19 2 2 2" xfId="3687"/>
    <cellStyle name="Comma [0] 19 2 2 3" xfId="3688"/>
    <cellStyle name="Comma [0] 19 2 2 4" xfId="3689"/>
    <cellStyle name="Comma [0] 19 2 2 5" xfId="3690"/>
    <cellStyle name="Comma [0] 19 2 2 6" xfId="3691"/>
    <cellStyle name="Comma [0] 19 3" xfId="3692"/>
    <cellStyle name="Comma [0] 19 3 2" xfId="3693"/>
    <cellStyle name="Comma [0] 19 3 2 2" xfId="3694"/>
    <cellStyle name="Comma [0] 19 3 2 3" xfId="3695"/>
    <cellStyle name="Comma [0] 19 3 2 4" xfId="3696"/>
    <cellStyle name="Comma [0] 19 3 2 5" xfId="3697"/>
    <cellStyle name="Comma [0] 19 3 2 6" xfId="3698"/>
    <cellStyle name="Comma [0] 19 3 3" xfId="3699"/>
    <cellStyle name="Comma [0] 19 3 3 2" xfId="3700"/>
    <cellStyle name="Comma [0] 19 3 3 3" xfId="3701"/>
    <cellStyle name="Comma [0] 19 3 3 4" xfId="3702"/>
    <cellStyle name="Comma [0] 19 3 3 5" xfId="3703"/>
    <cellStyle name="Comma [0] 19 3 3 6" xfId="3704"/>
    <cellStyle name="Comma [0] 19 3 4" xfId="3705"/>
    <cellStyle name="Comma [0] 19 3 5" xfId="3706"/>
    <cellStyle name="Comma [0] 19 3 6" xfId="3707"/>
    <cellStyle name="Comma [0] 19 3 7" xfId="3708"/>
    <cellStyle name="Comma [0] 19 3 8" xfId="3709"/>
    <cellStyle name="Comma [0] 19 4" xfId="3710"/>
    <cellStyle name="Comma [0] 19 4 2" xfId="3711"/>
    <cellStyle name="Comma [0] 19 4 3" xfId="3712"/>
    <cellStyle name="Comma [0] 19 4 4" xfId="3713"/>
    <cellStyle name="Comma [0] 19 4 5" xfId="3714"/>
    <cellStyle name="Comma [0] 19 4 6" xfId="3715"/>
    <cellStyle name="Comma [0] 19 5" xfId="3716"/>
    <cellStyle name="Comma [0] 19 6" xfId="3717"/>
    <cellStyle name="Comma [0] 19 7" xfId="3718"/>
    <cellStyle name="Comma [0] 19 8" xfId="3719"/>
    <cellStyle name="Comma [0] 19 9" xfId="3720"/>
    <cellStyle name="Comma [0] 2" xfId="3721"/>
    <cellStyle name="Comma [0] 2 2" xfId="3722"/>
    <cellStyle name="Comma [0] 2 2 2" xfId="3723"/>
    <cellStyle name="Comma [0] 2 2 2 2" xfId="3724"/>
    <cellStyle name="Comma [0] 2 2 3" xfId="3725"/>
    <cellStyle name="Comma [0] 2 3" xfId="3726"/>
    <cellStyle name="Comma [0] 2 3 2" xfId="3727"/>
    <cellStyle name="Comma [0] 2 3 2 2" xfId="3728"/>
    <cellStyle name="Comma [0] 2 3 3" xfId="3729"/>
    <cellStyle name="Comma [0] 2 4" xfId="3730"/>
    <cellStyle name="Comma [0] 2 4 2" xfId="3731"/>
    <cellStyle name="Comma [0] 2 4 2 2" xfId="3732"/>
    <cellStyle name="Comma [0] 2 4 3" xfId="3733"/>
    <cellStyle name="Comma [0] 2 5" xfId="3734"/>
    <cellStyle name="Comma [0] 2 5 2" xfId="3735"/>
    <cellStyle name="Comma [0] 2 5 2 2" xfId="3736"/>
    <cellStyle name="Comma [0] 2 5 3" xfId="3737"/>
    <cellStyle name="Comma [0] 2 6" xfId="3738"/>
    <cellStyle name="Comma [0] 2 7" xfId="3739"/>
    <cellStyle name="Comma [0] 20" xfId="3740"/>
    <cellStyle name="Comma [0] 20 2" xfId="3741"/>
    <cellStyle name="Comma [0] 20 2 2" xfId="3742"/>
    <cellStyle name="Comma [0] 20 2 2 2" xfId="3743"/>
    <cellStyle name="Comma [0] 20 2 2 3" xfId="3744"/>
    <cellStyle name="Comma [0] 20 2 2 4" xfId="3745"/>
    <cellStyle name="Comma [0] 20 2 2 5" xfId="3746"/>
    <cellStyle name="Comma [0] 20 2 2 6" xfId="3747"/>
    <cellStyle name="Comma [0] 20 3" xfId="3748"/>
    <cellStyle name="Comma [0] 20 3 2" xfId="3749"/>
    <cellStyle name="Comma [0] 20 3 2 2" xfId="3750"/>
    <cellStyle name="Comma [0] 20 3 2 3" xfId="3751"/>
    <cellStyle name="Comma [0] 20 3 2 4" xfId="3752"/>
    <cellStyle name="Comma [0] 20 3 2 5" xfId="3753"/>
    <cellStyle name="Comma [0] 20 3 2 6" xfId="3754"/>
    <cellStyle name="Comma [0] 20 3 3" xfId="3755"/>
    <cellStyle name="Comma [0] 20 3 3 2" xfId="3756"/>
    <cellStyle name="Comma [0] 20 3 3 3" xfId="3757"/>
    <cellStyle name="Comma [0] 20 3 3 4" xfId="3758"/>
    <cellStyle name="Comma [0] 20 3 3 5" xfId="3759"/>
    <cellStyle name="Comma [0] 20 3 3 6" xfId="3760"/>
    <cellStyle name="Comma [0] 20 3 4" xfId="3761"/>
    <cellStyle name="Comma [0] 20 3 5" xfId="3762"/>
    <cellStyle name="Comma [0] 20 3 6" xfId="3763"/>
    <cellStyle name="Comma [0] 20 3 7" xfId="3764"/>
    <cellStyle name="Comma [0] 20 3 8" xfId="3765"/>
    <cellStyle name="Comma [0] 20 4" xfId="3766"/>
    <cellStyle name="Comma [0] 20 4 2" xfId="3767"/>
    <cellStyle name="Comma [0] 20 4 3" xfId="3768"/>
    <cellStyle name="Comma [0] 20 4 4" xfId="3769"/>
    <cellStyle name="Comma [0] 20 4 5" xfId="3770"/>
    <cellStyle name="Comma [0] 20 4 6" xfId="3771"/>
    <cellStyle name="Comma [0] 20 5" xfId="3772"/>
    <cellStyle name="Comma [0] 20 6" xfId="3773"/>
    <cellStyle name="Comma [0] 20 7" xfId="3774"/>
    <cellStyle name="Comma [0] 20 8" xfId="3775"/>
    <cellStyle name="Comma [0] 20 9" xfId="3776"/>
    <cellStyle name="Comma [0] 21" xfId="3777"/>
    <cellStyle name="Comma [0] 22" xfId="3778"/>
    <cellStyle name="Comma [0] 23" xfId="3779"/>
    <cellStyle name="Comma [0] 24" xfId="3780"/>
    <cellStyle name="Comma [0] 25" xfId="3781"/>
    <cellStyle name="Comma [0] 26" xfId="3782"/>
    <cellStyle name="Comma [0] 27" xfId="3783"/>
    <cellStyle name="Comma [0] 28" xfId="3784"/>
    <cellStyle name="Comma [0] 29" xfId="3785"/>
    <cellStyle name="Comma [0] 3" xfId="3786"/>
    <cellStyle name="Comma [0] 3 2" xfId="3787"/>
    <cellStyle name="Comma [0] 3 2 2" xfId="3788"/>
    <cellStyle name="Comma [0] 3 2 2 2" xfId="3789"/>
    <cellStyle name="Comma [0] 3 2 3" xfId="3790"/>
    <cellStyle name="Comma [0] 30" xfId="3791"/>
    <cellStyle name="Comma [0] 31" xfId="3792"/>
    <cellStyle name="Comma [0] 4" xfId="3793"/>
    <cellStyle name="Comma [0] 4 2" xfId="3794"/>
    <cellStyle name="Comma [0] 4 2 2" xfId="3795"/>
    <cellStyle name="Comma [0] 4 3" xfId="3796"/>
    <cellStyle name="Comma [0] 5" xfId="3797"/>
    <cellStyle name="Comma [0] 5 2" xfId="3798"/>
    <cellStyle name="Comma [0] 5 2 2" xfId="3799"/>
    <cellStyle name="Comma [0] 5 3" xfId="3800"/>
    <cellStyle name="Comma [0] 6" xfId="3801"/>
    <cellStyle name="Comma [0] 6 2" xfId="3802"/>
    <cellStyle name="Comma [0] 7" xfId="3803"/>
    <cellStyle name="Comma [0] 7 2" xfId="3804"/>
    <cellStyle name="Comma [0] 7 2 2" xfId="3805"/>
    <cellStyle name="Comma [0] 7 3" xfId="3806"/>
    <cellStyle name="Comma [0] 8" xfId="3807"/>
    <cellStyle name="Comma [0] 8 2" xfId="3808"/>
    <cellStyle name="Comma [0] 8 2 2" xfId="3809"/>
    <cellStyle name="Comma [0] 8 3" xfId="3810"/>
    <cellStyle name="Comma [0] 9" xfId="3811"/>
    <cellStyle name="Comma [0] 9 2" xfId="3812"/>
    <cellStyle name="Comma [0] 9 2 2" xfId="3813"/>
    <cellStyle name="Comma [0] 9 3" xfId="3814"/>
    <cellStyle name="Comma [1]" xfId="3815"/>
    <cellStyle name="Comma [1] 2" xfId="3816"/>
    <cellStyle name="Comma [1] 3" xfId="3817"/>
    <cellStyle name="Comma [2]" xfId="3818"/>
    <cellStyle name="Comma [2] 2" xfId="3819"/>
    <cellStyle name="Comma [2] 3" xfId="3820"/>
    <cellStyle name="Comma [2] 4" xfId="3821"/>
    <cellStyle name="Comma [3]" xfId="3822"/>
    <cellStyle name="Comma [3] 2" xfId="3823"/>
    <cellStyle name="Comma [3] 2 10" xfId="3824"/>
    <cellStyle name="Comma [3] 2 11" xfId="3825"/>
    <cellStyle name="Comma [3] 2 12" xfId="3826"/>
    <cellStyle name="Comma [3] 2 13" xfId="3827"/>
    <cellStyle name="Comma [3] 2 14" xfId="3828"/>
    <cellStyle name="Comma [3] 2 15" xfId="3829"/>
    <cellStyle name="Comma [3] 2 16" xfId="3830"/>
    <cellStyle name="Comma [3] 2 17" xfId="3831"/>
    <cellStyle name="Comma [3] 2 18" xfId="3832"/>
    <cellStyle name="Comma [3] 2 19" xfId="3833"/>
    <cellStyle name="Comma [3] 2 2" xfId="3834"/>
    <cellStyle name="Comma [3] 2 2 10" xfId="3835"/>
    <cellStyle name="Comma [3] 2 2 11" xfId="3836"/>
    <cellStyle name="Comma [3] 2 2 12" xfId="3837"/>
    <cellStyle name="Comma [3] 2 2 13" xfId="3838"/>
    <cellStyle name="Comma [3] 2 2 14" xfId="3839"/>
    <cellStyle name="Comma [3] 2 2 15" xfId="3840"/>
    <cellStyle name="Comma [3] 2 2 16" xfId="3841"/>
    <cellStyle name="Comma [3] 2 2 17" xfId="3842"/>
    <cellStyle name="Comma [3] 2 2 18" xfId="3843"/>
    <cellStyle name="Comma [3] 2 2 19" xfId="3844"/>
    <cellStyle name="Comma [3] 2 2 2" xfId="3845"/>
    <cellStyle name="Comma [3] 2 2 2 10" xfId="3846"/>
    <cellStyle name="Comma [3] 2 2 2 11" xfId="3847"/>
    <cellStyle name="Comma [3] 2 2 2 12" xfId="3848"/>
    <cellStyle name="Comma [3] 2 2 2 13" xfId="3849"/>
    <cellStyle name="Comma [3] 2 2 2 14" xfId="3850"/>
    <cellStyle name="Comma [3] 2 2 2 15" xfId="3851"/>
    <cellStyle name="Comma [3] 2 2 2 16" xfId="3852"/>
    <cellStyle name="Comma [3] 2 2 2 17" xfId="3853"/>
    <cellStyle name="Comma [3] 2 2 2 18" xfId="3854"/>
    <cellStyle name="Comma [3] 2 2 2 19" xfId="3855"/>
    <cellStyle name="Comma [3] 2 2 2 2" xfId="3856"/>
    <cellStyle name="Comma [3] 2 2 2 2 10" xfId="3857"/>
    <cellStyle name="Comma [3] 2 2 2 2 11" xfId="3858"/>
    <cellStyle name="Comma [3] 2 2 2 2 12" xfId="3859"/>
    <cellStyle name="Comma [3] 2 2 2 2 13" xfId="3860"/>
    <cellStyle name="Comma [3] 2 2 2 2 14" xfId="3861"/>
    <cellStyle name="Comma [3] 2 2 2 2 15" xfId="3862"/>
    <cellStyle name="Comma [3] 2 2 2 2 16" xfId="3863"/>
    <cellStyle name="Comma [3] 2 2 2 2 17" xfId="3864"/>
    <cellStyle name="Comma [3] 2 2 2 2 18" xfId="3865"/>
    <cellStyle name="Comma [3] 2 2 2 2 19" xfId="3866"/>
    <cellStyle name="Comma [3] 2 2 2 2 2" xfId="3867"/>
    <cellStyle name="Comma [3] 2 2 2 2 20" xfId="3868"/>
    <cellStyle name="Comma [3] 2 2 2 2 21" xfId="3869"/>
    <cellStyle name="Comma [3] 2 2 2 2 22" xfId="3870"/>
    <cellStyle name="Comma [3] 2 2 2 2 23" xfId="3871"/>
    <cellStyle name="Comma [3] 2 2 2 2 24" xfId="3872"/>
    <cellStyle name="Comma [3] 2 2 2 2 25" xfId="3873"/>
    <cellStyle name="Comma [3] 2 2 2 2 26" xfId="3874"/>
    <cellStyle name="Comma [3] 2 2 2 2 27" xfId="3875"/>
    <cellStyle name="Comma [3] 2 2 2 2 28" xfId="3876"/>
    <cellStyle name="Comma [3] 2 2 2 2 29" xfId="3877"/>
    <cellStyle name="Comma [3] 2 2 2 2 3" xfId="3878"/>
    <cellStyle name="Comma [3] 2 2 2 2 30" xfId="3879"/>
    <cellStyle name="Comma [3] 2 2 2 2 31" xfId="3880"/>
    <cellStyle name="Comma [3] 2 2 2 2 32" xfId="3881"/>
    <cellStyle name="Comma [3] 2 2 2 2 4" xfId="3882"/>
    <cellStyle name="Comma [3] 2 2 2 2 5" xfId="3883"/>
    <cellStyle name="Comma [3] 2 2 2 2 6" xfId="3884"/>
    <cellStyle name="Comma [3] 2 2 2 2 7" xfId="3885"/>
    <cellStyle name="Comma [3] 2 2 2 2 8" xfId="3886"/>
    <cellStyle name="Comma [3] 2 2 2 2 9" xfId="3887"/>
    <cellStyle name="Comma [3] 2 2 2 20" xfId="3888"/>
    <cellStyle name="Comma [3] 2 2 2 21" xfId="3889"/>
    <cellStyle name="Comma [3] 2 2 2 22" xfId="3890"/>
    <cellStyle name="Comma [3] 2 2 2 23" xfId="3891"/>
    <cellStyle name="Comma [3] 2 2 2 24" xfId="3892"/>
    <cellStyle name="Comma [3] 2 2 2 25" xfId="3893"/>
    <cellStyle name="Comma [3] 2 2 2 26" xfId="3894"/>
    <cellStyle name="Comma [3] 2 2 2 27" xfId="3895"/>
    <cellStyle name="Comma [3] 2 2 2 28" xfId="3896"/>
    <cellStyle name="Comma [3] 2 2 2 29" xfId="3897"/>
    <cellStyle name="Comma [3] 2 2 2 3" xfId="3898"/>
    <cellStyle name="Comma [3] 2 2 2 30" xfId="3899"/>
    <cellStyle name="Comma [3] 2 2 2 31" xfId="3900"/>
    <cellStyle name="Comma [3] 2 2 2 32" xfId="3901"/>
    <cellStyle name="Comma [3] 2 2 2 33" xfId="3902"/>
    <cellStyle name="Comma [3] 2 2 2 34" xfId="3903"/>
    <cellStyle name="Comma [3] 2 2 2 4" xfId="3904"/>
    <cellStyle name="Comma [3] 2 2 2 5" xfId="3905"/>
    <cellStyle name="Comma [3] 2 2 2 6" xfId="3906"/>
    <cellStyle name="Comma [3] 2 2 2 7" xfId="3907"/>
    <cellStyle name="Comma [3] 2 2 2 8" xfId="3908"/>
    <cellStyle name="Comma [3] 2 2 2 9" xfId="3909"/>
    <cellStyle name="Comma [3] 2 2 20" xfId="3910"/>
    <cellStyle name="Comma [3] 2 2 21" xfId="3911"/>
    <cellStyle name="Comma [3] 2 2 22" xfId="3912"/>
    <cellStyle name="Comma [3] 2 2 23" xfId="3913"/>
    <cellStyle name="Comma [3] 2 2 24" xfId="3914"/>
    <cellStyle name="Comma [3] 2 2 25" xfId="3915"/>
    <cellStyle name="Comma [3] 2 2 26" xfId="3916"/>
    <cellStyle name="Comma [3] 2 2 27" xfId="3917"/>
    <cellStyle name="Comma [3] 2 2 28" xfId="3918"/>
    <cellStyle name="Comma [3] 2 2 29" xfId="3919"/>
    <cellStyle name="Comma [3] 2 2 3" xfId="3920"/>
    <cellStyle name="Comma [3] 2 2 3 10" xfId="3921"/>
    <cellStyle name="Comma [3] 2 2 3 11" xfId="3922"/>
    <cellStyle name="Comma [3] 2 2 3 12" xfId="3923"/>
    <cellStyle name="Comma [3] 2 2 3 13" xfId="3924"/>
    <cellStyle name="Comma [3] 2 2 3 14" xfId="3925"/>
    <cellStyle name="Comma [3] 2 2 3 15" xfId="3926"/>
    <cellStyle name="Comma [3] 2 2 3 16" xfId="3927"/>
    <cellStyle name="Comma [3] 2 2 3 17" xfId="3928"/>
    <cellStyle name="Comma [3] 2 2 3 18" xfId="3929"/>
    <cellStyle name="Comma [3] 2 2 3 19" xfId="3930"/>
    <cellStyle name="Comma [3] 2 2 3 2" xfId="3931"/>
    <cellStyle name="Comma [3] 2 2 3 20" xfId="3932"/>
    <cellStyle name="Comma [3] 2 2 3 21" xfId="3933"/>
    <cellStyle name="Comma [3] 2 2 3 22" xfId="3934"/>
    <cellStyle name="Comma [3] 2 2 3 23" xfId="3935"/>
    <cellStyle name="Comma [3] 2 2 3 24" xfId="3936"/>
    <cellStyle name="Comma [3] 2 2 3 25" xfId="3937"/>
    <cellStyle name="Comma [3] 2 2 3 26" xfId="3938"/>
    <cellStyle name="Comma [3] 2 2 3 27" xfId="3939"/>
    <cellStyle name="Comma [3] 2 2 3 28" xfId="3940"/>
    <cellStyle name="Comma [3] 2 2 3 29" xfId="3941"/>
    <cellStyle name="Comma [3] 2 2 3 3" xfId="3942"/>
    <cellStyle name="Comma [3] 2 2 3 30" xfId="3943"/>
    <cellStyle name="Comma [3] 2 2 3 31" xfId="3944"/>
    <cellStyle name="Comma [3] 2 2 3 32" xfId="3945"/>
    <cellStyle name="Comma [3] 2 2 3 4" xfId="3946"/>
    <cellStyle name="Comma [3] 2 2 3 5" xfId="3947"/>
    <cellStyle name="Comma [3] 2 2 3 6" xfId="3948"/>
    <cellStyle name="Comma [3] 2 2 3 7" xfId="3949"/>
    <cellStyle name="Comma [3] 2 2 3 8" xfId="3950"/>
    <cellStyle name="Comma [3] 2 2 3 9" xfId="3951"/>
    <cellStyle name="Comma [3] 2 2 30" xfId="3952"/>
    <cellStyle name="Comma [3] 2 2 31" xfId="3953"/>
    <cellStyle name="Comma [3] 2 2 32" xfId="3954"/>
    <cellStyle name="Comma [3] 2 2 33" xfId="3955"/>
    <cellStyle name="Comma [3] 2 2 34" xfId="3956"/>
    <cellStyle name="Comma [3] 2 2 35" xfId="3957"/>
    <cellStyle name="Comma [3] 2 2 4" xfId="3958"/>
    <cellStyle name="Comma [3] 2 2 5" xfId="3959"/>
    <cellStyle name="Comma [3] 2 2 6" xfId="3960"/>
    <cellStyle name="Comma [3] 2 2 7" xfId="3961"/>
    <cellStyle name="Comma [3] 2 2 8" xfId="3962"/>
    <cellStyle name="Comma [3] 2 2 9" xfId="3963"/>
    <cellStyle name="Comma [3] 2 20" xfId="3964"/>
    <cellStyle name="Comma [3] 2 21" xfId="3965"/>
    <cellStyle name="Comma [3] 2 22" xfId="3966"/>
    <cellStyle name="Comma [3] 2 23" xfId="3967"/>
    <cellStyle name="Comma [3] 2 24" xfId="3968"/>
    <cellStyle name="Comma [3] 2 25" xfId="3969"/>
    <cellStyle name="Comma [3] 2 26" xfId="3970"/>
    <cellStyle name="Comma [3] 2 27" xfId="3971"/>
    <cellStyle name="Comma [3] 2 28" xfId="3972"/>
    <cellStyle name="Comma [3] 2 29" xfId="3973"/>
    <cellStyle name="Comma [3] 2 3" xfId="3974"/>
    <cellStyle name="Comma [3] 2 3 10" xfId="3975"/>
    <cellStyle name="Comma [3] 2 3 11" xfId="3976"/>
    <cellStyle name="Comma [3] 2 3 12" xfId="3977"/>
    <cellStyle name="Comma [3] 2 3 13" xfId="3978"/>
    <cellStyle name="Comma [3] 2 3 14" xfId="3979"/>
    <cellStyle name="Comma [3] 2 3 15" xfId="3980"/>
    <cellStyle name="Comma [3] 2 3 16" xfId="3981"/>
    <cellStyle name="Comma [3] 2 3 17" xfId="3982"/>
    <cellStyle name="Comma [3] 2 3 18" xfId="3983"/>
    <cellStyle name="Comma [3] 2 3 19" xfId="3984"/>
    <cellStyle name="Comma [3] 2 3 2" xfId="3985"/>
    <cellStyle name="Comma [3] 2 3 2 10" xfId="3986"/>
    <cellStyle name="Comma [3] 2 3 2 11" xfId="3987"/>
    <cellStyle name="Comma [3] 2 3 2 12" xfId="3988"/>
    <cellStyle name="Comma [3] 2 3 2 13" xfId="3989"/>
    <cellStyle name="Comma [3] 2 3 2 14" xfId="3990"/>
    <cellStyle name="Comma [3] 2 3 2 15" xfId="3991"/>
    <cellStyle name="Comma [3] 2 3 2 16" xfId="3992"/>
    <cellStyle name="Comma [3] 2 3 2 17" xfId="3993"/>
    <cellStyle name="Comma [3] 2 3 2 18" xfId="3994"/>
    <cellStyle name="Comma [3] 2 3 2 19" xfId="3995"/>
    <cellStyle name="Comma [3] 2 3 2 2" xfId="3996"/>
    <cellStyle name="Comma [3] 2 3 2 2 10" xfId="3997"/>
    <cellStyle name="Comma [3] 2 3 2 2 11" xfId="3998"/>
    <cellStyle name="Comma [3] 2 3 2 2 12" xfId="3999"/>
    <cellStyle name="Comma [3] 2 3 2 2 13" xfId="4000"/>
    <cellStyle name="Comma [3] 2 3 2 2 14" xfId="4001"/>
    <cellStyle name="Comma [3] 2 3 2 2 15" xfId="4002"/>
    <cellStyle name="Comma [3] 2 3 2 2 16" xfId="4003"/>
    <cellStyle name="Comma [3] 2 3 2 2 17" xfId="4004"/>
    <cellStyle name="Comma [3] 2 3 2 2 18" xfId="4005"/>
    <cellStyle name="Comma [3] 2 3 2 2 19" xfId="4006"/>
    <cellStyle name="Comma [3] 2 3 2 2 2" xfId="4007"/>
    <cellStyle name="Comma [3] 2 3 2 2 20" xfId="4008"/>
    <cellStyle name="Comma [3] 2 3 2 2 21" xfId="4009"/>
    <cellStyle name="Comma [3] 2 3 2 2 22" xfId="4010"/>
    <cellStyle name="Comma [3] 2 3 2 2 23" xfId="4011"/>
    <cellStyle name="Comma [3] 2 3 2 2 24" xfId="4012"/>
    <cellStyle name="Comma [3] 2 3 2 2 25" xfId="4013"/>
    <cellStyle name="Comma [3] 2 3 2 2 26" xfId="4014"/>
    <cellStyle name="Comma [3] 2 3 2 2 27" xfId="4015"/>
    <cellStyle name="Comma [3] 2 3 2 2 28" xfId="4016"/>
    <cellStyle name="Comma [3] 2 3 2 2 29" xfId="4017"/>
    <cellStyle name="Comma [3] 2 3 2 2 3" xfId="4018"/>
    <cellStyle name="Comma [3] 2 3 2 2 30" xfId="4019"/>
    <cellStyle name="Comma [3] 2 3 2 2 31" xfId="4020"/>
    <cellStyle name="Comma [3] 2 3 2 2 32" xfId="4021"/>
    <cellStyle name="Comma [3] 2 3 2 2 4" xfId="4022"/>
    <cellStyle name="Comma [3] 2 3 2 2 5" xfId="4023"/>
    <cellStyle name="Comma [3] 2 3 2 2 6" xfId="4024"/>
    <cellStyle name="Comma [3] 2 3 2 2 7" xfId="4025"/>
    <cellStyle name="Comma [3] 2 3 2 2 8" xfId="4026"/>
    <cellStyle name="Comma [3] 2 3 2 2 9" xfId="4027"/>
    <cellStyle name="Comma [3] 2 3 2 20" xfId="4028"/>
    <cellStyle name="Comma [3] 2 3 2 21" xfId="4029"/>
    <cellStyle name="Comma [3] 2 3 2 22" xfId="4030"/>
    <cellStyle name="Comma [3] 2 3 2 23" xfId="4031"/>
    <cellStyle name="Comma [3] 2 3 2 24" xfId="4032"/>
    <cellStyle name="Comma [3] 2 3 2 25" xfId="4033"/>
    <cellStyle name="Comma [3] 2 3 2 26" xfId="4034"/>
    <cellStyle name="Comma [3] 2 3 2 27" xfId="4035"/>
    <cellStyle name="Comma [3] 2 3 2 28" xfId="4036"/>
    <cellStyle name="Comma [3] 2 3 2 29" xfId="4037"/>
    <cellStyle name="Comma [3] 2 3 2 3" xfId="4038"/>
    <cellStyle name="Comma [3] 2 3 2 30" xfId="4039"/>
    <cellStyle name="Comma [3] 2 3 2 31" xfId="4040"/>
    <cellStyle name="Comma [3] 2 3 2 32" xfId="4041"/>
    <cellStyle name="Comma [3] 2 3 2 33" xfId="4042"/>
    <cellStyle name="Comma [3] 2 3 2 34" xfId="4043"/>
    <cellStyle name="Comma [3] 2 3 2 4" xfId="4044"/>
    <cellStyle name="Comma [3] 2 3 2 5" xfId="4045"/>
    <cellStyle name="Comma [3] 2 3 2 6" xfId="4046"/>
    <cellStyle name="Comma [3] 2 3 2 7" xfId="4047"/>
    <cellStyle name="Comma [3] 2 3 2 8" xfId="4048"/>
    <cellStyle name="Comma [3] 2 3 2 9" xfId="4049"/>
    <cellStyle name="Comma [3] 2 3 20" xfId="4050"/>
    <cellStyle name="Comma [3] 2 3 21" xfId="4051"/>
    <cellStyle name="Comma [3] 2 3 22" xfId="4052"/>
    <cellStyle name="Comma [3] 2 3 23" xfId="4053"/>
    <cellStyle name="Comma [3] 2 3 24" xfId="4054"/>
    <cellStyle name="Comma [3] 2 3 25" xfId="4055"/>
    <cellStyle name="Comma [3] 2 3 26" xfId="4056"/>
    <cellStyle name="Comma [3] 2 3 27" xfId="4057"/>
    <cellStyle name="Comma [3] 2 3 28" xfId="4058"/>
    <cellStyle name="Comma [3] 2 3 29" xfId="4059"/>
    <cellStyle name="Comma [3] 2 3 3" xfId="4060"/>
    <cellStyle name="Comma [3] 2 3 3 10" xfId="4061"/>
    <cellStyle name="Comma [3] 2 3 3 11" xfId="4062"/>
    <cellStyle name="Comma [3] 2 3 3 12" xfId="4063"/>
    <cellStyle name="Comma [3] 2 3 3 13" xfId="4064"/>
    <cellStyle name="Comma [3] 2 3 3 14" xfId="4065"/>
    <cellStyle name="Comma [3] 2 3 3 15" xfId="4066"/>
    <cellStyle name="Comma [3] 2 3 3 16" xfId="4067"/>
    <cellStyle name="Comma [3] 2 3 3 17" xfId="4068"/>
    <cellStyle name="Comma [3] 2 3 3 18" xfId="4069"/>
    <cellStyle name="Comma [3] 2 3 3 19" xfId="4070"/>
    <cellStyle name="Comma [3] 2 3 3 2" xfId="4071"/>
    <cellStyle name="Comma [3] 2 3 3 20" xfId="4072"/>
    <cellStyle name="Comma [3] 2 3 3 21" xfId="4073"/>
    <cellStyle name="Comma [3] 2 3 3 22" xfId="4074"/>
    <cellStyle name="Comma [3] 2 3 3 23" xfId="4075"/>
    <cellStyle name="Comma [3] 2 3 3 24" xfId="4076"/>
    <cellStyle name="Comma [3] 2 3 3 25" xfId="4077"/>
    <cellStyle name="Comma [3] 2 3 3 26" xfId="4078"/>
    <cellStyle name="Comma [3] 2 3 3 27" xfId="4079"/>
    <cellStyle name="Comma [3] 2 3 3 28" xfId="4080"/>
    <cellStyle name="Comma [3] 2 3 3 29" xfId="4081"/>
    <cellStyle name="Comma [3] 2 3 3 3" xfId="4082"/>
    <cellStyle name="Comma [3] 2 3 3 30" xfId="4083"/>
    <cellStyle name="Comma [3] 2 3 3 31" xfId="4084"/>
    <cellStyle name="Comma [3] 2 3 3 32" xfId="4085"/>
    <cellStyle name="Comma [3] 2 3 3 4" xfId="4086"/>
    <cellStyle name="Comma [3] 2 3 3 5" xfId="4087"/>
    <cellStyle name="Comma [3] 2 3 3 6" xfId="4088"/>
    <cellStyle name="Comma [3] 2 3 3 7" xfId="4089"/>
    <cellStyle name="Comma [3] 2 3 3 8" xfId="4090"/>
    <cellStyle name="Comma [3] 2 3 3 9" xfId="4091"/>
    <cellStyle name="Comma [3] 2 3 30" xfId="4092"/>
    <cellStyle name="Comma [3] 2 3 31" xfId="4093"/>
    <cellStyle name="Comma [3] 2 3 32" xfId="4094"/>
    <cellStyle name="Comma [3] 2 3 33" xfId="4095"/>
    <cellStyle name="Comma [3] 2 3 34" xfId="4096"/>
    <cellStyle name="Comma [3] 2 3 35" xfId="4097"/>
    <cellStyle name="Comma [3] 2 3 4" xfId="4098"/>
    <cellStyle name="Comma [3] 2 3 5" xfId="4099"/>
    <cellStyle name="Comma [3] 2 3 6" xfId="4100"/>
    <cellStyle name="Comma [3] 2 3 7" xfId="4101"/>
    <cellStyle name="Comma [3] 2 3 8" xfId="4102"/>
    <cellStyle name="Comma [3] 2 3 9" xfId="4103"/>
    <cellStyle name="Comma [3] 2 30" xfId="4104"/>
    <cellStyle name="Comma [3] 2 31" xfId="4105"/>
    <cellStyle name="Comma [3] 2 32" xfId="4106"/>
    <cellStyle name="Comma [3] 2 33" xfId="4107"/>
    <cellStyle name="Comma [3] 2 34" xfId="4108"/>
    <cellStyle name="Comma [3] 2 35" xfId="4109"/>
    <cellStyle name="Comma [3] 2 36" xfId="4110"/>
    <cellStyle name="Comma [3] 2 37" xfId="4111"/>
    <cellStyle name="Comma [3] 2 38" xfId="4112"/>
    <cellStyle name="Comma [3] 2 4" xfId="4113"/>
    <cellStyle name="Comma [3] 2 4 10" xfId="4114"/>
    <cellStyle name="Comma [3] 2 4 11" xfId="4115"/>
    <cellStyle name="Comma [3] 2 4 12" xfId="4116"/>
    <cellStyle name="Comma [3] 2 4 13" xfId="4117"/>
    <cellStyle name="Comma [3] 2 4 14" xfId="4118"/>
    <cellStyle name="Comma [3] 2 4 15" xfId="4119"/>
    <cellStyle name="Comma [3] 2 4 16" xfId="4120"/>
    <cellStyle name="Comma [3] 2 4 17" xfId="4121"/>
    <cellStyle name="Comma [3] 2 4 18" xfId="4122"/>
    <cellStyle name="Comma [3] 2 4 19" xfId="4123"/>
    <cellStyle name="Comma [3] 2 4 2" xfId="4124"/>
    <cellStyle name="Comma [3] 2 4 2 10" xfId="4125"/>
    <cellStyle name="Comma [3] 2 4 2 11" xfId="4126"/>
    <cellStyle name="Comma [3] 2 4 2 12" xfId="4127"/>
    <cellStyle name="Comma [3] 2 4 2 13" xfId="4128"/>
    <cellStyle name="Comma [3] 2 4 2 14" xfId="4129"/>
    <cellStyle name="Comma [3] 2 4 2 15" xfId="4130"/>
    <cellStyle name="Comma [3] 2 4 2 16" xfId="4131"/>
    <cellStyle name="Comma [3] 2 4 2 17" xfId="4132"/>
    <cellStyle name="Comma [3] 2 4 2 18" xfId="4133"/>
    <cellStyle name="Comma [3] 2 4 2 19" xfId="4134"/>
    <cellStyle name="Comma [3] 2 4 2 2" xfId="4135"/>
    <cellStyle name="Comma [3] 2 4 2 2 10" xfId="4136"/>
    <cellStyle name="Comma [3] 2 4 2 2 11" xfId="4137"/>
    <cellStyle name="Comma [3] 2 4 2 2 12" xfId="4138"/>
    <cellStyle name="Comma [3] 2 4 2 2 13" xfId="4139"/>
    <cellStyle name="Comma [3] 2 4 2 2 14" xfId="4140"/>
    <cellStyle name="Comma [3] 2 4 2 2 15" xfId="4141"/>
    <cellStyle name="Comma [3] 2 4 2 2 16" xfId="4142"/>
    <cellStyle name="Comma [3] 2 4 2 2 17" xfId="4143"/>
    <cellStyle name="Comma [3] 2 4 2 2 18" xfId="4144"/>
    <cellStyle name="Comma [3] 2 4 2 2 19" xfId="4145"/>
    <cellStyle name="Comma [3] 2 4 2 2 2" xfId="4146"/>
    <cellStyle name="Comma [3] 2 4 2 2 20" xfId="4147"/>
    <cellStyle name="Comma [3] 2 4 2 2 21" xfId="4148"/>
    <cellStyle name="Comma [3] 2 4 2 2 22" xfId="4149"/>
    <cellStyle name="Comma [3] 2 4 2 2 23" xfId="4150"/>
    <cellStyle name="Comma [3] 2 4 2 2 24" xfId="4151"/>
    <cellStyle name="Comma [3] 2 4 2 2 25" xfId="4152"/>
    <cellStyle name="Comma [3] 2 4 2 2 26" xfId="4153"/>
    <cellStyle name="Comma [3] 2 4 2 2 27" xfId="4154"/>
    <cellStyle name="Comma [3] 2 4 2 2 28" xfId="4155"/>
    <cellStyle name="Comma [3] 2 4 2 2 29" xfId="4156"/>
    <cellStyle name="Comma [3] 2 4 2 2 3" xfId="4157"/>
    <cellStyle name="Comma [3] 2 4 2 2 30" xfId="4158"/>
    <cellStyle name="Comma [3] 2 4 2 2 31" xfId="4159"/>
    <cellStyle name="Comma [3] 2 4 2 2 32" xfId="4160"/>
    <cellStyle name="Comma [3] 2 4 2 2 4" xfId="4161"/>
    <cellStyle name="Comma [3] 2 4 2 2 5" xfId="4162"/>
    <cellStyle name="Comma [3] 2 4 2 2 6" xfId="4163"/>
    <cellStyle name="Comma [3] 2 4 2 2 7" xfId="4164"/>
    <cellStyle name="Comma [3] 2 4 2 2 8" xfId="4165"/>
    <cellStyle name="Comma [3] 2 4 2 2 9" xfId="4166"/>
    <cellStyle name="Comma [3] 2 4 2 20" xfId="4167"/>
    <cellStyle name="Comma [3] 2 4 2 21" xfId="4168"/>
    <cellStyle name="Comma [3] 2 4 2 22" xfId="4169"/>
    <cellStyle name="Comma [3] 2 4 2 23" xfId="4170"/>
    <cellStyle name="Comma [3] 2 4 2 24" xfId="4171"/>
    <cellStyle name="Comma [3] 2 4 2 25" xfId="4172"/>
    <cellStyle name="Comma [3] 2 4 2 26" xfId="4173"/>
    <cellStyle name="Comma [3] 2 4 2 27" xfId="4174"/>
    <cellStyle name="Comma [3] 2 4 2 28" xfId="4175"/>
    <cellStyle name="Comma [3] 2 4 2 29" xfId="4176"/>
    <cellStyle name="Comma [3] 2 4 2 3" xfId="4177"/>
    <cellStyle name="Comma [3] 2 4 2 30" xfId="4178"/>
    <cellStyle name="Comma [3] 2 4 2 31" xfId="4179"/>
    <cellStyle name="Comma [3] 2 4 2 32" xfId="4180"/>
    <cellStyle name="Comma [3] 2 4 2 33" xfId="4181"/>
    <cellStyle name="Comma [3] 2 4 2 34" xfId="4182"/>
    <cellStyle name="Comma [3] 2 4 2 4" xfId="4183"/>
    <cellStyle name="Comma [3] 2 4 2 5" xfId="4184"/>
    <cellStyle name="Comma [3] 2 4 2 6" xfId="4185"/>
    <cellStyle name="Comma [3] 2 4 2 7" xfId="4186"/>
    <cellStyle name="Comma [3] 2 4 2 8" xfId="4187"/>
    <cellStyle name="Comma [3] 2 4 2 9" xfId="4188"/>
    <cellStyle name="Comma [3] 2 4 20" xfId="4189"/>
    <cellStyle name="Comma [3] 2 4 21" xfId="4190"/>
    <cellStyle name="Comma [3] 2 4 22" xfId="4191"/>
    <cellStyle name="Comma [3] 2 4 23" xfId="4192"/>
    <cellStyle name="Comma [3] 2 4 24" xfId="4193"/>
    <cellStyle name="Comma [3] 2 4 25" xfId="4194"/>
    <cellStyle name="Comma [3] 2 4 26" xfId="4195"/>
    <cellStyle name="Comma [3] 2 4 27" xfId="4196"/>
    <cellStyle name="Comma [3] 2 4 28" xfId="4197"/>
    <cellStyle name="Comma [3] 2 4 29" xfId="4198"/>
    <cellStyle name="Comma [3] 2 4 3" xfId="4199"/>
    <cellStyle name="Comma [3] 2 4 3 10" xfId="4200"/>
    <cellStyle name="Comma [3] 2 4 3 11" xfId="4201"/>
    <cellStyle name="Comma [3] 2 4 3 12" xfId="4202"/>
    <cellStyle name="Comma [3] 2 4 3 13" xfId="4203"/>
    <cellStyle name="Comma [3] 2 4 3 14" xfId="4204"/>
    <cellStyle name="Comma [3] 2 4 3 15" xfId="4205"/>
    <cellStyle name="Comma [3] 2 4 3 16" xfId="4206"/>
    <cellStyle name="Comma [3] 2 4 3 17" xfId="4207"/>
    <cellStyle name="Comma [3] 2 4 3 18" xfId="4208"/>
    <cellStyle name="Comma [3] 2 4 3 19" xfId="4209"/>
    <cellStyle name="Comma [3] 2 4 3 2" xfId="4210"/>
    <cellStyle name="Comma [3] 2 4 3 2 10" xfId="4211"/>
    <cellStyle name="Comma [3] 2 4 3 2 11" xfId="4212"/>
    <cellStyle name="Comma [3] 2 4 3 2 12" xfId="4213"/>
    <cellStyle name="Comma [3] 2 4 3 2 13" xfId="4214"/>
    <cellStyle name="Comma [3] 2 4 3 2 14" xfId="4215"/>
    <cellStyle name="Comma [3] 2 4 3 2 15" xfId="4216"/>
    <cellStyle name="Comma [3] 2 4 3 2 16" xfId="4217"/>
    <cellStyle name="Comma [3] 2 4 3 2 17" xfId="4218"/>
    <cellStyle name="Comma [3] 2 4 3 2 18" xfId="4219"/>
    <cellStyle name="Comma [3] 2 4 3 2 19" xfId="4220"/>
    <cellStyle name="Comma [3] 2 4 3 2 2" xfId="4221"/>
    <cellStyle name="Comma [3] 2 4 3 2 20" xfId="4222"/>
    <cellStyle name="Comma [3] 2 4 3 2 21" xfId="4223"/>
    <cellStyle name="Comma [3] 2 4 3 2 22" xfId="4224"/>
    <cellStyle name="Comma [3] 2 4 3 2 23" xfId="4225"/>
    <cellStyle name="Comma [3] 2 4 3 2 24" xfId="4226"/>
    <cellStyle name="Comma [3] 2 4 3 2 25" xfId="4227"/>
    <cellStyle name="Comma [3] 2 4 3 2 26" xfId="4228"/>
    <cellStyle name="Comma [3] 2 4 3 2 27" xfId="4229"/>
    <cellStyle name="Comma [3] 2 4 3 2 28" xfId="4230"/>
    <cellStyle name="Comma [3] 2 4 3 2 29" xfId="4231"/>
    <cellStyle name="Comma [3] 2 4 3 2 3" xfId="4232"/>
    <cellStyle name="Comma [3] 2 4 3 2 30" xfId="4233"/>
    <cellStyle name="Comma [3] 2 4 3 2 31" xfId="4234"/>
    <cellStyle name="Comma [3] 2 4 3 2 32" xfId="4235"/>
    <cellStyle name="Comma [3] 2 4 3 2 4" xfId="4236"/>
    <cellStyle name="Comma [3] 2 4 3 2 5" xfId="4237"/>
    <cellStyle name="Comma [3] 2 4 3 2 6" xfId="4238"/>
    <cellStyle name="Comma [3] 2 4 3 2 7" xfId="4239"/>
    <cellStyle name="Comma [3] 2 4 3 2 8" xfId="4240"/>
    <cellStyle name="Comma [3] 2 4 3 2 9" xfId="4241"/>
    <cellStyle name="Comma [3] 2 4 3 20" xfId="4242"/>
    <cellStyle name="Comma [3] 2 4 3 21" xfId="4243"/>
    <cellStyle name="Comma [3] 2 4 3 22" xfId="4244"/>
    <cellStyle name="Comma [3] 2 4 3 23" xfId="4245"/>
    <cellStyle name="Comma [3] 2 4 3 24" xfId="4246"/>
    <cellStyle name="Comma [3] 2 4 3 25" xfId="4247"/>
    <cellStyle name="Comma [3] 2 4 3 26" xfId="4248"/>
    <cellStyle name="Comma [3] 2 4 3 27" xfId="4249"/>
    <cellStyle name="Comma [3] 2 4 3 28" xfId="4250"/>
    <cellStyle name="Comma [3] 2 4 3 29" xfId="4251"/>
    <cellStyle name="Comma [3] 2 4 3 3" xfId="4252"/>
    <cellStyle name="Comma [3] 2 4 3 30" xfId="4253"/>
    <cellStyle name="Comma [3] 2 4 3 31" xfId="4254"/>
    <cellStyle name="Comma [3] 2 4 3 32" xfId="4255"/>
    <cellStyle name="Comma [3] 2 4 3 33" xfId="4256"/>
    <cellStyle name="Comma [3] 2 4 3 34" xfId="4257"/>
    <cellStyle name="Comma [3] 2 4 3 4" xfId="4258"/>
    <cellStyle name="Comma [3] 2 4 3 5" xfId="4259"/>
    <cellStyle name="Comma [3] 2 4 3 6" xfId="4260"/>
    <cellStyle name="Comma [3] 2 4 3 7" xfId="4261"/>
    <cellStyle name="Comma [3] 2 4 3 8" xfId="4262"/>
    <cellStyle name="Comma [3] 2 4 3 9" xfId="4263"/>
    <cellStyle name="Comma [3] 2 4 30" xfId="4264"/>
    <cellStyle name="Comma [3] 2 4 31" xfId="4265"/>
    <cellStyle name="Comma [3] 2 4 32" xfId="4266"/>
    <cellStyle name="Comma [3] 2 4 33" xfId="4267"/>
    <cellStyle name="Comma [3] 2 4 34" xfId="4268"/>
    <cellStyle name="Comma [3] 2 4 35" xfId="4269"/>
    <cellStyle name="Comma [3] 2 4 36" xfId="4270"/>
    <cellStyle name="Comma [3] 2 4 4" xfId="4271"/>
    <cellStyle name="Comma [3] 2 4 4 10" xfId="4272"/>
    <cellStyle name="Comma [3] 2 4 4 11" xfId="4273"/>
    <cellStyle name="Comma [3] 2 4 4 12" xfId="4274"/>
    <cellStyle name="Comma [3] 2 4 4 13" xfId="4275"/>
    <cellStyle name="Comma [3] 2 4 4 2" xfId="4276"/>
    <cellStyle name="Comma [3] 2 4 4 3" xfId="4277"/>
    <cellStyle name="Comma [3] 2 4 4 4" xfId="4278"/>
    <cellStyle name="Comma [3] 2 4 4 5" xfId="4279"/>
    <cellStyle name="Comma [3] 2 4 4 6" xfId="4280"/>
    <cellStyle name="Comma [3] 2 4 4 7" xfId="4281"/>
    <cellStyle name="Comma [3] 2 4 4 8" xfId="4282"/>
    <cellStyle name="Comma [3] 2 4 4 9" xfId="4283"/>
    <cellStyle name="Comma [3] 2 4 5" xfId="4284"/>
    <cellStyle name="Comma [3] 2 4 6" xfId="4285"/>
    <cellStyle name="Comma [3] 2 4 7" xfId="4286"/>
    <cellStyle name="Comma [3] 2 4 8" xfId="4287"/>
    <cellStyle name="Comma [3] 2 4 9" xfId="4288"/>
    <cellStyle name="Comma [3] 2 5" xfId="4289"/>
    <cellStyle name="Comma [3] 2 5 10" xfId="4290"/>
    <cellStyle name="Comma [3] 2 5 11" xfId="4291"/>
    <cellStyle name="Comma [3] 2 5 12" xfId="4292"/>
    <cellStyle name="Comma [3] 2 5 13" xfId="4293"/>
    <cellStyle name="Comma [3] 2 5 14" xfId="4294"/>
    <cellStyle name="Comma [3] 2 5 15" xfId="4295"/>
    <cellStyle name="Comma [3] 2 5 16" xfId="4296"/>
    <cellStyle name="Comma [3] 2 5 17" xfId="4297"/>
    <cellStyle name="Comma [3] 2 5 18" xfId="4298"/>
    <cellStyle name="Comma [3] 2 5 19" xfId="4299"/>
    <cellStyle name="Comma [3] 2 5 2" xfId="4300"/>
    <cellStyle name="Comma [3] 2 5 2 10" xfId="4301"/>
    <cellStyle name="Comma [3] 2 5 2 11" xfId="4302"/>
    <cellStyle name="Comma [3] 2 5 2 12" xfId="4303"/>
    <cellStyle name="Comma [3] 2 5 2 13" xfId="4304"/>
    <cellStyle name="Comma [3] 2 5 2 14" xfId="4305"/>
    <cellStyle name="Comma [3] 2 5 2 15" xfId="4306"/>
    <cellStyle name="Comma [3] 2 5 2 16" xfId="4307"/>
    <cellStyle name="Comma [3] 2 5 2 17" xfId="4308"/>
    <cellStyle name="Comma [3] 2 5 2 18" xfId="4309"/>
    <cellStyle name="Comma [3] 2 5 2 19" xfId="4310"/>
    <cellStyle name="Comma [3] 2 5 2 2" xfId="4311"/>
    <cellStyle name="Comma [3] 2 5 2 20" xfId="4312"/>
    <cellStyle name="Comma [3] 2 5 2 21" xfId="4313"/>
    <cellStyle name="Comma [3] 2 5 2 22" xfId="4314"/>
    <cellStyle name="Comma [3] 2 5 2 23" xfId="4315"/>
    <cellStyle name="Comma [3] 2 5 2 24" xfId="4316"/>
    <cellStyle name="Comma [3] 2 5 2 25" xfId="4317"/>
    <cellStyle name="Comma [3] 2 5 2 26" xfId="4318"/>
    <cellStyle name="Comma [3] 2 5 2 27" xfId="4319"/>
    <cellStyle name="Comma [3] 2 5 2 28" xfId="4320"/>
    <cellStyle name="Comma [3] 2 5 2 29" xfId="4321"/>
    <cellStyle name="Comma [3] 2 5 2 3" xfId="4322"/>
    <cellStyle name="Comma [3] 2 5 2 30" xfId="4323"/>
    <cellStyle name="Comma [3] 2 5 2 31" xfId="4324"/>
    <cellStyle name="Comma [3] 2 5 2 32" xfId="4325"/>
    <cellStyle name="Comma [3] 2 5 2 4" xfId="4326"/>
    <cellStyle name="Comma [3] 2 5 2 5" xfId="4327"/>
    <cellStyle name="Comma [3] 2 5 2 6" xfId="4328"/>
    <cellStyle name="Comma [3] 2 5 2 7" xfId="4329"/>
    <cellStyle name="Comma [3] 2 5 2 8" xfId="4330"/>
    <cellStyle name="Comma [3] 2 5 2 9" xfId="4331"/>
    <cellStyle name="Comma [3] 2 5 20" xfId="4332"/>
    <cellStyle name="Comma [3] 2 5 21" xfId="4333"/>
    <cellStyle name="Comma [3] 2 5 22" xfId="4334"/>
    <cellStyle name="Comma [3] 2 5 23" xfId="4335"/>
    <cellStyle name="Comma [3] 2 5 24" xfId="4336"/>
    <cellStyle name="Comma [3] 2 5 25" xfId="4337"/>
    <cellStyle name="Comma [3] 2 5 26" xfId="4338"/>
    <cellStyle name="Comma [3] 2 5 27" xfId="4339"/>
    <cellStyle name="Comma [3] 2 5 28" xfId="4340"/>
    <cellStyle name="Comma [3] 2 5 29" xfId="4341"/>
    <cellStyle name="Comma [3] 2 5 3" xfId="4342"/>
    <cellStyle name="Comma [3] 2 5 30" xfId="4343"/>
    <cellStyle name="Comma [3] 2 5 31" xfId="4344"/>
    <cellStyle name="Comma [3] 2 5 32" xfId="4345"/>
    <cellStyle name="Comma [3] 2 5 33" xfId="4346"/>
    <cellStyle name="Comma [3] 2 5 34" xfId="4347"/>
    <cellStyle name="Comma [3] 2 5 4" xfId="4348"/>
    <cellStyle name="Comma [3] 2 5 5" xfId="4349"/>
    <cellStyle name="Comma [3] 2 5 6" xfId="4350"/>
    <cellStyle name="Comma [3] 2 5 7" xfId="4351"/>
    <cellStyle name="Comma [3] 2 5 8" xfId="4352"/>
    <cellStyle name="Comma [3] 2 5 9" xfId="4353"/>
    <cellStyle name="Comma [3] 2 6" xfId="4354"/>
    <cellStyle name="Comma [3] 2 6 10" xfId="4355"/>
    <cellStyle name="Comma [3] 2 6 11" xfId="4356"/>
    <cellStyle name="Comma [3] 2 6 12" xfId="4357"/>
    <cellStyle name="Comma [3] 2 6 13" xfId="4358"/>
    <cellStyle name="Comma [3] 2 6 14" xfId="4359"/>
    <cellStyle name="Comma [3] 2 6 15" xfId="4360"/>
    <cellStyle name="Comma [3] 2 6 16" xfId="4361"/>
    <cellStyle name="Comma [3] 2 6 17" xfId="4362"/>
    <cellStyle name="Comma [3] 2 6 18" xfId="4363"/>
    <cellStyle name="Comma [3] 2 6 19" xfId="4364"/>
    <cellStyle name="Comma [3] 2 6 2" xfId="4365"/>
    <cellStyle name="Comma [3] 2 6 20" xfId="4366"/>
    <cellStyle name="Comma [3] 2 6 21" xfId="4367"/>
    <cellStyle name="Comma [3] 2 6 22" xfId="4368"/>
    <cellStyle name="Comma [3] 2 6 23" xfId="4369"/>
    <cellStyle name="Comma [3] 2 6 24" xfId="4370"/>
    <cellStyle name="Comma [3] 2 6 25" xfId="4371"/>
    <cellStyle name="Comma [3] 2 6 26" xfId="4372"/>
    <cellStyle name="Comma [3] 2 6 27" xfId="4373"/>
    <cellStyle name="Comma [3] 2 6 28" xfId="4374"/>
    <cellStyle name="Comma [3] 2 6 29" xfId="4375"/>
    <cellStyle name="Comma [3] 2 6 3" xfId="4376"/>
    <cellStyle name="Comma [3] 2 6 30" xfId="4377"/>
    <cellStyle name="Comma [3] 2 6 31" xfId="4378"/>
    <cellStyle name="Comma [3] 2 6 32" xfId="4379"/>
    <cellStyle name="Comma [3] 2 6 4" xfId="4380"/>
    <cellStyle name="Comma [3] 2 6 5" xfId="4381"/>
    <cellStyle name="Comma [3] 2 6 6" xfId="4382"/>
    <cellStyle name="Comma [3] 2 6 7" xfId="4383"/>
    <cellStyle name="Comma [3] 2 6 8" xfId="4384"/>
    <cellStyle name="Comma [3] 2 6 9" xfId="4385"/>
    <cellStyle name="Comma [3] 2 7" xfId="4386"/>
    <cellStyle name="Comma [3] 2 8" xfId="4387"/>
    <cellStyle name="Comma [3] 2 9" xfId="4388"/>
    <cellStyle name="Comma [3] 3" xfId="4389"/>
    <cellStyle name="Comma [3] 3 10" xfId="4390"/>
    <cellStyle name="Comma [3] 3 11" xfId="4391"/>
    <cellStyle name="Comma [3] 3 12" xfId="4392"/>
    <cellStyle name="Comma [3] 3 13" xfId="4393"/>
    <cellStyle name="Comma [3] 3 14" xfId="4394"/>
    <cellStyle name="Comma [3] 3 15" xfId="4395"/>
    <cellStyle name="Comma [3] 3 16" xfId="4396"/>
    <cellStyle name="Comma [3] 3 17" xfId="4397"/>
    <cellStyle name="Comma [3] 3 18" xfId="4398"/>
    <cellStyle name="Comma [3] 3 19" xfId="4399"/>
    <cellStyle name="Comma [3] 3 2" xfId="4400"/>
    <cellStyle name="Comma [3] 3 2 10" xfId="4401"/>
    <cellStyle name="Comma [3] 3 2 11" xfId="4402"/>
    <cellStyle name="Comma [3] 3 2 12" xfId="4403"/>
    <cellStyle name="Comma [3] 3 2 13" xfId="4404"/>
    <cellStyle name="Comma [3] 3 2 14" xfId="4405"/>
    <cellStyle name="Comma [3] 3 2 15" xfId="4406"/>
    <cellStyle name="Comma [3] 3 2 16" xfId="4407"/>
    <cellStyle name="Comma [3] 3 2 17" xfId="4408"/>
    <cellStyle name="Comma [3] 3 2 18" xfId="4409"/>
    <cellStyle name="Comma [3] 3 2 19" xfId="4410"/>
    <cellStyle name="Comma [3] 3 2 2" xfId="4411"/>
    <cellStyle name="Comma [3] 3 2 2 10" xfId="4412"/>
    <cellStyle name="Comma [3] 3 2 2 11" xfId="4413"/>
    <cellStyle name="Comma [3] 3 2 2 12" xfId="4414"/>
    <cellStyle name="Comma [3] 3 2 2 13" xfId="4415"/>
    <cellStyle name="Comma [3] 3 2 2 14" xfId="4416"/>
    <cellStyle name="Comma [3] 3 2 2 15" xfId="4417"/>
    <cellStyle name="Comma [3] 3 2 2 16" xfId="4418"/>
    <cellStyle name="Comma [3] 3 2 2 17" xfId="4419"/>
    <cellStyle name="Comma [3] 3 2 2 18" xfId="4420"/>
    <cellStyle name="Comma [3] 3 2 2 19" xfId="4421"/>
    <cellStyle name="Comma [3] 3 2 2 2" xfId="4422"/>
    <cellStyle name="Comma [3] 3 2 2 20" xfId="4423"/>
    <cellStyle name="Comma [3] 3 2 2 21" xfId="4424"/>
    <cellStyle name="Comma [3] 3 2 2 22" xfId="4425"/>
    <cellStyle name="Comma [3] 3 2 2 23" xfId="4426"/>
    <cellStyle name="Comma [3] 3 2 2 24" xfId="4427"/>
    <cellStyle name="Comma [3] 3 2 2 25" xfId="4428"/>
    <cellStyle name="Comma [3] 3 2 2 26" xfId="4429"/>
    <cellStyle name="Comma [3] 3 2 2 27" xfId="4430"/>
    <cellStyle name="Comma [3] 3 2 2 28" xfId="4431"/>
    <cellStyle name="Comma [3] 3 2 2 29" xfId="4432"/>
    <cellStyle name="Comma [3] 3 2 2 3" xfId="4433"/>
    <cellStyle name="Comma [3] 3 2 2 30" xfId="4434"/>
    <cellStyle name="Comma [3] 3 2 2 31" xfId="4435"/>
    <cellStyle name="Comma [3] 3 2 2 32" xfId="4436"/>
    <cellStyle name="Comma [3] 3 2 2 4" xfId="4437"/>
    <cellStyle name="Comma [3] 3 2 2 5" xfId="4438"/>
    <cellStyle name="Comma [3] 3 2 2 6" xfId="4439"/>
    <cellStyle name="Comma [3] 3 2 2 7" xfId="4440"/>
    <cellStyle name="Comma [3] 3 2 2 8" xfId="4441"/>
    <cellStyle name="Comma [3] 3 2 2 9" xfId="4442"/>
    <cellStyle name="Comma [3] 3 2 20" xfId="4443"/>
    <cellStyle name="Comma [3] 3 2 21" xfId="4444"/>
    <cellStyle name="Comma [3] 3 2 22" xfId="4445"/>
    <cellStyle name="Comma [3] 3 2 23" xfId="4446"/>
    <cellStyle name="Comma [3] 3 2 24" xfId="4447"/>
    <cellStyle name="Comma [3] 3 2 25" xfId="4448"/>
    <cellStyle name="Comma [3] 3 2 26" xfId="4449"/>
    <cellStyle name="Comma [3] 3 2 27" xfId="4450"/>
    <cellStyle name="Comma [3] 3 2 28" xfId="4451"/>
    <cellStyle name="Comma [3] 3 2 29" xfId="4452"/>
    <cellStyle name="Comma [3] 3 2 3" xfId="4453"/>
    <cellStyle name="Comma [3] 3 2 30" xfId="4454"/>
    <cellStyle name="Comma [3] 3 2 31" xfId="4455"/>
    <cellStyle name="Comma [3] 3 2 32" xfId="4456"/>
    <cellStyle name="Comma [3] 3 2 33" xfId="4457"/>
    <cellStyle name="Comma [3] 3 2 34" xfId="4458"/>
    <cellStyle name="Comma [3] 3 2 4" xfId="4459"/>
    <cellStyle name="Comma [3] 3 2 5" xfId="4460"/>
    <cellStyle name="Comma [3] 3 2 6" xfId="4461"/>
    <cellStyle name="Comma [3] 3 2 7" xfId="4462"/>
    <cellStyle name="Comma [3] 3 2 8" xfId="4463"/>
    <cellStyle name="Comma [3] 3 2 9" xfId="4464"/>
    <cellStyle name="Comma [3] 3 20" xfId="4465"/>
    <cellStyle name="Comma [3] 3 21" xfId="4466"/>
    <cellStyle name="Comma [3] 3 22" xfId="4467"/>
    <cellStyle name="Comma [3] 3 23" xfId="4468"/>
    <cellStyle name="Comma [3] 3 24" xfId="4469"/>
    <cellStyle name="Comma [3] 3 25" xfId="4470"/>
    <cellStyle name="Comma [3] 3 26" xfId="4471"/>
    <cellStyle name="Comma [3] 3 27" xfId="4472"/>
    <cellStyle name="Comma [3] 3 28" xfId="4473"/>
    <cellStyle name="Comma [3] 3 29" xfId="4474"/>
    <cellStyle name="Comma [3] 3 3" xfId="4475"/>
    <cellStyle name="Comma [3] 3 3 10" xfId="4476"/>
    <cellStyle name="Comma [3] 3 3 11" xfId="4477"/>
    <cellStyle name="Comma [3] 3 3 12" xfId="4478"/>
    <cellStyle name="Comma [3] 3 3 13" xfId="4479"/>
    <cellStyle name="Comma [3] 3 3 14" xfId="4480"/>
    <cellStyle name="Comma [3] 3 3 15" xfId="4481"/>
    <cellStyle name="Comma [3] 3 3 16" xfId="4482"/>
    <cellStyle name="Comma [3] 3 3 17" xfId="4483"/>
    <cellStyle name="Comma [3] 3 3 18" xfId="4484"/>
    <cellStyle name="Comma [3] 3 3 19" xfId="4485"/>
    <cellStyle name="Comma [3] 3 3 2" xfId="4486"/>
    <cellStyle name="Comma [3] 3 3 20" xfId="4487"/>
    <cellStyle name="Comma [3] 3 3 21" xfId="4488"/>
    <cellStyle name="Comma [3] 3 3 22" xfId="4489"/>
    <cellStyle name="Comma [3] 3 3 23" xfId="4490"/>
    <cellStyle name="Comma [3] 3 3 24" xfId="4491"/>
    <cellStyle name="Comma [3] 3 3 25" xfId="4492"/>
    <cellStyle name="Comma [3] 3 3 26" xfId="4493"/>
    <cellStyle name="Comma [3] 3 3 27" xfId="4494"/>
    <cellStyle name="Comma [3] 3 3 28" xfId="4495"/>
    <cellStyle name="Comma [3] 3 3 29" xfId="4496"/>
    <cellStyle name="Comma [3] 3 3 3" xfId="4497"/>
    <cellStyle name="Comma [3] 3 3 30" xfId="4498"/>
    <cellStyle name="Comma [3] 3 3 31" xfId="4499"/>
    <cellStyle name="Comma [3] 3 3 32" xfId="4500"/>
    <cellStyle name="Comma [3] 3 3 4" xfId="4501"/>
    <cellStyle name="Comma [3] 3 3 5" xfId="4502"/>
    <cellStyle name="Comma [3] 3 3 6" xfId="4503"/>
    <cellStyle name="Comma [3] 3 3 7" xfId="4504"/>
    <cellStyle name="Comma [3] 3 3 8" xfId="4505"/>
    <cellStyle name="Comma [3] 3 3 9" xfId="4506"/>
    <cellStyle name="Comma [3] 3 30" xfId="4507"/>
    <cellStyle name="Comma [3] 3 31" xfId="4508"/>
    <cellStyle name="Comma [3] 3 32" xfId="4509"/>
    <cellStyle name="Comma [3] 3 33" xfId="4510"/>
    <cellStyle name="Comma [3] 3 34" xfId="4511"/>
    <cellStyle name="Comma [3] 3 35" xfId="4512"/>
    <cellStyle name="Comma [3] 3 4" xfId="4513"/>
    <cellStyle name="Comma [3] 3 5" xfId="4514"/>
    <cellStyle name="Comma [3] 3 6" xfId="4515"/>
    <cellStyle name="Comma [3] 3 7" xfId="4516"/>
    <cellStyle name="Comma [3] 3 8" xfId="4517"/>
    <cellStyle name="Comma [3] 3 9" xfId="4518"/>
    <cellStyle name="Comma [4]" xfId="4519"/>
    <cellStyle name="Comma [4] 3" xfId="4520"/>
    <cellStyle name="Comma [5]" xfId="4521"/>
    <cellStyle name="Comma [5] 10" xfId="4522"/>
    <cellStyle name="Comma [5] 11" xfId="4523"/>
    <cellStyle name="Comma [5] 12" xfId="4524"/>
    <cellStyle name="Comma [5] 13" xfId="4525"/>
    <cellStyle name="Comma [5] 14" xfId="4526"/>
    <cellStyle name="Comma [5] 15" xfId="4527"/>
    <cellStyle name="Comma [5] 16" xfId="4528"/>
    <cellStyle name="Comma [5] 17" xfId="4529"/>
    <cellStyle name="Comma [5] 2" xfId="4530"/>
    <cellStyle name="Comma [5] 2 10" xfId="4531"/>
    <cellStyle name="Comma [5] 2 11" xfId="4532"/>
    <cellStyle name="Comma [5] 2 12" xfId="4533"/>
    <cellStyle name="Comma [5] 2 13" xfId="4534"/>
    <cellStyle name="Comma [5] 2 14" xfId="4535"/>
    <cellStyle name="Comma [5] 2 15" xfId="4536"/>
    <cellStyle name="Comma [5] 2 16" xfId="4537"/>
    <cellStyle name="Comma [5] 2 17" xfId="4538"/>
    <cellStyle name="Comma [5] 2 2" xfId="4539"/>
    <cellStyle name="Comma [5] 2 2 10" xfId="4540"/>
    <cellStyle name="Comma [5] 2 2 11" xfId="4541"/>
    <cellStyle name="Comma [5] 2 2 12" xfId="4542"/>
    <cellStyle name="Comma [5] 2 2 13" xfId="4543"/>
    <cellStyle name="Comma [5] 2 2 14" xfId="4544"/>
    <cellStyle name="Comma [5] 2 2 15" xfId="4545"/>
    <cellStyle name="Comma [5] 2 2 16" xfId="4546"/>
    <cellStyle name="Comma [5] 2 2 2" xfId="4547"/>
    <cellStyle name="Comma [5] 2 2 2 10" xfId="4548"/>
    <cellStyle name="Comma [5] 2 2 2 11" xfId="4549"/>
    <cellStyle name="Comma [5] 2 2 2 12" xfId="4550"/>
    <cellStyle name="Comma [5] 2 2 2 13" xfId="4551"/>
    <cellStyle name="Comma [5] 2 2 2 14" xfId="4552"/>
    <cellStyle name="Comma [5] 2 2 2 15" xfId="4553"/>
    <cellStyle name="Comma [5] 2 2 2 2" xfId="4554"/>
    <cellStyle name="Comma [5] 2 2 2 2 10" xfId="4555"/>
    <cellStyle name="Comma [5] 2 2 2 2 11" xfId="4556"/>
    <cellStyle name="Comma [5] 2 2 2 2 12" xfId="4557"/>
    <cellStyle name="Comma [5] 2 2 2 2 13" xfId="4558"/>
    <cellStyle name="Comma [5] 2 2 2 2 14" xfId="4559"/>
    <cellStyle name="Comma [5] 2 2 2 2 15" xfId="4560"/>
    <cellStyle name="Comma [5] 2 2 2 2 16" xfId="4561"/>
    <cellStyle name="Comma [5] 2 2 2 2 17" xfId="4562"/>
    <cellStyle name="Comma [5] 2 2 2 2 18" xfId="4563"/>
    <cellStyle name="Comma [5] 2 2 2 2 19" xfId="4564"/>
    <cellStyle name="Comma [5] 2 2 2 2 2" xfId="4565"/>
    <cellStyle name="Comma [5] 2 2 2 2 20" xfId="4566"/>
    <cellStyle name="Comma [5] 2 2 2 2 21" xfId="4567"/>
    <cellStyle name="Comma [5] 2 2 2 2 22" xfId="4568"/>
    <cellStyle name="Comma [5] 2 2 2 2 23" xfId="4569"/>
    <cellStyle name="Comma [5] 2 2 2 2 24" xfId="4570"/>
    <cellStyle name="Comma [5] 2 2 2 2 25" xfId="4571"/>
    <cellStyle name="Comma [5] 2 2 2 2 26" xfId="4572"/>
    <cellStyle name="Comma [5] 2 2 2 2 27" xfId="4573"/>
    <cellStyle name="Comma [5] 2 2 2 2 28" xfId="4574"/>
    <cellStyle name="Comma [5] 2 2 2 2 29" xfId="4575"/>
    <cellStyle name="Comma [5] 2 2 2 2 3" xfId="4576"/>
    <cellStyle name="Comma [5] 2 2 2 2 4" xfId="4577"/>
    <cellStyle name="Comma [5] 2 2 2 2 5" xfId="4578"/>
    <cellStyle name="Comma [5] 2 2 2 2 6" xfId="4579"/>
    <cellStyle name="Comma [5] 2 2 2 2 7" xfId="4580"/>
    <cellStyle name="Comma [5] 2 2 2 2 8" xfId="4581"/>
    <cellStyle name="Comma [5] 2 2 2 2 9" xfId="4582"/>
    <cellStyle name="Comma [5] 2 2 2 3" xfId="4583"/>
    <cellStyle name="Comma [5] 2 2 2 4" xfId="4584"/>
    <cellStyle name="Comma [5] 2 2 2 5" xfId="4585"/>
    <cellStyle name="Comma [5] 2 2 2 6" xfId="4586"/>
    <cellStyle name="Comma [5] 2 2 2 7" xfId="4587"/>
    <cellStyle name="Comma [5] 2 2 2 8" xfId="4588"/>
    <cellStyle name="Comma [5] 2 2 2 9" xfId="4589"/>
    <cellStyle name="Comma [5] 2 2 3" xfId="4590"/>
    <cellStyle name="Comma [5] 2 2 3 10" xfId="4591"/>
    <cellStyle name="Comma [5] 2 2 3 11" xfId="4592"/>
    <cellStyle name="Comma [5] 2 2 3 12" xfId="4593"/>
    <cellStyle name="Comma [5] 2 2 3 13" xfId="4594"/>
    <cellStyle name="Comma [5] 2 2 3 14" xfId="4595"/>
    <cellStyle name="Comma [5] 2 2 3 15" xfId="4596"/>
    <cellStyle name="Comma [5] 2 2 3 16" xfId="4597"/>
    <cellStyle name="Comma [5] 2 2 3 17" xfId="4598"/>
    <cellStyle name="Comma [5] 2 2 3 18" xfId="4599"/>
    <cellStyle name="Comma [5] 2 2 3 19" xfId="4600"/>
    <cellStyle name="Comma [5] 2 2 3 2" xfId="4601"/>
    <cellStyle name="Comma [5] 2 2 3 20" xfId="4602"/>
    <cellStyle name="Comma [5] 2 2 3 21" xfId="4603"/>
    <cellStyle name="Comma [5] 2 2 3 22" xfId="4604"/>
    <cellStyle name="Comma [5] 2 2 3 23" xfId="4605"/>
    <cellStyle name="Comma [5] 2 2 3 24" xfId="4606"/>
    <cellStyle name="Comma [5] 2 2 3 25" xfId="4607"/>
    <cellStyle name="Comma [5] 2 2 3 26" xfId="4608"/>
    <cellStyle name="Comma [5] 2 2 3 27" xfId="4609"/>
    <cellStyle name="Comma [5] 2 2 3 28" xfId="4610"/>
    <cellStyle name="Comma [5] 2 2 3 29" xfId="4611"/>
    <cellStyle name="Comma [5] 2 2 3 3" xfId="4612"/>
    <cellStyle name="Comma [5] 2 2 3 4" xfId="4613"/>
    <cellStyle name="Comma [5] 2 2 3 5" xfId="4614"/>
    <cellStyle name="Comma [5] 2 2 3 6" xfId="4615"/>
    <cellStyle name="Comma [5] 2 2 3 7" xfId="4616"/>
    <cellStyle name="Comma [5] 2 2 3 8" xfId="4617"/>
    <cellStyle name="Comma [5] 2 2 3 9" xfId="4618"/>
    <cellStyle name="Comma [5] 2 2 4" xfId="4619"/>
    <cellStyle name="Comma [5] 2 2 5" xfId="4620"/>
    <cellStyle name="Comma [5] 2 2 6" xfId="4621"/>
    <cellStyle name="Comma [5] 2 2 7" xfId="4622"/>
    <cellStyle name="Comma [5] 2 2 8" xfId="4623"/>
    <cellStyle name="Comma [5] 2 2 9" xfId="4624"/>
    <cellStyle name="Comma [5] 2 3" xfId="4625"/>
    <cellStyle name="Comma [5] 2 3 10" xfId="4626"/>
    <cellStyle name="Comma [5] 2 3 11" xfId="4627"/>
    <cellStyle name="Comma [5] 2 3 12" xfId="4628"/>
    <cellStyle name="Comma [5] 2 3 13" xfId="4629"/>
    <cellStyle name="Comma [5] 2 3 14" xfId="4630"/>
    <cellStyle name="Comma [5] 2 3 15" xfId="4631"/>
    <cellStyle name="Comma [5] 2 3 2" xfId="4632"/>
    <cellStyle name="Comma [5] 2 3 2 10" xfId="4633"/>
    <cellStyle name="Comma [5] 2 3 2 11" xfId="4634"/>
    <cellStyle name="Comma [5] 2 3 2 12" xfId="4635"/>
    <cellStyle name="Comma [5] 2 3 2 13" xfId="4636"/>
    <cellStyle name="Comma [5] 2 3 2 14" xfId="4637"/>
    <cellStyle name="Comma [5] 2 3 2 15" xfId="4638"/>
    <cellStyle name="Comma [5] 2 3 2 16" xfId="4639"/>
    <cellStyle name="Comma [5] 2 3 2 17" xfId="4640"/>
    <cellStyle name="Comma [5] 2 3 2 18" xfId="4641"/>
    <cellStyle name="Comma [5] 2 3 2 19" xfId="4642"/>
    <cellStyle name="Comma [5] 2 3 2 2" xfId="4643"/>
    <cellStyle name="Comma [5] 2 3 2 20" xfId="4644"/>
    <cellStyle name="Comma [5] 2 3 2 21" xfId="4645"/>
    <cellStyle name="Comma [5] 2 3 2 22" xfId="4646"/>
    <cellStyle name="Comma [5] 2 3 2 23" xfId="4647"/>
    <cellStyle name="Comma [5] 2 3 2 24" xfId="4648"/>
    <cellStyle name="Comma [5] 2 3 2 25" xfId="4649"/>
    <cellStyle name="Comma [5] 2 3 2 26" xfId="4650"/>
    <cellStyle name="Comma [5] 2 3 2 27" xfId="4651"/>
    <cellStyle name="Comma [5] 2 3 2 28" xfId="4652"/>
    <cellStyle name="Comma [5] 2 3 2 29" xfId="4653"/>
    <cellStyle name="Comma [5] 2 3 2 3" xfId="4654"/>
    <cellStyle name="Comma [5] 2 3 2 4" xfId="4655"/>
    <cellStyle name="Comma [5] 2 3 2 5" xfId="4656"/>
    <cellStyle name="Comma [5] 2 3 2 6" xfId="4657"/>
    <cellStyle name="Comma [5] 2 3 2 7" xfId="4658"/>
    <cellStyle name="Comma [5] 2 3 2 8" xfId="4659"/>
    <cellStyle name="Comma [5] 2 3 2 9" xfId="4660"/>
    <cellStyle name="Comma [5] 2 3 3" xfId="4661"/>
    <cellStyle name="Comma [5] 2 3 4" xfId="4662"/>
    <cellStyle name="Comma [5] 2 3 5" xfId="4663"/>
    <cellStyle name="Comma [5] 2 3 6" xfId="4664"/>
    <cellStyle name="Comma [5] 2 3 7" xfId="4665"/>
    <cellStyle name="Comma [5] 2 3 8" xfId="4666"/>
    <cellStyle name="Comma [5] 2 3 9" xfId="4667"/>
    <cellStyle name="Comma [5] 2 4" xfId="4668"/>
    <cellStyle name="Comma [5] 2 4 10" xfId="4669"/>
    <cellStyle name="Comma [5] 2 4 11" xfId="4670"/>
    <cellStyle name="Comma [5] 2 4 12" xfId="4671"/>
    <cellStyle name="Comma [5] 2 4 13" xfId="4672"/>
    <cellStyle name="Comma [5] 2 4 14" xfId="4673"/>
    <cellStyle name="Comma [5] 2 4 15" xfId="4674"/>
    <cellStyle name="Comma [5] 2 4 16" xfId="4675"/>
    <cellStyle name="Comma [5] 2 4 17" xfId="4676"/>
    <cellStyle name="Comma [5] 2 4 18" xfId="4677"/>
    <cellStyle name="Comma [5] 2 4 19" xfId="4678"/>
    <cellStyle name="Comma [5] 2 4 2" xfId="4679"/>
    <cellStyle name="Comma [5] 2 4 20" xfId="4680"/>
    <cellStyle name="Comma [5] 2 4 21" xfId="4681"/>
    <cellStyle name="Comma [5] 2 4 22" xfId="4682"/>
    <cellStyle name="Comma [5] 2 4 23" xfId="4683"/>
    <cellStyle name="Comma [5] 2 4 24" xfId="4684"/>
    <cellStyle name="Comma [5] 2 4 25" xfId="4685"/>
    <cellStyle name="Comma [5] 2 4 26" xfId="4686"/>
    <cellStyle name="Comma [5] 2 4 27" xfId="4687"/>
    <cellStyle name="Comma [5] 2 4 28" xfId="4688"/>
    <cellStyle name="Comma [5] 2 4 29" xfId="4689"/>
    <cellStyle name="Comma [5] 2 4 3" xfId="4690"/>
    <cellStyle name="Comma [5] 2 4 4" xfId="4691"/>
    <cellStyle name="Comma [5] 2 4 5" xfId="4692"/>
    <cellStyle name="Comma [5] 2 4 6" xfId="4693"/>
    <cellStyle name="Comma [5] 2 4 7" xfId="4694"/>
    <cellStyle name="Comma [5] 2 4 8" xfId="4695"/>
    <cellStyle name="Comma [5] 2 4 9" xfId="4696"/>
    <cellStyle name="Comma [5] 2 5" xfId="4697"/>
    <cellStyle name="Comma [5] 2 6" xfId="4698"/>
    <cellStyle name="Comma [5] 2 7" xfId="4699"/>
    <cellStyle name="Comma [5] 2 8" xfId="4700"/>
    <cellStyle name="Comma [5] 2 9" xfId="4701"/>
    <cellStyle name="Comma [5] 3" xfId="4702"/>
    <cellStyle name="Comma [5] 3 10" xfId="4703"/>
    <cellStyle name="Comma [5] 3 11" xfId="4704"/>
    <cellStyle name="Comma [5] 3 12" xfId="4705"/>
    <cellStyle name="Comma [5] 3 13" xfId="4706"/>
    <cellStyle name="Comma [5] 3 14" xfId="4707"/>
    <cellStyle name="Comma [5] 3 15" xfId="4708"/>
    <cellStyle name="Comma [5] 3 2" xfId="4709"/>
    <cellStyle name="Comma [5] 3 2 10" xfId="4710"/>
    <cellStyle name="Comma [5] 3 2 11" xfId="4711"/>
    <cellStyle name="Comma [5] 3 2 12" xfId="4712"/>
    <cellStyle name="Comma [5] 3 2 13" xfId="4713"/>
    <cellStyle name="Comma [5] 3 2 14" xfId="4714"/>
    <cellStyle name="Comma [5] 3 2 15" xfId="4715"/>
    <cellStyle name="Comma [5] 3 2 16" xfId="4716"/>
    <cellStyle name="Comma [5] 3 2 17" xfId="4717"/>
    <cellStyle name="Comma [5] 3 2 18" xfId="4718"/>
    <cellStyle name="Comma [5] 3 2 19" xfId="4719"/>
    <cellStyle name="Comma [5] 3 2 2" xfId="4720"/>
    <cellStyle name="Comma [5] 3 2 20" xfId="4721"/>
    <cellStyle name="Comma [5] 3 2 21" xfId="4722"/>
    <cellStyle name="Comma [5] 3 2 22" xfId="4723"/>
    <cellStyle name="Comma [5] 3 2 23" xfId="4724"/>
    <cellStyle name="Comma [5] 3 2 24" xfId="4725"/>
    <cellStyle name="Comma [5] 3 2 25" xfId="4726"/>
    <cellStyle name="Comma [5] 3 2 26" xfId="4727"/>
    <cellStyle name="Comma [5] 3 2 27" xfId="4728"/>
    <cellStyle name="Comma [5] 3 2 28" xfId="4729"/>
    <cellStyle name="Comma [5] 3 2 29" xfId="4730"/>
    <cellStyle name="Comma [5] 3 2 3" xfId="4731"/>
    <cellStyle name="Comma [5] 3 2 4" xfId="4732"/>
    <cellStyle name="Comma [5] 3 2 5" xfId="4733"/>
    <cellStyle name="Comma [5] 3 2 6" xfId="4734"/>
    <cellStyle name="Comma [5] 3 2 7" xfId="4735"/>
    <cellStyle name="Comma [5] 3 2 8" xfId="4736"/>
    <cellStyle name="Comma [5] 3 2 9" xfId="4737"/>
    <cellStyle name="Comma [5] 3 3" xfId="4738"/>
    <cellStyle name="Comma [5] 3 4" xfId="4739"/>
    <cellStyle name="Comma [5] 3 5" xfId="4740"/>
    <cellStyle name="Comma [5] 3 6" xfId="4741"/>
    <cellStyle name="Comma [5] 3 7" xfId="4742"/>
    <cellStyle name="Comma [5] 3 8" xfId="4743"/>
    <cellStyle name="Comma [5] 3 9" xfId="4744"/>
    <cellStyle name="Comma [5] 4" xfId="4745"/>
    <cellStyle name="Comma [5] 4 10" xfId="4746"/>
    <cellStyle name="Comma [5] 4 11" xfId="4747"/>
    <cellStyle name="Comma [5] 4 12" xfId="4748"/>
    <cellStyle name="Comma [5] 4 13" xfId="4749"/>
    <cellStyle name="Comma [5] 4 14" xfId="4750"/>
    <cellStyle name="Comma [5] 4 15" xfId="4751"/>
    <cellStyle name="Comma [5] 4 16" xfId="4752"/>
    <cellStyle name="Comma [5] 4 17" xfId="4753"/>
    <cellStyle name="Comma [5] 4 18" xfId="4754"/>
    <cellStyle name="Comma [5] 4 19" xfId="4755"/>
    <cellStyle name="Comma [5] 4 2" xfId="4756"/>
    <cellStyle name="Comma [5] 4 20" xfId="4757"/>
    <cellStyle name="Comma [5] 4 21" xfId="4758"/>
    <cellStyle name="Comma [5] 4 22" xfId="4759"/>
    <cellStyle name="Comma [5] 4 23" xfId="4760"/>
    <cellStyle name="Comma [5] 4 24" xfId="4761"/>
    <cellStyle name="Comma [5] 4 25" xfId="4762"/>
    <cellStyle name="Comma [5] 4 26" xfId="4763"/>
    <cellStyle name="Comma [5] 4 27" xfId="4764"/>
    <cellStyle name="Comma [5] 4 28" xfId="4765"/>
    <cellStyle name="Comma [5] 4 29" xfId="4766"/>
    <cellStyle name="Comma [5] 4 3" xfId="4767"/>
    <cellStyle name="Comma [5] 4 4" xfId="4768"/>
    <cellStyle name="Comma [5] 4 5" xfId="4769"/>
    <cellStyle name="Comma [5] 4 6" xfId="4770"/>
    <cellStyle name="Comma [5] 4 7" xfId="4771"/>
    <cellStyle name="Comma [5] 4 8" xfId="4772"/>
    <cellStyle name="Comma [5] 4 9" xfId="4773"/>
    <cellStyle name="Comma [5] 5" xfId="4774"/>
    <cellStyle name="Comma [5] 6" xfId="4775"/>
    <cellStyle name="Comma [5] 7" xfId="4776"/>
    <cellStyle name="Comma [5] 8" xfId="4777"/>
    <cellStyle name="Comma [5] 9" xfId="4778"/>
    <cellStyle name="Comma 10" xfId="4779"/>
    <cellStyle name="Comma 10 10" xfId="4780"/>
    <cellStyle name="Comma 10 11" xfId="4781"/>
    <cellStyle name="Comma 10 12" xfId="4782"/>
    <cellStyle name="Comma 10 2" xfId="4783"/>
    <cellStyle name="Comma 10 2 2" xfId="4784"/>
    <cellStyle name="Comma 10 2 2 2" xfId="4785"/>
    <cellStyle name="Comma 10 2 3" xfId="4786"/>
    <cellStyle name="Comma 10 3" xfId="4787"/>
    <cellStyle name="Comma 10 3 2" xfId="4788"/>
    <cellStyle name="Comma 10 4" xfId="4789"/>
    <cellStyle name="Comma 10 5" xfId="4790"/>
    <cellStyle name="Comma 10 5 2" xfId="4791"/>
    <cellStyle name="Comma 10 5 2 2" xfId="4792"/>
    <cellStyle name="Comma 10 5 2 3" xfId="4793"/>
    <cellStyle name="Comma 10 5 2 4" xfId="4794"/>
    <cellStyle name="Comma 10 5 2 5" xfId="4795"/>
    <cellStyle name="Comma 10 5 2 6" xfId="4796"/>
    <cellStyle name="Comma 10 6" xfId="4797"/>
    <cellStyle name="Comma 10 6 2" xfId="4798"/>
    <cellStyle name="Comma 10 6 3" xfId="4799"/>
    <cellStyle name="Comma 10 6 4" xfId="4800"/>
    <cellStyle name="Comma 10 6 5" xfId="4801"/>
    <cellStyle name="Comma 10 6 6" xfId="4802"/>
    <cellStyle name="Comma 10 7" xfId="4803"/>
    <cellStyle name="Comma 10 7 2" xfId="4804"/>
    <cellStyle name="Comma 10 7 3" xfId="4805"/>
    <cellStyle name="Comma 10 7 4" xfId="4806"/>
    <cellStyle name="Comma 10 7 5" xfId="4807"/>
    <cellStyle name="Comma 10 7 6" xfId="4808"/>
    <cellStyle name="Comma 10 8" xfId="4809"/>
    <cellStyle name="Comma 10 9" xfId="4810"/>
    <cellStyle name="Comma 100" xfId="4811"/>
    <cellStyle name="Comma 101" xfId="4812"/>
    <cellStyle name="Comma 102" xfId="4813"/>
    <cellStyle name="Comma 103" xfId="4814"/>
    <cellStyle name="Comma 104" xfId="4815"/>
    <cellStyle name="Comma 105" xfId="4816"/>
    <cellStyle name="Comma 106" xfId="4817"/>
    <cellStyle name="Comma 106 2" xfId="4818"/>
    <cellStyle name="Comma 106 3" xfId="4819"/>
    <cellStyle name="Comma 106 4" xfId="4820"/>
    <cellStyle name="Comma 106 5" xfId="4821"/>
    <cellStyle name="Comma 106 6" xfId="4822"/>
    <cellStyle name="Comma 107" xfId="4823"/>
    <cellStyle name="Comma 107 2" xfId="4824"/>
    <cellStyle name="Comma 107 3" xfId="4825"/>
    <cellStyle name="Comma 107 4" xfId="4826"/>
    <cellStyle name="Comma 107 5" xfId="4827"/>
    <cellStyle name="Comma 107 6" xfId="4828"/>
    <cellStyle name="Comma 108" xfId="4829"/>
    <cellStyle name="Comma 108 2" xfId="4830"/>
    <cellStyle name="Comma 108 3" xfId="4831"/>
    <cellStyle name="Comma 108 4" xfId="4832"/>
    <cellStyle name="Comma 108 5" xfId="4833"/>
    <cellStyle name="Comma 108 6" xfId="4834"/>
    <cellStyle name="Comma 109" xfId="4835"/>
    <cellStyle name="Comma 109 2" xfId="4836"/>
    <cellStyle name="Comma 109 3" xfId="4837"/>
    <cellStyle name="Comma 109 4" xfId="4838"/>
    <cellStyle name="Comma 109 5" xfId="4839"/>
    <cellStyle name="Comma 109 6" xfId="4840"/>
    <cellStyle name="Comma 11" xfId="4841"/>
    <cellStyle name="Comma 11 10" xfId="4842"/>
    <cellStyle name="Comma 11 11" xfId="4843"/>
    <cellStyle name="Comma 11 12" xfId="4844"/>
    <cellStyle name="Comma 11 2" xfId="4845"/>
    <cellStyle name="Comma 11 2 2" xfId="4846"/>
    <cellStyle name="Comma 11 2 2 2" xfId="4847"/>
    <cellStyle name="Comma 11 2 3" xfId="4848"/>
    <cellStyle name="Comma 11 3" xfId="4849"/>
    <cellStyle name="Comma 11 3 2" xfId="4850"/>
    <cellStyle name="Comma 11 4" xfId="4851"/>
    <cellStyle name="Comma 11 5" xfId="4852"/>
    <cellStyle name="Comma 11 5 2" xfId="4853"/>
    <cellStyle name="Comma 11 5 2 2" xfId="4854"/>
    <cellStyle name="Comma 11 5 2 3" xfId="4855"/>
    <cellStyle name="Comma 11 5 2 4" xfId="4856"/>
    <cellStyle name="Comma 11 5 2 5" xfId="4857"/>
    <cellStyle name="Comma 11 5 2 6" xfId="4858"/>
    <cellStyle name="Comma 11 6" xfId="4859"/>
    <cellStyle name="Comma 11 6 2" xfId="4860"/>
    <cellStyle name="Comma 11 6 3" xfId="4861"/>
    <cellStyle name="Comma 11 6 4" xfId="4862"/>
    <cellStyle name="Comma 11 6 5" xfId="4863"/>
    <cellStyle name="Comma 11 6 6" xfId="4864"/>
    <cellStyle name="Comma 11 7" xfId="4865"/>
    <cellStyle name="Comma 11 7 2" xfId="4866"/>
    <cellStyle name="Comma 11 7 3" xfId="4867"/>
    <cellStyle name="Comma 11 7 4" xfId="4868"/>
    <cellStyle name="Comma 11 7 5" xfId="4869"/>
    <cellStyle name="Comma 11 7 6" xfId="4870"/>
    <cellStyle name="Comma 11 8" xfId="4871"/>
    <cellStyle name="Comma 11 9" xfId="4872"/>
    <cellStyle name="Comma 110" xfId="4873"/>
    <cellStyle name="Comma 110 2" xfId="4874"/>
    <cellStyle name="Comma 110 3" xfId="4875"/>
    <cellStyle name="Comma 110 4" xfId="4876"/>
    <cellStyle name="Comma 110 5" xfId="4877"/>
    <cellStyle name="Comma 110 6" xfId="4878"/>
    <cellStyle name="Comma 111" xfId="4879"/>
    <cellStyle name="Comma 112" xfId="4880"/>
    <cellStyle name="Comma 113" xfId="4881"/>
    <cellStyle name="Comma 114" xfId="4882"/>
    <cellStyle name="Comma 115" xfId="4883"/>
    <cellStyle name="Comma 116" xfId="4884"/>
    <cellStyle name="Comma 117" xfId="4885"/>
    <cellStyle name="Comma 118" xfId="4886"/>
    <cellStyle name="Comma 119" xfId="4887"/>
    <cellStyle name="Comma 12" xfId="4888"/>
    <cellStyle name="Comma 12 2" xfId="4889"/>
    <cellStyle name="Comma 12 2 2" xfId="4890"/>
    <cellStyle name="Comma 12 3" xfId="4891"/>
    <cellStyle name="Comma 12 4" xfId="4892"/>
    <cellStyle name="Comma 12 5" xfId="4893"/>
    <cellStyle name="Comma 120" xfId="4894"/>
    <cellStyle name="Comma 121" xfId="4895"/>
    <cellStyle name="Comma 127" xfId="4896"/>
    <cellStyle name="Comma 127 2" xfId="4897"/>
    <cellStyle name="Comma 13" xfId="4898"/>
    <cellStyle name="Comma 13 2" xfId="4899"/>
    <cellStyle name="Comma 13 3" xfId="4900"/>
    <cellStyle name="Comma 13 4" xfId="4901"/>
    <cellStyle name="Comma 14" xfId="4902"/>
    <cellStyle name="Comma 14 2" xfId="4903"/>
    <cellStyle name="Comma 14 2 2" xfId="4904"/>
    <cellStyle name="Comma 14 3" xfId="4905"/>
    <cellStyle name="Comma 14 4" xfId="4906"/>
    <cellStyle name="Comma 14 5" xfId="4907"/>
    <cellStyle name="Comma 15" xfId="4908"/>
    <cellStyle name="Comma 15 2" xfId="4909"/>
    <cellStyle name="Comma 15 3" xfId="4910"/>
    <cellStyle name="Comma 16" xfId="4911"/>
    <cellStyle name="Comma 16 2" xfId="4912"/>
    <cellStyle name="Comma 16 3" xfId="4913"/>
    <cellStyle name="Comma 17" xfId="4914"/>
    <cellStyle name="Comma 17 2" xfId="4915"/>
    <cellStyle name="Comma 17 3" xfId="4916"/>
    <cellStyle name="Comma 18" xfId="4917"/>
    <cellStyle name="Comma 18 2" xfId="4918"/>
    <cellStyle name="Comma 18 2 10" xfId="4919"/>
    <cellStyle name="Comma 18 2 2" xfId="4920"/>
    <cellStyle name="Comma 18 2 2 2" xfId="4921"/>
    <cellStyle name="Comma 18 2 2 2 2" xfId="4922"/>
    <cellStyle name="Comma 18 2 2 2 2 2" xfId="4923"/>
    <cellStyle name="Comma 18 2 2 2 2 3" xfId="4924"/>
    <cellStyle name="Comma 18 2 2 2 2 4" xfId="4925"/>
    <cellStyle name="Comma 18 2 2 2 2 5" xfId="4926"/>
    <cellStyle name="Comma 18 2 2 2 2 6" xfId="4927"/>
    <cellStyle name="Comma 18 2 2 2 3" xfId="4928"/>
    <cellStyle name="Comma 18 2 2 2 4" xfId="4929"/>
    <cellStyle name="Comma 18 2 2 2 5" xfId="4930"/>
    <cellStyle name="Comma 18 2 2 2 6" xfId="4931"/>
    <cellStyle name="Comma 18 2 2 2 7" xfId="4932"/>
    <cellStyle name="Comma 18 2 2 3" xfId="4933"/>
    <cellStyle name="Comma 18 2 2 3 2" xfId="4934"/>
    <cellStyle name="Comma 18 2 2 3 3" xfId="4935"/>
    <cellStyle name="Comma 18 2 2 3 4" xfId="4936"/>
    <cellStyle name="Comma 18 2 2 3 5" xfId="4937"/>
    <cellStyle name="Comma 18 2 2 3 6" xfId="4938"/>
    <cellStyle name="Comma 18 2 2 4" xfId="4939"/>
    <cellStyle name="Comma 18 2 2 5" xfId="4940"/>
    <cellStyle name="Comma 18 2 2 6" xfId="4941"/>
    <cellStyle name="Comma 18 2 2 7" xfId="4942"/>
    <cellStyle name="Comma 18 2 2 8" xfId="4943"/>
    <cellStyle name="Comma 18 2 3" xfId="4944"/>
    <cellStyle name="Comma 18 2 3 2" xfId="4945"/>
    <cellStyle name="Comma 18 2 3 2 2" xfId="4946"/>
    <cellStyle name="Comma 18 2 3 2 3" xfId="4947"/>
    <cellStyle name="Comma 18 2 3 2 4" xfId="4948"/>
    <cellStyle name="Comma 18 2 3 2 5" xfId="4949"/>
    <cellStyle name="Comma 18 2 3 2 6" xfId="4950"/>
    <cellStyle name="Comma 18 2 3 3" xfId="4951"/>
    <cellStyle name="Comma 18 2 3 4" xfId="4952"/>
    <cellStyle name="Comma 18 2 3 5" xfId="4953"/>
    <cellStyle name="Comma 18 2 3 6" xfId="4954"/>
    <cellStyle name="Comma 18 2 3 7" xfId="4955"/>
    <cellStyle name="Comma 18 2 4" xfId="4956"/>
    <cellStyle name="Comma 18 2 5" xfId="4957"/>
    <cellStyle name="Comma 18 2 5 2" xfId="4958"/>
    <cellStyle name="Comma 18 2 5 3" xfId="4959"/>
    <cellStyle name="Comma 18 2 5 4" xfId="4960"/>
    <cellStyle name="Comma 18 2 5 5" xfId="4961"/>
    <cellStyle name="Comma 18 2 5 6" xfId="4962"/>
    <cellStyle name="Comma 18 2 6" xfId="4963"/>
    <cellStyle name="Comma 18 2 7" xfId="4964"/>
    <cellStyle name="Comma 18 2 8" xfId="4965"/>
    <cellStyle name="Comma 18 2 9" xfId="4966"/>
    <cellStyle name="Comma 18 3" xfId="4967"/>
    <cellStyle name="Comma 18 3 2" xfId="4968"/>
    <cellStyle name="Comma 18 3 2 2" xfId="4969"/>
    <cellStyle name="Comma 18 3 2 2 2" xfId="4970"/>
    <cellStyle name="Comma 18 3 2 2 3" xfId="4971"/>
    <cellStyle name="Comma 18 3 2 2 4" xfId="4972"/>
    <cellStyle name="Comma 18 3 2 2 5" xfId="4973"/>
    <cellStyle name="Comma 18 3 2 2 6" xfId="4974"/>
    <cellStyle name="Comma 18 3 2 3" xfId="4975"/>
    <cellStyle name="Comma 18 3 2 4" xfId="4976"/>
    <cellStyle name="Comma 18 3 2 5" xfId="4977"/>
    <cellStyle name="Comma 18 3 2 6" xfId="4978"/>
    <cellStyle name="Comma 18 3 2 7" xfId="4979"/>
    <cellStyle name="Comma 18 3 3" xfId="4980"/>
    <cellStyle name="Comma 18 3 3 2" xfId="4981"/>
    <cellStyle name="Comma 18 3 3 3" xfId="4982"/>
    <cellStyle name="Comma 18 3 3 4" xfId="4983"/>
    <cellStyle name="Comma 18 3 3 5" xfId="4984"/>
    <cellStyle name="Comma 18 3 3 6" xfId="4985"/>
    <cellStyle name="Comma 18 3 4" xfId="4986"/>
    <cellStyle name="Comma 18 3 5" xfId="4987"/>
    <cellStyle name="Comma 18 3 6" xfId="4988"/>
    <cellStyle name="Comma 18 3 7" xfId="4989"/>
    <cellStyle name="Comma 18 3 8" xfId="4990"/>
    <cellStyle name="Comma 18 4" xfId="4991"/>
    <cellStyle name="Comma 18 4 2" xfId="4992"/>
    <cellStyle name="Comma 18 4 2 2" xfId="4993"/>
    <cellStyle name="Comma 18 4 2 2 2" xfId="4994"/>
    <cellStyle name="Comma 18 4 2 2 3" xfId="4995"/>
    <cellStyle name="Comma 18 4 2 2 4" xfId="4996"/>
    <cellStyle name="Comma 18 4 2 2 5" xfId="4997"/>
    <cellStyle name="Comma 18 4 2 2 6" xfId="4998"/>
    <cellStyle name="Comma 18 4 2 3" xfId="4999"/>
    <cellStyle name="Comma 18 4 2 4" xfId="5000"/>
    <cellStyle name="Comma 18 4 2 5" xfId="5001"/>
    <cellStyle name="Comma 18 4 2 6" xfId="5002"/>
    <cellStyle name="Comma 18 4 2 7" xfId="5003"/>
    <cellStyle name="Comma 18 4 3" xfId="5004"/>
    <cellStyle name="Comma 18 4 3 2" xfId="5005"/>
    <cellStyle name="Comma 18 4 3 3" xfId="5006"/>
    <cellStyle name="Comma 18 4 3 4" xfId="5007"/>
    <cellStyle name="Comma 18 4 3 5" xfId="5008"/>
    <cellStyle name="Comma 18 4 3 6" xfId="5009"/>
    <cellStyle name="Comma 18 4 4" xfId="5010"/>
    <cellStyle name="Comma 18 4 5" xfId="5011"/>
    <cellStyle name="Comma 18 4 6" xfId="5012"/>
    <cellStyle name="Comma 18 4 7" xfId="5013"/>
    <cellStyle name="Comma 18 4 8" xfId="5014"/>
    <cellStyle name="Comma 18 5" xfId="5015"/>
    <cellStyle name="Comma 18 5 2" xfId="5016"/>
    <cellStyle name="Comma 18 5 2 2" xfId="5017"/>
    <cellStyle name="Comma 18 5 2 3" xfId="5018"/>
    <cellStyle name="Comma 18 5 2 4" xfId="5019"/>
    <cellStyle name="Comma 18 5 2 5" xfId="5020"/>
    <cellStyle name="Comma 18 5 2 6" xfId="5021"/>
    <cellStyle name="Comma 18 5 3" xfId="5022"/>
    <cellStyle name="Comma 18 5 4" xfId="5023"/>
    <cellStyle name="Comma 18 5 5" xfId="5024"/>
    <cellStyle name="Comma 18 5 6" xfId="5025"/>
    <cellStyle name="Comma 18 5 7" xfId="5026"/>
    <cellStyle name="Comma 18 6" xfId="5027"/>
    <cellStyle name="Comma 18 7" xfId="5028"/>
    <cellStyle name="Comma 18 7 2" xfId="5029"/>
    <cellStyle name="Comma 18 7 3" xfId="5030"/>
    <cellStyle name="Comma 18 7 4" xfId="5031"/>
    <cellStyle name="Comma 18 7 5" xfId="5032"/>
    <cellStyle name="Comma 18 7 6" xfId="5033"/>
    <cellStyle name="Comma 18 8" xfId="5034"/>
    <cellStyle name="Comma 19" xfId="5035"/>
    <cellStyle name="Comma 19 10" xfId="5036"/>
    <cellStyle name="Comma 19 11" xfId="5037"/>
    <cellStyle name="Comma 19 2" xfId="5038"/>
    <cellStyle name="Comma 19 2 10" xfId="5039"/>
    <cellStyle name="Comma 19 2 2" xfId="5040"/>
    <cellStyle name="Comma 19 2 2 2" xfId="5041"/>
    <cellStyle name="Comma 19 2 2 2 2" xfId="5042"/>
    <cellStyle name="Comma 19 2 2 2 2 2" xfId="5043"/>
    <cellStyle name="Comma 19 2 2 2 2 3" xfId="5044"/>
    <cellStyle name="Comma 19 2 2 2 2 4" xfId="5045"/>
    <cellStyle name="Comma 19 2 2 2 2 5" xfId="5046"/>
    <cellStyle name="Comma 19 2 2 2 2 6" xfId="5047"/>
    <cellStyle name="Comma 19 2 2 2 3" xfId="5048"/>
    <cellStyle name="Comma 19 2 2 2 4" xfId="5049"/>
    <cellStyle name="Comma 19 2 2 2 5" xfId="5050"/>
    <cellStyle name="Comma 19 2 2 2 6" xfId="5051"/>
    <cellStyle name="Comma 19 2 2 2 7" xfId="5052"/>
    <cellStyle name="Comma 19 2 2 3" xfId="5053"/>
    <cellStyle name="Comma 19 2 2 3 2" xfId="5054"/>
    <cellStyle name="Comma 19 2 2 3 3" xfId="5055"/>
    <cellStyle name="Comma 19 2 2 3 4" xfId="5056"/>
    <cellStyle name="Comma 19 2 2 3 5" xfId="5057"/>
    <cellStyle name="Comma 19 2 2 3 6" xfId="5058"/>
    <cellStyle name="Comma 19 2 2 4" xfId="5059"/>
    <cellStyle name="Comma 19 2 2 5" xfId="5060"/>
    <cellStyle name="Comma 19 2 2 6" xfId="5061"/>
    <cellStyle name="Comma 19 2 2 7" xfId="5062"/>
    <cellStyle name="Comma 19 2 2 8" xfId="5063"/>
    <cellStyle name="Comma 19 2 3" xfId="5064"/>
    <cellStyle name="Comma 19 2 3 2" xfId="5065"/>
    <cellStyle name="Comma 19 2 3 2 2" xfId="5066"/>
    <cellStyle name="Comma 19 2 3 2 3" xfId="5067"/>
    <cellStyle name="Comma 19 2 3 2 4" xfId="5068"/>
    <cellStyle name="Comma 19 2 3 2 5" xfId="5069"/>
    <cellStyle name="Comma 19 2 3 2 6" xfId="5070"/>
    <cellStyle name="Comma 19 2 3 3" xfId="5071"/>
    <cellStyle name="Comma 19 2 3 4" xfId="5072"/>
    <cellStyle name="Comma 19 2 3 5" xfId="5073"/>
    <cellStyle name="Comma 19 2 3 6" xfId="5074"/>
    <cellStyle name="Comma 19 2 3 7" xfId="5075"/>
    <cellStyle name="Comma 19 2 4" xfId="5076"/>
    <cellStyle name="Comma 19 2 4 2" xfId="5077"/>
    <cellStyle name="Comma 19 2 4 3" xfId="5078"/>
    <cellStyle name="Comma 19 2 4 4" xfId="5079"/>
    <cellStyle name="Comma 19 2 4 5" xfId="5080"/>
    <cellStyle name="Comma 19 2 4 6" xfId="5081"/>
    <cellStyle name="Comma 19 2 5" xfId="5082"/>
    <cellStyle name="Comma 19 2 5 2" xfId="5083"/>
    <cellStyle name="Comma 19 2 5 3" xfId="5084"/>
    <cellStyle name="Comma 19 2 5 4" xfId="5085"/>
    <cellStyle name="Comma 19 2 5 5" xfId="5086"/>
    <cellStyle name="Comma 19 2 5 6" xfId="5087"/>
    <cellStyle name="Comma 19 2 6" xfId="5088"/>
    <cellStyle name="Comma 19 2 7" xfId="5089"/>
    <cellStyle name="Comma 19 2 8" xfId="5090"/>
    <cellStyle name="Comma 19 2 9" xfId="5091"/>
    <cellStyle name="Comma 19 3" xfId="5092"/>
    <cellStyle name="Comma 19 3 10" xfId="5093"/>
    <cellStyle name="Comma 19 3 11" xfId="5094"/>
    <cellStyle name="Comma 19 3 2" xfId="5095"/>
    <cellStyle name="Comma 19 3 2 2" xfId="5096"/>
    <cellStyle name="Comma 19 3 2 2 2" xfId="5097"/>
    <cellStyle name="Comma 19 3 2 2 3" xfId="5098"/>
    <cellStyle name="Comma 19 3 2 2 4" xfId="5099"/>
    <cellStyle name="Comma 19 3 2 2 5" xfId="5100"/>
    <cellStyle name="Comma 19 3 2 2 6" xfId="5101"/>
    <cellStyle name="Comma 19 3 2 3" xfId="5102"/>
    <cellStyle name="Comma 19 3 2 4" xfId="5103"/>
    <cellStyle name="Comma 19 3 2 5" xfId="5104"/>
    <cellStyle name="Comma 19 3 2 6" xfId="5105"/>
    <cellStyle name="Comma 19 3 2 7" xfId="5106"/>
    <cellStyle name="Comma 19 3 3" xfId="5107"/>
    <cellStyle name="Comma 19 3 3 2" xfId="5108"/>
    <cellStyle name="Comma 19 3 3 2 2" xfId="5109"/>
    <cellStyle name="Comma 19 3 3 2 3" xfId="5110"/>
    <cellStyle name="Comma 19 3 3 2 4" xfId="5111"/>
    <cellStyle name="Comma 19 3 3 2 5" xfId="5112"/>
    <cellStyle name="Comma 19 3 3 2 6" xfId="5113"/>
    <cellStyle name="Comma 19 3 3 3" xfId="5114"/>
    <cellStyle name="Comma 19 3 3 4" xfId="5115"/>
    <cellStyle name="Comma 19 3 3 5" xfId="5116"/>
    <cellStyle name="Comma 19 3 3 6" xfId="5117"/>
    <cellStyle name="Comma 19 3 3 7" xfId="5118"/>
    <cellStyle name="Comma 19 3 4" xfId="5119"/>
    <cellStyle name="Comma 19 3 5" xfId="5120"/>
    <cellStyle name="Comma 19 3 5 2" xfId="5121"/>
    <cellStyle name="Comma 19 3 5 3" xfId="5122"/>
    <cellStyle name="Comma 19 3 5 4" xfId="5123"/>
    <cellStyle name="Comma 19 3 5 5" xfId="5124"/>
    <cellStyle name="Comma 19 3 5 6" xfId="5125"/>
    <cellStyle name="Comma 19 3 6" xfId="5126"/>
    <cellStyle name="Comma 19 3 6 2" xfId="5127"/>
    <cellStyle name="Comma 19 3 6 3" xfId="5128"/>
    <cellStyle name="Comma 19 3 6 4" xfId="5129"/>
    <cellStyle name="Comma 19 3 6 5" xfId="5130"/>
    <cellStyle name="Comma 19 3 6 6" xfId="5131"/>
    <cellStyle name="Comma 19 3 7" xfId="5132"/>
    <cellStyle name="Comma 19 3 8" xfId="5133"/>
    <cellStyle name="Comma 19 3 9" xfId="5134"/>
    <cellStyle name="Comma 19 4" xfId="5135"/>
    <cellStyle name="Comma 19 4 2" xfId="5136"/>
    <cellStyle name="Comma 19 4 2 2" xfId="5137"/>
    <cellStyle name="Comma 19 4 2 3" xfId="5138"/>
    <cellStyle name="Comma 19 4 2 4" xfId="5139"/>
    <cellStyle name="Comma 19 4 2 5" xfId="5140"/>
    <cellStyle name="Comma 19 4 2 6" xfId="5141"/>
    <cellStyle name="Comma 19 4 3" xfId="5142"/>
    <cellStyle name="Comma 19 4 4" xfId="5143"/>
    <cellStyle name="Comma 19 4 5" xfId="5144"/>
    <cellStyle name="Comma 19 4 6" xfId="5145"/>
    <cellStyle name="Comma 19 4 7" xfId="5146"/>
    <cellStyle name="Comma 19 5" xfId="5147"/>
    <cellStyle name="Comma 19 5 2" xfId="5148"/>
    <cellStyle name="Comma 19 5 3" xfId="5149"/>
    <cellStyle name="Comma 19 5 4" xfId="5150"/>
    <cellStyle name="Comma 19 5 5" xfId="5151"/>
    <cellStyle name="Comma 19 5 6" xfId="5152"/>
    <cellStyle name="Comma 19 6" xfId="5153"/>
    <cellStyle name="Comma 19 6 2" xfId="5154"/>
    <cellStyle name="Comma 19 6 3" xfId="5155"/>
    <cellStyle name="Comma 19 6 4" xfId="5156"/>
    <cellStyle name="Comma 19 6 5" xfId="5157"/>
    <cellStyle name="Comma 19 6 6" xfId="5158"/>
    <cellStyle name="Comma 19 7" xfId="5159"/>
    <cellStyle name="Comma 19 8" xfId="5160"/>
    <cellStyle name="Comma 19 9" xfId="5161"/>
    <cellStyle name="Comma 2" xfId="5162"/>
    <cellStyle name="Comma 2 10" xfId="5163"/>
    <cellStyle name="Comma 2 11" xfId="5164"/>
    <cellStyle name="Comma 2 12" xfId="5165"/>
    <cellStyle name="Comma 2 12 2" xfId="5166"/>
    <cellStyle name="Comma 2 12 3" xfId="5167"/>
    <cellStyle name="Comma 2 13" xfId="5168"/>
    <cellStyle name="Comma 2 14" xfId="5169"/>
    <cellStyle name="Comma 2 14 2" xfId="5170"/>
    <cellStyle name="Comma 2 15" xfId="5171"/>
    <cellStyle name="Comma 2 16" xfId="5172"/>
    <cellStyle name="Comma 2 17" xfId="5173"/>
    <cellStyle name="Comma 2 18" xfId="5174"/>
    <cellStyle name="Comma 2 2" xfId="5175"/>
    <cellStyle name="Comma 2 2 2" xfId="5176"/>
    <cellStyle name="Comma 2 2 2 2" xfId="5177"/>
    <cellStyle name="Comma 2 2 3" xfId="5178"/>
    <cellStyle name="Comma 2 2 3 2" xfId="5179"/>
    <cellStyle name="Comma 2 2 4" xfId="5180"/>
    <cellStyle name="Comma 2 2 4 2" xfId="5181"/>
    <cellStyle name="Comma 2 2 5" xfId="5182"/>
    <cellStyle name="Comma 2 2 5 2" xfId="5183"/>
    <cellStyle name="Comma 2 2 6" xfId="5184"/>
    <cellStyle name="Comma 2 2 7" xfId="5185"/>
    <cellStyle name="Comma 2 2 8" xfId="5186"/>
    <cellStyle name="Comma 2 3" xfId="5187"/>
    <cellStyle name="Comma 2 3 2" xfId="5188"/>
    <cellStyle name="Comma 2 3 2 2" xfId="5189"/>
    <cellStyle name="Comma 2 3 3" xfId="5190"/>
    <cellStyle name="Comma 2 3 3 2" xfId="5191"/>
    <cellStyle name="Comma 2 3 4" xfId="5192"/>
    <cellStyle name="Comma 2 3 4 2" xfId="5193"/>
    <cellStyle name="Comma 2 3 5" xfId="5194"/>
    <cellStyle name="Comma 2 3 6" xfId="5195"/>
    <cellStyle name="Comma 2 3 7" xfId="5196"/>
    <cellStyle name="Comma 2 4" xfId="5197"/>
    <cellStyle name="Comma 2 4 2" xfId="5198"/>
    <cellStyle name="Comma 2 4 2 2" xfId="5199"/>
    <cellStyle name="Comma 2 4 3" xfId="5200"/>
    <cellStyle name="Comma 2 4 3 2" xfId="5201"/>
    <cellStyle name="Comma 2 4 4" xfId="5202"/>
    <cellStyle name="Comma 2 4 4 2" xfId="5203"/>
    <cellStyle name="Comma 2 4 5" xfId="5204"/>
    <cellStyle name="Comma 2 4 5 2" xfId="5205"/>
    <cellStyle name="Comma 2 4 6" xfId="5206"/>
    <cellStyle name="Comma 2 4 7" xfId="5207"/>
    <cellStyle name="Comma 2 5" xfId="5208"/>
    <cellStyle name="Comma 2 5 2" xfId="5209"/>
    <cellStyle name="Comma 2 5 2 2" xfId="5210"/>
    <cellStyle name="Comma 2 5 3" xfId="5211"/>
    <cellStyle name="Comma 2 6" xfId="5212"/>
    <cellStyle name="Comma 2 6 2" xfId="5213"/>
    <cellStyle name="Comma 2 7" xfId="5214"/>
    <cellStyle name="Comma 2 7 2" xfId="5215"/>
    <cellStyle name="Comma 2 8" xfId="5216"/>
    <cellStyle name="Comma 2 8 2" xfId="5217"/>
    <cellStyle name="Comma 2 8 2 2" xfId="5218"/>
    <cellStyle name="Comma 2 8 3" xfId="5219"/>
    <cellStyle name="Comma 2 9" xfId="5220"/>
    <cellStyle name="Comma 2_Menu" xfId="5221"/>
    <cellStyle name="Comma 20" xfId="5222"/>
    <cellStyle name="Comma 20 2" xfId="5223"/>
    <cellStyle name="Comma 20 2 2" xfId="5224"/>
    <cellStyle name="Comma 20 2 2 2" xfId="5225"/>
    <cellStyle name="Comma 20 2 2 3" xfId="5226"/>
    <cellStyle name="Comma 20 2 2 4" xfId="5227"/>
    <cellStyle name="Comma 20 2 2 5" xfId="5228"/>
    <cellStyle name="Comma 20 2 2 6" xfId="5229"/>
    <cellStyle name="Comma 20 3" xfId="5230"/>
    <cellStyle name="Comma 20 3 2" xfId="5231"/>
    <cellStyle name="Comma 20 3 2 2" xfId="5232"/>
    <cellStyle name="Comma 20 3 2 3" xfId="5233"/>
    <cellStyle name="Comma 20 3 2 4" xfId="5234"/>
    <cellStyle name="Comma 20 3 2 5" xfId="5235"/>
    <cellStyle name="Comma 20 3 2 6" xfId="5236"/>
    <cellStyle name="Comma 20 3 3" xfId="5237"/>
    <cellStyle name="Comma 20 3 3 2" xfId="5238"/>
    <cellStyle name="Comma 20 3 3 3" xfId="5239"/>
    <cellStyle name="Comma 20 3 3 4" xfId="5240"/>
    <cellStyle name="Comma 20 3 3 5" xfId="5241"/>
    <cellStyle name="Comma 20 3 3 6" xfId="5242"/>
    <cellStyle name="Comma 20 3 4" xfId="5243"/>
    <cellStyle name="Comma 20 3 5" xfId="5244"/>
    <cellStyle name="Comma 20 3 6" xfId="5245"/>
    <cellStyle name="Comma 20 3 7" xfId="5246"/>
    <cellStyle name="Comma 20 3 8" xfId="5247"/>
    <cellStyle name="Comma 20 4" xfId="5248"/>
    <cellStyle name="Comma 20 4 2" xfId="5249"/>
    <cellStyle name="Comma 20 4 3" xfId="5250"/>
    <cellStyle name="Comma 20 4 4" xfId="5251"/>
    <cellStyle name="Comma 20 4 5" xfId="5252"/>
    <cellStyle name="Comma 20 4 6" xfId="5253"/>
    <cellStyle name="Comma 20 5" xfId="5254"/>
    <cellStyle name="Comma 20 6" xfId="5255"/>
    <cellStyle name="Comma 20 7" xfId="5256"/>
    <cellStyle name="Comma 20 8" xfId="5257"/>
    <cellStyle name="Comma 20 9" xfId="5258"/>
    <cellStyle name="Comma 21" xfId="5259"/>
    <cellStyle name="Comma 21 2" xfId="5260"/>
    <cellStyle name="Comma 22" xfId="5261"/>
    <cellStyle name="Comma 22 2" xfId="5262"/>
    <cellStyle name="Comma 23" xfId="5263"/>
    <cellStyle name="Comma 23 2" xfId="5264"/>
    <cellStyle name="Comma 24" xfId="5265"/>
    <cellStyle name="Comma 24 2" xfId="5266"/>
    <cellStyle name="Comma 25" xfId="5267"/>
    <cellStyle name="Comma 25 2" xfId="5268"/>
    <cellStyle name="Comma 26" xfId="5269"/>
    <cellStyle name="Comma 26 2" xfId="5270"/>
    <cellStyle name="Comma 27" xfId="5271"/>
    <cellStyle name="Comma 27 2" xfId="5272"/>
    <cellStyle name="Comma 28" xfId="5273"/>
    <cellStyle name="Comma 28 2" xfId="5274"/>
    <cellStyle name="Comma 29" xfId="5275"/>
    <cellStyle name="Comma 29 2" xfId="5276"/>
    <cellStyle name="Comma 3" xfId="5277"/>
    <cellStyle name="Comma 3 10" xfId="5278"/>
    <cellStyle name="Comma 3 11" xfId="5279"/>
    <cellStyle name="Comma 3 11 2" xfId="5280"/>
    <cellStyle name="Comma 3 11 3" xfId="5281"/>
    <cellStyle name="Comma 3 12" xfId="5282"/>
    <cellStyle name="Comma 3 13" xfId="5283"/>
    <cellStyle name="Comma 3 14" xfId="5284"/>
    <cellStyle name="Comma 3 2" xfId="5285"/>
    <cellStyle name="Comma 3 2 2" xfId="5286"/>
    <cellStyle name="Comma 3 2 2 2" xfId="5287"/>
    <cellStyle name="Comma 3 2 2 3" xfId="5288"/>
    <cellStyle name="Comma 3 2 2 4" xfId="5289"/>
    <cellStyle name="Comma 3 2 3" xfId="5290"/>
    <cellStyle name="Comma 3 2 3 2" xfId="5291"/>
    <cellStyle name="Comma 3 2 3 3" xfId="5292"/>
    <cellStyle name="Comma 3 2 3 4" xfId="5293"/>
    <cellStyle name="Comma 3 2 4" xfId="5294"/>
    <cellStyle name="Comma 3 2 5" xfId="5295"/>
    <cellStyle name="Comma 3 2 5 2" xfId="5296"/>
    <cellStyle name="Comma 3 2 6" xfId="5297"/>
    <cellStyle name="Comma 3 2 7" xfId="5298"/>
    <cellStyle name="Comma 3 2 8" xfId="5299"/>
    <cellStyle name="Comma 3 3" xfId="5300"/>
    <cellStyle name="Comma 3 3 2" xfId="5301"/>
    <cellStyle name="Comma 3 3 2 2" xfId="5302"/>
    <cellStyle name="Comma 3 3 3" xfId="5303"/>
    <cellStyle name="Comma 3 3 3 2" xfId="5304"/>
    <cellStyle name="Comma 3 3 4" xfId="5305"/>
    <cellStyle name="Comma 3 3 4 2" xfId="5306"/>
    <cellStyle name="Comma 3 3 5" xfId="5307"/>
    <cellStyle name="Comma 3 3 6" xfId="5308"/>
    <cellStyle name="Comma 3 3 7" xfId="5309"/>
    <cellStyle name="Comma 3 4" xfId="5310"/>
    <cellStyle name="Comma 3 4 2" xfId="5311"/>
    <cellStyle name="Comma 3 4 2 2" xfId="5312"/>
    <cellStyle name="Comma 3 4 3" xfId="5313"/>
    <cellStyle name="Comma 3 4 3 2" xfId="5314"/>
    <cellStyle name="Comma 3 4 4" xfId="5315"/>
    <cellStyle name="Comma 3 4 4 2" xfId="5316"/>
    <cellStyle name="Comma 3 4 5" xfId="5317"/>
    <cellStyle name="Comma 3 4 6" xfId="5318"/>
    <cellStyle name="Comma 3 4 7" xfId="5319"/>
    <cellStyle name="Comma 3 5" xfId="5320"/>
    <cellStyle name="Comma 3 5 2" xfId="5321"/>
    <cellStyle name="Comma 3 5 2 2" xfId="5322"/>
    <cellStyle name="Comma 3 5 3" xfId="5323"/>
    <cellStyle name="Comma 3 5 4" xfId="5324"/>
    <cellStyle name="Comma 3 6" xfId="5325"/>
    <cellStyle name="Comma 3 6 2" xfId="5326"/>
    <cellStyle name="Comma 3 6 2 2" xfId="5327"/>
    <cellStyle name="Comma 3 6 3" xfId="5328"/>
    <cellStyle name="Comma 3 7" xfId="5329"/>
    <cellStyle name="Comma 3 7 2" xfId="5330"/>
    <cellStyle name="Comma 3 7 2 2" xfId="5331"/>
    <cellStyle name="Comma 3 7 3" xfId="5332"/>
    <cellStyle name="Comma 3 8" xfId="5333"/>
    <cellStyle name="Comma 3 9" xfId="5334"/>
    <cellStyle name="Comma 30" xfId="5335"/>
    <cellStyle name="Comma 30 2" xfId="5336"/>
    <cellStyle name="Comma 31" xfId="5337"/>
    <cellStyle name="Comma 31 2" xfId="5338"/>
    <cellStyle name="Comma 32" xfId="5339"/>
    <cellStyle name="Comma 32 2" xfId="5340"/>
    <cellStyle name="Comma 33" xfId="5341"/>
    <cellStyle name="Comma 33 2" xfId="5342"/>
    <cellStyle name="Comma 34" xfId="5343"/>
    <cellStyle name="Comma 34 2" xfId="5344"/>
    <cellStyle name="Comma 35" xfId="5345"/>
    <cellStyle name="Comma 35 2" xfId="5346"/>
    <cellStyle name="Comma 36" xfId="5347"/>
    <cellStyle name="Comma 36 2" xfId="5348"/>
    <cellStyle name="Comma 37" xfId="5349"/>
    <cellStyle name="Comma 37 2" xfId="5350"/>
    <cellStyle name="Comma 38" xfId="5351"/>
    <cellStyle name="Comma 38 2" xfId="5352"/>
    <cellStyle name="Comma 39" xfId="5353"/>
    <cellStyle name="Comma 39 2" xfId="5354"/>
    <cellStyle name="Comma 4" xfId="5355"/>
    <cellStyle name="Comma 4 10" xfId="5356"/>
    <cellStyle name="Comma 4 11" xfId="5357"/>
    <cellStyle name="Comma 4 12" xfId="5358"/>
    <cellStyle name="Comma 4 13" xfId="5359"/>
    <cellStyle name="Comma 4 2" xfId="5360"/>
    <cellStyle name="Comma 4 2 2" xfId="5361"/>
    <cellStyle name="Comma 4 2 2 2" xfId="5362"/>
    <cellStyle name="Comma 4 2 2 2 2" xfId="5363"/>
    <cellStyle name="Comma 4 2 2 3" xfId="5364"/>
    <cellStyle name="Comma 4 2 3" xfId="5365"/>
    <cellStyle name="Comma 4 2 3 2" xfId="5366"/>
    <cellStyle name="Comma 4 2 4" xfId="5367"/>
    <cellStyle name="Comma 4 3" xfId="5368"/>
    <cellStyle name="Comma 4 3 2" xfId="5369"/>
    <cellStyle name="Comma 4 3 2 2" xfId="5370"/>
    <cellStyle name="Comma 4 3 3" xfId="5371"/>
    <cellStyle name="Comma 4 3 3 2" xfId="5372"/>
    <cellStyle name="Comma 4 3 4" xfId="5373"/>
    <cellStyle name="Comma 4 4" xfId="5374"/>
    <cellStyle name="Comma 4 4 2" xfId="5375"/>
    <cellStyle name="Comma 4 5" xfId="5376"/>
    <cellStyle name="Comma 4 5 2" xfId="5377"/>
    <cellStyle name="Comma 4 6" xfId="5378"/>
    <cellStyle name="Comma 4 6 2" xfId="5379"/>
    <cellStyle name="Comma 4 7" xfId="5380"/>
    <cellStyle name="Comma 4 7 2" xfId="5381"/>
    <cellStyle name="Comma 4 8" xfId="5382"/>
    <cellStyle name="Comma 4 8 2" xfId="5383"/>
    <cellStyle name="Comma 4 9" xfId="5384"/>
    <cellStyle name="Comma 4 9 2" xfId="5385"/>
    <cellStyle name="Comma 40" xfId="5386"/>
    <cellStyle name="Comma 40 2" xfId="5387"/>
    <cellStyle name="Comma 41" xfId="5388"/>
    <cellStyle name="Comma 41 2" xfId="5389"/>
    <cellStyle name="Comma 42" xfId="5390"/>
    <cellStyle name="Comma 42 2" xfId="5391"/>
    <cellStyle name="Comma 43" xfId="5392"/>
    <cellStyle name="Comma 43 2" xfId="5393"/>
    <cellStyle name="Comma 44" xfId="5394"/>
    <cellStyle name="Comma 44 2" xfId="5395"/>
    <cellStyle name="Comma 45" xfId="5396"/>
    <cellStyle name="Comma 45 2" xfId="5397"/>
    <cellStyle name="Comma 46" xfId="5398"/>
    <cellStyle name="Comma 46 2" xfId="5399"/>
    <cellStyle name="Comma 47" xfId="5400"/>
    <cellStyle name="Comma 47 2" xfId="5401"/>
    <cellStyle name="Comma 48" xfId="5402"/>
    <cellStyle name="Comma 48 2" xfId="5403"/>
    <cellStyle name="Comma 49" xfId="5404"/>
    <cellStyle name="Comma 49 2" xfId="5405"/>
    <cellStyle name="Comma 5" xfId="5406"/>
    <cellStyle name="Comma 5 10" xfId="5407"/>
    <cellStyle name="Comma 5 11" xfId="5408"/>
    <cellStyle name="Comma 5 12" xfId="5409"/>
    <cellStyle name="Comma 5 13" xfId="5410"/>
    <cellStyle name="Comma 5 14" xfId="5411"/>
    <cellStyle name="Comma 5 2" xfId="5412"/>
    <cellStyle name="Comma 5 2 2" xfId="5413"/>
    <cellStyle name="Comma 5 2 2 2" xfId="5414"/>
    <cellStyle name="Comma 5 2 3" xfId="5415"/>
    <cellStyle name="Comma 5 2 3 2" xfId="5416"/>
    <cellStyle name="Comma 5 2 4" xfId="5417"/>
    <cellStyle name="Comma 5 3" xfId="5418"/>
    <cellStyle name="Comma 5 3 2" xfId="5419"/>
    <cellStyle name="Comma 5 3 2 2" xfId="5420"/>
    <cellStyle name="Comma 5 3 3" xfId="5421"/>
    <cellStyle name="Comma 5 4" xfId="5422"/>
    <cellStyle name="Comma 5 4 2" xfId="5423"/>
    <cellStyle name="Comma 5 4 2 2" xfId="5424"/>
    <cellStyle name="Comma 5 4 3" xfId="5425"/>
    <cellStyle name="Comma 5 5" xfId="5426"/>
    <cellStyle name="Comma 5 5 2" xfId="5427"/>
    <cellStyle name="Comma 5 6" xfId="5428"/>
    <cellStyle name="Comma 5 7" xfId="5429"/>
    <cellStyle name="Comma 5 7 2" xfId="5430"/>
    <cellStyle name="Comma 5 7 2 2" xfId="5431"/>
    <cellStyle name="Comma 5 7 2 3" xfId="5432"/>
    <cellStyle name="Comma 5 7 2 4" xfId="5433"/>
    <cellStyle name="Comma 5 7 2 5" xfId="5434"/>
    <cellStyle name="Comma 5 7 2 6" xfId="5435"/>
    <cellStyle name="Comma 5 8" xfId="5436"/>
    <cellStyle name="Comma 5 8 2" xfId="5437"/>
    <cellStyle name="Comma 5 8 3" xfId="5438"/>
    <cellStyle name="Comma 5 8 4" xfId="5439"/>
    <cellStyle name="Comma 5 8 5" xfId="5440"/>
    <cellStyle name="Comma 5 8 6" xfId="5441"/>
    <cellStyle name="Comma 5 9" xfId="5442"/>
    <cellStyle name="Comma 5 9 2" xfId="5443"/>
    <cellStyle name="Comma 5 9 3" xfId="5444"/>
    <cellStyle name="Comma 5 9 4" xfId="5445"/>
    <cellStyle name="Comma 5 9 5" xfId="5446"/>
    <cellStyle name="Comma 5 9 6" xfId="5447"/>
    <cellStyle name="Comma 50" xfId="5448"/>
    <cellStyle name="Comma 50 2" xfId="5449"/>
    <cellStyle name="Comma 51" xfId="5450"/>
    <cellStyle name="Comma 52" xfId="5451"/>
    <cellStyle name="Comma 53" xfId="5452"/>
    <cellStyle name="Comma 53 2" xfId="5453"/>
    <cellStyle name="Comma 53 3" xfId="5454"/>
    <cellStyle name="Comma 54" xfId="5455"/>
    <cellStyle name="Comma 54 2" xfId="5456"/>
    <cellStyle name="Comma 54 3" xfId="5457"/>
    <cellStyle name="Comma 54 4" xfId="5458"/>
    <cellStyle name="Comma 55" xfId="5459"/>
    <cellStyle name="Comma 55 10" xfId="5460"/>
    <cellStyle name="Comma 55 11" xfId="5461"/>
    <cellStyle name="Comma 55 12" xfId="5462"/>
    <cellStyle name="Comma 55 13" xfId="5463"/>
    <cellStyle name="Comma 55 2" xfId="5464"/>
    <cellStyle name="Comma 55 2 10" xfId="5465"/>
    <cellStyle name="Comma 55 2 2" xfId="5466"/>
    <cellStyle name="Comma 55 2 2 2" xfId="5467"/>
    <cellStyle name="Comma 55 2 2 2 2" xfId="5468"/>
    <cellStyle name="Comma 55 2 2 2 2 2" xfId="5469"/>
    <cellStyle name="Comma 55 2 2 2 2 3" xfId="5470"/>
    <cellStyle name="Comma 55 2 2 2 2 4" xfId="5471"/>
    <cellStyle name="Comma 55 2 2 2 2 5" xfId="5472"/>
    <cellStyle name="Comma 55 2 2 2 2 6" xfId="5473"/>
    <cellStyle name="Comma 55 2 2 2 3" xfId="5474"/>
    <cellStyle name="Comma 55 2 2 2 4" xfId="5475"/>
    <cellStyle name="Comma 55 2 2 2 5" xfId="5476"/>
    <cellStyle name="Comma 55 2 2 2 6" xfId="5477"/>
    <cellStyle name="Comma 55 2 2 2 7" xfId="5478"/>
    <cellStyle name="Comma 55 2 2 3" xfId="5479"/>
    <cellStyle name="Comma 55 2 2 3 2" xfId="5480"/>
    <cellStyle name="Comma 55 2 2 3 3" xfId="5481"/>
    <cellStyle name="Comma 55 2 2 3 4" xfId="5482"/>
    <cellStyle name="Comma 55 2 2 3 5" xfId="5483"/>
    <cellStyle name="Comma 55 2 2 3 6" xfId="5484"/>
    <cellStyle name="Comma 55 2 2 4" xfId="5485"/>
    <cellStyle name="Comma 55 2 2 5" xfId="5486"/>
    <cellStyle name="Comma 55 2 2 6" xfId="5487"/>
    <cellStyle name="Comma 55 2 2 7" xfId="5488"/>
    <cellStyle name="Comma 55 2 2 8" xfId="5489"/>
    <cellStyle name="Comma 55 2 3" xfId="5490"/>
    <cellStyle name="Comma 55 2 3 2" xfId="5491"/>
    <cellStyle name="Comma 55 2 3 2 2" xfId="5492"/>
    <cellStyle name="Comma 55 2 3 2 3" xfId="5493"/>
    <cellStyle name="Comma 55 2 3 2 4" xfId="5494"/>
    <cellStyle name="Comma 55 2 3 2 5" xfId="5495"/>
    <cellStyle name="Comma 55 2 3 2 6" xfId="5496"/>
    <cellStyle name="Comma 55 2 3 3" xfId="5497"/>
    <cellStyle name="Comma 55 2 3 4" xfId="5498"/>
    <cellStyle name="Comma 55 2 3 5" xfId="5499"/>
    <cellStyle name="Comma 55 2 3 6" xfId="5500"/>
    <cellStyle name="Comma 55 2 3 7" xfId="5501"/>
    <cellStyle name="Comma 55 2 4" xfId="5502"/>
    <cellStyle name="Comma 55 2 4 2" xfId="5503"/>
    <cellStyle name="Comma 55 2 4 3" xfId="5504"/>
    <cellStyle name="Comma 55 2 4 4" xfId="5505"/>
    <cellStyle name="Comma 55 2 4 5" xfId="5506"/>
    <cellStyle name="Comma 55 2 4 6" xfId="5507"/>
    <cellStyle name="Comma 55 2 5" xfId="5508"/>
    <cellStyle name="Comma 55 2 5 2" xfId="5509"/>
    <cellStyle name="Comma 55 2 5 3" xfId="5510"/>
    <cellStyle name="Comma 55 2 5 4" xfId="5511"/>
    <cellStyle name="Comma 55 2 5 5" xfId="5512"/>
    <cellStyle name="Comma 55 2 5 6" xfId="5513"/>
    <cellStyle name="Comma 55 2 6" xfId="5514"/>
    <cellStyle name="Comma 55 2 7" xfId="5515"/>
    <cellStyle name="Comma 55 2 8" xfId="5516"/>
    <cellStyle name="Comma 55 2 9" xfId="5517"/>
    <cellStyle name="Comma 55 3" xfId="5518"/>
    <cellStyle name="Comma 55 3 2" xfId="5519"/>
    <cellStyle name="Comma 55 3 2 2" xfId="5520"/>
    <cellStyle name="Comma 55 3 2 2 2" xfId="5521"/>
    <cellStyle name="Comma 55 3 2 2 3" xfId="5522"/>
    <cellStyle name="Comma 55 3 2 2 4" xfId="5523"/>
    <cellStyle name="Comma 55 3 2 2 5" xfId="5524"/>
    <cellStyle name="Comma 55 3 2 2 6" xfId="5525"/>
    <cellStyle name="Comma 55 3 2 3" xfId="5526"/>
    <cellStyle name="Comma 55 3 2 4" xfId="5527"/>
    <cellStyle name="Comma 55 3 2 5" xfId="5528"/>
    <cellStyle name="Comma 55 3 2 6" xfId="5529"/>
    <cellStyle name="Comma 55 3 2 7" xfId="5530"/>
    <cellStyle name="Comma 55 3 3" xfId="5531"/>
    <cellStyle name="Comma 55 3 3 2" xfId="5532"/>
    <cellStyle name="Comma 55 3 3 3" xfId="5533"/>
    <cellStyle name="Comma 55 3 3 4" xfId="5534"/>
    <cellStyle name="Comma 55 3 3 5" xfId="5535"/>
    <cellStyle name="Comma 55 3 3 6" xfId="5536"/>
    <cellStyle name="Comma 55 3 4" xfId="5537"/>
    <cellStyle name="Comma 55 3 5" xfId="5538"/>
    <cellStyle name="Comma 55 3 6" xfId="5539"/>
    <cellStyle name="Comma 55 3 7" xfId="5540"/>
    <cellStyle name="Comma 55 3 8" xfId="5541"/>
    <cellStyle name="Comma 55 4" xfId="5542"/>
    <cellStyle name="Comma 55 4 2" xfId="5543"/>
    <cellStyle name="Comma 55 4 2 2" xfId="5544"/>
    <cellStyle name="Comma 55 4 2 3" xfId="5545"/>
    <cellStyle name="Comma 55 4 2 4" xfId="5546"/>
    <cellStyle name="Comma 55 4 2 5" xfId="5547"/>
    <cellStyle name="Comma 55 4 2 6" xfId="5548"/>
    <cellStyle name="Comma 55 4 3" xfId="5549"/>
    <cellStyle name="Comma 55 4 4" xfId="5550"/>
    <cellStyle name="Comma 55 4 5" xfId="5551"/>
    <cellStyle name="Comma 55 4 6" xfId="5552"/>
    <cellStyle name="Comma 55 4 7" xfId="5553"/>
    <cellStyle name="Comma 55 5" xfId="5554"/>
    <cellStyle name="Comma 55 6" xfId="5555"/>
    <cellStyle name="Comma 55 7" xfId="5556"/>
    <cellStyle name="Comma 55 7 2" xfId="5557"/>
    <cellStyle name="Comma 55 7 3" xfId="5558"/>
    <cellStyle name="Comma 55 7 4" xfId="5559"/>
    <cellStyle name="Comma 55 7 5" xfId="5560"/>
    <cellStyle name="Comma 55 7 6" xfId="5561"/>
    <cellStyle name="Comma 55 8" xfId="5562"/>
    <cellStyle name="Comma 55 8 2" xfId="5563"/>
    <cellStyle name="Comma 55 8 3" xfId="5564"/>
    <cellStyle name="Comma 55 8 4" xfId="5565"/>
    <cellStyle name="Comma 55 8 5" xfId="5566"/>
    <cellStyle name="Comma 55 8 6" xfId="5567"/>
    <cellStyle name="Comma 55 9" xfId="5568"/>
    <cellStyle name="Comma 56" xfId="5569"/>
    <cellStyle name="Comma 56 10" xfId="5570"/>
    <cellStyle name="Comma 56 11" xfId="5571"/>
    <cellStyle name="Comma 56 12" xfId="5572"/>
    <cellStyle name="Comma 56 13" xfId="5573"/>
    <cellStyle name="Comma 56 2" xfId="5574"/>
    <cellStyle name="Comma 56 2 10" xfId="5575"/>
    <cellStyle name="Comma 56 2 2" xfId="5576"/>
    <cellStyle name="Comma 56 2 2 2" xfId="5577"/>
    <cellStyle name="Comma 56 2 2 2 2" xfId="5578"/>
    <cellStyle name="Comma 56 2 2 2 2 2" xfId="5579"/>
    <cellStyle name="Comma 56 2 2 2 2 3" xfId="5580"/>
    <cellStyle name="Comma 56 2 2 2 2 4" xfId="5581"/>
    <cellStyle name="Comma 56 2 2 2 2 5" xfId="5582"/>
    <cellStyle name="Comma 56 2 2 2 2 6" xfId="5583"/>
    <cellStyle name="Comma 56 2 2 2 3" xfId="5584"/>
    <cellStyle name="Comma 56 2 2 2 4" xfId="5585"/>
    <cellStyle name="Comma 56 2 2 2 5" xfId="5586"/>
    <cellStyle name="Comma 56 2 2 2 6" xfId="5587"/>
    <cellStyle name="Comma 56 2 2 2 7" xfId="5588"/>
    <cellStyle name="Comma 56 2 2 3" xfId="5589"/>
    <cellStyle name="Comma 56 2 2 3 2" xfId="5590"/>
    <cellStyle name="Comma 56 2 2 3 3" xfId="5591"/>
    <cellStyle name="Comma 56 2 2 3 4" xfId="5592"/>
    <cellStyle name="Comma 56 2 2 3 5" xfId="5593"/>
    <cellStyle name="Comma 56 2 2 3 6" xfId="5594"/>
    <cellStyle name="Comma 56 2 2 4" xfId="5595"/>
    <cellStyle name="Comma 56 2 2 5" xfId="5596"/>
    <cellStyle name="Comma 56 2 2 6" xfId="5597"/>
    <cellStyle name="Comma 56 2 2 7" xfId="5598"/>
    <cellStyle name="Comma 56 2 2 8" xfId="5599"/>
    <cellStyle name="Comma 56 2 3" xfId="5600"/>
    <cellStyle name="Comma 56 2 3 2" xfId="5601"/>
    <cellStyle name="Comma 56 2 3 2 2" xfId="5602"/>
    <cellStyle name="Comma 56 2 3 2 3" xfId="5603"/>
    <cellStyle name="Comma 56 2 3 2 4" xfId="5604"/>
    <cellStyle name="Comma 56 2 3 2 5" xfId="5605"/>
    <cellStyle name="Comma 56 2 3 2 6" xfId="5606"/>
    <cellStyle name="Comma 56 2 3 3" xfId="5607"/>
    <cellStyle name="Comma 56 2 3 4" xfId="5608"/>
    <cellStyle name="Comma 56 2 3 5" xfId="5609"/>
    <cellStyle name="Comma 56 2 3 6" xfId="5610"/>
    <cellStyle name="Comma 56 2 3 7" xfId="5611"/>
    <cellStyle name="Comma 56 2 4" xfId="5612"/>
    <cellStyle name="Comma 56 2 4 2" xfId="5613"/>
    <cellStyle name="Comma 56 2 4 3" xfId="5614"/>
    <cellStyle name="Comma 56 2 4 4" xfId="5615"/>
    <cellStyle name="Comma 56 2 4 5" xfId="5616"/>
    <cellStyle name="Comma 56 2 4 6" xfId="5617"/>
    <cellStyle name="Comma 56 2 5" xfId="5618"/>
    <cellStyle name="Comma 56 2 5 2" xfId="5619"/>
    <cellStyle name="Comma 56 2 5 3" xfId="5620"/>
    <cellStyle name="Comma 56 2 5 4" xfId="5621"/>
    <cellStyle name="Comma 56 2 5 5" xfId="5622"/>
    <cellStyle name="Comma 56 2 5 6" xfId="5623"/>
    <cellStyle name="Comma 56 2 6" xfId="5624"/>
    <cellStyle name="Comma 56 2 7" xfId="5625"/>
    <cellStyle name="Comma 56 2 8" xfId="5626"/>
    <cellStyle name="Comma 56 2 9" xfId="5627"/>
    <cellStyle name="Comma 56 3" xfId="5628"/>
    <cellStyle name="Comma 56 3 2" xfId="5629"/>
    <cellStyle name="Comma 56 3 2 2" xfId="5630"/>
    <cellStyle name="Comma 56 3 2 2 2" xfId="5631"/>
    <cellStyle name="Comma 56 3 2 2 3" xfId="5632"/>
    <cellStyle name="Comma 56 3 2 2 4" xfId="5633"/>
    <cellStyle name="Comma 56 3 2 2 5" xfId="5634"/>
    <cellStyle name="Comma 56 3 2 2 6" xfId="5635"/>
    <cellStyle name="Comma 56 3 2 3" xfId="5636"/>
    <cellStyle name="Comma 56 3 2 4" xfId="5637"/>
    <cellStyle name="Comma 56 3 2 5" xfId="5638"/>
    <cellStyle name="Comma 56 3 2 6" xfId="5639"/>
    <cellStyle name="Comma 56 3 2 7" xfId="5640"/>
    <cellStyle name="Comma 56 3 3" xfId="5641"/>
    <cellStyle name="Comma 56 3 3 2" xfId="5642"/>
    <cellStyle name="Comma 56 3 3 3" xfId="5643"/>
    <cellStyle name="Comma 56 3 3 4" xfId="5644"/>
    <cellStyle name="Comma 56 3 3 5" xfId="5645"/>
    <cellStyle name="Comma 56 3 3 6" xfId="5646"/>
    <cellStyle name="Comma 56 3 4" xfId="5647"/>
    <cellStyle name="Comma 56 3 5" xfId="5648"/>
    <cellStyle name="Comma 56 3 6" xfId="5649"/>
    <cellStyle name="Comma 56 3 7" xfId="5650"/>
    <cellStyle name="Comma 56 3 8" xfId="5651"/>
    <cellStyle name="Comma 56 4" xfId="5652"/>
    <cellStyle name="Comma 56 4 2" xfId="5653"/>
    <cellStyle name="Comma 56 4 2 2" xfId="5654"/>
    <cellStyle name="Comma 56 4 2 3" xfId="5655"/>
    <cellStyle name="Comma 56 4 2 4" xfId="5656"/>
    <cellStyle name="Comma 56 4 2 5" xfId="5657"/>
    <cellStyle name="Comma 56 4 2 6" xfId="5658"/>
    <cellStyle name="Comma 56 4 3" xfId="5659"/>
    <cellStyle name="Comma 56 4 4" xfId="5660"/>
    <cellStyle name="Comma 56 4 5" xfId="5661"/>
    <cellStyle name="Comma 56 4 6" xfId="5662"/>
    <cellStyle name="Comma 56 4 7" xfId="5663"/>
    <cellStyle name="Comma 56 5" xfId="5664"/>
    <cellStyle name="Comma 56 6" xfId="5665"/>
    <cellStyle name="Comma 56 7" xfId="5666"/>
    <cellStyle name="Comma 56 7 2" xfId="5667"/>
    <cellStyle name="Comma 56 7 3" xfId="5668"/>
    <cellStyle name="Comma 56 7 4" xfId="5669"/>
    <cellStyle name="Comma 56 7 5" xfId="5670"/>
    <cellStyle name="Comma 56 7 6" xfId="5671"/>
    <cellStyle name="Comma 56 8" xfId="5672"/>
    <cellStyle name="Comma 56 8 2" xfId="5673"/>
    <cellStyle name="Comma 56 8 3" xfId="5674"/>
    <cellStyle name="Comma 56 8 4" xfId="5675"/>
    <cellStyle name="Comma 56 8 5" xfId="5676"/>
    <cellStyle name="Comma 56 8 6" xfId="5677"/>
    <cellStyle name="Comma 56 9" xfId="5678"/>
    <cellStyle name="Comma 57" xfId="5679"/>
    <cellStyle name="Comma 57 10" xfId="5680"/>
    <cellStyle name="Comma 57 11" xfId="5681"/>
    <cellStyle name="Comma 57 12" xfId="5682"/>
    <cellStyle name="Comma 57 2" xfId="5683"/>
    <cellStyle name="Comma 57 2 2" xfId="5684"/>
    <cellStyle name="Comma 57 2 2 2" xfId="5685"/>
    <cellStyle name="Comma 57 2 2 2 2" xfId="5686"/>
    <cellStyle name="Comma 57 2 2 2 3" xfId="5687"/>
    <cellStyle name="Comma 57 2 2 2 4" xfId="5688"/>
    <cellStyle name="Comma 57 2 2 2 5" xfId="5689"/>
    <cellStyle name="Comma 57 2 2 2 6" xfId="5690"/>
    <cellStyle name="Comma 57 2 2 3" xfId="5691"/>
    <cellStyle name="Comma 57 2 2 4" xfId="5692"/>
    <cellStyle name="Comma 57 2 2 5" xfId="5693"/>
    <cellStyle name="Comma 57 2 2 6" xfId="5694"/>
    <cellStyle name="Comma 57 2 2 7" xfId="5695"/>
    <cellStyle name="Comma 57 2 3" xfId="5696"/>
    <cellStyle name="Comma 57 2 3 2" xfId="5697"/>
    <cellStyle name="Comma 57 2 3 3" xfId="5698"/>
    <cellStyle name="Comma 57 2 3 4" xfId="5699"/>
    <cellStyle name="Comma 57 2 3 5" xfId="5700"/>
    <cellStyle name="Comma 57 2 3 6" xfId="5701"/>
    <cellStyle name="Comma 57 2 4" xfId="5702"/>
    <cellStyle name="Comma 57 2 4 2" xfId="5703"/>
    <cellStyle name="Comma 57 2 4 3" xfId="5704"/>
    <cellStyle name="Comma 57 2 4 4" xfId="5705"/>
    <cellStyle name="Comma 57 2 4 5" xfId="5706"/>
    <cellStyle name="Comma 57 2 4 6" xfId="5707"/>
    <cellStyle name="Comma 57 2 5" xfId="5708"/>
    <cellStyle name="Comma 57 2 6" xfId="5709"/>
    <cellStyle name="Comma 57 2 7" xfId="5710"/>
    <cellStyle name="Comma 57 2 8" xfId="5711"/>
    <cellStyle name="Comma 57 2 9" xfId="5712"/>
    <cellStyle name="Comma 57 3" xfId="5713"/>
    <cellStyle name="Comma 57 3 2" xfId="5714"/>
    <cellStyle name="Comma 57 3 2 2" xfId="5715"/>
    <cellStyle name="Comma 57 3 2 3" xfId="5716"/>
    <cellStyle name="Comma 57 3 2 4" xfId="5717"/>
    <cellStyle name="Comma 57 3 2 5" xfId="5718"/>
    <cellStyle name="Comma 57 3 2 6" xfId="5719"/>
    <cellStyle name="Comma 57 3 3" xfId="5720"/>
    <cellStyle name="Comma 57 3 4" xfId="5721"/>
    <cellStyle name="Comma 57 3 5" xfId="5722"/>
    <cellStyle name="Comma 57 3 6" xfId="5723"/>
    <cellStyle name="Comma 57 3 7" xfId="5724"/>
    <cellStyle name="Comma 57 4" xfId="5725"/>
    <cellStyle name="Comma 57 5" xfId="5726"/>
    <cellStyle name="Comma 57 6" xfId="5727"/>
    <cellStyle name="Comma 57 6 2" xfId="5728"/>
    <cellStyle name="Comma 57 6 3" xfId="5729"/>
    <cellStyle name="Comma 57 6 4" xfId="5730"/>
    <cellStyle name="Comma 57 6 5" xfId="5731"/>
    <cellStyle name="Comma 57 6 6" xfId="5732"/>
    <cellStyle name="Comma 57 7" xfId="5733"/>
    <cellStyle name="Comma 57 7 2" xfId="5734"/>
    <cellStyle name="Comma 57 7 3" xfId="5735"/>
    <cellStyle name="Comma 57 7 4" xfId="5736"/>
    <cellStyle name="Comma 57 7 5" xfId="5737"/>
    <cellStyle name="Comma 57 7 6" xfId="5738"/>
    <cellStyle name="Comma 57 8" xfId="5739"/>
    <cellStyle name="Comma 57 9" xfId="5740"/>
    <cellStyle name="Comma 58" xfId="5741"/>
    <cellStyle name="Comma 58 10" xfId="5742"/>
    <cellStyle name="Comma 58 11" xfId="5743"/>
    <cellStyle name="Comma 58 12" xfId="5744"/>
    <cellStyle name="Comma 58 2" xfId="5745"/>
    <cellStyle name="Comma 58 2 2" xfId="5746"/>
    <cellStyle name="Comma 58 2 2 2" xfId="5747"/>
    <cellStyle name="Comma 58 2 2 2 2" xfId="5748"/>
    <cellStyle name="Comma 58 2 2 2 3" xfId="5749"/>
    <cellStyle name="Comma 58 2 2 2 4" xfId="5750"/>
    <cellStyle name="Comma 58 2 2 2 5" xfId="5751"/>
    <cellStyle name="Comma 58 2 2 2 6" xfId="5752"/>
    <cellStyle name="Comma 58 2 2 3" xfId="5753"/>
    <cellStyle name="Comma 58 2 2 4" xfId="5754"/>
    <cellStyle name="Comma 58 2 2 5" xfId="5755"/>
    <cellStyle name="Comma 58 2 2 6" xfId="5756"/>
    <cellStyle name="Comma 58 2 2 7" xfId="5757"/>
    <cellStyle name="Comma 58 2 3" xfId="5758"/>
    <cellStyle name="Comma 58 2 3 2" xfId="5759"/>
    <cellStyle name="Comma 58 2 3 3" xfId="5760"/>
    <cellStyle name="Comma 58 2 3 4" xfId="5761"/>
    <cellStyle name="Comma 58 2 3 5" xfId="5762"/>
    <cellStyle name="Comma 58 2 3 6" xfId="5763"/>
    <cellStyle name="Comma 58 2 4" xfId="5764"/>
    <cellStyle name="Comma 58 2 4 2" xfId="5765"/>
    <cellStyle name="Comma 58 2 4 3" xfId="5766"/>
    <cellStyle name="Comma 58 2 4 4" xfId="5767"/>
    <cellStyle name="Comma 58 2 4 5" xfId="5768"/>
    <cellStyle name="Comma 58 2 4 6" xfId="5769"/>
    <cellStyle name="Comma 58 2 5" xfId="5770"/>
    <cellStyle name="Comma 58 2 6" xfId="5771"/>
    <cellStyle name="Comma 58 2 7" xfId="5772"/>
    <cellStyle name="Comma 58 2 8" xfId="5773"/>
    <cellStyle name="Comma 58 2 9" xfId="5774"/>
    <cellStyle name="Comma 58 3" xfId="5775"/>
    <cellStyle name="Comma 58 3 2" xfId="5776"/>
    <cellStyle name="Comma 58 3 2 2" xfId="5777"/>
    <cellStyle name="Comma 58 3 2 3" xfId="5778"/>
    <cellStyle name="Comma 58 3 2 4" xfId="5779"/>
    <cellStyle name="Comma 58 3 2 5" xfId="5780"/>
    <cellStyle name="Comma 58 3 2 6" xfId="5781"/>
    <cellStyle name="Comma 58 3 3" xfId="5782"/>
    <cellStyle name="Comma 58 3 4" xfId="5783"/>
    <cellStyle name="Comma 58 3 5" xfId="5784"/>
    <cellStyle name="Comma 58 3 6" xfId="5785"/>
    <cellStyle name="Comma 58 3 7" xfId="5786"/>
    <cellStyle name="Comma 58 4" xfId="5787"/>
    <cellStyle name="Comma 58 5" xfId="5788"/>
    <cellStyle name="Comma 58 6" xfId="5789"/>
    <cellStyle name="Comma 58 6 2" xfId="5790"/>
    <cellStyle name="Comma 58 6 3" xfId="5791"/>
    <cellStyle name="Comma 58 6 4" xfId="5792"/>
    <cellStyle name="Comma 58 6 5" xfId="5793"/>
    <cellStyle name="Comma 58 6 6" xfId="5794"/>
    <cellStyle name="Comma 58 7" xfId="5795"/>
    <cellStyle name="Comma 58 7 2" xfId="5796"/>
    <cellStyle name="Comma 58 7 3" xfId="5797"/>
    <cellStyle name="Comma 58 7 4" xfId="5798"/>
    <cellStyle name="Comma 58 7 5" xfId="5799"/>
    <cellStyle name="Comma 58 7 6" xfId="5800"/>
    <cellStyle name="Comma 58 8" xfId="5801"/>
    <cellStyle name="Comma 58 9" xfId="5802"/>
    <cellStyle name="Comma 59" xfId="5803"/>
    <cellStyle name="Comma 59 10" xfId="5804"/>
    <cellStyle name="Comma 59 11" xfId="5805"/>
    <cellStyle name="Comma 59 12" xfId="5806"/>
    <cellStyle name="Comma 59 2" xfId="5807"/>
    <cellStyle name="Comma 59 2 2" xfId="5808"/>
    <cellStyle name="Comma 59 2 2 2" xfId="5809"/>
    <cellStyle name="Comma 59 2 2 2 2" xfId="5810"/>
    <cellStyle name="Comma 59 2 2 2 3" xfId="5811"/>
    <cellStyle name="Comma 59 2 2 2 4" xfId="5812"/>
    <cellStyle name="Comma 59 2 2 2 5" xfId="5813"/>
    <cellStyle name="Comma 59 2 2 2 6" xfId="5814"/>
    <cellStyle name="Comma 59 2 2 3" xfId="5815"/>
    <cellStyle name="Comma 59 2 2 4" xfId="5816"/>
    <cellStyle name="Comma 59 2 2 5" xfId="5817"/>
    <cellStyle name="Comma 59 2 2 6" xfId="5818"/>
    <cellStyle name="Comma 59 2 2 7" xfId="5819"/>
    <cellStyle name="Comma 59 2 3" xfId="5820"/>
    <cellStyle name="Comma 59 2 3 2" xfId="5821"/>
    <cellStyle name="Comma 59 2 3 3" xfId="5822"/>
    <cellStyle name="Comma 59 2 3 4" xfId="5823"/>
    <cellStyle name="Comma 59 2 3 5" xfId="5824"/>
    <cellStyle name="Comma 59 2 3 6" xfId="5825"/>
    <cellStyle name="Comma 59 2 4" xfId="5826"/>
    <cellStyle name="Comma 59 2 4 2" xfId="5827"/>
    <cellStyle name="Comma 59 2 4 3" xfId="5828"/>
    <cellStyle name="Comma 59 2 4 4" xfId="5829"/>
    <cellStyle name="Comma 59 2 4 5" xfId="5830"/>
    <cellStyle name="Comma 59 2 4 6" xfId="5831"/>
    <cellStyle name="Comma 59 2 5" xfId="5832"/>
    <cellStyle name="Comma 59 2 6" xfId="5833"/>
    <cellStyle name="Comma 59 2 7" xfId="5834"/>
    <cellStyle name="Comma 59 2 8" xfId="5835"/>
    <cellStyle name="Comma 59 2 9" xfId="5836"/>
    <cellStyle name="Comma 59 3" xfId="5837"/>
    <cellStyle name="Comma 59 3 2" xfId="5838"/>
    <cellStyle name="Comma 59 3 2 2" xfId="5839"/>
    <cellStyle name="Comma 59 3 2 3" xfId="5840"/>
    <cellStyle name="Comma 59 3 2 4" xfId="5841"/>
    <cellStyle name="Comma 59 3 2 5" xfId="5842"/>
    <cellStyle name="Comma 59 3 2 6" xfId="5843"/>
    <cellStyle name="Comma 59 3 3" xfId="5844"/>
    <cellStyle name="Comma 59 3 4" xfId="5845"/>
    <cellStyle name="Comma 59 3 5" xfId="5846"/>
    <cellStyle name="Comma 59 3 6" xfId="5847"/>
    <cellStyle name="Comma 59 3 7" xfId="5848"/>
    <cellStyle name="Comma 59 4" xfId="5849"/>
    <cellStyle name="Comma 59 5" xfId="5850"/>
    <cellStyle name="Comma 59 6" xfId="5851"/>
    <cellStyle name="Comma 59 6 2" xfId="5852"/>
    <cellStyle name="Comma 59 6 3" xfId="5853"/>
    <cellStyle name="Comma 59 6 4" xfId="5854"/>
    <cellStyle name="Comma 59 6 5" xfId="5855"/>
    <cellStyle name="Comma 59 6 6" xfId="5856"/>
    <cellStyle name="Comma 59 7" xfId="5857"/>
    <cellStyle name="Comma 59 7 2" xfId="5858"/>
    <cellStyle name="Comma 59 7 3" xfId="5859"/>
    <cellStyle name="Comma 59 7 4" xfId="5860"/>
    <cellStyle name="Comma 59 7 5" xfId="5861"/>
    <cellStyle name="Comma 59 7 6" xfId="5862"/>
    <cellStyle name="Comma 59 8" xfId="5863"/>
    <cellStyle name="Comma 59 9" xfId="5864"/>
    <cellStyle name="Comma 6" xfId="5865"/>
    <cellStyle name="Comma 6 10" xfId="5866"/>
    <cellStyle name="Comma 6 11" xfId="5867"/>
    <cellStyle name="Comma 6 12" xfId="5868"/>
    <cellStyle name="Comma 6 13" xfId="5869"/>
    <cellStyle name="Comma 6 14" xfId="5870"/>
    <cellStyle name="Comma 6 2" xfId="5871"/>
    <cellStyle name="Comma 6 2 2" xfId="5872"/>
    <cellStyle name="Comma 6 2 2 2" xfId="5873"/>
    <cellStyle name="Comma 6 2 3" xfId="5874"/>
    <cellStyle name="Comma 6 2 3 2" xfId="5875"/>
    <cellStyle name="Comma 6 2 4" xfId="5876"/>
    <cellStyle name="Comma 6 3" xfId="5877"/>
    <cellStyle name="Comma 6 3 2" xfId="5878"/>
    <cellStyle name="Comma 6 3 2 2" xfId="5879"/>
    <cellStyle name="Comma 6 3 3" xfId="5880"/>
    <cellStyle name="Comma 6 4" xfId="5881"/>
    <cellStyle name="Comma 6 4 2" xfId="5882"/>
    <cellStyle name="Comma 6 4 2 2" xfId="5883"/>
    <cellStyle name="Comma 6 4 3" xfId="5884"/>
    <cellStyle name="Comma 6 5" xfId="5885"/>
    <cellStyle name="Comma 6 5 2" xfId="5886"/>
    <cellStyle name="Comma 6 6" xfId="5887"/>
    <cellStyle name="Comma 6 7" xfId="5888"/>
    <cellStyle name="Comma 6 7 2" xfId="5889"/>
    <cellStyle name="Comma 6 7 2 2" xfId="5890"/>
    <cellStyle name="Comma 6 7 2 3" xfId="5891"/>
    <cellStyle name="Comma 6 7 2 4" xfId="5892"/>
    <cellStyle name="Comma 6 7 2 5" xfId="5893"/>
    <cellStyle name="Comma 6 7 2 6" xfId="5894"/>
    <cellStyle name="Comma 6 8" xfId="5895"/>
    <cellStyle name="Comma 6 8 2" xfId="5896"/>
    <cellStyle name="Comma 6 8 3" xfId="5897"/>
    <cellStyle name="Comma 6 8 4" xfId="5898"/>
    <cellStyle name="Comma 6 8 5" xfId="5899"/>
    <cellStyle name="Comma 6 8 6" xfId="5900"/>
    <cellStyle name="Comma 6 9" xfId="5901"/>
    <cellStyle name="Comma 6 9 2" xfId="5902"/>
    <cellStyle name="Comma 6 9 3" xfId="5903"/>
    <cellStyle name="Comma 6 9 4" xfId="5904"/>
    <cellStyle name="Comma 6 9 5" xfId="5905"/>
    <cellStyle name="Comma 6 9 6" xfId="5906"/>
    <cellStyle name="Comma 60" xfId="5907"/>
    <cellStyle name="Comma 60 10" xfId="5908"/>
    <cellStyle name="Comma 60 11" xfId="5909"/>
    <cellStyle name="Comma 60 2" xfId="5910"/>
    <cellStyle name="Comma 60 2 2" xfId="5911"/>
    <cellStyle name="Comma 60 2 2 2" xfId="5912"/>
    <cellStyle name="Comma 60 2 2 2 2" xfId="5913"/>
    <cellStyle name="Comma 60 2 2 2 3" xfId="5914"/>
    <cellStyle name="Comma 60 2 2 2 4" xfId="5915"/>
    <cellStyle name="Comma 60 2 2 2 5" xfId="5916"/>
    <cellStyle name="Comma 60 2 2 2 6" xfId="5917"/>
    <cellStyle name="Comma 60 2 2 3" xfId="5918"/>
    <cellStyle name="Comma 60 2 2 4" xfId="5919"/>
    <cellStyle name="Comma 60 2 2 5" xfId="5920"/>
    <cellStyle name="Comma 60 2 2 6" xfId="5921"/>
    <cellStyle name="Comma 60 2 2 7" xfId="5922"/>
    <cellStyle name="Comma 60 2 3" xfId="5923"/>
    <cellStyle name="Comma 60 2 3 2" xfId="5924"/>
    <cellStyle name="Comma 60 2 3 3" xfId="5925"/>
    <cellStyle name="Comma 60 2 3 4" xfId="5926"/>
    <cellStyle name="Comma 60 2 3 5" xfId="5927"/>
    <cellStyle name="Comma 60 2 3 6" xfId="5928"/>
    <cellStyle name="Comma 60 2 4" xfId="5929"/>
    <cellStyle name="Comma 60 2 5" xfId="5930"/>
    <cellStyle name="Comma 60 2 6" xfId="5931"/>
    <cellStyle name="Comma 60 2 7" xfId="5932"/>
    <cellStyle name="Comma 60 2 8" xfId="5933"/>
    <cellStyle name="Comma 60 3" xfId="5934"/>
    <cellStyle name="Comma 60 3 2" xfId="5935"/>
    <cellStyle name="Comma 60 3 2 2" xfId="5936"/>
    <cellStyle name="Comma 60 3 2 3" xfId="5937"/>
    <cellStyle name="Comma 60 3 2 4" xfId="5938"/>
    <cellStyle name="Comma 60 3 2 5" xfId="5939"/>
    <cellStyle name="Comma 60 3 2 6" xfId="5940"/>
    <cellStyle name="Comma 60 3 3" xfId="5941"/>
    <cellStyle name="Comma 60 3 4" xfId="5942"/>
    <cellStyle name="Comma 60 3 5" xfId="5943"/>
    <cellStyle name="Comma 60 3 6" xfId="5944"/>
    <cellStyle name="Comma 60 3 7" xfId="5945"/>
    <cellStyle name="Comma 60 4" xfId="5946"/>
    <cellStyle name="Comma 60 5" xfId="5947"/>
    <cellStyle name="Comma 60 6" xfId="5948"/>
    <cellStyle name="Comma 60 6 2" xfId="5949"/>
    <cellStyle name="Comma 60 6 3" xfId="5950"/>
    <cellStyle name="Comma 60 6 4" xfId="5951"/>
    <cellStyle name="Comma 60 6 5" xfId="5952"/>
    <cellStyle name="Comma 60 6 6" xfId="5953"/>
    <cellStyle name="Comma 60 7" xfId="5954"/>
    <cellStyle name="Comma 60 8" xfId="5955"/>
    <cellStyle name="Comma 60 9" xfId="5956"/>
    <cellStyle name="Comma 61" xfId="5957"/>
    <cellStyle name="Comma 61 10" xfId="5958"/>
    <cellStyle name="Comma 61 2" xfId="5959"/>
    <cellStyle name="Comma 61 2 2" xfId="5960"/>
    <cellStyle name="Comma 61 2 2 2" xfId="5961"/>
    <cellStyle name="Comma 61 2 2 2 2" xfId="5962"/>
    <cellStyle name="Comma 61 2 2 2 3" xfId="5963"/>
    <cellStyle name="Comma 61 2 2 2 4" xfId="5964"/>
    <cellStyle name="Comma 61 2 2 2 5" xfId="5965"/>
    <cellStyle name="Comma 61 2 2 2 6" xfId="5966"/>
    <cellStyle name="Comma 61 2 2 3" xfId="5967"/>
    <cellStyle name="Comma 61 2 2 4" xfId="5968"/>
    <cellStyle name="Comma 61 2 2 5" xfId="5969"/>
    <cellStyle name="Comma 61 2 2 6" xfId="5970"/>
    <cellStyle name="Comma 61 2 2 7" xfId="5971"/>
    <cellStyle name="Comma 61 2 3" xfId="5972"/>
    <cellStyle name="Comma 61 2 3 2" xfId="5973"/>
    <cellStyle name="Comma 61 2 3 3" xfId="5974"/>
    <cellStyle name="Comma 61 2 3 4" xfId="5975"/>
    <cellStyle name="Comma 61 2 3 5" xfId="5976"/>
    <cellStyle name="Comma 61 2 3 6" xfId="5977"/>
    <cellStyle name="Comma 61 2 4" xfId="5978"/>
    <cellStyle name="Comma 61 2 5" xfId="5979"/>
    <cellStyle name="Comma 61 2 6" xfId="5980"/>
    <cellStyle name="Comma 61 2 7" xfId="5981"/>
    <cellStyle name="Comma 61 2 8" xfId="5982"/>
    <cellStyle name="Comma 61 3" xfId="5983"/>
    <cellStyle name="Comma 61 3 2" xfId="5984"/>
    <cellStyle name="Comma 61 3 2 2" xfId="5985"/>
    <cellStyle name="Comma 61 3 2 3" xfId="5986"/>
    <cellStyle name="Comma 61 3 2 4" xfId="5987"/>
    <cellStyle name="Comma 61 3 2 5" xfId="5988"/>
    <cellStyle name="Comma 61 3 2 6" xfId="5989"/>
    <cellStyle name="Comma 61 3 3" xfId="5990"/>
    <cellStyle name="Comma 61 3 4" xfId="5991"/>
    <cellStyle name="Comma 61 3 5" xfId="5992"/>
    <cellStyle name="Comma 61 3 6" xfId="5993"/>
    <cellStyle name="Comma 61 3 7" xfId="5994"/>
    <cellStyle name="Comma 61 4" xfId="5995"/>
    <cellStyle name="Comma 61 5" xfId="5996"/>
    <cellStyle name="Comma 61 5 2" xfId="5997"/>
    <cellStyle name="Comma 61 5 3" xfId="5998"/>
    <cellStyle name="Comma 61 5 4" xfId="5999"/>
    <cellStyle name="Comma 61 5 5" xfId="6000"/>
    <cellStyle name="Comma 61 5 6" xfId="6001"/>
    <cellStyle name="Comma 61 6" xfId="6002"/>
    <cellStyle name="Comma 61 7" xfId="6003"/>
    <cellStyle name="Comma 61 8" xfId="6004"/>
    <cellStyle name="Comma 61 9" xfId="6005"/>
    <cellStyle name="Comma 62" xfId="6006"/>
    <cellStyle name="Comma 62 10" xfId="6007"/>
    <cellStyle name="Comma 62 2" xfId="6008"/>
    <cellStyle name="Comma 62 2 2" xfId="6009"/>
    <cellStyle name="Comma 62 2 2 2" xfId="6010"/>
    <cellStyle name="Comma 62 2 2 3" xfId="6011"/>
    <cellStyle name="Comma 62 2 2 4" xfId="6012"/>
    <cellStyle name="Comma 62 2 2 5" xfId="6013"/>
    <cellStyle name="Comma 62 2 2 6" xfId="6014"/>
    <cellStyle name="Comma 62 2 3" xfId="6015"/>
    <cellStyle name="Comma 62 2 4" xfId="6016"/>
    <cellStyle name="Comma 62 2 5" xfId="6017"/>
    <cellStyle name="Comma 62 2 6" xfId="6018"/>
    <cellStyle name="Comma 62 2 7" xfId="6019"/>
    <cellStyle name="Comma 62 3" xfId="6020"/>
    <cellStyle name="Comma 62 3 2" xfId="6021"/>
    <cellStyle name="Comma 62 3 2 2" xfId="6022"/>
    <cellStyle name="Comma 62 3 2 3" xfId="6023"/>
    <cellStyle name="Comma 62 3 2 4" xfId="6024"/>
    <cellStyle name="Comma 62 3 2 5" xfId="6025"/>
    <cellStyle name="Comma 62 3 2 6" xfId="6026"/>
    <cellStyle name="Comma 62 3 3" xfId="6027"/>
    <cellStyle name="Comma 62 3 4" xfId="6028"/>
    <cellStyle name="Comma 62 3 5" xfId="6029"/>
    <cellStyle name="Comma 62 3 6" xfId="6030"/>
    <cellStyle name="Comma 62 3 7" xfId="6031"/>
    <cellStyle name="Comma 62 4" xfId="6032"/>
    <cellStyle name="Comma 62 5" xfId="6033"/>
    <cellStyle name="Comma 62 5 2" xfId="6034"/>
    <cellStyle name="Comma 62 5 3" xfId="6035"/>
    <cellStyle name="Comma 62 5 4" xfId="6036"/>
    <cellStyle name="Comma 62 5 5" xfId="6037"/>
    <cellStyle name="Comma 62 5 6" xfId="6038"/>
    <cellStyle name="Comma 62 6" xfId="6039"/>
    <cellStyle name="Comma 62 7" xfId="6040"/>
    <cellStyle name="Comma 62 8" xfId="6041"/>
    <cellStyle name="Comma 62 9" xfId="6042"/>
    <cellStyle name="Comma 63" xfId="6043"/>
    <cellStyle name="Comma 63 2" xfId="6044"/>
    <cellStyle name="Comma 63 3" xfId="6045"/>
    <cellStyle name="Comma 63 4" xfId="6046"/>
    <cellStyle name="Comma 64" xfId="6047"/>
    <cellStyle name="Comma 64 2" xfId="6048"/>
    <cellStyle name="Comma 64 3" xfId="6049"/>
    <cellStyle name="Comma 64 3 2" xfId="6050"/>
    <cellStyle name="Comma 64 3 2 2" xfId="6051"/>
    <cellStyle name="Comma 64 3 2 3" xfId="6052"/>
    <cellStyle name="Comma 64 3 2 4" xfId="6053"/>
    <cellStyle name="Comma 64 3 2 5" xfId="6054"/>
    <cellStyle name="Comma 64 3 2 6" xfId="6055"/>
    <cellStyle name="Comma 64 3 3" xfId="6056"/>
    <cellStyle name="Comma 64 3 4" xfId="6057"/>
    <cellStyle name="Comma 64 3 5" xfId="6058"/>
    <cellStyle name="Comma 64 3 6" xfId="6059"/>
    <cellStyle name="Comma 64 3 7" xfId="6060"/>
    <cellStyle name="Comma 65" xfId="6061"/>
    <cellStyle name="Comma 65 2" xfId="6062"/>
    <cellStyle name="Comma 65 3" xfId="6063"/>
    <cellStyle name="Comma 65 3 2" xfId="6064"/>
    <cellStyle name="Comma 65 3 2 2" xfId="6065"/>
    <cellStyle name="Comma 65 3 2 3" xfId="6066"/>
    <cellStyle name="Comma 65 3 2 4" xfId="6067"/>
    <cellStyle name="Comma 65 3 2 5" xfId="6068"/>
    <cellStyle name="Comma 65 3 2 6" xfId="6069"/>
    <cellStyle name="Comma 65 3 3" xfId="6070"/>
    <cellStyle name="Comma 65 3 4" xfId="6071"/>
    <cellStyle name="Comma 65 3 5" xfId="6072"/>
    <cellStyle name="Comma 65 3 6" xfId="6073"/>
    <cellStyle name="Comma 65 3 7" xfId="6074"/>
    <cellStyle name="Comma 66" xfId="6075"/>
    <cellStyle name="Comma 67" xfId="6076"/>
    <cellStyle name="Comma 68" xfId="6077"/>
    <cellStyle name="Comma 69" xfId="6078"/>
    <cellStyle name="Comma 7" xfId="6079"/>
    <cellStyle name="Comma 7 10" xfId="6080"/>
    <cellStyle name="Comma 7 11" xfId="6081"/>
    <cellStyle name="Comma 7 12" xfId="6082"/>
    <cellStyle name="Comma 7 13" xfId="6083"/>
    <cellStyle name="Comma 7 14" xfId="6084"/>
    <cellStyle name="Comma 7 2" xfId="6085"/>
    <cellStyle name="Comma 7 2 2" xfId="6086"/>
    <cellStyle name="Comma 7 2 2 2" xfId="6087"/>
    <cellStyle name="Comma 7 2 3" xfId="6088"/>
    <cellStyle name="Comma 7 2 3 2" xfId="6089"/>
    <cellStyle name="Comma 7 2 4" xfId="6090"/>
    <cellStyle name="Comma 7 3" xfId="6091"/>
    <cellStyle name="Comma 7 3 2" xfId="6092"/>
    <cellStyle name="Comma 7 3 2 2" xfId="6093"/>
    <cellStyle name="Comma 7 3 3" xfId="6094"/>
    <cellStyle name="Comma 7 4" xfId="6095"/>
    <cellStyle name="Comma 7 4 2" xfId="6096"/>
    <cellStyle name="Comma 7 5" xfId="6097"/>
    <cellStyle name="Comma 7 5 2" xfId="6098"/>
    <cellStyle name="Comma 7 6" xfId="6099"/>
    <cellStyle name="Comma 7 7" xfId="6100"/>
    <cellStyle name="Comma 7 7 2" xfId="6101"/>
    <cellStyle name="Comma 7 7 2 2" xfId="6102"/>
    <cellStyle name="Comma 7 7 2 3" xfId="6103"/>
    <cellStyle name="Comma 7 7 2 4" xfId="6104"/>
    <cellStyle name="Comma 7 7 2 5" xfId="6105"/>
    <cellStyle name="Comma 7 7 2 6" xfId="6106"/>
    <cellStyle name="Comma 7 8" xfId="6107"/>
    <cellStyle name="Comma 7 8 2" xfId="6108"/>
    <cellStyle name="Comma 7 8 2 2" xfId="6109"/>
    <cellStyle name="Comma 7 8 2 3" xfId="6110"/>
    <cellStyle name="Comma 7 8 2 4" xfId="6111"/>
    <cellStyle name="Comma 7 8 2 5" xfId="6112"/>
    <cellStyle name="Comma 7 8 2 6" xfId="6113"/>
    <cellStyle name="Comma 7 9" xfId="6114"/>
    <cellStyle name="Comma 7 9 2" xfId="6115"/>
    <cellStyle name="Comma 7 9 3" xfId="6116"/>
    <cellStyle name="Comma 7 9 4" xfId="6117"/>
    <cellStyle name="Comma 7 9 5" xfId="6118"/>
    <cellStyle name="Comma 7 9 6" xfId="6119"/>
    <cellStyle name="Comma 70" xfId="6120"/>
    <cellStyle name="Comma 71" xfId="6121"/>
    <cellStyle name="Comma 72" xfId="6122"/>
    <cellStyle name="Comma 73" xfId="6123"/>
    <cellStyle name="Comma 74" xfId="6124"/>
    <cellStyle name="Comma 75" xfId="6125"/>
    <cellStyle name="Comma 76" xfId="6126"/>
    <cellStyle name="Comma 76 2" xfId="6127"/>
    <cellStyle name="Comma 76 3" xfId="6128"/>
    <cellStyle name="Comma 76 3 2" xfId="6129"/>
    <cellStyle name="Comma 76 3 3" xfId="6130"/>
    <cellStyle name="Comma 76 3 4" xfId="6131"/>
    <cellStyle name="Comma 76 3 5" xfId="6132"/>
    <cellStyle name="Comma 76 3 6" xfId="6133"/>
    <cellStyle name="Comma 76 4" xfId="6134"/>
    <cellStyle name="Comma 76 5" xfId="6135"/>
    <cellStyle name="Comma 76 6" xfId="6136"/>
    <cellStyle name="Comma 76 7" xfId="6137"/>
    <cellStyle name="Comma 76 8" xfId="6138"/>
    <cellStyle name="Comma 77" xfId="6139"/>
    <cellStyle name="Comma 78" xfId="6140"/>
    <cellStyle name="Comma 78 2" xfId="6141"/>
    <cellStyle name="Comma 79" xfId="6142"/>
    <cellStyle name="Comma 8" xfId="6143"/>
    <cellStyle name="Comma 8 10" xfId="6144"/>
    <cellStyle name="Comma 8 11" xfId="6145"/>
    <cellStyle name="Comma 8 12" xfId="6146"/>
    <cellStyle name="Comma 8 2" xfId="6147"/>
    <cellStyle name="Comma 8 2 2" xfId="6148"/>
    <cellStyle name="Comma 8 2 2 2" xfId="6149"/>
    <cellStyle name="Comma 8 2 2 2 2" xfId="6150"/>
    <cellStyle name="Comma 8 2 2 3" xfId="6151"/>
    <cellStyle name="Comma 8 2 3" xfId="6152"/>
    <cellStyle name="Comma 8 2 3 2" xfId="6153"/>
    <cellStyle name="Comma 8 2 4" xfId="6154"/>
    <cellStyle name="Comma 8 3" xfId="6155"/>
    <cellStyle name="Comma 8 3 2" xfId="6156"/>
    <cellStyle name="Comma 8 4" xfId="6157"/>
    <cellStyle name="Comma 8 5" xfId="6158"/>
    <cellStyle name="Comma 8 5 2" xfId="6159"/>
    <cellStyle name="Comma 8 5 2 2" xfId="6160"/>
    <cellStyle name="Comma 8 5 2 3" xfId="6161"/>
    <cellStyle name="Comma 8 5 2 4" xfId="6162"/>
    <cellStyle name="Comma 8 5 2 5" xfId="6163"/>
    <cellStyle name="Comma 8 5 2 6" xfId="6164"/>
    <cellStyle name="Comma 8 6" xfId="6165"/>
    <cellStyle name="Comma 8 6 2" xfId="6166"/>
    <cellStyle name="Comma 8 6 3" xfId="6167"/>
    <cellStyle name="Comma 8 6 4" xfId="6168"/>
    <cellStyle name="Comma 8 6 5" xfId="6169"/>
    <cellStyle name="Comma 8 6 6" xfId="6170"/>
    <cellStyle name="Comma 8 7" xfId="6171"/>
    <cellStyle name="Comma 8 7 2" xfId="6172"/>
    <cellStyle name="Comma 8 7 3" xfId="6173"/>
    <cellStyle name="Comma 8 7 4" xfId="6174"/>
    <cellStyle name="Comma 8 7 5" xfId="6175"/>
    <cellStyle name="Comma 8 7 6" xfId="6176"/>
    <cellStyle name="Comma 8 8" xfId="6177"/>
    <cellStyle name="Comma 8 9" xfId="6178"/>
    <cellStyle name="Comma 80" xfId="6179"/>
    <cellStyle name="Comma 81" xfId="6180"/>
    <cellStyle name="Comma 82" xfId="6181"/>
    <cellStyle name="Comma 83" xfId="6182"/>
    <cellStyle name="Comma 83 2" xfId="6183"/>
    <cellStyle name="Comma 84" xfId="6184"/>
    <cellStyle name="Comma 85" xfId="6185"/>
    <cellStyle name="Comma 86" xfId="6186"/>
    <cellStyle name="Comma 87" xfId="6187"/>
    <cellStyle name="Comma 88" xfId="6188"/>
    <cellStyle name="Comma 89" xfId="6189"/>
    <cellStyle name="Comma 9" xfId="6190"/>
    <cellStyle name="Comma 9 10" xfId="6191"/>
    <cellStyle name="Comma 9 11" xfId="6192"/>
    <cellStyle name="Comma 9 12" xfId="6193"/>
    <cellStyle name="Comma 9 13" xfId="6194"/>
    <cellStyle name="Comma 9 2" xfId="6195"/>
    <cellStyle name="Comma 9 2 2" xfId="6196"/>
    <cellStyle name="Comma 9 3" xfId="6197"/>
    <cellStyle name="Comma 9 3 2" xfId="6198"/>
    <cellStyle name="Comma 9 3 2 2" xfId="6199"/>
    <cellStyle name="Comma 9 3 3" xfId="6200"/>
    <cellStyle name="Comma 9 4" xfId="6201"/>
    <cellStyle name="Comma 9 4 2" xfId="6202"/>
    <cellStyle name="Comma 9 5" xfId="6203"/>
    <cellStyle name="Comma 9 6" xfId="6204"/>
    <cellStyle name="Comma 9 6 2" xfId="6205"/>
    <cellStyle name="Comma 9 6 2 2" xfId="6206"/>
    <cellStyle name="Comma 9 6 2 3" xfId="6207"/>
    <cellStyle name="Comma 9 6 2 4" xfId="6208"/>
    <cellStyle name="Comma 9 6 2 5" xfId="6209"/>
    <cellStyle name="Comma 9 6 2 6" xfId="6210"/>
    <cellStyle name="Comma 9 7" xfId="6211"/>
    <cellStyle name="Comma 9 7 2" xfId="6212"/>
    <cellStyle name="Comma 9 7 2 2" xfId="6213"/>
    <cellStyle name="Comma 9 7 2 3" xfId="6214"/>
    <cellStyle name="Comma 9 7 2 4" xfId="6215"/>
    <cellStyle name="Comma 9 7 2 5" xfId="6216"/>
    <cellStyle name="Comma 9 7 2 6" xfId="6217"/>
    <cellStyle name="Comma 9 8" xfId="6218"/>
    <cellStyle name="Comma 9 8 2" xfId="6219"/>
    <cellStyle name="Comma 9 8 3" xfId="6220"/>
    <cellStyle name="Comma 9 8 4" xfId="6221"/>
    <cellStyle name="Comma 9 8 5" xfId="6222"/>
    <cellStyle name="Comma 9 8 6" xfId="6223"/>
    <cellStyle name="Comma 9 9" xfId="6224"/>
    <cellStyle name="Comma 90" xfId="6225"/>
    <cellStyle name="Comma 91" xfId="6226"/>
    <cellStyle name="Comma 92" xfId="6227"/>
    <cellStyle name="Comma 93" xfId="6228"/>
    <cellStyle name="Comma 94" xfId="6229"/>
    <cellStyle name="Comma 95" xfId="6230"/>
    <cellStyle name="Comma 96" xfId="6231"/>
    <cellStyle name="Comma 97" xfId="6232"/>
    <cellStyle name="Comma 98" xfId="6233"/>
    <cellStyle name="Comma 99" xfId="6234"/>
    <cellStyle name="Comma(0)" xfId="2"/>
    <cellStyle name="Comma(0) 2" xfId="6235"/>
    <cellStyle name="Comma(0) 3" xfId="6236"/>
    <cellStyle name="Comma(2)" xfId="3"/>
    <cellStyle name="Comma(2) 2" xfId="6237"/>
    <cellStyle name="Comma(2) 3" xfId="6238"/>
    <cellStyle name="Comma(2) 4" xfId="6239"/>
    <cellStyle name="Comment" xfId="4"/>
    <cellStyle name="Comment 2" xfId="6240"/>
    <cellStyle name="Comment Box" xfId="6241"/>
    <cellStyle name="Comment Box 2" xfId="6242"/>
    <cellStyle name="Comment Box 3" xfId="6243"/>
    <cellStyle name="Comment Box 4" xfId="6244"/>
    <cellStyle name="Commentary" xfId="6245"/>
    <cellStyle name="Commentary 2" xfId="6246"/>
    <cellStyle name="Commentary 2 2" xfId="6247"/>
    <cellStyle name="Commentary 3" xfId="6248"/>
    <cellStyle name="Commentary 4" xfId="6249"/>
    <cellStyle name="CommentWrap" xfId="6250"/>
    <cellStyle name="Company Heading" xfId="6251"/>
    <cellStyle name="Company Heading 2" xfId="6252"/>
    <cellStyle name="Company Heading 2 2" xfId="6253"/>
    <cellStyle name="Company Heading 3" xfId="6254"/>
    <cellStyle name="Company Heading 4" xfId="6255"/>
    <cellStyle name="Company Name" xfId="5"/>
    <cellStyle name="Company Name 2" xfId="6256"/>
    <cellStyle name="Company Name 2 10" xfId="6257"/>
    <cellStyle name="Company Name 2 11" xfId="6258"/>
    <cellStyle name="Company Name 2 12" xfId="6259"/>
    <cellStyle name="Company Name 2 13" xfId="6260"/>
    <cellStyle name="Company Name 2 14" xfId="6261"/>
    <cellStyle name="Company Name 2 15" xfId="6262"/>
    <cellStyle name="Company Name 2 16" xfId="6263"/>
    <cellStyle name="Company Name 2 17" xfId="6264"/>
    <cellStyle name="Company Name 2 18" xfId="6265"/>
    <cellStyle name="Company Name 2 19" xfId="6266"/>
    <cellStyle name="Company Name 2 2" xfId="6267"/>
    <cellStyle name="Company Name 2 2 10" xfId="6268"/>
    <cellStyle name="Company Name 2 2 11" xfId="6269"/>
    <cellStyle name="Company Name 2 2 12" xfId="6270"/>
    <cellStyle name="Company Name 2 2 13" xfId="6271"/>
    <cellStyle name="Company Name 2 2 14" xfId="6272"/>
    <cellStyle name="Company Name 2 2 15" xfId="6273"/>
    <cellStyle name="Company Name 2 2 16" xfId="6274"/>
    <cellStyle name="Company Name 2 2 17" xfId="6275"/>
    <cellStyle name="Company Name 2 2 18" xfId="6276"/>
    <cellStyle name="Company Name 2 2 19" xfId="6277"/>
    <cellStyle name="Company Name 2 2 2" xfId="6278"/>
    <cellStyle name="Company Name 2 2 2 10" xfId="6279"/>
    <cellStyle name="Company Name 2 2 2 11" xfId="6280"/>
    <cellStyle name="Company Name 2 2 2 12" xfId="6281"/>
    <cellStyle name="Company Name 2 2 2 13" xfId="6282"/>
    <cellStyle name="Company Name 2 2 2 14" xfId="6283"/>
    <cellStyle name="Company Name 2 2 2 15" xfId="6284"/>
    <cellStyle name="Company Name 2 2 2 16" xfId="6285"/>
    <cellStyle name="Company Name 2 2 2 17" xfId="6286"/>
    <cellStyle name="Company Name 2 2 2 18" xfId="6287"/>
    <cellStyle name="Company Name 2 2 2 19" xfId="6288"/>
    <cellStyle name="Company Name 2 2 2 2" xfId="6289"/>
    <cellStyle name="Company Name 2 2 2 2 10" xfId="6290"/>
    <cellStyle name="Company Name 2 2 2 2 11" xfId="6291"/>
    <cellStyle name="Company Name 2 2 2 2 12" xfId="6292"/>
    <cellStyle name="Company Name 2 2 2 2 13" xfId="6293"/>
    <cellStyle name="Company Name 2 2 2 2 14" xfId="6294"/>
    <cellStyle name="Company Name 2 2 2 2 15" xfId="6295"/>
    <cellStyle name="Company Name 2 2 2 2 16" xfId="6296"/>
    <cellStyle name="Company Name 2 2 2 2 17" xfId="6297"/>
    <cellStyle name="Company Name 2 2 2 2 18" xfId="6298"/>
    <cellStyle name="Company Name 2 2 2 2 19" xfId="6299"/>
    <cellStyle name="Company Name 2 2 2 2 2" xfId="6300"/>
    <cellStyle name="Company Name 2 2 2 2 20" xfId="6301"/>
    <cellStyle name="Company Name 2 2 2 2 21" xfId="6302"/>
    <cellStyle name="Company Name 2 2 2 2 22" xfId="6303"/>
    <cellStyle name="Company Name 2 2 2 2 23" xfId="6304"/>
    <cellStyle name="Company Name 2 2 2 2 24" xfId="6305"/>
    <cellStyle name="Company Name 2 2 2 2 25" xfId="6306"/>
    <cellStyle name="Company Name 2 2 2 2 26" xfId="6307"/>
    <cellStyle name="Company Name 2 2 2 2 27" xfId="6308"/>
    <cellStyle name="Company Name 2 2 2 2 28" xfId="6309"/>
    <cellStyle name="Company Name 2 2 2 2 29" xfId="6310"/>
    <cellStyle name="Company Name 2 2 2 2 3" xfId="6311"/>
    <cellStyle name="Company Name 2 2 2 2 30" xfId="6312"/>
    <cellStyle name="Company Name 2 2 2 2 31" xfId="6313"/>
    <cellStyle name="Company Name 2 2 2 2 32" xfId="6314"/>
    <cellStyle name="Company Name 2 2 2 2 4" xfId="6315"/>
    <cellStyle name="Company Name 2 2 2 2 5" xfId="6316"/>
    <cellStyle name="Company Name 2 2 2 2 6" xfId="6317"/>
    <cellStyle name="Company Name 2 2 2 2 7" xfId="6318"/>
    <cellStyle name="Company Name 2 2 2 2 8" xfId="6319"/>
    <cellStyle name="Company Name 2 2 2 2 9" xfId="6320"/>
    <cellStyle name="Company Name 2 2 2 20" xfId="6321"/>
    <cellStyle name="Company Name 2 2 2 21" xfId="6322"/>
    <cellStyle name="Company Name 2 2 2 22" xfId="6323"/>
    <cellStyle name="Company Name 2 2 2 23" xfId="6324"/>
    <cellStyle name="Company Name 2 2 2 24" xfId="6325"/>
    <cellStyle name="Company Name 2 2 2 25" xfId="6326"/>
    <cellStyle name="Company Name 2 2 2 26" xfId="6327"/>
    <cellStyle name="Company Name 2 2 2 27" xfId="6328"/>
    <cellStyle name="Company Name 2 2 2 28" xfId="6329"/>
    <cellStyle name="Company Name 2 2 2 29" xfId="6330"/>
    <cellStyle name="Company Name 2 2 2 3" xfId="6331"/>
    <cellStyle name="Company Name 2 2 2 30" xfId="6332"/>
    <cellStyle name="Company Name 2 2 2 31" xfId="6333"/>
    <cellStyle name="Company Name 2 2 2 32" xfId="6334"/>
    <cellStyle name="Company Name 2 2 2 33" xfId="6335"/>
    <cellStyle name="Company Name 2 2 2 34" xfId="6336"/>
    <cellStyle name="Company Name 2 2 2 4" xfId="6337"/>
    <cellStyle name="Company Name 2 2 2 5" xfId="6338"/>
    <cellStyle name="Company Name 2 2 2 6" xfId="6339"/>
    <cellStyle name="Company Name 2 2 2 7" xfId="6340"/>
    <cellStyle name="Company Name 2 2 2 8" xfId="6341"/>
    <cellStyle name="Company Name 2 2 2 9" xfId="6342"/>
    <cellStyle name="Company Name 2 2 20" xfId="6343"/>
    <cellStyle name="Company Name 2 2 21" xfId="6344"/>
    <cellStyle name="Company Name 2 2 22" xfId="6345"/>
    <cellStyle name="Company Name 2 2 23" xfId="6346"/>
    <cellStyle name="Company Name 2 2 24" xfId="6347"/>
    <cellStyle name="Company Name 2 2 25" xfId="6348"/>
    <cellStyle name="Company Name 2 2 26" xfId="6349"/>
    <cellStyle name="Company Name 2 2 27" xfId="6350"/>
    <cellStyle name="Company Name 2 2 28" xfId="6351"/>
    <cellStyle name="Company Name 2 2 29" xfId="6352"/>
    <cellStyle name="Company Name 2 2 3" xfId="6353"/>
    <cellStyle name="Company Name 2 2 3 10" xfId="6354"/>
    <cellStyle name="Company Name 2 2 3 11" xfId="6355"/>
    <cellStyle name="Company Name 2 2 3 12" xfId="6356"/>
    <cellStyle name="Company Name 2 2 3 13" xfId="6357"/>
    <cellStyle name="Company Name 2 2 3 14" xfId="6358"/>
    <cellStyle name="Company Name 2 2 3 15" xfId="6359"/>
    <cellStyle name="Company Name 2 2 3 16" xfId="6360"/>
    <cellStyle name="Company Name 2 2 3 17" xfId="6361"/>
    <cellStyle name="Company Name 2 2 3 18" xfId="6362"/>
    <cellStyle name="Company Name 2 2 3 19" xfId="6363"/>
    <cellStyle name="Company Name 2 2 3 2" xfId="6364"/>
    <cellStyle name="Company Name 2 2 3 20" xfId="6365"/>
    <cellStyle name="Company Name 2 2 3 21" xfId="6366"/>
    <cellStyle name="Company Name 2 2 3 22" xfId="6367"/>
    <cellStyle name="Company Name 2 2 3 23" xfId="6368"/>
    <cellStyle name="Company Name 2 2 3 24" xfId="6369"/>
    <cellStyle name="Company Name 2 2 3 25" xfId="6370"/>
    <cellStyle name="Company Name 2 2 3 26" xfId="6371"/>
    <cellStyle name="Company Name 2 2 3 27" xfId="6372"/>
    <cellStyle name="Company Name 2 2 3 28" xfId="6373"/>
    <cellStyle name="Company Name 2 2 3 29" xfId="6374"/>
    <cellStyle name="Company Name 2 2 3 3" xfId="6375"/>
    <cellStyle name="Company Name 2 2 3 30" xfId="6376"/>
    <cellStyle name="Company Name 2 2 3 31" xfId="6377"/>
    <cellStyle name="Company Name 2 2 3 32" xfId="6378"/>
    <cellStyle name="Company Name 2 2 3 4" xfId="6379"/>
    <cellStyle name="Company Name 2 2 3 5" xfId="6380"/>
    <cellStyle name="Company Name 2 2 3 6" xfId="6381"/>
    <cellStyle name="Company Name 2 2 3 7" xfId="6382"/>
    <cellStyle name="Company Name 2 2 3 8" xfId="6383"/>
    <cellStyle name="Company Name 2 2 3 9" xfId="6384"/>
    <cellStyle name="Company Name 2 2 30" xfId="6385"/>
    <cellStyle name="Company Name 2 2 31" xfId="6386"/>
    <cellStyle name="Company Name 2 2 32" xfId="6387"/>
    <cellStyle name="Company Name 2 2 33" xfId="6388"/>
    <cellStyle name="Company Name 2 2 34" xfId="6389"/>
    <cellStyle name="Company Name 2 2 35" xfId="6390"/>
    <cellStyle name="Company Name 2 2 4" xfId="6391"/>
    <cellStyle name="Company Name 2 2 5" xfId="6392"/>
    <cellStyle name="Company Name 2 2 6" xfId="6393"/>
    <cellStyle name="Company Name 2 2 7" xfId="6394"/>
    <cellStyle name="Company Name 2 2 8" xfId="6395"/>
    <cellStyle name="Company Name 2 2 9" xfId="6396"/>
    <cellStyle name="Company Name 2 20" xfId="6397"/>
    <cellStyle name="Company Name 2 21" xfId="6398"/>
    <cellStyle name="Company Name 2 22" xfId="6399"/>
    <cellStyle name="Company Name 2 23" xfId="6400"/>
    <cellStyle name="Company Name 2 24" xfId="6401"/>
    <cellStyle name="Company Name 2 25" xfId="6402"/>
    <cellStyle name="Company Name 2 26" xfId="6403"/>
    <cellStyle name="Company Name 2 27" xfId="6404"/>
    <cellStyle name="Company Name 2 28" xfId="6405"/>
    <cellStyle name="Company Name 2 29" xfId="6406"/>
    <cellStyle name="Company Name 2 3" xfId="6407"/>
    <cellStyle name="Company Name 2 3 10" xfId="6408"/>
    <cellStyle name="Company Name 2 3 11" xfId="6409"/>
    <cellStyle name="Company Name 2 3 12" xfId="6410"/>
    <cellStyle name="Company Name 2 3 13" xfId="6411"/>
    <cellStyle name="Company Name 2 3 14" xfId="6412"/>
    <cellStyle name="Company Name 2 3 15" xfId="6413"/>
    <cellStyle name="Company Name 2 3 16" xfId="6414"/>
    <cellStyle name="Company Name 2 3 17" xfId="6415"/>
    <cellStyle name="Company Name 2 3 18" xfId="6416"/>
    <cellStyle name="Company Name 2 3 19" xfId="6417"/>
    <cellStyle name="Company Name 2 3 2" xfId="6418"/>
    <cellStyle name="Company Name 2 3 2 10" xfId="6419"/>
    <cellStyle name="Company Name 2 3 2 11" xfId="6420"/>
    <cellStyle name="Company Name 2 3 2 12" xfId="6421"/>
    <cellStyle name="Company Name 2 3 2 13" xfId="6422"/>
    <cellStyle name="Company Name 2 3 2 14" xfId="6423"/>
    <cellStyle name="Company Name 2 3 2 15" xfId="6424"/>
    <cellStyle name="Company Name 2 3 2 16" xfId="6425"/>
    <cellStyle name="Company Name 2 3 2 17" xfId="6426"/>
    <cellStyle name="Company Name 2 3 2 18" xfId="6427"/>
    <cellStyle name="Company Name 2 3 2 19" xfId="6428"/>
    <cellStyle name="Company Name 2 3 2 2" xfId="6429"/>
    <cellStyle name="Company Name 2 3 2 2 10" xfId="6430"/>
    <cellStyle name="Company Name 2 3 2 2 11" xfId="6431"/>
    <cellStyle name="Company Name 2 3 2 2 12" xfId="6432"/>
    <cellStyle name="Company Name 2 3 2 2 13" xfId="6433"/>
    <cellStyle name="Company Name 2 3 2 2 14" xfId="6434"/>
    <cellStyle name="Company Name 2 3 2 2 15" xfId="6435"/>
    <cellStyle name="Company Name 2 3 2 2 16" xfId="6436"/>
    <cellStyle name="Company Name 2 3 2 2 17" xfId="6437"/>
    <cellStyle name="Company Name 2 3 2 2 18" xfId="6438"/>
    <cellStyle name="Company Name 2 3 2 2 19" xfId="6439"/>
    <cellStyle name="Company Name 2 3 2 2 2" xfId="6440"/>
    <cellStyle name="Company Name 2 3 2 2 20" xfId="6441"/>
    <cellStyle name="Company Name 2 3 2 2 21" xfId="6442"/>
    <cellStyle name="Company Name 2 3 2 2 22" xfId="6443"/>
    <cellStyle name="Company Name 2 3 2 2 23" xfId="6444"/>
    <cellStyle name="Company Name 2 3 2 2 24" xfId="6445"/>
    <cellStyle name="Company Name 2 3 2 2 25" xfId="6446"/>
    <cellStyle name="Company Name 2 3 2 2 26" xfId="6447"/>
    <cellStyle name="Company Name 2 3 2 2 27" xfId="6448"/>
    <cellStyle name="Company Name 2 3 2 2 28" xfId="6449"/>
    <cellStyle name="Company Name 2 3 2 2 29" xfId="6450"/>
    <cellStyle name="Company Name 2 3 2 2 3" xfId="6451"/>
    <cellStyle name="Company Name 2 3 2 2 30" xfId="6452"/>
    <cellStyle name="Company Name 2 3 2 2 31" xfId="6453"/>
    <cellStyle name="Company Name 2 3 2 2 32" xfId="6454"/>
    <cellStyle name="Company Name 2 3 2 2 4" xfId="6455"/>
    <cellStyle name="Company Name 2 3 2 2 5" xfId="6456"/>
    <cellStyle name="Company Name 2 3 2 2 6" xfId="6457"/>
    <cellStyle name="Company Name 2 3 2 2 7" xfId="6458"/>
    <cellStyle name="Company Name 2 3 2 2 8" xfId="6459"/>
    <cellStyle name="Company Name 2 3 2 2 9" xfId="6460"/>
    <cellStyle name="Company Name 2 3 2 20" xfId="6461"/>
    <cellStyle name="Company Name 2 3 2 21" xfId="6462"/>
    <cellStyle name="Company Name 2 3 2 22" xfId="6463"/>
    <cellStyle name="Company Name 2 3 2 23" xfId="6464"/>
    <cellStyle name="Company Name 2 3 2 24" xfId="6465"/>
    <cellStyle name="Company Name 2 3 2 25" xfId="6466"/>
    <cellStyle name="Company Name 2 3 2 26" xfId="6467"/>
    <cellStyle name="Company Name 2 3 2 27" xfId="6468"/>
    <cellStyle name="Company Name 2 3 2 28" xfId="6469"/>
    <cellStyle name="Company Name 2 3 2 29" xfId="6470"/>
    <cellStyle name="Company Name 2 3 2 3" xfId="6471"/>
    <cellStyle name="Company Name 2 3 2 30" xfId="6472"/>
    <cellStyle name="Company Name 2 3 2 31" xfId="6473"/>
    <cellStyle name="Company Name 2 3 2 32" xfId="6474"/>
    <cellStyle name="Company Name 2 3 2 33" xfId="6475"/>
    <cellStyle name="Company Name 2 3 2 34" xfId="6476"/>
    <cellStyle name="Company Name 2 3 2 4" xfId="6477"/>
    <cellStyle name="Company Name 2 3 2 5" xfId="6478"/>
    <cellStyle name="Company Name 2 3 2 6" xfId="6479"/>
    <cellStyle name="Company Name 2 3 2 7" xfId="6480"/>
    <cellStyle name="Company Name 2 3 2 8" xfId="6481"/>
    <cellStyle name="Company Name 2 3 2 9" xfId="6482"/>
    <cellStyle name="Company Name 2 3 20" xfId="6483"/>
    <cellStyle name="Company Name 2 3 21" xfId="6484"/>
    <cellStyle name="Company Name 2 3 22" xfId="6485"/>
    <cellStyle name="Company Name 2 3 23" xfId="6486"/>
    <cellStyle name="Company Name 2 3 24" xfId="6487"/>
    <cellStyle name="Company Name 2 3 25" xfId="6488"/>
    <cellStyle name="Company Name 2 3 26" xfId="6489"/>
    <cellStyle name="Company Name 2 3 27" xfId="6490"/>
    <cellStyle name="Company Name 2 3 28" xfId="6491"/>
    <cellStyle name="Company Name 2 3 29" xfId="6492"/>
    <cellStyle name="Company Name 2 3 3" xfId="6493"/>
    <cellStyle name="Company Name 2 3 3 10" xfId="6494"/>
    <cellStyle name="Company Name 2 3 3 11" xfId="6495"/>
    <cellStyle name="Company Name 2 3 3 12" xfId="6496"/>
    <cellStyle name="Company Name 2 3 3 13" xfId="6497"/>
    <cellStyle name="Company Name 2 3 3 14" xfId="6498"/>
    <cellStyle name="Company Name 2 3 3 15" xfId="6499"/>
    <cellStyle name="Company Name 2 3 3 16" xfId="6500"/>
    <cellStyle name="Company Name 2 3 3 17" xfId="6501"/>
    <cellStyle name="Company Name 2 3 3 18" xfId="6502"/>
    <cellStyle name="Company Name 2 3 3 19" xfId="6503"/>
    <cellStyle name="Company Name 2 3 3 2" xfId="6504"/>
    <cellStyle name="Company Name 2 3 3 20" xfId="6505"/>
    <cellStyle name="Company Name 2 3 3 21" xfId="6506"/>
    <cellStyle name="Company Name 2 3 3 22" xfId="6507"/>
    <cellStyle name="Company Name 2 3 3 23" xfId="6508"/>
    <cellStyle name="Company Name 2 3 3 24" xfId="6509"/>
    <cellStyle name="Company Name 2 3 3 25" xfId="6510"/>
    <cellStyle name="Company Name 2 3 3 26" xfId="6511"/>
    <cellStyle name="Company Name 2 3 3 27" xfId="6512"/>
    <cellStyle name="Company Name 2 3 3 28" xfId="6513"/>
    <cellStyle name="Company Name 2 3 3 29" xfId="6514"/>
    <cellStyle name="Company Name 2 3 3 3" xfId="6515"/>
    <cellStyle name="Company Name 2 3 3 30" xfId="6516"/>
    <cellStyle name="Company Name 2 3 3 31" xfId="6517"/>
    <cellStyle name="Company Name 2 3 3 32" xfId="6518"/>
    <cellStyle name="Company Name 2 3 3 4" xfId="6519"/>
    <cellStyle name="Company Name 2 3 3 5" xfId="6520"/>
    <cellStyle name="Company Name 2 3 3 6" xfId="6521"/>
    <cellStyle name="Company Name 2 3 3 7" xfId="6522"/>
    <cellStyle name="Company Name 2 3 3 8" xfId="6523"/>
    <cellStyle name="Company Name 2 3 3 9" xfId="6524"/>
    <cellStyle name="Company Name 2 3 30" xfId="6525"/>
    <cellStyle name="Company Name 2 3 31" xfId="6526"/>
    <cellStyle name="Company Name 2 3 32" xfId="6527"/>
    <cellStyle name="Company Name 2 3 33" xfId="6528"/>
    <cellStyle name="Company Name 2 3 34" xfId="6529"/>
    <cellStyle name="Company Name 2 3 35" xfId="6530"/>
    <cellStyle name="Company Name 2 3 4" xfId="6531"/>
    <cellStyle name="Company Name 2 3 5" xfId="6532"/>
    <cellStyle name="Company Name 2 3 6" xfId="6533"/>
    <cellStyle name="Company Name 2 3 7" xfId="6534"/>
    <cellStyle name="Company Name 2 3 8" xfId="6535"/>
    <cellStyle name="Company Name 2 3 9" xfId="6536"/>
    <cellStyle name="Company Name 2 30" xfId="6537"/>
    <cellStyle name="Company Name 2 31" xfId="6538"/>
    <cellStyle name="Company Name 2 32" xfId="6539"/>
    <cellStyle name="Company Name 2 33" xfId="6540"/>
    <cellStyle name="Company Name 2 34" xfId="6541"/>
    <cellStyle name="Company Name 2 35" xfId="6542"/>
    <cellStyle name="Company Name 2 36" xfId="6543"/>
    <cellStyle name="Company Name 2 37" xfId="6544"/>
    <cellStyle name="Company Name 2 38" xfId="6545"/>
    <cellStyle name="Company Name 2 4" xfId="6546"/>
    <cellStyle name="Company Name 2 4 10" xfId="6547"/>
    <cellStyle name="Company Name 2 4 11" xfId="6548"/>
    <cellStyle name="Company Name 2 4 12" xfId="6549"/>
    <cellStyle name="Company Name 2 4 13" xfId="6550"/>
    <cellStyle name="Company Name 2 4 14" xfId="6551"/>
    <cellStyle name="Company Name 2 4 15" xfId="6552"/>
    <cellStyle name="Company Name 2 4 16" xfId="6553"/>
    <cellStyle name="Company Name 2 4 17" xfId="6554"/>
    <cellStyle name="Company Name 2 4 18" xfId="6555"/>
    <cellStyle name="Company Name 2 4 19" xfId="6556"/>
    <cellStyle name="Company Name 2 4 2" xfId="6557"/>
    <cellStyle name="Company Name 2 4 2 10" xfId="6558"/>
    <cellStyle name="Company Name 2 4 2 11" xfId="6559"/>
    <cellStyle name="Company Name 2 4 2 12" xfId="6560"/>
    <cellStyle name="Company Name 2 4 2 13" xfId="6561"/>
    <cellStyle name="Company Name 2 4 2 14" xfId="6562"/>
    <cellStyle name="Company Name 2 4 2 15" xfId="6563"/>
    <cellStyle name="Company Name 2 4 2 16" xfId="6564"/>
    <cellStyle name="Company Name 2 4 2 17" xfId="6565"/>
    <cellStyle name="Company Name 2 4 2 18" xfId="6566"/>
    <cellStyle name="Company Name 2 4 2 19" xfId="6567"/>
    <cellStyle name="Company Name 2 4 2 2" xfId="6568"/>
    <cellStyle name="Company Name 2 4 2 2 10" xfId="6569"/>
    <cellStyle name="Company Name 2 4 2 2 11" xfId="6570"/>
    <cellStyle name="Company Name 2 4 2 2 12" xfId="6571"/>
    <cellStyle name="Company Name 2 4 2 2 13" xfId="6572"/>
    <cellStyle name="Company Name 2 4 2 2 14" xfId="6573"/>
    <cellStyle name="Company Name 2 4 2 2 15" xfId="6574"/>
    <cellStyle name="Company Name 2 4 2 2 16" xfId="6575"/>
    <cellStyle name="Company Name 2 4 2 2 17" xfId="6576"/>
    <cellStyle name="Company Name 2 4 2 2 18" xfId="6577"/>
    <cellStyle name="Company Name 2 4 2 2 19" xfId="6578"/>
    <cellStyle name="Company Name 2 4 2 2 2" xfId="6579"/>
    <cellStyle name="Company Name 2 4 2 2 20" xfId="6580"/>
    <cellStyle name="Company Name 2 4 2 2 21" xfId="6581"/>
    <cellStyle name="Company Name 2 4 2 2 22" xfId="6582"/>
    <cellStyle name="Company Name 2 4 2 2 23" xfId="6583"/>
    <cellStyle name="Company Name 2 4 2 2 24" xfId="6584"/>
    <cellStyle name="Company Name 2 4 2 2 25" xfId="6585"/>
    <cellStyle name="Company Name 2 4 2 2 26" xfId="6586"/>
    <cellStyle name="Company Name 2 4 2 2 27" xfId="6587"/>
    <cellStyle name="Company Name 2 4 2 2 28" xfId="6588"/>
    <cellStyle name="Company Name 2 4 2 2 29" xfId="6589"/>
    <cellStyle name="Company Name 2 4 2 2 3" xfId="6590"/>
    <cellStyle name="Company Name 2 4 2 2 30" xfId="6591"/>
    <cellStyle name="Company Name 2 4 2 2 31" xfId="6592"/>
    <cellStyle name="Company Name 2 4 2 2 32" xfId="6593"/>
    <cellStyle name="Company Name 2 4 2 2 4" xfId="6594"/>
    <cellStyle name="Company Name 2 4 2 2 5" xfId="6595"/>
    <cellStyle name="Company Name 2 4 2 2 6" xfId="6596"/>
    <cellStyle name="Company Name 2 4 2 2 7" xfId="6597"/>
    <cellStyle name="Company Name 2 4 2 2 8" xfId="6598"/>
    <cellStyle name="Company Name 2 4 2 2 9" xfId="6599"/>
    <cellStyle name="Company Name 2 4 2 20" xfId="6600"/>
    <cellStyle name="Company Name 2 4 2 21" xfId="6601"/>
    <cellStyle name="Company Name 2 4 2 22" xfId="6602"/>
    <cellStyle name="Company Name 2 4 2 23" xfId="6603"/>
    <cellStyle name="Company Name 2 4 2 24" xfId="6604"/>
    <cellStyle name="Company Name 2 4 2 25" xfId="6605"/>
    <cellStyle name="Company Name 2 4 2 26" xfId="6606"/>
    <cellStyle name="Company Name 2 4 2 27" xfId="6607"/>
    <cellStyle name="Company Name 2 4 2 28" xfId="6608"/>
    <cellStyle name="Company Name 2 4 2 29" xfId="6609"/>
    <cellStyle name="Company Name 2 4 2 3" xfId="6610"/>
    <cellStyle name="Company Name 2 4 2 30" xfId="6611"/>
    <cellStyle name="Company Name 2 4 2 31" xfId="6612"/>
    <cellStyle name="Company Name 2 4 2 32" xfId="6613"/>
    <cellStyle name="Company Name 2 4 2 33" xfId="6614"/>
    <cellStyle name="Company Name 2 4 2 34" xfId="6615"/>
    <cellStyle name="Company Name 2 4 2 4" xfId="6616"/>
    <cellStyle name="Company Name 2 4 2 5" xfId="6617"/>
    <cellStyle name="Company Name 2 4 2 6" xfId="6618"/>
    <cellStyle name="Company Name 2 4 2 7" xfId="6619"/>
    <cellStyle name="Company Name 2 4 2 8" xfId="6620"/>
    <cellStyle name="Company Name 2 4 2 9" xfId="6621"/>
    <cellStyle name="Company Name 2 4 20" xfId="6622"/>
    <cellStyle name="Company Name 2 4 21" xfId="6623"/>
    <cellStyle name="Company Name 2 4 22" xfId="6624"/>
    <cellStyle name="Company Name 2 4 23" xfId="6625"/>
    <cellStyle name="Company Name 2 4 24" xfId="6626"/>
    <cellStyle name="Company Name 2 4 25" xfId="6627"/>
    <cellStyle name="Company Name 2 4 26" xfId="6628"/>
    <cellStyle name="Company Name 2 4 27" xfId="6629"/>
    <cellStyle name="Company Name 2 4 28" xfId="6630"/>
    <cellStyle name="Company Name 2 4 29" xfId="6631"/>
    <cellStyle name="Company Name 2 4 3" xfId="6632"/>
    <cellStyle name="Company Name 2 4 3 10" xfId="6633"/>
    <cellStyle name="Company Name 2 4 3 11" xfId="6634"/>
    <cellStyle name="Company Name 2 4 3 12" xfId="6635"/>
    <cellStyle name="Company Name 2 4 3 13" xfId="6636"/>
    <cellStyle name="Company Name 2 4 3 14" xfId="6637"/>
    <cellStyle name="Company Name 2 4 3 15" xfId="6638"/>
    <cellStyle name="Company Name 2 4 3 16" xfId="6639"/>
    <cellStyle name="Company Name 2 4 3 17" xfId="6640"/>
    <cellStyle name="Company Name 2 4 3 18" xfId="6641"/>
    <cellStyle name="Company Name 2 4 3 19" xfId="6642"/>
    <cellStyle name="Company Name 2 4 3 2" xfId="6643"/>
    <cellStyle name="Company Name 2 4 3 2 10" xfId="6644"/>
    <cellStyle name="Company Name 2 4 3 2 11" xfId="6645"/>
    <cellStyle name="Company Name 2 4 3 2 12" xfId="6646"/>
    <cellStyle name="Company Name 2 4 3 2 13" xfId="6647"/>
    <cellStyle name="Company Name 2 4 3 2 14" xfId="6648"/>
    <cellStyle name="Company Name 2 4 3 2 15" xfId="6649"/>
    <cellStyle name="Company Name 2 4 3 2 16" xfId="6650"/>
    <cellStyle name="Company Name 2 4 3 2 17" xfId="6651"/>
    <cellStyle name="Company Name 2 4 3 2 18" xfId="6652"/>
    <cellStyle name="Company Name 2 4 3 2 19" xfId="6653"/>
    <cellStyle name="Company Name 2 4 3 2 2" xfId="6654"/>
    <cellStyle name="Company Name 2 4 3 2 20" xfId="6655"/>
    <cellStyle name="Company Name 2 4 3 2 21" xfId="6656"/>
    <cellStyle name="Company Name 2 4 3 2 22" xfId="6657"/>
    <cellStyle name="Company Name 2 4 3 2 23" xfId="6658"/>
    <cellStyle name="Company Name 2 4 3 2 24" xfId="6659"/>
    <cellStyle name="Company Name 2 4 3 2 25" xfId="6660"/>
    <cellStyle name="Company Name 2 4 3 2 26" xfId="6661"/>
    <cellStyle name="Company Name 2 4 3 2 27" xfId="6662"/>
    <cellStyle name="Company Name 2 4 3 2 28" xfId="6663"/>
    <cellStyle name="Company Name 2 4 3 2 29" xfId="6664"/>
    <cellStyle name="Company Name 2 4 3 2 3" xfId="6665"/>
    <cellStyle name="Company Name 2 4 3 2 30" xfId="6666"/>
    <cellStyle name="Company Name 2 4 3 2 31" xfId="6667"/>
    <cellStyle name="Company Name 2 4 3 2 32" xfId="6668"/>
    <cellStyle name="Company Name 2 4 3 2 4" xfId="6669"/>
    <cellStyle name="Company Name 2 4 3 2 5" xfId="6670"/>
    <cellStyle name="Company Name 2 4 3 2 6" xfId="6671"/>
    <cellStyle name="Company Name 2 4 3 2 7" xfId="6672"/>
    <cellStyle name="Company Name 2 4 3 2 8" xfId="6673"/>
    <cellStyle name="Company Name 2 4 3 2 9" xfId="6674"/>
    <cellStyle name="Company Name 2 4 3 20" xfId="6675"/>
    <cellStyle name="Company Name 2 4 3 21" xfId="6676"/>
    <cellStyle name="Company Name 2 4 3 22" xfId="6677"/>
    <cellStyle name="Company Name 2 4 3 23" xfId="6678"/>
    <cellStyle name="Company Name 2 4 3 24" xfId="6679"/>
    <cellStyle name="Company Name 2 4 3 25" xfId="6680"/>
    <cellStyle name="Company Name 2 4 3 26" xfId="6681"/>
    <cellStyle name="Company Name 2 4 3 27" xfId="6682"/>
    <cellStyle name="Company Name 2 4 3 28" xfId="6683"/>
    <cellStyle name="Company Name 2 4 3 29" xfId="6684"/>
    <cellStyle name="Company Name 2 4 3 3" xfId="6685"/>
    <cellStyle name="Company Name 2 4 3 30" xfId="6686"/>
    <cellStyle name="Company Name 2 4 3 31" xfId="6687"/>
    <cellStyle name="Company Name 2 4 3 32" xfId="6688"/>
    <cellStyle name="Company Name 2 4 3 33" xfId="6689"/>
    <cellStyle name="Company Name 2 4 3 34" xfId="6690"/>
    <cellStyle name="Company Name 2 4 3 4" xfId="6691"/>
    <cellStyle name="Company Name 2 4 3 5" xfId="6692"/>
    <cellStyle name="Company Name 2 4 3 6" xfId="6693"/>
    <cellStyle name="Company Name 2 4 3 7" xfId="6694"/>
    <cellStyle name="Company Name 2 4 3 8" xfId="6695"/>
    <cellStyle name="Company Name 2 4 3 9" xfId="6696"/>
    <cellStyle name="Company Name 2 4 30" xfId="6697"/>
    <cellStyle name="Company Name 2 4 31" xfId="6698"/>
    <cellStyle name="Company Name 2 4 32" xfId="6699"/>
    <cellStyle name="Company Name 2 4 33" xfId="6700"/>
    <cellStyle name="Company Name 2 4 34" xfId="6701"/>
    <cellStyle name="Company Name 2 4 35" xfId="6702"/>
    <cellStyle name="Company Name 2 4 36" xfId="6703"/>
    <cellStyle name="Company Name 2 4 4" xfId="6704"/>
    <cellStyle name="Company Name 2 4 4 10" xfId="6705"/>
    <cellStyle name="Company Name 2 4 4 11" xfId="6706"/>
    <cellStyle name="Company Name 2 4 4 12" xfId="6707"/>
    <cellStyle name="Company Name 2 4 4 13" xfId="6708"/>
    <cellStyle name="Company Name 2 4 4 2" xfId="6709"/>
    <cellStyle name="Company Name 2 4 4 3" xfId="6710"/>
    <cellStyle name="Company Name 2 4 4 4" xfId="6711"/>
    <cellStyle name="Company Name 2 4 4 5" xfId="6712"/>
    <cellStyle name="Company Name 2 4 4 6" xfId="6713"/>
    <cellStyle name="Company Name 2 4 4 7" xfId="6714"/>
    <cellStyle name="Company Name 2 4 4 8" xfId="6715"/>
    <cellStyle name="Company Name 2 4 4 9" xfId="6716"/>
    <cellStyle name="Company Name 2 4 5" xfId="6717"/>
    <cellStyle name="Company Name 2 4 6" xfId="6718"/>
    <cellStyle name="Company Name 2 4 7" xfId="6719"/>
    <cellStyle name="Company Name 2 4 8" xfId="6720"/>
    <cellStyle name="Company Name 2 4 9" xfId="6721"/>
    <cellStyle name="Company Name 2 5" xfId="6722"/>
    <cellStyle name="Company Name 2 5 10" xfId="6723"/>
    <cellStyle name="Company Name 2 5 11" xfId="6724"/>
    <cellStyle name="Company Name 2 5 12" xfId="6725"/>
    <cellStyle name="Company Name 2 5 13" xfId="6726"/>
    <cellStyle name="Company Name 2 5 14" xfId="6727"/>
    <cellStyle name="Company Name 2 5 15" xfId="6728"/>
    <cellStyle name="Company Name 2 5 16" xfId="6729"/>
    <cellStyle name="Company Name 2 5 17" xfId="6730"/>
    <cellStyle name="Company Name 2 5 18" xfId="6731"/>
    <cellStyle name="Company Name 2 5 19" xfId="6732"/>
    <cellStyle name="Company Name 2 5 2" xfId="6733"/>
    <cellStyle name="Company Name 2 5 2 10" xfId="6734"/>
    <cellStyle name="Company Name 2 5 2 11" xfId="6735"/>
    <cellStyle name="Company Name 2 5 2 12" xfId="6736"/>
    <cellStyle name="Company Name 2 5 2 13" xfId="6737"/>
    <cellStyle name="Company Name 2 5 2 14" xfId="6738"/>
    <cellStyle name="Company Name 2 5 2 15" xfId="6739"/>
    <cellStyle name="Company Name 2 5 2 16" xfId="6740"/>
    <cellStyle name="Company Name 2 5 2 17" xfId="6741"/>
    <cellStyle name="Company Name 2 5 2 18" xfId="6742"/>
    <cellStyle name="Company Name 2 5 2 19" xfId="6743"/>
    <cellStyle name="Company Name 2 5 2 2" xfId="6744"/>
    <cellStyle name="Company Name 2 5 2 20" xfId="6745"/>
    <cellStyle name="Company Name 2 5 2 21" xfId="6746"/>
    <cellStyle name="Company Name 2 5 2 22" xfId="6747"/>
    <cellStyle name="Company Name 2 5 2 23" xfId="6748"/>
    <cellStyle name="Company Name 2 5 2 24" xfId="6749"/>
    <cellStyle name="Company Name 2 5 2 25" xfId="6750"/>
    <cellStyle name="Company Name 2 5 2 26" xfId="6751"/>
    <cellStyle name="Company Name 2 5 2 27" xfId="6752"/>
    <cellStyle name="Company Name 2 5 2 28" xfId="6753"/>
    <cellStyle name="Company Name 2 5 2 29" xfId="6754"/>
    <cellStyle name="Company Name 2 5 2 3" xfId="6755"/>
    <cellStyle name="Company Name 2 5 2 30" xfId="6756"/>
    <cellStyle name="Company Name 2 5 2 31" xfId="6757"/>
    <cellStyle name="Company Name 2 5 2 32" xfId="6758"/>
    <cellStyle name="Company Name 2 5 2 4" xfId="6759"/>
    <cellStyle name="Company Name 2 5 2 5" xfId="6760"/>
    <cellStyle name="Company Name 2 5 2 6" xfId="6761"/>
    <cellStyle name="Company Name 2 5 2 7" xfId="6762"/>
    <cellStyle name="Company Name 2 5 2 8" xfId="6763"/>
    <cellStyle name="Company Name 2 5 2 9" xfId="6764"/>
    <cellStyle name="Company Name 2 5 20" xfId="6765"/>
    <cellStyle name="Company Name 2 5 21" xfId="6766"/>
    <cellStyle name="Company Name 2 5 22" xfId="6767"/>
    <cellStyle name="Company Name 2 5 23" xfId="6768"/>
    <cellStyle name="Company Name 2 5 24" xfId="6769"/>
    <cellStyle name="Company Name 2 5 25" xfId="6770"/>
    <cellStyle name="Company Name 2 5 26" xfId="6771"/>
    <cellStyle name="Company Name 2 5 27" xfId="6772"/>
    <cellStyle name="Company Name 2 5 28" xfId="6773"/>
    <cellStyle name="Company Name 2 5 29" xfId="6774"/>
    <cellStyle name="Company Name 2 5 3" xfId="6775"/>
    <cellStyle name="Company Name 2 5 30" xfId="6776"/>
    <cellStyle name="Company Name 2 5 31" xfId="6777"/>
    <cellStyle name="Company Name 2 5 32" xfId="6778"/>
    <cellStyle name="Company Name 2 5 33" xfId="6779"/>
    <cellStyle name="Company Name 2 5 34" xfId="6780"/>
    <cellStyle name="Company Name 2 5 4" xfId="6781"/>
    <cellStyle name="Company Name 2 5 5" xfId="6782"/>
    <cellStyle name="Company Name 2 5 6" xfId="6783"/>
    <cellStyle name="Company Name 2 5 7" xfId="6784"/>
    <cellStyle name="Company Name 2 5 8" xfId="6785"/>
    <cellStyle name="Company Name 2 5 9" xfId="6786"/>
    <cellStyle name="Company Name 2 6" xfId="6787"/>
    <cellStyle name="Company Name 2 6 10" xfId="6788"/>
    <cellStyle name="Company Name 2 6 11" xfId="6789"/>
    <cellStyle name="Company Name 2 6 12" xfId="6790"/>
    <cellStyle name="Company Name 2 6 13" xfId="6791"/>
    <cellStyle name="Company Name 2 6 14" xfId="6792"/>
    <cellStyle name="Company Name 2 6 15" xfId="6793"/>
    <cellStyle name="Company Name 2 6 16" xfId="6794"/>
    <cellStyle name="Company Name 2 6 17" xfId="6795"/>
    <cellStyle name="Company Name 2 6 18" xfId="6796"/>
    <cellStyle name="Company Name 2 6 19" xfId="6797"/>
    <cellStyle name="Company Name 2 6 2" xfId="6798"/>
    <cellStyle name="Company Name 2 6 20" xfId="6799"/>
    <cellStyle name="Company Name 2 6 21" xfId="6800"/>
    <cellStyle name="Company Name 2 6 22" xfId="6801"/>
    <cellStyle name="Company Name 2 6 23" xfId="6802"/>
    <cellStyle name="Company Name 2 6 24" xfId="6803"/>
    <cellStyle name="Company Name 2 6 25" xfId="6804"/>
    <cellStyle name="Company Name 2 6 26" xfId="6805"/>
    <cellStyle name="Company Name 2 6 27" xfId="6806"/>
    <cellStyle name="Company Name 2 6 28" xfId="6807"/>
    <cellStyle name="Company Name 2 6 29" xfId="6808"/>
    <cellStyle name="Company Name 2 6 3" xfId="6809"/>
    <cellStyle name="Company Name 2 6 30" xfId="6810"/>
    <cellStyle name="Company Name 2 6 31" xfId="6811"/>
    <cellStyle name="Company Name 2 6 32" xfId="6812"/>
    <cellStyle name="Company Name 2 6 4" xfId="6813"/>
    <cellStyle name="Company Name 2 6 5" xfId="6814"/>
    <cellStyle name="Company Name 2 6 6" xfId="6815"/>
    <cellStyle name="Company Name 2 6 7" xfId="6816"/>
    <cellStyle name="Company Name 2 6 8" xfId="6817"/>
    <cellStyle name="Company Name 2 6 9" xfId="6818"/>
    <cellStyle name="Company Name 2 7" xfId="6819"/>
    <cellStyle name="Company Name 2 8" xfId="6820"/>
    <cellStyle name="Company Name 2 9" xfId="6821"/>
    <cellStyle name="Company Name 3" xfId="6822"/>
    <cellStyle name="Company Name 3 10" xfId="6823"/>
    <cellStyle name="Company Name 3 11" xfId="6824"/>
    <cellStyle name="Company Name 3 12" xfId="6825"/>
    <cellStyle name="Company Name 3 13" xfId="6826"/>
    <cellStyle name="Company Name 3 14" xfId="6827"/>
    <cellStyle name="Company Name 3 15" xfId="6828"/>
    <cellStyle name="Company Name 3 16" xfId="6829"/>
    <cellStyle name="Company Name 3 17" xfId="6830"/>
    <cellStyle name="Company Name 3 18" xfId="6831"/>
    <cellStyle name="Company Name 3 19" xfId="6832"/>
    <cellStyle name="Company Name 3 2" xfId="6833"/>
    <cellStyle name="Company Name 3 2 10" xfId="6834"/>
    <cellStyle name="Company Name 3 2 11" xfId="6835"/>
    <cellStyle name="Company Name 3 2 12" xfId="6836"/>
    <cellStyle name="Company Name 3 2 13" xfId="6837"/>
    <cellStyle name="Company Name 3 2 14" xfId="6838"/>
    <cellStyle name="Company Name 3 2 15" xfId="6839"/>
    <cellStyle name="Company Name 3 2 16" xfId="6840"/>
    <cellStyle name="Company Name 3 2 17" xfId="6841"/>
    <cellStyle name="Company Name 3 2 18" xfId="6842"/>
    <cellStyle name="Company Name 3 2 19" xfId="6843"/>
    <cellStyle name="Company Name 3 2 2" xfId="6844"/>
    <cellStyle name="Company Name 3 2 2 10" xfId="6845"/>
    <cellStyle name="Company Name 3 2 2 11" xfId="6846"/>
    <cellStyle name="Company Name 3 2 2 12" xfId="6847"/>
    <cellStyle name="Company Name 3 2 2 13" xfId="6848"/>
    <cellStyle name="Company Name 3 2 2 14" xfId="6849"/>
    <cellStyle name="Company Name 3 2 2 15" xfId="6850"/>
    <cellStyle name="Company Name 3 2 2 16" xfId="6851"/>
    <cellStyle name="Company Name 3 2 2 17" xfId="6852"/>
    <cellStyle name="Company Name 3 2 2 18" xfId="6853"/>
    <cellStyle name="Company Name 3 2 2 19" xfId="6854"/>
    <cellStyle name="Company Name 3 2 2 2" xfId="6855"/>
    <cellStyle name="Company Name 3 2 2 20" xfId="6856"/>
    <cellStyle name="Company Name 3 2 2 21" xfId="6857"/>
    <cellStyle name="Company Name 3 2 2 22" xfId="6858"/>
    <cellStyle name="Company Name 3 2 2 23" xfId="6859"/>
    <cellStyle name="Company Name 3 2 2 24" xfId="6860"/>
    <cellStyle name="Company Name 3 2 2 25" xfId="6861"/>
    <cellStyle name="Company Name 3 2 2 26" xfId="6862"/>
    <cellStyle name="Company Name 3 2 2 27" xfId="6863"/>
    <cellStyle name="Company Name 3 2 2 28" xfId="6864"/>
    <cellStyle name="Company Name 3 2 2 29" xfId="6865"/>
    <cellStyle name="Company Name 3 2 2 3" xfId="6866"/>
    <cellStyle name="Company Name 3 2 2 30" xfId="6867"/>
    <cellStyle name="Company Name 3 2 2 31" xfId="6868"/>
    <cellStyle name="Company Name 3 2 2 32" xfId="6869"/>
    <cellStyle name="Company Name 3 2 2 4" xfId="6870"/>
    <cellStyle name="Company Name 3 2 2 5" xfId="6871"/>
    <cellStyle name="Company Name 3 2 2 6" xfId="6872"/>
    <cellStyle name="Company Name 3 2 2 7" xfId="6873"/>
    <cellStyle name="Company Name 3 2 2 8" xfId="6874"/>
    <cellStyle name="Company Name 3 2 2 9" xfId="6875"/>
    <cellStyle name="Company Name 3 2 20" xfId="6876"/>
    <cellStyle name="Company Name 3 2 21" xfId="6877"/>
    <cellStyle name="Company Name 3 2 22" xfId="6878"/>
    <cellStyle name="Company Name 3 2 23" xfId="6879"/>
    <cellStyle name="Company Name 3 2 24" xfId="6880"/>
    <cellStyle name="Company Name 3 2 25" xfId="6881"/>
    <cellStyle name="Company Name 3 2 26" xfId="6882"/>
    <cellStyle name="Company Name 3 2 27" xfId="6883"/>
    <cellStyle name="Company Name 3 2 28" xfId="6884"/>
    <cellStyle name="Company Name 3 2 29" xfId="6885"/>
    <cellStyle name="Company Name 3 2 3" xfId="6886"/>
    <cellStyle name="Company Name 3 2 30" xfId="6887"/>
    <cellStyle name="Company Name 3 2 31" xfId="6888"/>
    <cellStyle name="Company Name 3 2 32" xfId="6889"/>
    <cellStyle name="Company Name 3 2 33" xfId="6890"/>
    <cellStyle name="Company Name 3 2 34" xfId="6891"/>
    <cellStyle name="Company Name 3 2 4" xfId="6892"/>
    <cellStyle name="Company Name 3 2 5" xfId="6893"/>
    <cellStyle name="Company Name 3 2 6" xfId="6894"/>
    <cellStyle name="Company Name 3 2 7" xfId="6895"/>
    <cellStyle name="Company Name 3 2 8" xfId="6896"/>
    <cellStyle name="Company Name 3 2 9" xfId="6897"/>
    <cellStyle name="Company Name 3 20" xfId="6898"/>
    <cellStyle name="Company Name 3 21" xfId="6899"/>
    <cellStyle name="Company Name 3 22" xfId="6900"/>
    <cellStyle name="Company Name 3 23" xfId="6901"/>
    <cellStyle name="Company Name 3 24" xfId="6902"/>
    <cellStyle name="Company Name 3 25" xfId="6903"/>
    <cellStyle name="Company Name 3 26" xfId="6904"/>
    <cellStyle name="Company Name 3 27" xfId="6905"/>
    <cellStyle name="Company Name 3 28" xfId="6906"/>
    <cellStyle name="Company Name 3 29" xfId="6907"/>
    <cellStyle name="Company Name 3 3" xfId="6908"/>
    <cellStyle name="Company Name 3 3 10" xfId="6909"/>
    <cellStyle name="Company Name 3 3 11" xfId="6910"/>
    <cellStyle name="Company Name 3 3 12" xfId="6911"/>
    <cellStyle name="Company Name 3 3 13" xfId="6912"/>
    <cellStyle name="Company Name 3 3 14" xfId="6913"/>
    <cellStyle name="Company Name 3 3 15" xfId="6914"/>
    <cellStyle name="Company Name 3 3 16" xfId="6915"/>
    <cellStyle name="Company Name 3 3 17" xfId="6916"/>
    <cellStyle name="Company Name 3 3 18" xfId="6917"/>
    <cellStyle name="Company Name 3 3 19" xfId="6918"/>
    <cellStyle name="Company Name 3 3 2" xfId="6919"/>
    <cellStyle name="Company Name 3 3 20" xfId="6920"/>
    <cellStyle name="Company Name 3 3 21" xfId="6921"/>
    <cellStyle name="Company Name 3 3 22" xfId="6922"/>
    <cellStyle name="Company Name 3 3 23" xfId="6923"/>
    <cellStyle name="Company Name 3 3 24" xfId="6924"/>
    <cellStyle name="Company Name 3 3 25" xfId="6925"/>
    <cellStyle name="Company Name 3 3 26" xfId="6926"/>
    <cellStyle name="Company Name 3 3 27" xfId="6927"/>
    <cellStyle name="Company Name 3 3 28" xfId="6928"/>
    <cellStyle name="Company Name 3 3 29" xfId="6929"/>
    <cellStyle name="Company Name 3 3 3" xfId="6930"/>
    <cellStyle name="Company Name 3 3 30" xfId="6931"/>
    <cellStyle name="Company Name 3 3 31" xfId="6932"/>
    <cellStyle name="Company Name 3 3 32" xfId="6933"/>
    <cellStyle name="Company Name 3 3 4" xfId="6934"/>
    <cellStyle name="Company Name 3 3 5" xfId="6935"/>
    <cellStyle name="Company Name 3 3 6" xfId="6936"/>
    <cellStyle name="Company Name 3 3 7" xfId="6937"/>
    <cellStyle name="Company Name 3 3 8" xfId="6938"/>
    <cellStyle name="Company Name 3 3 9" xfId="6939"/>
    <cellStyle name="Company Name 3 30" xfId="6940"/>
    <cellStyle name="Company Name 3 31" xfId="6941"/>
    <cellStyle name="Company Name 3 32" xfId="6942"/>
    <cellStyle name="Company Name 3 33" xfId="6943"/>
    <cellStyle name="Company Name 3 34" xfId="6944"/>
    <cellStyle name="Company Name 3 35" xfId="6945"/>
    <cellStyle name="Company Name 3 4" xfId="6946"/>
    <cellStyle name="Company Name 3 5" xfId="6947"/>
    <cellStyle name="Company Name 3 6" xfId="6948"/>
    <cellStyle name="Company Name 3 7" xfId="6949"/>
    <cellStyle name="Company Name 3 8" xfId="6950"/>
    <cellStyle name="Company Name 3 9" xfId="6951"/>
    <cellStyle name="Company Name 4" xfId="6952"/>
    <cellStyle name="Company Name 4 10" xfId="6953"/>
    <cellStyle name="Company Name 4 11" xfId="6954"/>
    <cellStyle name="Company Name 4 12" xfId="6955"/>
    <cellStyle name="Company Name 4 13" xfId="6956"/>
    <cellStyle name="Company Name 4 2" xfId="6957"/>
    <cellStyle name="Company Name 4 3" xfId="6958"/>
    <cellStyle name="Company Name 4 4" xfId="6959"/>
    <cellStyle name="Company Name 4 5" xfId="6960"/>
    <cellStyle name="Company Name 4 6" xfId="6961"/>
    <cellStyle name="Company Name 4 7" xfId="6962"/>
    <cellStyle name="Company Name 4 8" xfId="6963"/>
    <cellStyle name="Company Name 4 9" xfId="6964"/>
    <cellStyle name="Company Name 5" xfId="6965"/>
    <cellStyle name="Currency" xfId="34" builtinId="4" hidden="1"/>
    <cellStyle name="Currency [0]" xfId="35" builtinId="7" hidden="1"/>
    <cellStyle name="Currency 10" xfId="6966"/>
    <cellStyle name="Currency 10 10" xfId="6967"/>
    <cellStyle name="Currency 10 2" xfId="6968"/>
    <cellStyle name="Currency 10 2 2" xfId="6969"/>
    <cellStyle name="Currency 10 2 2 2" xfId="6970"/>
    <cellStyle name="Currency 10 2 2 2 2" xfId="6971"/>
    <cellStyle name="Currency 10 2 2 2 2 2" xfId="6972"/>
    <cellStyle name="Currency 10 2 2 2 2 3" xfId="6973"/>
    <cellStyle name="Currency 10 2 2 2 2 4" xfId="6974"/>
    <cellStyle name="Currency 10 2 2 2 2 5" xfId="6975"/>
    <cellStyle name="Currency 10 2 2 2 2 6" xfId="6976"/>
    <cellStyle name="Currency 10 2 2 2 3" xfId="6977"/>
    <cellStyle name="Currency 10 2 2 2 4" xfId="6978"/>
    <cellStyle name="Currency 10 2 2 2 5" xfId="6979"/>
    <cellStyle name="Currency 10 2 2 2 6" xfId="6980"/>
    <cellStyle name="Currency 10 2 2 2 7" xfId="6981"/>
    <cellStyle name="Currency 10 2 2 3" xfId="6982"/>
    <cellStyle name="Currency 10 2 2 3 2" xfId="6983"/>
    <cellStyle name="Currency 10 2 2 3 3" xfId="6984"/>
    <cellStyle name="Currency 10 2 2 3 4" xfId="6985"/>
    <cellStyle name="Currency 10 2 2 3 5" xfId="6986"/>
    <cellStyle name="Currency 10 2 2 3 6" xfId="6987"/>
    <cellStyle name="Currency 10 2 2 4" xfId="6988"/>
    <cellStyle name="Currency 10 2 2 5" xfId="6989"/>
    <cellStyle name="Currency 10 2 2 6" xfId="6990"/>
    <cellStyle name="Currency 10 2 2 7" xfId="6991"/>
    <cellStyle name="Currency 10 2 2 8" xfId="6992"/>
    <cellStyle name="Currency 10 2 3" xfId="6993"/>
    <cellStyle name="Currency 10 2 3 2" xfId="6994"/>
    <cellStyle name="Currency 10 2 3 2 2" xfId="6995"/>
    <cellStyle name="Currency 10 2 3 2 3" xfId="6996"/>
    <cellStyle name="Currency 10 2 3 2 4" xfId="6997"/>
    <cellStyle name="Currency 10 2 3 2 5" xfId="6998"/>
    <cellStyle name="Currency 10 2 3 2 6" xfId="6999"/>
    <cellStyle name="Currency 10 2 3 3" xfId="7000"/>
    <cellStyle name="Currency 10 2 3 4" xfId="7001"/>
    <cellStyle name="Currency 10 2 3 5" xfId="7002"/>
    <cellStyle name="Currency 10 2 3 6" xfId="7003"/>
    <cellStyle name="Currency 10 2 3 7" xfId="7004"/>
    <cellStyle name="Currency 10 2 4" xfId="7005"/>
    <cellStyle name="Currency 10 2 4 2" xfId="7006"/>
    <cellStyle name="Currency 10 2 4 3" xfId="7007"/>
    <cellStyle name="Currency 10 2 4 4" xfId="7008"/>
    <cellStyle name="Currency 10 2 4 5" xfId="7009"/>
    <cellStyle name="Currency 10 2 4 6" xfId="7010"/>
    <cellStyle name="Currency 10 2 5" xfId="7011"/>
    <cellStyle name="Currency 10 2 6" xfId="7012"/>
    <cellStyle name="Currency 10 2 7" xfId="7013"/>
    <cellStyle name="Currency 10 2 8" xfId="7014"/>
    <cellStyle name="Currency 10 2 9" xfId="7015"/>
    <cellStyle name="Currency 10 3" xfId="7016"/>
    <cellStyle name="Currency 10 3 2" xfId="7017"/>
    <cellStyle name="Currency 10 3 2 2" xfId="7018"/>
    <cellStyle name="Currency 10 3 2 2 2" xfId="7019"/>
    <cellStyle name="Currency 10 3 2 2 3" xfId="7020"/>
    <cellStyle name="Currency 10 3 2 2 4" xfId="7021"/>
    <cellStyle name="Currency 10 3 2 2 5" xfId="7022"/>
    <cellStyle name="Currency 10 3 2 2 6" xfId="7023"/>
    <cellStyle name="Currency 10 3 2 3" xfId="7024"/>
    <cellStyle name="Currency 10 3 2 4" xfId="7025"/>
    <cellStyle name="Currency 10 3 2 5" xfId="7026"/>
    <cellStyle name="Currency 10 3 2 6" xfId="7027"/>
    <cellStyle name="Currency 10 3 2 7" xfId="7028"/>
    <cellStyle name="Currency 10 3 3" xfId="7029"/>
    <cellStyle name="Currency 10 3 3 2" xfId="7030"/>
    <cellStyle name="Currency 10 3 3 3" xfId="7031"/>
    <cellStyle name="Currency 10 3 3 4" xfId="7032"/>
    <cellStyle name="Currency 10 3 3 5" xfId="7033"/>
    <cellStyle name="Currency 10 3 3 6" xfId="7034"/>
    <cellStyle name="Currency 10 3 4" xfId="7035"/>
    <cellStyle name="Currency 10 3 5" xfId="7036"/>
    <cellStyle name="Currency 10 3 6" xfId="7037"/>
    <cellStyle name="Currency 10 3 7" xfId="7038"/>
    <cellStyle name="Currency 10 3 8" xfId="7039"/>
    <cellStyle name="Currency 10 4" xfId="7040"/>
    <cellStyle name="Currency 10 4 2" xfId="7041"/>
    <cellStyle name="Currency 10 4 2 2" xfId="7042"/>
    <cellStyle name="Currency 10 4 2 3" xfId="7043"/>
    <cellStyle name="Currency 10 4 2 4" xfId="7044"/>
    <cellStyle name="Currency 10 4 2 5" xfId="7045"/>
    <cellStyle name="Currency 10 4 2 6" xfId="7046"/>
    <cellStyle name="Currency 10 4 3" xfId="7047"/>
    <cellStyle name="Currency 10 4 4" xfId="7048"/>
    <cellStyle name="Currency 10 4 5" xfId="7049"/>
    <cellStyle name="Currency 10 4 6" xfId="7050"/>
    <cellStyle name="Currency 10 4 7" xfId="7051"/>
    <cellStyle name="Currency 10 5" xfId="7052"/>
    <cellStyle name="Currency 10 5 2" xfId="7053"/>
    <cellStyle name="Currency 10 5 3" xfId="7054"/>
    <cellStyle name="Currency 10 5 4" xfId="7055"/>
    <cellStyle name="Currency 10 5 5" xfId="7056"/>
    <cellStyle name="Currency 10 5 6" xfId="7057"/>
    <cellStyle name="Currency 10 6" xfId="7058"/>
    <cellStyle name="Currency 10 7" xfId="7059"/>
    <cellStyle name="Currency 10 8" xfId="7060"/>
    <cellStyle name="Currency 10 9" xfId="7061"/>
    <cellStyle name="Currency 11" xfId="7062"/>
    <cellStyle name="Currency 11 10" xfId="7063"/>
    <cellStyle name="Currency 11 2" xfId="7064"/>
    <cellStyle name="Currency 11 2 2" xfId="7065"/>
    <cellStyle name="Currency 11 2 2 2" xfId="7066"/>
    <cellStyle name="Currency 11 2 2 2 2" xfId="7067"/>
    <cellStyle name="Currency 11 2 2 2 2 2" xfId="7068"/>
    <cellStyle name="Currency 11 2 2 2 2 3" xfId="7069"/>
    <cellStyle name="Currency 11 2 2 2 2 4" xfId="7070"/>
    <cellStyle name="Currency 11 2 2 2 2 5" xfId="7071"/>
    <cellStyle name="Currency 11 2 2 2 2 6" xfId="7072"/>
    <cellStyle name="Currency 11 2 2 2 3" xfId="7073"/>
    <cellStyle name="Currency 11 2 2 2 4" xfId="7074"/>
    <cellStyle name="Currency 11 2 2 2 5" xfId="7075"/>
    <cellStyle name="Currency 11 2 2 2 6" xfId="7076"/>
    <cellStyle name="Currency 11 2 2 2 7" xfId="7077"/>
    <cellStyle name="Currency 11 2 2 3" xfId="7078"/>
    <cellStyle name="Currency 11 2 2 3 2" xfId="7079"/>
    <cellStyle name="Currency 11 2 2 3 3" xfId="7080"/>
    <cellStyle name="Currency 11 2 2 3 4" xfId="7081"/>
    <cellStyle name="Currency 11 2 2 3 5" xfId="7082"/>
    <cellStyle name="Currency 11 2 2 3 6" xfId="7083"/>
    <cellStyle name="Currency 11 2 2 4" xfId="7084"/>
    <cellStyle name="Currency 11 2 2 5" xfId="7085"/>
    <cellStyle name="Currency 11 2 2 6" xfId="7086"/>
    <cellStyle name="Currency 11 2 2 7" xfId="7087"/>
    <cellStyle name="Currency 11 2 2 8" xfId="7088"/>
    <cellStyle name="Currency 11 2 3" xfId="7089"/>
    <cellStyle name="Currency 11 2 3 2" xfId="7090"/>
    <cellStyle name="Currency 11 2 3 2 2" xfId="7091"/>
    <cellStyle name="Currency 11 2 3 2 3" xfId="7092"/>
    <cellStyle name="Currency 11 2 3 2 4" xfId="7093"/>
    <cellStyle name="Currency 11 2 3 2 5" xfId="7094"/>
    <cellStyle name="Currency 11 2 3 2 6" xfId="7095"/>
    <cellStyle name="Currency 11 2 3 3" xfId="7096"/>
    <cellStyle name="Currency 11 2 3 4" xfId="7097"/>
    <cellStyle name="Currency 11 2 3 5" xfId="7098"/>
    <cellStyle name="Currency 11 2 3 6" xfId="7099"/>
    <cellStyle name="Currency 11 2 3 7" xfId="7100"/>
    <cellStyle name="Currency 11 2 4" xfId="7101"/>
    <cellStyle name="Currency 11 2 4 2" xfId="7102"/>
    <cellStyle name="Currency 11 2 4 3" xfId="7103"/>
    <cellStyle name="Currency 11 2 4 4" xfId="7104"/>
    <cellStyle name="Currency 11 2 4 5" xfId="7105"/>
    <cellStyle name="Currency 11 2 4 6" xfId="7106"/>
    <cellStyle name="Currency 11 2 5" xfId="7107"/>
    <cellStyle name="Currency 11 2 6" xfId="7108"/>
    <cellStyle name="Currency 11 2 7" xfId="7109"/>
    <cellStyle name="Currency 11 2 8" xfId="7110"/>
    <cellStyle name="Currency 11 2 9" xfId="7111"/>
    <cellStyle name="Currency 11 3" xfId="7112"/>
    <cellStyle name="Currency 11 3 2" xfId="7113"/>
    <cellStyle name="Currency 11 3 2 2" xfId="7114"/>
    <cellStyle name="Currency 11 3 2 2 2" xfId="7115"/>
    <cellStyle name="Currency 11 3 2 2 3" xfId="7116"/>
    <cellStyle name="Currency 11 3 2 2 4" xfId="7117"/>
    <cellStyle name="Currency 11 3 2 2 5" xfId="7118"/>
    <cellStyle name="Currency 11 3 2 2 6" xfId="7119"/>
    <cellStyle name="Currency 11 3 2 3" xfId="7120"/>
    <cellStyle name="Currency 11 3 2 4" xfId="7121"/>
    <cellStyle name="Currency 11 3 2 5" xfId="7122"/>
    <cellStyle name="Currency 11 3 2 6" xfId="7123"/>
    <cellStyle name="Currency 11 3 2 7" xfId="7124"/>
    <cellStyle name="Currency 11 3 3" xfId="7125"/>
    <cellStyle name="Currency 11 3 3 2" xfId="7126"/>
    <cellStyle name="Currency 11 3 3 3" xfId="7127"/>
    <cellStyle name="Currency 11 3 3 4" xfId="7128"/>
    <cellStyle name="Currency 11 3 3 5" xfId="7129"/>
    <cellStyle name="Currency 11 3 3 6" xfId="7130"/>
    <cellStyle name="Currency 11 3 4" xfId="7131"/>
    <cellStyle name="Currency 11 3 5" xfId="7132"/>
    <cellStyle name="Currency 11 3 6" xfId="7133"/>
    <cellStyle name="Currency 11 3 7" xfId="7134"/>
    <cellStyle name="Currency 11 3 8" xfId="7135"/>
    <cellStyle name="Currency 11 4" xfId="7136"/>
    <cellStyle name="Currency 11 4 2" xfId="7137"/>
    <cellStyle name="Currency 11 4 2 2" xfId="7138"/>
    <cellStyle name="Currency 11 4 2 3" xfId="7139"/>
    <cellStyle name="Currency 11 4 2 4" xfId="7140"/>
    <cellStyle name="Currency 11 4 2 5" xfId="7141"/>
    <cellStyle name="Currency 11 4 2 6" xfId="7142"/>
    <cellStyle name="Currency 11 4 3" xfId="7143"/>
    <cellStyle name="Currency 11 4 4" xfId="7144"/>
    <cellStyle name="Currency 11 4 5" xfId="7145"/>
    <cellStyle name="Currency 11 4 6" xfId="7146"/>
    <cellStyle name="Currency 11 4 7" xfId="7147"/>
    <cellStyle name="Currency 11 5" xfId="7148"/>
    <cellStyle name="Currency 11 5 2" xfId="7149"/>
    <cellStyle name="Currency 11 5 3" xfId="7150"/>
    <cellStyle name="Currency 11 5 4" xfId="7151"/>
    <cellStyle name="Currency 11 5 5" xfId="7152"/>
    <cellStyle name="Currency 11 5 6" xfId="7153"/>
    <cellStyle name="Currency 11 6" xfId="7154"/>
    <cellStyle name="Currency 11 7" xfId="7155"/>
    <cellStyle name="Currency 11 8" xfId="7156"/>
    <cellStyle name="Currency 11 9" xfId="7157"/>
    <cellStyle name="Currency 12" xfId="7158"/>
    <cellStyle name="Currency 12 2" xfId="7159"/>
    <cellStyle name="Currency 12 3" xfId="7160"/>
    <cellStyle name="Currency 12 4" xfId="7161"/>
    <cellStyle name="Currency 12 4 2" xfId="7162"/>
    <cellStyle name="Currency 12 4 2 2" xfId="7163"/>
    <cellStyle name="Currency 12 4 2 3" xfId="7164"/>
    <cellStyle name="Currency 12 4 2 4" xfId="7165"/>
    <cellStyle name="Currency 12 4 2 5" xfId="7166"/>
    <cellStyle name="Currency 12 4 2 6" xfId="7167"/>
    <cellStyle name="Currency 12 4 3" xfId="7168"/>
    <cellStyle name="Currency 12 4 4" xfId="7169"/>
    <cellStyle name="Currency 12 4 5" xfId="7170"/>
    <cellStyle name="Currency 12 4 6" xfId="7171"/>
    <cellStyle name="Currency 12 4 7" xfId="7172"/>
    <cellStyle name="Currency 13" xfId="7173"/>
    <cellStyle name="Currency 13 2" xfId="7174"/>
    <cellStyle name="Currency 13 2 2" xfId="7175"/>
    <cellStyle name="Currency 13 2 2 2" xfId="7176"/>
    <cellStyle name="Currency 13 2 2 3" xfId="7177"/>
    <cellStyle name="Currency 13 2 2 4" xfId="7178"/>
    <cellStyle name="Currency 13 2 2 5" xfId="7179"/>
    <cellStyle name="Currency 13 2 2 6" xfId="7180"/>
    <cellStyle name="Currency 13 2 3" xfId="7181"/>
    <cellStyle name="Currency 13 2 4" xfId="7182"/>
    <cellStyle name="Currency 13 2 5" xfId="7183"/>
    <cellStyle name="Currency 13 2 6" xfId="7184"/>
    <cellStyle name="Currency 13 2 7" xfId="7185"/>
    <cellStyle name="Currency 13 3" xfId="7186"/>
    <cellStyle name="Currency 13 3 2" xfId="7187"/>
    <cellStyle name="Currency 13 3 3" xfId="7188"/>
    <cellStyle name="Currency 13 3 4" xfId="7189"/>
    <cellStyle name="Currency 13 3 5" xfId="7190"/>
    <cellStyle name="Currency 13 3 6" xfId="7191"/>
    <cellStyle name="Currency 13 4" xfId="7192"/>
    <cellStyle name="Currency 13 5" xfId="7193"/>
    <cellStyle name="Currency 13 6" xfId="7194"/>
    <cellStyle name="Currency 13 7" xfId="7195"/>
    <cellStyle name="Currency 13 8" xfId="7196"/>
    <cellStyle name="Currency 14" xfId="7197"/>
    <cellStyle name="Currency 14 2" xfId="7198"/>
    <cellStyle name="Currency 14 2 2" xfId="7199"/>
    <cellStyle name="Currency 14 2 2 2" xfId="7200"/>
    <cellStyle name="Currency 14 2 2 3" xfId="7201"/>
    <cellStyle name="Currency 14 2 2 4" xfId="7202"/>
    <cellStyle name="Currency 14 2 2 5" xfId="7203"/>
    <cellStyle name="Currency 14 2 2 6" xfId="7204"/>
    <cellStyle name="Currency 14 2 3" xfId="7205"/>
    <cellStyle name="Currency 14 2 4" xfId="7206"/>
    <cellStyle name="Currency 14 2 5" xfId="7207"/>
    <cellStyle name="Currency 14 2 6" xfId="7208"/>
    <cellStyle name="Currency 14 2 7" xfId="7209"/>
    <cellStyle name="Currency 14 3" xfId="7210"/>
    <cellStyle name="Currency 14 3 2" xfId="7211"/>
    <cellStyle name="Currency 14 3 3" xfId="7212"/>
    <cellStyle name="Currency 14 3 4" xfId="7213"/>
    <cellStyle name="Currency 14 3 5" xfId="7214"/>
    <cellStyle name="Currency 14 3 6" xfId="7215"/>
    <cellStyle name="Currency 14 4" xfId="7216"/>
    <cellStyle name="Currency 14 5" xfId="7217"/>
    <cellStyle name="Currency 14 6" xfId="7218"/>
    <cellStyle name="Currency 14 7" xfId="7219"/>
    <cellStyle name="Currency 14 8" xfId="7220"/>
    <cellStyle name="Currency 15" xfId="7221"/>
    <cellStyle name="Currency 15 2" xfId="7222"/>
    <cellStyle name="Currency 15 2 2" xfId="7223"/>
    <cellStyle name="Currency 15 2 2 2" xfId="7224"/>
    <cellStyle name="Currency 15 2 2 3" xfId="7225"/>
    <cellStyle name="Currency 15 2 2 4" xfId="7226"/>
    <cellStyle name="Currency 15 2 2 5" xfId="7227"/>
    <cellStyle name="Currency 15 2 2 6" xfId="7228"/>
    <cellStyle name="Currency 15 2 3" xfId="7229"/>
    <cellStyle name="Currency 15 2 4" xfId="7230"/>
    <cellStyle name="Currency 15 2 5" xfId="7231"/>
    <cellStyle name="Currency 15 2 6" xfId="7232"/>
    <cellStyle name="Currency 15 2 7" xfId="7233"/>
    <cellStyle name="Currency 15 3" xfId="7234"/>
    <cellStyle name="Currency 15 3 2" xfId="7235"/>
    <cellStyle name="Currency 15 3 3" xfId="7236"/>
    <cellStyle name="Currency 15 3 4" xfId="7237"/>
    <cellStyle name="Currency 15 3 5" xfId="7238"/>
    <cellStyle name="Currency 15 3 6" xfId="7239"/>
    <cellStyle name="Currency 15 4" xfId="7240"/>
    <cellStyle name="Currency 15 5" xfId="7241"/>
    <cellStyle name="Currency 15 6" xfId="7242"/>
    <cellStyle name="Currency 15 7" xfId="7243"/>
    <cellStyle name="Currency 15 8" xfId="7244"/>
    <cellStyle name="Currency 16" xfId="7245"/>
    <cellStyle name="Currency 17" xfId="7246"/>
    <cellStyle name="Currency 18" xfId="7247"/>
    <cellStyle name="Currency 18 2" xfId="7248"/>
    <cellStyle name="Currency 19" xfId="7249"/>
    <cellStyle name="Currency 2" xfId="7250"/>
    <cellStyle name="Currency 2 10" xfId="7251"/>
    <cellStyle name="Currency 2 2" xfId="7252"/>
    <cellStyle name="Currency 2 2 2" xfId="7253"/>
    <cellStyle name="Currency 2 3" xfId="7254"/>
    <cellStyle name="Currency 2 3 2" xfId="7255"/>
    <cellStyle name="Currency 2 4" xfId="7256"/>
    <cellStyle name="Currency 2 4 2" xfId="7257"/>
    <cellStyle name="Currency 2 5" xfId="7258"/>
    <cellStyle name="Currency 2 6" xfId="7259"/>
    <cellStyle name="Currency 2 6 2" xfId="7260"/>
    <cellStyle name="Currency 2 6 3" xfId="7261"/>
    <cellStyle name="Currency 2 7" xfId="7262"/>
    <cellStyle name="Currency 2 8" xfId="7263"/>
    <cellStyle name="Currency 2 8 2" xfId="7264"/>
    <cellStyle name="Currency 2 8 3" xfId="7265"/>
    <cellStyle name="Currency 2 8 3 2" xfId="7266"/>
    <cellStyle name="Currency 2 8 3 3" xfId="7267"/>
    <cellStyle name="Currency 2 8 3 4" xfId="7268"/>
    <cellStyle name="Currency 2 8 3 5" xfId="7269"/>
    <cellStyle name="Currency 2 8 3 6" xfId="7270"/>
    <cellStyle name="Currency 2 8 4" xfId="7271"/>
    <cellStyle name="Currency 2 8 5" xfId="7272"/>
    <cellStyle name="Currency 2 8 6" xfId="7273"/>
    <cellStyle name="Currency 2 8 7" xfId="7274"/>
    <cellStyle name="Currency 2 8 8" xfId="7275"/>
    <cellStyle name="Currency 2 9" xfId="7276"/>
    <cellStyle name="Currency 20" xfId="7277"/>
    <cellStyle name="Currency 21" xfId="7278"/>
    <cellStyle name="Currency 22" xfId="7279"/>
    <cellStyle name="Currency 22 2" xfId="7280"/>
    <cellStyle name="Currency 22 3" xfId="7281"/>
    <cellStyle name="Currency 22 4" xfId="7282"/>
    <cellStyle name="Currency 22 5" xfId="7283"/>
    <cellStyle name="Currency 22 6" xfId="7284"/>
    <cellStyle name="Currency 23" xfId="7285"/>
    <cellStyle name="Currency 3" xfId="7286"/>
    <cellStyle name="Currency 3 10" xfId="7287"/>
    <cellStyle name="Currency 3 11" xfId="7288"/>
    <cellStyle name="Currency 3 2" xfId="7289"/>
    <cellStyle name="Currency 3 2 2" xfId="7290"/>
    <cellStyle name="Currency 3 2 3" xfId="7291"/>
    <cellStyle name="Currency 3 2 4" xfId="7292"/>
    <cellStyle name="Currency 3 3" xfId="7293"/>
    <cellStyle name="Currency 3 3 2" xfId="7294"/>
    <cellStyle name="Currency 3 3 2 2" xfId="7295"/>
    <cellStyle name="Currency 3 3 2 3" xfId="7296"/>
    <cellStyle name="Currency 3 3 2 4" xfId="7297"/>
    <cellStyle name="Currency 3 3 2 5" xfId="7298"/>
    <cellStyle name="Currency 3 3 2 6" xfId="7299"/>
    <cellStyle name="Currency 3 4" xfId="7300"/>
    <cellStyle name="Currency 3 4 2" xfId="7301"/>
    <cellStyle name="Currency 3 4 2 2" xfId="7302"/>
    <cellStyle name="Currency 3 4 2 3" xfId="7303"/>
    <cellStyle name="Currency 3 4 2 4" xfId="7304"/>
    <cellStyle name="Currency 3 4 2 5" xfId="7305"/>
    <cellStyle name="Currency 3 4 2 6" xfId="7306"/>
    <cellStyle name="Currency 3 5" xfId="7307"/>
    <cellStyle name="Currency 3 5 2" xfId="7308"/>
    <cellStyle name="Currency 3 5 3" xfId="7309"/>
    <cellStyle name="Currency 3 5 4" xfId="7310"/>
    <cellStyle name="Currency 3 5 5" xfId="7311"/>
    <cellStyle name="Currency 3 5 6" xfId="7312"/>
    <cellStyle name="Currency 3 6" xfId="7313"/>
    <cellStyle name="Currency 3 7" xfId="7314"/>
    <cellStyle name="Currency 3 8" xfId="7315"/>
    <cellStyle name="Currency 3 9" xfId="7316"/>
    <cellStyle name="Currency 4" xfId="7317"/>
    <cellStyle name="Currency 4 2" xfId="7318"/>
    <cellStyle name="Currency 4 2 2" xfId="7319"/>
    <cellStyle name="Currency 4 3" xfId="7320"/>
    <cellStyle name="Currency 4 4" xfId="7321"/>
    <cellStyle name="Currency 5" xfId="7322"/>
    <cellStyle name="Currency 6" xfId="7323"/>
    <cellStyle name="Currency 6 10" xfId="7324"/>
    <cellStyle name="Currency 6 11" xfId="7325"/>
    <cellStyle name="Currency 6 2" xfId="7326"/>
    <cellStyle name="Currency 6 2 10" xfId="7327"/>
    <cellStyle name="Currency 6 2 2" xfId="7328"/>
    <cellStyle name="Currency 6 2 2 2" xfId="7329"/>
    <cellStyle name="Currency 6 2 2 2 2" xfId="7330"/>
    <cellStyle name="Currency 6 2 2 2 2 2" xfId="7331"/>
    <cellStyle name="Currency 6 2 2 2 2 3" xfId="7332"/>
    <cellStyle name="Currency 6 2 2 2 2 4" xfId="7333"/>
    <cellStyle name="Currency 6 2 2 2 2 5" xfId="7334"/>
    <cellStyle name="Currency 6 2 2 2 2 6" xfId="7335"/>
    <cellStyle name="Currency 6 2 2 2 3" xfId="7336"/>
    <cellStyle name="Currency 6 2 2 2 4" xfId="7337"/>
    <cellStyle name="Currency 6 2 2 2 5" xfId="7338"/>
    <cellStyle name="Currency 6 2 2 2 6" xfId="7339"/>
    <cellStyle name="Currency 6 2 2 2 7" xfId="7340"/>
    <cellStyle name="Currency 6 2 2 3" xfId="7341"/>
    <cellStyle name="Currency 6 2 2 3 2" xfId="7342"/>
    <cellStyle name="Currency 6 2 2 3 3" xfId="7343"/>
    <cellStyle name="Currency 6 2 2 3 4" xfId="7344"/>
    <cellStyle name="Currency 6 2 2 3 5" xfId="7345"/>
    <cellStyle name="Currency 6 2 2 3 6" xfId="7346"/>
    <cellStyle name="Currency 6 2 2 4" xfId="7347"/>
    <cellStyle name="Currency 6 2 2 5" xfId="7348"/>
    <cellStyle name="Currency 6 2 2 6" xfId="7349"/>
    <cellStyle name="Currency 6 2 2 7" xfId="7350"/>
    <cellStyle name="Currency 6 2 2 8" xfId="7351"/>
    <cellStyle name="Currency 6 2 3" xfId="7352"/>
    <cellStyle name="Currency 6 2 3 2" xfId="7353"/>
    <cellStyle name="Currency 6 2 3 2 2" xfId="7354"/>
    <cellStyle name="Currency 6 2 3 2 3" xfId="7355"/>
    <cellStyle name="Currency 6 2 3 2 4" xfId="7356"/>
    <cellStyle name="Currency 6 2 3 2 5" xfId="7357"/>
    <cellStyle name="Currency 6 2 3 2 6" xfId="7358"/>
    <cellStyle name="Currency 6 2 3 3" xfId="7359"/>
    <cellStyle name="Currency 6 2 3 4" xfId="7360"/>
    <cellStyle name="Currency 6 2 3 5" xfId="7361"/>
    <cellStyle name="Currency 6 2 3 6" xfId="7362"/>
    <cellStyle name="Currency 6 2 3 7" xfId="7363"/>
    <cellStyle name="Currency 6 2 4" xfId="7364"/>
    <cellStyle name="Currency 6 2 4 2" xfId="7365"/>
    <cellStyle name="Currency 6 2 4 3" xfId="7366"/>
    <cellStyle name="Currency 6 2 4 4" xfId="7367"/>
    <cellStyle name="Currency 6 2 4 5" xfId="7368"/>
    <cellStyle name="Currency 6 2 4 6" xfId="7369"/>
    <cellStyle name="Currency 6 2 5" xfId="7370"/>
    <cellStyle name="Currency 6 2 5 2" xfId="7371"/>
    <cellStyle name="Currency 6 2 5 3" xfId="7372"/>
    <cellStyle name="Currency 6 2 5 4" xfId="7373"/>
    <cellStyle name="Currency 6 2 5 5" xfId="7374"/>
    <cellStyle name="Currency 6 2 5 6" xfId="7375"/>
    <cellStyle name="Currency 6 2 6" xfId="7376"/>
    <cellStyle name="Currency 6 2 7" xfId="7377"/>
    <cellStyle name="Currency 6 2 8" xfId="7378"/>
    <cellStyle name="Currency 6 2 9" xfId="7379"/>
    <cellStyle name="Currency 6 3" xfId="7380"/>
    <cellStyle name="Currency 6 3 2" xfId="7381"/>
    <cellStyle name="Currency 6 3 2 2" xfId="7382"/>
    <cellStyle name="Currency 6 3 2 2 2" xfId="7383"/>
    <cellStyle name="Currency 6 3 2 2 3" xfId="7384"/>
    <cellStyle name="Currency 6 3 2 2 4" xfId="7385"/>
    <cellStyle name="Currency 6 3 2 2 5" xfId="7386"/>
    <cellStyle name="Currency 6 3 2 2 6" xfId="7387"/>
    <cellStyle name="Currency 6 3 2 3" xfId="7388"/>
    <cellStyle name="Currency 6 3 2 4" xfId="7389"/>
    <cellStyle name="Currency 6 3 2 5" xfId="7390"/>
    <cellStyle name="Currency 6 3 2 6" xfId="7391"/>
    <cellStyle name="Currency 6 3 2 7" xfId="7392"/>
    <cellStyle name="Currency 6 3 3" xfId="7393"/>
    <cellStyle name="Currency 6 3 3 2" xfId="7394"/>
    <cellStyle name="Currency 6 3 3 3" xfId="7395"/>
    <cellStyle name="Currency 6 3 3 4" xfId="7396"/>
    <cellStyle name="Currency 6 3 3 5" xfId="7397"/>
    <cellStyle name="Currency 6 3 3 6" xfId="7398"/>
    <cellStyle name="Currency 6 3 4" xfId="7399"/>
    <cellStyle name="Currency 6 3 4 2" xfId="7400"/>
    <cellStyle name="Currency 6 3 4 3" xfId="7401"/>
    <cellStyle name="Currency 6 3 4 4" xfId="7402"/>
    <cellStyle name="Currency 6 3 4 5" xfId="7403"/>
    <cellStyle name="Currency 6 3 4 6" xfId="7404"/>
    <cellStyle name="Currency 6 3 5" xfId="7405"/>
    <cellStyle name="Currency 6 3 6" xfId="7406"/>
    <cellStyle name="Currency 6 3 7" xfId="7407"/>
    <cellStyle name="Currency 6 3 8" xfId="7408"/>
    <cellStyle name="Currency 6 3 9" xfId="7409"/>
    <cellStyle name="Currency 6 4" xfId="7410"/>
    <cellStyle name="Currency 6 4 2" xfId="7411"/>
    <cellStyle name="Currency 6 4 2 2" xfId="7412"/>
    <cellStyle name="Currency 6 4 2 3" xfId="7413"/>
    <cellStyle name="Currency 6 4 2 4" xfId="7414"/>
    <cellStyle name="Currency 6 4 2 5" xfId="7415"/>
    <cellStyle name="Currency 6 4 2 6" xfId="7416"/>
    <cellStyle name="Currency 6 4 3" xfId="7417"/>
    <cellStyle name="Currency 6 4 4" xfId="7418"/>
    <cellStyle name="Currency 6 4 5" xfId="7419"/>
    <cellStyle name="Currency 6 4 6" xfId="7420"/>
    <cellStyle name="Currency 6 4 7" xfId="7421"/>
    <cellStyle name="Currency 6 5" xfId="7422"/>
    <cellStyle name="Currency 6 5 2" xfId="7423"/>
    <cellStyle name="Currency 6 5 3" xfId="7424"/>
    <cellStyle name="Currency 6 5 4" xfId="7425"/>
    <cellStyle name="Currency 6 5 5" xfId="7426"/>
    <cellStyle name="Currency 6 5 6" xfId="7427"/>
    <cellStyle name="Currency 6 6" xfId="7428"/>
    <cellStyle name="Currency 6 6 2" xfId="7429"/>
    <cellStyle name="Currency 6 6 3" xfId="7430"/>
    <cellStyle name="Currency 6 6 4" xfId="7431"/>
    <cellStyle name="Currency 6 6 5" xfId="7432"/>
    <cellStyle name="Currency 6 6 6" xfId="7433"/>
    <cellStyle name="Currency 6 7" xfId="7434"/>
    <cellStyle name="Currency 6 8" xfId="7435"/>
    <cellStyle name="Currency 6 9" xfId="7436"/>
    <cellStyle name="Currency 7" xfId="7437"/>
    <cellStyle name="Currency 7 2" xfId="7438"/>
    <cellStyle name="Currency 7 3" xfId="7439"/>
    <cellStyle name="Currency 7 4" xfId="7440"/>
    <cellStyle name="Currency 8" xfId="7441"/>
    <cellStyle name="Currency 8 10" xfId="7442"/>
    <cellStyle name="Currency 8 2" xfId="7443"/>
    <cellStyle name="Currency 8 2 2" xfId="7444"/>
    <cellStyle name="Currency 8 2 2 2" xfId="7445"/>
    <cellStyle name="Currency 8 2 2 2 2" xfId="7446"/>
    <cellStyle name="Currency 8 2 2 2 2 2" xfId="7447"/>
    <cellStyle name="Currency 8 2 2 2 2 3" xfId="7448"/>
    <cellStyle name="Currency 8 2 2 2 2 4" xfId="7449"/>
    <cellStyle name="Currency 8 2 2 2 2 5" xfId="7450"/>
    <cellStyle name="Currency 8 2 2 2 2 6" xfId="7451"/>
    <cellStyle name="Currency 8 2 2 2 3" xfId="7452"/>
    <cellStyle name="Currency 8 2 2 2 4" xfId="7453"/>
    <cellStyle name="Currency 8 2 2 2 5" xfId="7454"/>
    <cellStyle name="Currency 8 2 2 2 6" xfId="7455"/>
    <cellStyle name="Currency 8 2 2 2 7" xfId="7456"/>
    <cellStyle name="Currency 8 2 2 3" xfId="7457"/>
    <cellStyle name="Currency 8 2 2 3 2" xfId="7458"/>
    <cellStyle name="Currency 8 2 2 3 3" xfId="7459"/>
    <cellStyle name="Currency 8 2 2 3 4" xfId="7460"/>
    <cellStyle name="Currency 8 2 2 3 5" xfId="7461"/>
    <cellStyle name="Currency 8 2 2 3 6" xfId="7462"/>
    <cellStyle name="Currency 8 2 2 4" xfId="7463"/>
    <cellStyle name="Currency 8 2 2 5" xfId="7464"/>
    <cellStyle name="Currency 8 2 2 6" xfId="7465"/>
    <cellStyle name="Currency 8 2 2 7" xfId="7466"/>
    <cellStyle name="Currency 8 2 2 8" xfId="7467"/>
    <cellStyle name="Currency 8 2 3" xfId="7468"/>
    <cellStyle name="Currency 8 2 3 2" xfId="7469"/>
    <cellStyle name="Currency 8 2 3 2 2" xfId="7470"/>
    <cellStyle name="Currency 8 2 3 2 3" xfId="7471"/>
    <cellStyle name="Currency 8 2 3 2 4" xfId="7472"/>
    <cellStyle name="Currency 8 2 3 2 5" xfId="7473"/>
    <cellStyle name="Currency 8 2 3 2 6" xfId="7474"/>
    <cellStyle name="Currency 8 2 3 3" xfId="7475"/>
    <cellStyle name="Currency 8 2 3 4" xfId="7476"/>
    <cellStyle name="Currency 8 2 3 5" xfId="7477"/>
    <cellStyle name="Currency 8 2 3 6" xfId="7478"/>
    <cellStyle name="Currency 8 2 3 7" xfId="7479"/>
    <cellStyle name="Currency 8 2 4" xfId="7480"/>
    <cellStyle name="Currency 8 2 4 2" xfId="7481"/>
    <cellStyle name="Currency 8 2 4 3" xfId="7482"/>
    <cellStyle name="Currency 8 2 4 4" xfId="7483"/>
    <cellStyle name="Currency 8 2 4 5" xfId="7484"/>
    <cellStyle name="Currency 8 2 4 6" xfId="7485"/>
    <cellStyle name="Currency 8 2 5" xfId="7486"/>
    <cellStyle name="Currency 8 2 6" xfId="7487"/>
    <cellStyle name="Currency 8 2 7" xfId="7488"/>
    <cellStyle name="Currency 8 2 8" xfId="7489"/>
    <cellStyle name="Currency 8 2 9" xfId="7490"/>
    <cellStyle name="Currency 8 3" xfId="7491"/>
    <cellStyle name="Currency 8 3 2" xfId="7492"/>
    <cellStyle name="Currency 8 3 2 2" xfId="7493"/>
    <cellStyle name="Currency 8 3 2 2 2" xfId="7494"/>
    <cellStyle name="Currency 8 3 2 2 3" xfId="7495"/>
    <cellStyle name="Currency 8 3 2 2 4" xfId="7496"/>
    <cellStyle name="Currency 8 3 2 2 5" xfId="7497"/>
    <cellStyle name="Currency 8 3 2 2 6" xfId="7498"/>
    <cellStyle name="Currency 8 3 2 3" xfId="7499"/>
    <cellStyle name="Currency 8 3 2 4" xfId="7500"/>
    <cellStyle name="Currency 8 3 2 5" xfId="7501"/>
    <cellStyle name="Currency 8 3 2 6" xfId="7502"/>
    <cellStyle name="Currency 8 3 2 7" xfId="7503"/>
    <cellStyle name="Currency 8 3 3" xfId="7504"/>
    <cellStyle name="Currency 8 3 3 2" xfId="7505"/>
    <cellStyle name="Currency 8 3 3 3" xfId="7506"/>
    <cellStyle name="Currency 8 3 3 4" xfId="7507"/>
    <cellStyle name="Currency 8 3 3 5" xfId="7508"/>
    <cellStyle name="Currency 8 3 3 6" xfId="7509"/>
    <cellStyle name="Currency 8 3 4" xfId="7510"/>
    <cellStyle name="Currency 8 3 5" xfId="7511"/>
    <cellStyle name="Currency 8 3 6" xfId="7512"/>
    <cellStyle name="Currency 8 3 7" xfId="7513"/>
    <cellStyle name="Currency 8 3 8" xfId="7514"/>
    <cellStyle name="Currency 8 4" xfId="7515"/>
    <cellStyle name="Currency 8 4 2" xfId="7516"/>
    <cellStyle name="Currency 8 4 2 2" xfId="7517"/>
    <cellStyle name="Currency 8 4 2 3" xfId="7518"/>
    <cellStyle name="Currency 8 4 2 4" xfId="7519"/>
    <cellStyle name="Currency 8 4 2 5" xfId="7520"/>
    <cellStyle name="Currency 8 4 2 6" xfId="7521"/>
    <cellStyle name="Currency 8 4 3" xfId="7522"/>
    <cellStyle name="Currency 8 4 4" xfId="7523"/>
    <cellStyle name="Currency 8 4 5" xfId="7524"/>
    <cellStyle name="Currency 8 4 6" xfId="7525"/>
    <cellStyle name="Currency 8 4 7" xfId="7526"/>
    <cellStyle name="Currency 8 5" xfId="7527"/>
    <cellStyle name="Currency 8 5 2" xfId="7528"/>
    <cellStyle name="Currency 8 5 3" xfId="7529"/>
    <cellStyle name="Currency 8 5 4" xfId="7530"/>
    <cellStyle name="Currency 8 5 5" xfId="7531"/>
    <cellStyle name="Currency 8 5 6" xfId="7532"/>
    <cellStyle name="Currency 8 6" xfId="7533"/>
    <cellStyle name="Currency 8 7" xfId="7534"/>
    <cellStyle name="Currency 8 8" xfId="7535"/>
    <cellStyle name="Currency 8 9" xfId="7536"/>
    <cellStyle name="Currency 9" xfId="7537"/>
    <cellStyle name="Currency 9 10" xfId="7538"/>
    <cellStyle name="Currency 9 2" xfId="7539"/>
    <cellStyle name="Currency 9 2 2" xfId="7540"/>
    <cellStyle name="Currency 9 2 2 2" xfId="7541"/>
    <cellStyle name="Currency 9 2 2 2 2" xfId="7542"/>
    <cellStyle name="Currency 9 2 2 2 2 2" xfId="7543"/>
    <cellStyle name="Currency 9 2 2 2 2 3" xfId="7544"/>
    <cellStyle name="Currency 9 2 2 2 2 4" xfId="7545"/>
    <cellStyle name="Currency 9 2 2 2 2 5" xfId="7546"/>
    <cellStyle name="Currency 9 2 2 2 2 6" xfId="7547"/>
    <cellStyle name="Currency 9 2 2 2 3" xfId="7548"/>
    <cellStyle name="Currency 9 2 2 2 4" xfId="7549"/>
    <cellStyle name="Currency 9 2 2 2 5" xfId="7550"/>
    <cellStyle name="Currency 9 2 2 2 6" xfId="7551"/>
    <cellStyle name="Currency 9 2 2 2 7" xfId="7552"/>
    <cellStyle name="Currency 9 2 2 3" xfId="7553"/>
    <cellStyle name="Currency 9 2 2 3 2" xfId="7554"/>
    <cellStyle name="Currency 9 2 2 3 3" xfId="7555"/>
    <cellStyle name="Currency 9 2 2 3 4" xfId="7556"/>
    <cellStyle name="Currency 9 2 2 3 5" xfId="7557"/>
    <cellStyle name="Currency 9 2 2 3 6" xfId="7558"/>
    <cellStyle name="Currency 9 2 2 4" xfId="7559"/>
    <cellStyle name="Currency 9 2 2 5" xfId="7560"/>
    <cellStyle name="Currency 9 2 2 6" xfId="7561"/>
    <cellStyle name="Currency 9 2 2 7" xfId="7562"/>
    <cellStyle name="Currency 9 2 2 8" xfId="7563"/>
    <cellStyle name="Currency 9 2 3" xfId="7564"/>
    <cellStyle name="Currency 9 2 3 2" xfId="7565"/>
    <cellStyle name="Currency 9 2 3 2 2" xfId="7566"/>
    <cellStyle name="Currency 9 2 3 2 3" xfId="7567"/>
    <cellStyle name="Currency 9 2 3 2 4" xfId="7568"/>
    <cellStyle name="Currency 9 2 3 2 5" xfId="7569"/>
    <cellStyle name="Currency 9 2 3 2 6" xfId="7570"/>
    <cellStyle name="Currency 9 2 3 3" xfId="7571"/>
    <cellStyle name="Currency 9 2 3 4" xfId="7572"/>
    <cellStyle name="Currency 9 2 3 5" xfId="7573"/>
    <cellStyle name="Currency 9 2 3 6" xfId="7574"/>
    <cellStyle name="Currency 9 2 3 7" xfId="7575"/>
    <cellStyle name="Currency 9 2 4" xfId="7576"/>
    <cellStyle name="Currency 9 2 4 2" xfId="7577"/>
    <cellStyle name="Currency 9 2 4 3" xfId="7578"/>
    <cellStyle name="Currency 9 2 4 4" xfId="7579"/>
    <cellStyle name="Currency 9 2 4 5" xfId="7580"/>
    <cellStyle name="Currency 9 2 4 6" xfId="7581"/>
    <cellStyle name="Currency 9 2 5" xfId="7582"/>
    <cellStyle name="Currency 9 2 6" xfId="7583"/>
    <cellStyle name="Currency 9 2 7" xfId="7584"/>
    <cellStyle name="Currency 9 2 8" xfId="7585"/>
    <cellStyle name="Currency 9 2 9" xfId="7586"/>
    <cellStyle name="Currency 9 3" xfId="7587"/>
    <cellStyle name="Currency 9 3 2" xfId="7588"/>
    <cellStyle name="Currency 9 3 2 2" xfId="7589"/>
    <cellStyle name="Currency 9 3 2 2 2" xfId="7590"/>
    <cellStyle name="Currency 9 3 2 2 3" xfId="7591"/>
    <cellStyle name="Currency 9 3 2 2 4" xfId="7592"/>
    <cellStyle name="Currency 9 3 2 2 5" xfId="7593"/>
    <cellStyle name="Currency 9 3 2 2 6" xfId="7594"/>
    <cellStyle name="Currency 9 3 2 3" xfId="7595"/>
    <cellStyle name="Currency 9 3 2 4" xfId="7596"/>
    <cellStyle name="Currency 9 3 2 5" xfId="7597"/>
    <cellStyle name="Currency 9 3 2 6" xfId="7598"/>
    <cellStyle name="Currency 9 3 2 7" xfId="7599"/>
    <cellStyle name="Currency 9 3 3" xfId="7600"/>
    <cellStyle name="Currency 9 3 3 2" xfId="7601"/>
    <cellStyle name="Currency 9 3 3 3" xfId="7602"/>
    <cellStyle name="Currency 9 3 3 4" xfId="7603"/>
    <cellStyle name="Currency 9 3 3 5" xfId="7604"/>
    <cellStyle name="Currency 9 3 3 6" xfId="7605"/>
    <cellStyle name="Currency 9 3 4" xfId="7606"/>
    <cellStyle name="Currency 9 3 5" xfId="7607"/>
    <cellStyle name="Currency 9 3 6" xfId="7608"/>
    <cellStyle name="Currency 9 3 7" xfId="7609"/>
    <cellStyle name="Currency 9 3 8" xfId="7610"/>
    <cellStyle name="Currency 9 4" xfId="7611"/>
    <cellStyle name="Currency 9 4 2" xfId="7612"/>
    <cellStyle name="Currency 9 4 2 2" xfId="7613"/>
    <cellStyle name="Currency 9 4 2 3" xfId="7614"/>
    <cellStyle name="Currency 9 4 2 4" xfId="7615"/>
    <cellStyle name="Currency 9 4 2 5" xfId="7616"/>
    <cellStyle name="Currency 9 4 2 6" xfId="7617"/>
    <cellStyle name="Currency 9 4 3" xfId="7618"/>
    <cellStyle name="Currency 9 4 4" xfId="7619"/>
    <cellStyle name="Currency 9 4 5" xfId="7620"/>
    <cellStyle name="Currency 9 4 6" xfId="7621"/>
    <cellStyle name="Currency 9 4 7" xfId="7622"/>
    <cellStyle name="Currency 9 5" xfId="7623"/>
    <cellStyle name="Currency 9 5 2" xfId="7624"/>
    <cellStyle name="Currency 9 5 3" xfId="7625"/>
    <cellStyle name="Currency 9 5 4" xfId="7626"/>
    <cellStyle name="Currency 9 5 5" xfId="7627"/>
    <cellStyle name="Currency 9 5 6" xfId="7628"/>
    <cellStyle name="Currency 9 6" xfId="7629"/>
    <cellStyle name="Currency 9 7" xfId="7630"/>
    <cellStyle name="Currency 9 8" xfId="7631"/>
    <cellStyle name="Currency 9 9" xfId="7632"/>
    <cellStyle name="Data Entry Centred" xfId="7633"/>
    <cellStyle name="Data Entry Date" xfId="7634"/>
    <cellStyle name="Data Entry Date 2" xfId="7635"/>
    <cellStyle name="Data Entry Date 2 2" xfId="7636"/>
    <cellStyle name="Data Entry Date 3" xfId="7637"/>
    <cellStyle name="Data Entry Date 4" xfId="7638"/>
    <cellStyle name="Data Entry Heavy Box" xfId="7639"/>
    <cellStyle name="Data Entry Heavy Box 2" xfId="7640"/>
    <cellStyle name="Data Entry Heavy Box 3" xfId="7641"/>
    <cellStyle name="Data Entry RtJust" xfId="7642"/>
    <cellStyle name="Data Entry RtJust 2" xfId="7643"/>
    <cellStyle name="Data Entry RtJust 2 2" xfId="7644"/>
    <cellStyle name="Data Entry RtJust 3" xfId="7645"/>
    <cellStyle name="Data Entry RtJust 4" xfId="7646"/>
    <cellStyle name="Data Input" xfId="6"/>
    <cellStyle name="Data Input 10" xfId="7647"/>
    <cellStyle name="Data Input 2" xfId="7648"/>
    <cellStyle name="Data Input 2 2" xfId="7649"/>
    <cellStyle name="Data Input 2 2 2" xfId="7650"/>
    <cellStyle name="Data Input 2 2 3" xfId="7651"/>
    <cellStyle name="Data Input 2 3" xfId="7652"/>
    <cellStyle name="Data Input 2 3 10" xfId="7653"/>
    <cellStyle name="Data Input 2 3 11" xfId="7654"/>
    <cellStyle name="Data Input 2 3 12" xfId="7655"/>
    <cellStyle name="Data Input 2 3 13" xfId="7656"/>
    <cellStyle name="Data Input 2 3 14" xfId="7657"/>
    <cellStyle name="Data Input 2 3 15" xfId="7658"/>
    <cellStyle name="Data Input 2 3 16" xfId="7659"/>
    <cellStyle name="Data Input 2 3 17" xfId="7660"/>
    <cellStyle name="Data Input 2 3 18" xfId="7661"/>
    <cellStyle name="Data Input 2 3 19" xfId="7662"/>
    <cellStyle name="Data Input 2 3 2" xfId="7663"/>
    <cellStyle name="Data Input 2 3 2 10" xfId="7664"/>
    <cellStyle name="Data Input 2 3 2 11" xfId="7665"/>
    <cellStyle name="Data Input 2 3 2 12" xfId="7666"/>
    <cellStyle name="Data Input 2 3 2 13" xfId="7667"/>
    <cellStyle name="Data Input 2 3 2 14" xfId="7668"/>
    <cellStyle name="Data Input 2 3 2 15" xfId="7669"/>
    <cellStyle name="Data Input 2 3 2 16" xfId="7670"/>
    <cellStyle name="Data Input 2 3 2 17" xfId="7671"/>
    <cellStyle name="Data Input 2 3 2 18" xfId="7672"/>
    <cellStyle name="Data Input 2 3 2 19" xfId="7673"/>
    <cellStyle name="Data Input 2 3 2 2" xfId="7674"/>
    <cellStyle name="Data Input 2 3 2 2 10" xfId="7675"/>
    <cellStyle name="Data Input 2 3 2 2 11" xfId="7676"/>
    <cellStyle name="Data Input 2 3 2 2 12" xfId="7677"/>
    <cellStyle name="Data Input 2 3 2 2 13" xfId="7678"/>
    <cellStyle name="Data Input 2 3 2 2 14" xfId="7679"/>
    <cellStyle name="Data Input 2 3 2 2 15" xfId="7680"/>
    <cellStyle name="Data Input 2 3 2 2 16" xfId="7681"/>
    <cellStyle name="Data Input 2 3 2 2 17" xfId="7682"/>
    <cellStyle name="Data Input 2 3 2 2 18" xfId="7683"/>
    <cellStyle name="Data Input 2 3 2 2 19" xfId="7684"/>
    <cellStyle name="Data Input 2 3 2 2 2" xfId="7685"/>
    <cellStyle name="Data Input 2 3 2 2 20" xfId="7686"/>
    <cellStyle name="Data Input 2 3 2 2 21" xfId="7687"/>
    <cellStyle name="Data Input 2 3 2 2 22" xfId="7688"/>
    <cellStyle name="Data Input 2 3 2 2 23" xfId="7689"/>
    <cellStyle name="Data Input 2 3 2 2 24" xfId="7690"/>
    <cellStyle name="Data Input 2 3 2 2 25" xfId="7691"/>
    <cellStyle name="Data Input 2 3 2 2 26" xfId="7692"/>
    <cellStyle name="Data Input 2 3 2 2 27" xfId="7693"/>
    <cellStyle name="Data Input 2 3 2 2 28" xfId="7694"/>
    <cellStyle name="Data Input 2 3 2 2 29" xfId="7695"/>
    <cellStyle name="Data Input 2 3 2 2 3" xfId="7696"/>
    <cellStyle name="Data Input 2 3 2 2 30" xfId="7697"/>
    <cellStyle name="Data Input 2 3 2 2 31" xfId="7698"/>
    <cellStyle name="Data Input 2 3 2 2 32" xfId="7699"/>
    <cellStyle name="Data Input 2 3 2 2 4" xfId="7700"/>
    <cellStyle name="Data Input 2 3 2 2 5" xfId="7701"/>
    <cellStyle name="Data Input 2 3 2 2 6" xfId="7702"/>
    <cellStyle name="Data Input 2 3 2 2 7" xfId="7703"/>
    <cellStyle name="Data Input 2 3 2 2 8" xfId="7704"/>
    <cellStyle name="Data Input 2 3 2 2 9" xfId="7705"/>
    <cellStyle name="Data Input 2 3 2 20" xfId="7706"/>
    <cellStyle name="Data Input 2 3 2 21" xfId="7707"/>
    <cellStyle name="Data Input 2 3 2 22" xfId="7708"/>
    <cellStyle name="Data Input 2 3 2 23" xfId="7709"/>
    <cellStyle name="Data Input 2 3 2 24" xfId="7710"/>
    <cellStyle name="Data Input 2 3 2 25" xfId="7711"/>
    <cellStyle name="Data Input 2 3 2 26" xfId="7712"/>
    <cellStyle name="Data Input 2 3 2 27" xfId="7713"/>
    <cellStyle name="Data Input 2 3 2 28" xfId="7714"/>
    <cellStyle name="Data Input 2 3 2 29" xfId="7715"/>
    <cellStyle name="Data Input 2 3 2 3" xfId="7716"/>
    <cellStyle name="Data Input 2 3 2 30" xfId="7717"/>
    <cellStyle name="Data Input 2 3 2 31" xfId="7718"/>
    <cellStyle name="Data Input 2 3 2 32" xfId="7719"/>
    <cellStyle name="Data Input 2 3 2 33" xfId="7720"/>
    <cellStyle name="Data Input 2 3 2 34" xfId="7721"/>
    <cellStyle name="Data Input 2 3 2 4" xfId="7722"/>
    <cellStyle name="Data Input 2 3 2 5" xfId="7723"/>
    <cellStyle name="Data Input 2 3 2 6" xfId="7724"/>
    <cellStyle name="Data Input 2 3 2 7" xfId="7725"/>
    <cellStyle name="Data Input 2 3 2 8" xfId="7726"/>
    <cellStyle name="Data Input 2 3 2 9" xfId="7727"/>
    <cellStyle name="Data Input 2 3 20" xfId="7728"/>
    <cellStyle name="Data Input 2 3 21" xfId="7729"/>
    <cellStyle name="Data Input 2 3 22" xfId="7730"/>
    <cellStyle name="Data Input 2 3 23" xfId="7731"/>
    <cellStyle name="Data Input 2 3 24" xfId="7732"/>
    <cellStyle name="Data Input 2 3 25" xfId="7733"/>
    <cellStyle name="Data Input 2 3 26" xfId="7734"/>
    <cellStyle name="Data Input 2 3 27" xfId="7735"/>
    <cellStyle name="Data Input 2 3 28" xfId="7736"/>
    <cellStyle name="Data Input 2 3 29" xfId="7737"/>
    <cellStyle name="Data Input 2 3 3" xfId="7738"/>
    <cellStyle name="Data Input 2 3 3 10" xfId="7739"/>
    <cellStyle name="Data Input 2 3 3 11" xfId="7740"/>
    <cellStyle name="Data Input 2 3 3 12" xfId="7741"/>
    <cellStyle name="Data Input 2 3 3 13" xfId="7742"/>
    <cellStyle name="Data Input 2 3 3 14" xfId="7743"/>
    <cellStyle name="Data Input 2 3 3 15" xfId="7744"/>
    <cellStyle name="Data Input 2 3 3 16" xfId="7745"/>
    <cellStyle name="Data Input 2 3 3 17" xfId="7746"/>
    <cellStyle name="Data Input 2 3 3 18" xfId="7747"/>
    <cellStyle name="Data Input 2 3 3 19" xfId="7748"/>
    <cellStyle name="Data Input 2 3 3 2" xfId="7749"/>
    <cellStyle name="Data Input 2 3 3 20" xfId="7750"/>
    <cellStyle name="Data Input 2 3 3 21" xfId="7751"/>
    <cellStyle name="Data Input 2 3 3 22" xfId="7752"/>
    <cellStyle name="Data Input 2 3 3 23" xfId="7753"/>
    <cellStyle name="Data Input 2 3 3 24" xfId="7754"/>
    <cellStyle name="Data Input 2 3 3 25" xfId="7755"/>
    <cellStyle name="Data Input 2 3 3 26" xfId="7756"/>
    <cellStyle name="Data Input 2 3 3 27" xfId="7757"/>
    <cellStyle name="Data Input 2 3 3 28" xfId="7758"/>
    <cellStyle name="Data Input 2 3 3 29" xfId="7759"/>
    <cellStyle name="Data Input 2 3 3 3" xfId="7760"/>
    <cellStyle name="Data Input 2 3 3 30" xfId="7761"/>
    <cellStyle name="Data Input 2 3 3 31" xfId="7762"/>
    <cellStyle name="Data Input 2 3 3 32" xfId="7763"/>
    <cellStyle name="Data Input 2 3 3 4" xfId="7764"/>
    <cellStyle name="Data Input 2 3 3 5" xfId="7765"/>
    <cellStyle name="Data Input 2 3 3 6" xfId="7766"/>
    <cellStyle name="Data Input 2 3 3 7" xfId="7767"/>
    <cellStyle name="Data Input 2 3 3 8" xfId="7768"/>
    <cellStyle name="Data Input 2 3 3 9" xfId="7769"/>
    <cellStyle name="Data Input 2 3 30" xfId="7770"/>
    <cellStyle name="Data Input 2 3 31" xfId="7771"/>
    <cellStyle name="Data Input 2 3 32" xfId="7772"/>
    <cellStyle name="Data Input 2 3 33" xfId="7773"/>
    <cellStyle name="Data Input 2 3 34" xfId="7774"/>
    <cellStyle name="Data Input 2 3 35" xfId="7775"/>
    <cellStyle name="Data Input 2 3 4" xfId="7776"/>
    <cellStyle name="Data Input 2 3 5" xfId="7777"/>
    <cellStyle name="Data Input 2 3 6" xfId="7778"/>
    <cellStyle name="Data Input 2 3 7" xfId="7779"/>
    <cellStyle name="Data Input 2 3 8" xfId="7780"/>
    <cellStyle name="Data Input 2 3 9" xfId="7781"/>
    <cellStyle name="Data Input 2 4" xfId="7782"/>
    <cellStyle name="Data Input 2 4 10" xfId="7783"/>
    <cellStyle name="Data Input 2 4 11" xfId="7784"/>
    <cellStyle name="Data Input 2 4 12" xfId="7785"/>
    <cellStyle name="Data Input 2 4 13" xfId="7786"/>
    <cellStyle name="Data Input 2 4 14" xfId="7787"/>
    <cellStyle name="Data Input 2 4 15" xfId="7788"/>
    <cellStyle name="Data Input 2 4 16" xfId="7789"/>
    <cellStyle name="Data Input 2 4 17" xfId="7790"/>
    <cellStyle name="Data Input 2 4 18" xfId="7791"/>
    <cellStyle name="Data Input 2 4 19" xfId="7792"/>
    <cellStyle name="Data Input 2 4 2" xfId="7793"/>
    <cellStyle name="Data Input 2 4 2 10" xfId="7794"/>
    <cellStyle name="Data Input 2 4 2 11" xfId="7795"/>
    <cellStyle name="Data Input 2 4 2 12" xfId="7796"/>
    <cellStyle name="Data Input 2 4 2 13" xfId="7797"/>
    <cellStyle name="Data Input 2 4 2 14" xfId="7798"/>
    <cellStyle name="Data Input 2 4 2 15" xfId="7799"/>
    <cellStyle name="Data Input 2 4 2 16" xfId="7800"/>
    <cellStyle name="Data Input 2 4 2 17" xfId="7801"/>
    <cellStyle name="Data Input 2 4 2 18" xfId="7802"/>
    <cellStyle name="Data Input 2 4 2 19" xfId="7803"/>
    <cellStyle name="Data Input 2 4 2 2" xfId="7804"/>
    <cellStyle name="Data Input 2 4 2 2 10" xfId="7805"/>
    <cellStyle name="Data Input 2 4 2 2 11" xfId="7806"/>
    <cellStyle name="Data Input 2 4 2 2 12" xfId="7807"/>
    <cellStyle name="Data Input 2 4 2 2 13" xfId="7808"/>
    <cellStyle name="Data Input 2 4 2 2 14" xfId="7809"/>
    <cellStyle name="Data Input 2 4 2 2 15" xfId="7810"/>
    <cellStyle name="Data Input 2 4 2 2 16" xfId="7811"/>
    <cellStyle name="Data Input 2 4 2 2 17" xfId="7812"/>
    <cellStyle name="Data Input 2 4 2 2 18" xfId="7813"/>
    <cellStyle name="Data Input 2 4 2 2 19" xfId="7814"/>
    <cellStyle name="Data Input 2 4 2 2 2" xfId="7815"/>
    <cellStyle name="Data Input 2 4 2 2 20" xfId="7816"/>
    <cellStyle name="Data Input 2 4 2 2 21" xfId="7817"/>
    <cellStyle name="Data Input 2 4 2 2 22" xfId="7818"/>
    <cellStyle name="Data Input 2 4 2 2 23" xfId="7819"/>
    <cellStyle name="Data Input 2 4 2 2 24" xfId="7820"/>
    <cellStyle name="Data Input 2 4 2 2 25" xfId="7821"/>
    <cellStyle name="Data Input 2 4 2 2 26" xfId="7822"/>
    <cellStyle name="Data Input 2 4 2 2 27" xfId="7823"/>
    <cellStyle name="Data Input 2 4 2 2 28" xfId="7824"/>
    <cellStyle name="Data Input 2 4 2 2 29" xfId="7825"/>
    <cellStyle name="Data Input 2 4 2 2 3" xfId="7826"/>
    <cellStyle name="Data Input 2 4 2 2 30" xfId="7827"/>
    <cellStyle name="Data Input 2 4 2 2 31" xfId="7828"/>
    <cellStyle name="Data Input 2 4 2 2 32" xfId="7829"/>
    <cellStyle name="Data Input 2 4 2 2 4" xfId="7830"/>
    <cellStyle name="Data Input 2 4 2 2 5" xfId="7831"/>
    <cellStyle name="Data Input 2 4 2 2 6" xfId="7832"/>
    <cellStyle name="Data Input 2 4 2 2 7" xfId="7833"/>
    <cellStyle name="Data Input 2 4 2 2 8" xfId="7834"/>
    <cellStyle name="Data Input 2 4 2 2 9" xfId="7835"/>
    <cellStyle name="Data Input 2 4 2 20" xfId="7836"/>
    <cellStyle name="Data Input 2 4 2 21" xfId="7837"/>
    <cellStyle name="Data Input 2 4 2 22" xfId="7838"/>
    <cellStyle name="Data Input 2 4 2 23" xfId="7839"/>
    <cellStyle name="Data Input 2 4 2 24" xfId="7840"/>
    <cellStyle name="Data Input 2 4 2 25" xfId="7841"/>
    <cellStyle name="Data Input 2 4 2 26" xfId="7842"/>
    <cellStyle name="Data Input 2 4 2 27" xfId="7843"/>
    <cellStyle name="Data Input 2 4 2 28" xfId="7844"/>
    <cellStyle name="Data Input 2 4 2 29" xfId="7845"/>
    <cellStyle name="Data Input 2 4 2 3" xfId="7846"/>
    <cellStyle name="Data Input 2 4 2 30" xfId="7847"/>
    <cellStyle name="Data Input 2 4 2 31" xfId="7848"/>
    <cellStyle name="Data Input 2 4 2 32" xfId="7849"/>
    <cellStyle name="Data Input 2 4 2 33" xfId="7850"/>
    <cellStyle name="Data Input 2 4 2 34" xfId="7851"/>
    <cellStyle name="Data Input 2 4 2 4" xfId="7852"/>
    <cellStyle name="Data Input 2 4 2 5" xfId="7853"/>
    <cellStyle name="Data Input 2 4 2 6" xfId="7854"/>
    <cellStyle name="Data Input 2 4 2 7" xfId="7855"/>
    <cellStyle name="Data Input 2 4 2 8" xfId="7856"/>
    <cellStyle name="Data Input 2 4 2 9" xfId="7857"/>
    <cellStyle name="Data Input 2 4 20" xfId="7858"/>
    <cellStyle name="Data Input 2 4 21" xfId="7859"/>
    <cellStyle name="Data Input 2 4 22" xfId="7860"/>
    <cellStyle name="Data Input 2 4 23" xfId="7861"/>
    <cellStyle name="Data Input 2 4 24" xfId="7862"/>
    <cellStyle name="Data Input 2 4 25" xfId="7863"/>
    <cellStyle name="Data Input 2 4 26" xfId="7864"/>
    <cellStyle name="Data Input 2 4 27" xfId="7865"/>
    <cellStyle name="Data Input 2 4 28" xfId="7866"/>
    <cellStyle name="Data Input 2 4 29" xfId="7867"/>
    <cellStyle name="Data Input 2 4 3" xfId="7868"/>
    <cellStyle name="Data Input 2 4 3 10" xfId="7869"/>
    <cellStyle name="Data Input 2 4 3 11" xfId="7870"/>
    <cellStyle name="Data Input 2 4 3 12" xfId="7871"/>
    <cellStyle name="Data Input 2 4 3 13" xfId="7872"/>
    <cellStyle name="Data Input 2 4 3 14" xfId="7873"/>
    <cellStyle name="Data Input 2 4 3 15" xfId="7874"/>
    <cellStyle name="Data Input 2 4 3 16" xfId="7875"/>
    <cellStyle name="Data Input 2 4 3 17" xfId="7876"/>
    <cellStyle name="Data Input 2 4 3 18" xfId="7877"/>
    <cellStyle name="Data Input 2 4 3 19" xfId="7878"/>
    <cellStyle name="Data Input 2 4 3 2" xfId="7879"/>
    <cellStyle name="Data Input 2 4 3 2 10" xfId="7880"/>
    <cellStyle name="Data Input 2 4 3 2 11" xfId="7881"/>
    <cellStyle name="Data Input 2 4 3 2 12" xfId="7882"/>
    <cellStyle name="Data Input 2 4 3 2 13" xfId="7883"/>
    <cellStyle name="Data Input 2 4 3 2 14" xfId="7884"/>
    <cellStyle name="Data Input 2 4 3 2 15" xfId="7885"/>
    <cellStyle name="Data Input 2 4 3 2 16" xfId="7886"/>
    <cellStyle name="Data Input 2 4 3 2 17" xfId="7887"/>
    <cellStyle name="Data Input 2 4 3 2 18" xfId="7888"/>
    <cellStyle name="Data Input 2 4 3 2 19" xfId="7889"/>
    <cellStyle name="Data Input 2 4 3 2 2" xfId="7890"/>
    <cellStyle name="Data Input 2 4 3 2 20" xfId="7891"/>
    <cellStyle name="Data Input 2 4 3 2 21" xfId="7892"/>
    <cellStyle name="Data Input 2 4 3 2 22" xfId="7893"/>
    <cellStyle name="Data Input 2 4 3 2 23" xfId="7894"/>
    <cellStyle name="Data Input 2 4 3 2 24" xfId="7895"/>
    <cellStyle name="Data Input 2 4 3 2 25" xfId="7896"/>
    <cellStyle name="Data Input 2 4 3 2 26" xfId="7897"/>
    <cellStyle name="Data Input 2 4 3 2 27" xfId="7898"/>
    <cellStyle name="Data Input 2 4 3 2 28" xfId="7899"/>
    <cellStyle name="Data Input 2 4 3 2 29" xfId="7900"/>
    <cellStyle name="Data Input 2 4 3 2 3" xfId="7901"/>
    <cellStyle name="Data Input 2 4 3 2 30" xfId="7902"/>
    <cellStyle name="Data Input 2 4 3 2 31" xfId="7903"/>
    <cellStyle name="Data Input 2 4 3 2 32" xfId="7904"/>
    <cellStyle name="Data Input 2 4 3 2 4" xfId="7905"/>
    <cellStyle name="Data Input 2 4 3 2 5" xfId="7906"/>
    <cellStyle name="Data Input 2 4 3 2 6" xfId="7907"/>
    <cellStyle name="Data Input 2 4 3 2 7" xfId="7908"/>
    <cellStyle name="Data Input 2 4 3 2 8" xfId="7909"/>
    <cellStyle name="Data Input 2 4 3 2 9" xfId="7910"/>
    <cellStyle name="Data Input 2 4 3 20" xfId="7911"/>
    <cellStyle name="Data Input 2 4 3 21" xfId="7912"/>
    <cellStyle name="Data Input 2 4 3 22" xfId="7913"/>
    <cellStyle name="Data Input 2 4 3 23" xfId="7914"/>
    <cellStyle name="Data Input 2 4 3 24" xfId="7915"/>
    <cellStyle name="Data Input 2 4 3 25" xfId="7916"/>
    <cellStyle name="Data Input 2 4 3 26" xfId="7917"/>
    <cellStyle name="Data Input 2 4 3 27" xfId="7918"/>
    <cellStyle name="Data Input 2 4 3 28" xfId="7919"/>
    <cellStyle name="Data Input 2 4 3 29" xfId="7920"/>
    <cellStyle name="Data Input 2 4 3 3" xfId="7921"/>
    <cellStyle name="Data Input 2 4 3 30" xfId="7922"/>
    <cellStyle name="Data Input 2 4 3 31" xfId="7923"/>
    <cellStyle name="Data Input 2 4 3 32" xfId="7924"/>
    <cellStyle name="Data Input 2 4 3 33" xfId="7925"/>
    <cellStyle name="Data Input 2 4 3 34" xfId="7926"/>
    <cellStyle name="Data Input 2 4 3 4" xfId="7927"/>
    <cellStyle name="Data Input 2 4 3 5" xfId="7928"/>
    <cellStyle name="Data Input 2 4 3 6" xfId="7929"/>
    <cellStyle name="Data Input 2 4 3 7" xfId="7930"/>
    <cellStyle name="Data Input 2 4 3 8" xfId="7931"/>
    <cellStyle name="Data Input 2 4 3 9" xfId="7932"/>
    <cellStyle name="Data Input 2 4 30" xfId="7933"/>
    <cellStyle name="Data Input 2 4 31" xfId="7934"/>
    <cellStyle name="Data Input 2 4 32" xfId="7935"/>
    <cellStyle name="Data Input 2 4 33" xfId="7936"/>
    <cellStyle name="Data Input 2 4 34" xfId="7937"/>
    <cellStyle name="Data Input 2 4 35" xfId="7938"/>
    <cellStyle name="Data Input 2 4 36" xfId="7939"/>
    <cellStyle name="Data Input 2 4 4" xfId="7940"/>
    <cellStyle name="Data Input 2 4 4 10" xfId="7941"/>
    <cellStyle name="Data Input 2 4 4 11" xfId="7942"/>
    <cellStyle name="Data Input 2 4 4 12" xfId="7943"/>
    <cellStyle name="Data Input 2 4 4 13" xfId="7944"/>
    <cellStyle name="Data Input 2 4 4 2" xfId="7945"/>
    <cellStyle name="Data Input 2 4 4 3" xfId="7946"/>
    <cellStyle name="Data Input 2 4 4 4" xfId="7947"/>
    <cellStyle name="Data Input 2 4 4 5" xfId="7948"/>
    <cellStyle name="Data Input 2 4 4 6" xfId="7949"/>
    <cellStyle name="Data Input 2 4 4 7" xfId="7950"/>
    <cellStyle name="Data Input 2 4 4 8" xfId="7951"/>
    <cellStyle name="Data Input 2 4 4 9" xfId="7952"/>
    <cellStyle name="Data Input 2 4 5" xfId="7953"/>
    <cellStyle name="Data Input 2 4 6" xfId="7954"/>
    <cellStyle name="Data Input 2 4 7" xfId="7955"/>
    <cellStyle name="Data Input 2 4 8" xfId="7956"/>
    <cellStyle name="Data Input 2 4 9" xfId="7957"/>
    <cellStyle name="Data Input 2 5" xfId="7958"/>
    <cellStyle name="Data Input 2 5 10" xfId="7959"/>
    <cellStyle name="Data Input 2 5 11" xfId="7960"/>
    <cellStyle name="Data Input 2 5 12" xfId="7961"/>
    <cellStyle name="Data Input 2 5 13" xfId="7962"/>
    <cellStyle name="Data Input 2 5 2" xfId="7963"/>
    <cellStyle name="Data Input 2 5 3" xfId="7964"/>
    <cellStyle name="Data Input 2 5 4" xfId="7965"/>
    <cellStyle name="Data Input 2 5 5" xfId="7966"/>
    <cellStyle name="Data Input 2 5 6" xfId="7967"/>
    <cellStyle name="Data Input 2 5 7" xfId="7968"/>
    <cellStyle name="Data Input 2 5 8" xfId="7969"/>
    <cellStyle name="Data Input 2 5 9" xfId="7970"/>
    <cellStyle name="Data Input 3" xfId="7971"/>
    <cellStyle name="Data Input 3 2" xfId="7972"/>
    <cellStyle name="Data Input 3 3" xfId="7973"/>
    <cellStyle name="Data Input 4" xfId="7974"/>
    <cellStyle name="Data Input 4 2" xfId="7975"/>
    <cellStyle name="Data Input 4 2 10" xfId="7976"/>
    <cellStyle name="Data Input 4 2 11" xfId="7977"/>
    <cellStyle name="Data Input 4 2 12" xfId="7978"/>
    <cellStyle name="Data Input 4 2 13" xfId="7979"/>
    <cellStyle name="Data Input 4 2 14" xfId="7980"/>
    <cellStyle name="Data Input 4 2 15" xfId="7981"/>
    <cellStyle name="Data Input 4 2 16" xfId="7982"/>
    <cellStyle name="Data Input 4 2 17" xfId="7983"/>
    <cellStyle name="Data Input 4 2 18" xfId="7984"/>
    <cellStyle name="Data Input 4 2 19" xfId="7985"/>
    <cellStyle name="Data Input 4 2 2" xfId="7986"/>
    <cellStyle name="Data Input 4 2 2 10" xfId="7987"/>
    <cellStyle name="Data Input 4 2 2 11" xfId="7988"/>
    <cellStyle name="Data Input 4 2 2 12" xfId="7989"/>
    <cellStyle name="Data Input 4 2 2 13" xfId="7990"/>
    <cellStyle name="Data Input 4 2 2 14" xfId="7991"/>
    <cellStyle name="Data Input 4 2 2 15" xfId="7992"/>
    <cellStyle name="Data Input 4 2 2 16" xfId="7993"/>
    <cellStyle name="Data Input 4 2 2 17" xfId="7994"/>
    <cellStyle name="Data Input 4 2 2 18" xfId="7995"/>
    <cellStyle name="Data Input 4 2 2 19" xfId="7996"/>
    <cellStyle name="Data Input 4 2 2 2" xfId="7997"/>
    <cellStyle name="Data Input 4 2 2 2 10" xfId="7998"/>
    <cellStyle name="Data Input 4 2 2 2 11" xfId="7999"/>
    <cellStyle name="Data Input 4 2 2 2 12" xfId="8000"/>
    <cellStyle name="Data Input 4 2 2 2 13" xfId="8001"/>
    <cellStyle name="Data Input 4 2 2 2 14" xfId="8002"/>
    <cellStyle name="Data Input 4 2 2 2 15" xfId="8003"/>
    <cellStyle name="Data Input 4 2 2 2 16" xfId="8004"/>
    <cellStyle name="Data Input 4 2 2 2 17" xfId="8005"/>
    <cellStyle name="Data Input 4 2 2 2 18" xfId="8006"/>
    <cellStyle name="Data Input 4 2 2 2 19" xfId="8007"/>
    <cellStyle name="Data Input 4 2 2 2 2" xfId="8008"/>
    <cellStyle name="Data Input 4 2 2 2 2 10" xfId="8009"/>
    <cellStyle name="Data Input 4 2 2 2 2 11" xfId="8010"/>
    <cellStyle name="Data Input 4 2 2 2 2 12" xfId="8011"/>
    <cellStyle name="Data Input 4 2 2 2 2 13" xfId="8012"/>
    <cellStyle name="Data Input 4 2 2 2 2 14" xfId="8013"/>
    <cellStyle name="Data Input 4 2 2 2 2 15" xfId="8014"/>
    <cellStyle name="Data Input 4 2 2 2 2 16" xfId="8015"/>
    <cellStyle name="Data Input 4 2 2 2 2 17" xfId="8016"/>
    <cellStyle name="Data Input 4 2 2 2 2 18" xfId="8017"/>
    <cellStyle name="Data Input 4 2 2 2 2 19" xfId="8018"/>
    <cellStyle name="Data Input 4 2 2 2 2 2" xfId="8019"/>
    <cellStyle name="Data Input 4 2 2 2 2 20" xfId="8020"/>
    <cellStyle name="Data Input 4 2 2 2 2 21" xfId="8021"/>
    <cellStyle name="Data Input 4 2 2 2 2 22" xfId="8022"/>
    <cellStyle name="Data Input 4 2 2 2 2 23" xfId="8023"/>
    <cellStyle name="Data Input 4 2 2 2 2 24" xfId="8024"/>
    <cellStyle name="Data Input 4 2 2 2 2 25" xfId="8025"/>
    <cellStyle name="Data Input 4 2 2 2 2 26" xfId="8026"/>
    <cellStyle name="Data Input 4 2 2 2 2 27" xfId="8027"/>
    <cellStyle name="Data Input 4 2 2 2 2 28" xfId="8028"/>
    <cellStyle name="Data Input 4 2 2 2 2 29" xfId="8029"/>
    <cellStyle name="Data Input 4 2 2 2 2 3" xfId="8030"/>
    <cellStyle name="Data Input 4 2 2 2 2 30" xfId="8031"/>
    <cellStyle name="Data Input 4 2 2 2 2 31" xfId="8032"/>
    <cellStyle name="Data Input 4 2 2 2 2 32" xfId="8033"/>
    <cellStyle name="Data Input 4 2 2 2 2 4" xfId="8034"/>
    <cellStyle name="Data Input 4 2 2 2 2 5" xfId="8035"/>
    <cellStyle name="Data Input 4 2 2 2 2 6" xfId="8036"/>
    <cellStyle name="Data Input 4 2 2 2 2 7" xfId="8037"/>
    <cellStyle name="Data Input 4 2 2 2 2 8" xfId="8038"/>
    <cellStyle name="Data Input 4 2 2 2 2 9" xfId="8039"/>
    <cellStyle name="Data Input 4 2 2 2 20" xfId="8040"/>
    <cellStyle name="Data Input 4 2 2 2 21" xfId="8041"/>
    <cellStyle name="Data Input 4 2 2 2 22" xfId="8042"/>
    <cellStyle name="Data Input 4 2 2 2 23" xfId="8043"/>
    <cellStyle name="Data Input 4 2 2 2 24" xfId="8044"/>
    <cellStyle name="Data Input 4 2 2 2 25" xfId="8045"/>
    <cellStyle name="Data Input 4 2 2 2 26" xfId="8046"/>
    <cellStyle name="Data Input 4 2 2 2 27" xfId="8047"/>
    <cellStyle name="Data Input 4 2 2 2 28" xfId="8048"/>
    <cellStyle name="Data Input 4 2 2 2 29" xfId="8049"/>
    <cellStyle name="Data Input 4 2 2 2 3" xfId="8050"/>
    <cellStyle name="Data Input 4 2 2 2 30" xfId="8051"/>
    <cellStyle name="Data Input 4 2 2 2 31" xfId="8052"/>
    <cellStyle name="Data Input 4 2 2 2 32" xfId="8053"/>
    <cellStyle name="Data Input 4 2 2 2 33" xfId="8054"/>
    <cellStyle name="Data Input 4 2 2 2 34" xfId="8055"/>
    <cellStyle name="Data Input 4 2 2 2 4" xfId="8056"/>
    <cellStyle name="Data Input 4 2 2 2 5" xfId="8057"/>
    <cellStyle name="Data Input 4 2 2 2 6" xfId="8058"/>
    <cellStyle name="Data Input 4 2 2 2 7" xfId="8059"/>
    <cellStyle name="Data Input 4 2 2 2 8" xfId="8060"/>
    <cellStyle name="Data Input 4 2 2 2 9" xfId="8061"/>
    <cellStyle name="Data Input 4 2 2 20" xfId="8062"/>
    <cellStyle name="Data Input 4 2 2 21" xfId="8063"/>
    <cellStyle name="Data Input 4 2 2 22" xfId="8064"/>
    <cellStyle name="Data Input 4 2 2 23" xfId="8065"/>
    <cellStyle name="Data Input 4 2 2 24" xfId="8066"/>
    <cellStyle name="Data Input 4 2 2 25" xfId="8067"/>
    <cellStyle name="Data Input 4 2 2 26" xfId="8068"/>
    <cellStyle name="Data Input 4 2 2 27" xfId="8069"/>
    <cellStyle name="Data Input 4 2 2 28" xfId="8070"/>
    <cellStyle name="Data Input 4 2 2 29" xfId="8071"/>
    <cellStyle name="Data Input 4 2 2 3" xfId="8072"/>
    <cellStyle name="Data Input 4 2 2 3 10" xfId="8073"/>
    <cellStyle name="Data Input 4 2 2 3 11" xfId="8074"/>
    <cellStyle name="Data Input 4 2 2 3 12" xfId="8075"/>
    <cellStyle name="Data Input 4 2 2 3 13" xfId="8076"/>
    <cellStyle name="Data Input 4 2 2 3 14" xfId="8077"/>
    <cellStyle name="Data Input 4 2 2 3 15" xfId="8078"/>
    <cellStyle name="Data Input 4 2 2 3 16" xfId="8079"/>
    <cellStyle name="Data Input 4 2 2 3 17" xfId="8080"/>
    <cellStyle name="Data Input 4 2 2 3 18" xfId="8081"/>
    <cellStyle name="Data Input 4 2 2 3 19" xfId="8082"/>
    <cellStyle name="Data Input 4 2 2 3 2" xfId="8083"/>
    <cellStyle name="Data Input 4 2 2 3 20" xfId="8084"/>
    <cellStyle name="Data Input 4 2 2 3 21" xfId="8085"/>
    <cellStyle name="Data Input 4 2 2 3 22" xfId="8086"/>
    <cellStyle name="Data Input 4 2 2 3 23" xfId="8087"/>
    <cellStyle name="Data Input 4 2 2 3 24" xfId="8088"/>
    <cellStyle name="Data Input 4 2 2 3 25" xfId="8089"/>
    <cellStyle name="Data Input 4 2 2 3 26" xfId="8090"/>
    <cellStyle name="Data Input 4 2 2 3 27" xfId="8091"/>
    <cellStyle name="Data Input 4 2 2 3 28" xfId="8092"/>
    <cellStyle name="Data Input 4 2 2 3 29" xfId="8093"/>
    <cellStyle name="Data Input 4 2 2 3 3" xfId="8094"/>
    <cellStyle name="Data Input 4 2 2 3 30" xfId="8095"/>
    <cellStyle name="Data Input 4 2 2 3 31" xfId="8096"/>
    <cellStyle name="Data Input 4 2 2 3 32" xfId="8097"/>
    <cellStyle name="Data Input 4 2 2 3 4" xfId="8098"/>
    <cellStyle name="Data Input 4 2 2 3 5" xfId="8099"/>
    <cellStyle name="Data Input 4 2 2 3 6" xfId="8100"/>
    <cellStyle name="Data Input 4 2 2 3 7" xfId="8101"/>
    <cellStyle name="Data Input 4 2 2 3 8" xfId="8102"/>
    <cellStyle name="Data Input 4 2 2 3 9" xfId="8103"/>
    <cellStyle name="Data Input 4 2 2 30" xfId="8104"/>
    <cellStyle name="Data Input 4 2 2 31" xfId="8105"/>
    <cellStyle name="Data Input 4 2 2 32" xfId="8106"/>
    <cellStyle name="Data Input 4 2 2 33" xfId="8107"/>
    <cellStyle name="Data Input 4 2 2 34" xfId="8108"/>
    <cellStyle name="Data Input 4 2 2 35" xfId="8109"/>
    <cellStyle name="Data Input 4 2 2 4" xfId="8110"/>
    <cellStyle name="Data Input 4 2 2 5" xfId="8111"/>
    <cellStyle name="Data Input 4 2 2 6" xfId="8112"/>
    <cellStyle name="Data Input 4 2 2 7" xfId="8113"/>
    <cellStyle name="Data Input 4 2 2 8" xfId="8114"/>
    <cellStyle name="Data Input 4 2 2 9" xfId="8115"/>
    <cellStyle name="Data Input 4 2 20" xfId="8116"/>
    <cellStyle name="Data Input 4 2 21" xfId="8117"/>
    <cellStyle name="Data Input 4 2 22" xfId="8118"/>
    <cellStyle name="Data Input 4 2 23" xfId="8119"/>
    <cellStyle name="Data Input 4 2 24" xfId="8120"/>
    <cellStyle name="Data Input 4 2 25" xfId="8121"/>
    <cellStyle name="Data Input 4 2 26" xfId="8122"/>
    <cellStyle name="Data Input 4 2 27" xfId="8123"/>
    <cellStyle name="Data Input 4 2 28" xfId="8124"/>
    <cellStyle name="Data Input 4 2 29" xfId="8125"/>
    <cellStyle name="Data Input 4 2 3" xfId="8126"/>
    <cellStyle name="Data Input 4 2 3 10" xfId="8127"/>
    <cellStyle name="Data Input 4 2 3 11" xfId="8128"/>
    <cellStyle name="Data Input 4 2 3 12" xfId="8129"/>
    <cellStyle name="Data Input 4 2 3 13" xfId="8130"/>
    <cellStyle name="Data Input 4 2 3 14" xfId="8131"/>
    <cellStyle name="Data Input 4 2 3 15" xfId="8132"/>
    <cellStyle name="Data Input 4 2 3 16" xfId="8133"/>
    <cellStyle name="Data Input 4 2 3 17" xfId="8134"/>
    <cellStyle name="Data Input 4 2 3 18" xfId="8135"/>
    <cellStyle name="Data Input 4 2 3 19" xfId="8136"/>
    <cellStyle name="Data Input 4 2 3 2" xfId="8137"/>
    <cellStyle name="Data Input 4 2 3 2 10" xfId="8138"/>
    <cellStyle name="Data Input 4 2 3 2 11" xfId="8139"/>
    <cellStyle name="Data Input 4 2 3 2 12" xfId="8140"/>
    <cellStyle name="Data Input 4 2 3 2 13" xfId="8141"/>
    <cellStyle name="Data Input 4 2 3 2 14" xfId="8142"/>
    <cellStyle name="Data Input 4 2 3 2 15" xfId="8143"/>
    <cellStyle name="Data Input 4 2 3 2 16" xfId="8144"/>
    <cellStyle name="Data Input 4 2 3 2 17" xfId="8145"/>
    <cellStyle name="Data Input 4 2 3 2 18" xfId="8146"/>
    <cellStyle name="Data Input 4 2 3 2 19" xfId="8147"/>
    <cellStyle name="Data Input 4 2 3 2 2" xfId="8148"/>
    <cellStyle name="Data Input 4 2 3 2 2 10" xfId="8149"/>
    <cellStyle name="Data Input 4 2 3 2 2 11" xfId="8150"/>
    <cellStyle name="Data Input 4 2 3 2 2 12" xfId="8151"/>
    <cellStyle name="Data Input 4 2 3 2 2 13" xfId="8152"/>
    <cellStyle name="Data Input 4 2 3 2 2 14" xfId="8153"/>
    <cellStyle name="Data Input 4 2 3 2 2 15" xfId="8154"/>
    <cellStyle name="Data Input 4 2 3 2 2 16" xfId="8155"/>
    <cellStyle name="Data Input 4 2 3 2 2 17" xfId="8156"/>
    <cellStyle name="Data Input 4 2 3 2 2 18" xfId="8157"/>
    <cellStyle name="Data Input 4 2 3 2 2 19" xfId="8158"/>
    <cellStyle name="Data Input 4 2 3 2 2 2" xfId="8159"/>
    <cellStyle name="Data Input 4 2 3 2 2 20" xfId="8160"/>
    <cellStyle name="Data Input 4 2 3 2 2 21" xfId="8161"/>
    <cellStyle name="Data Input 4 2 3 2 2 22" xfId="8162"/>
    <cellStyle name="Data Input 4 2 3 2 2 23" xfId="8163"/>
    <cellStyle name="Data Input 4 2 3 2 2 24" xfId="8164"/>
    <cellStyle name="Data Input 4 2 3 2 2 25" xfId="8165"/>
    <cellStyle name="Data Input 4 2 3 2 2 26" xfId="8166"/>
    <cellStyle name="Data Input 4 2 3 2 2 27" xfId="8167"/>
    <cellStyle name="Data Input 4 2 3 2 2 28" xfId="8168"/>
    <cellStyle name="Data Input 4 2 3 2 2 29" xfId="8169"/>
    <cellStyle name="Data Input 4 2 3 2 2 3" xfId="8170"/>
    <cellStyle name="Data Input 4 2 3 2 2 30" xfId="8171"/>
    <cellStyle name="Data Input 4 2 3 2 2 31" xfId="8172"/>
    <cellStyle name="Data Input 4 2 3 2 2 32" xfId="8173"/>
    <cellStyle name="Data Input 4 2 3 2 2 4" xfId="8174"/>
    <cellStyle name="Data Input 4 2 3 2 2 5" xfId="8175"/>
    <cellStyle name="Data Input 4 2 3 2 2 6" xfId="8176"/>
    <cellStyle name="Data Input 4 2 3 2 2 7" xfId="8177"/>
    <cellStyle name="Data Input 4 2 3 2 2 8" xfId="8178"/>
    <cellStyle name="Data Input 4 2 3 2 2 9" xfId="8179"/>
    <cellStyle name="Data Input 4 2 3 2 20" xfId="8180"/>
    <cellStyle name="Data Input 4 2 3 2 21" xfId="8181"/>
    <cellStyle name="Data Input 4 2 3 2 22" xfId="8182"/>
    <cellStyle name="Data Input 4 2 3 2 23" xfId="8183"/>
    <cellStyle name="Data Input 4 2 3 2 24" xfId="8184"/>
    <cellStyle name="Data Input 4 2 3 2 25" xfId="8185"/>
    <cellStyle name="Data Input 4 2 3 2 26" xfId="8186"/>
    <cellStyle name="Data Input 4 2 3 2 27" xfId="8187"/>
    <cellStyle name="Data Input 4 2 3 2 28" xfId="8188"/>
    <cellStyle name="Data Input 4 2 3 2 29" xfId="8189"/>
    <cellStyle name="Data Input 4 2 3 2 3" xfId="8190"/>
    <cellStyle name="Data Input 4 2 3 2 30" xfId="8191"/>
    <cellStyle name="Data Input 4 2 3 2 31" xfId="8192"/>
    <cellStyle name="Data Input 4 2 3 2 32" xfId="8193"/>
    <cellStyle name="Data Input 4 2 3 2 33" xfId="8194"/>
    <cellStyle name="Data Input 4 2 3 2 34" xfId="8195"/>
    <cellStyle name="Data Input 4 2 3 2 4" xfId="8196"/>
    <cellStyle name="Data Input 4 2 3 2 5" xfId="8197"/>
    <cellStyle name="Data Input 4 2 3 2 6" xfId="8198"/>
    <cellStyle name="Data Input 4 2 3 2 7" xfId="8199"/>
    <cellStyle name="Data Input 4 2 3 2 8" xfId="8200"/>
    <cellStyle name="Data Input 4 2 3 2 9" xfId="8201"/>
    <cellStyle name="Data Input 4 2 3 20" xfId="8202"/>
    <cellStyle name="Data Input 4 2 3 21" xfId="8203"/>
    <cellStyle name="Data Input 4 2 3 22" xfId="8204"/>
    <cellStyle name="Data Input 4 2 3 23" xfId="8205"/>
    <cellStyle name="Data Input 4 2 3 24" xfId="8206"/>
    <cellStyle name="Data Input 4 2 3 25" xfId="8207"/>
    <cellStyle name="Data Input 4 2 3 26" xfId="8208"/>
    <cellStyle name="Data Input 4 2 3 27" xfId="8209"/>
    <cellStyle name="Data Input 4 2 3 28" xfId="8210"/>
    <cellStyle name="Data Input 4 2 3 29" xfId="8211"/>
    <cellStyle name="Data Input 4 2 3 3" xfId="8212"/>
    <cellStyle name="Data Input 4 2 3 3 10" xfId="8213"/>
    <cellStyle name="Data Input 4 2 3 3 11" xfId="8214"/>
    <cellStyle name="Data Input 4 2 3 3 12" xfId="8215"/>
    <cellStyle name="Data Input 4 2 3 3 13" xfId="8216"/>
    <cellStyle name="Data Input 4 2 3 3 14" xfId="8217"/>
    <cellStyle name="Data Input 4 2 3 3 15" xfId="8218"/>
    <cellStyle name="Data Input 4 2 3 3 16" xfId="8219"/>
    <cellStyle name="Data Input 4 2 3 3 17" xfId="8220"/>
    <cellStyle name="Data Input 4 2 3 3 18" xfId="8221"/>
    <cellStyle name="Data Input 4 2 3 3 19" xfId="8222"/>
    <cellStyle name="Data Input 4 2 3 3 2" xfId="8223"/>
    <cellStyle name="Data Input 4 2 3 3 20" xfId="8224"/>
    <cellStyle name="Data Input 4 2 3 3 21" xfId="8225"/>
    <cellStyle name="Data Input 4 2 3 3 22" xfId="8226"/>
    <cellStyle name="Data Input 4 2 3 3 23" xfId="8227"/>
    <cellStyle name="Data Input 4 2 3 3 24" xfId="8228"/>
    <cellStyle name="Data Input 4 2 3 3 25" xfId="8229"/>
    <cellStyle name="Data Input 4 2 3 3 26" xfId="8230"/>
    <cellStyle name="Data Input 4 2 3 3 27" xfId="8231"/>
    <cellStyle name="Data Input 4 2 3 3 28" xfId="8232"/>
    <cellStyle name="Data Input 4 2 3 3 29" xfId="8233"/>
    <cellStyle name="Data Input 4 2 3 3 3" xfId="8234"/>
    <cellStyle name="Data Input 4 2 3 3 30" xfId="8235"/>
    <cellStyle name="Data Input 4 2 3 3 31" xfId="8236"/>
    <cellStyle name="Data Input 4 2 3 3 32" xfId="8237"/>
    <cellStyle name="Data Input 4 2 3 3 4" xfId="8238"/>
    <cellStyle name="Data Input 4 2 3 3 5" xfId="8239"/>
    <cellStyle name="Data Input 4 2 3 3 6" xfId="8240"/>
    <cellStyle name="Data Input 4 2 3 3 7" xfId="8241"/>
    <cellStyle name="Data Input 4 2 3 3 8" xfId="8242"/>
    <cellStyle name="Data Input 4 2 3 3 9" xfId="8243"/>
    <cellStyle name="Data Input 4 2 3 30" xfId="8244"/>
    <cellStyle name="Data Input 4 2 3 31" xfId="8245"/>
    <cellStyle name="Data Input 4 2 3 32" xfId="8246"/>
    <cellStyle name="Data Input 4 2 3 33" xfId="8247"/>
    <cellStyle name="Data Input 4 2 3 34" xfId="8248"/>
    <cellStyle name="Data Input 4 2 3 35" xfId="8249"/>
    <cellStyle name="Data Input 4 2 3 4" xfId="8250"/>
    <cellStyle name="Data Input 4 2 3 5" xfId="8251"/>
    <cellStyle name="Data Input 4 2 3 6" xfId="8252"/>
    <cellStyle name="Data Input 4 2 3 7" xfId="8253"/>
    <cellStyle name="Data Input 4 2 3 8" xfId="8254"/>
    <cellStyle name="Data Input 4 2 3 9" xfId="8255"/>
    <cellStyle name="Data Input 4 2 30" xfId="8256"/>
    <cellStyle name="Data Input 4 2 31" xfId="8257"/>
    <cellStyle name="Data Input 4 2 32" xfId="8258"/>
    <cellStyle name="Data Input 4 2 33" xfId="8259"/>
    <cellStyle name="Data Input 4 2 34" xfId="8260"/>
    <cellStyle name="Data Input 4 2 35" xfId="8261"/>
    <cellStyle name="Data Input 4 2 36" xfId="8262"/>
    <cellStyle name="Data Input 4 2 37" xfId="8263"/>
    <cellStyle name="Data Input 4 2 38" xfId="8264"/>
    <cellStyle name="Data Input 4 2 4" xfId="8265"/>
    <cellStyle name="Data Input 4 2 4 10" xfId="8266"/>
    <cellStyle name="Data Input 4 2 4 11" xfId="8267"/>
    <cellStyle name="Data Input 4 2 4 12" xfId="8268"/>
    <cellStyle name="Data Input 4 2 4 13" xfId="8269"/>
    <cellStyle name="Data Input 4 2 4 14" xfId="8270"/>
    <cellStyle name="Data Input 4 2 4 15" xfId="8271"/>
    <cellStyle name="Data Input 4 2 4 16" xfId="8272"/>
    <cellStyle name="Data Input 4 2 4 17" xfId="8273"/>
    <cellStyle name="Data Input 4 2 4 18" xfId="8274"/>
    <cellStyle name="Data Input 4 2 4 19" xfId="8275"/>
    <cellStyle name="Data Input 4 2 4 2" xfId="8276"/>
    <cellStyle name="Data Input 4 2 4 2 10" xfId="8277"/>
    <cellStyle name="Data Input 4 2 4 2 11" xfId="8278"/>
    <cellStyle name="Data Input 4 2 4 2 12" xfId="8279"/>
    <cellStyle name="Data Input 4 2 4 2 13" xfId="8280"/>
    <cellStyle name="Data Input 4 2 4 2 14" xfId="8281"/>
    <cellStyle name="Data Input 4 2 4 2 15" xfId="8282"/>
    <cellStyle name="Data Input 4 2 4 2 16" xfId="8283"/>
    <cellStyle name="Data Input 4 2 4 2 17" xfId="8284"/>
    <cellStyle name="Data Input 4 2 4 2 18" xfId="8285"/>
    <cellStyle name="Data Input 4 2 4 2 19" xfId="8286"/>
    <cellStyle name="Data Input 4 2 4 2 2" xfId="8287"/>
    <cellStyle name="Data Input 4 2 4 2 2 10" xfId="8288"/>
    <cellStyle name="Data Input 4 2 4 2 2 11" xfId="8289"/>
    <cellStyle name="Data Input 4 2 4 2 2 12" xfId="8290"/>
    <cellStyle name="Data Input 4 2 4 2 2 13" xfId="8291"/>
    <cellStyle name="Data Input 4 2 4 2 2 14" xfId="8292"/>
    <cellStyle name="Data Input 4 2 4 2 2 15" xfId="8293"/>
    <cellStyle name="Data Input 4 2 4 2 2 16" xfId="8294"/>
    <cellStyle name="Data Input 4 2 4 2 2 17" xfId="8295"/>
    <cellStyle name="Data Input 4 2 4 2 2 18" xfId="8296"/>
    <cellStyle name="Data Input 4 2 4 2 2 19" xfId="8297"/>
    <cellStyle name="Data Input 4 2 4 2 2 2" xfId="8298"/>
    <cellStyle name="Data Input 4 2 4 2 2 20" xfId="8299"/>
    <cellStyle name="Data Input 4 2 4 2 2 21" xfId="8300"/>
    <cellStyle name="Data Input 4 2 4 2 2 22" xfId="8301"/>
    <cellStyle name="Data Input 4 2 4 2 2 23" xfId="8302"/>
    <cellStyle name="Data Input 4 2 4 2 2 24" xfId="8303"/>
    <cellStyle name="Data Input 4 2 4 2 2 25" xfId="8304"/>
    <cellStyle name="Data Input 4 2 4 2 2 26" xfId="8305"/>
    <cellStyle name="Data Input 4 2 4 2 2 27" xfId="8306"/>
    <cellStyle name="Data Input 4 2 4 2 2 28" xfId="8307"/>
    <cellStyle name="Data Input 4 2 4 2 2 29" xfId="8308"/>
    <cellStyle name="Data Input 4 2 4 2 2 3" xfId="8309"/>
    <cellStyle name="Data Input 4 2 4 2 2 30" xfId="8310"/>
    <cellStyle name="Data Input 4 2 4 2 2 31" xfId="8311"/>
    <cellStyle name="Data Input 4 2 4 2 2 32" xfId="8312"/>
    <cellStyle name="Data Input 4 2 4 2 2 4" xfId="8313"/>
    <cellStyle name="Data Input 4 2 4 2 2 5" xfId="8314"/>
    <cellStyle name="Data Input 4 2 4 2 2 6" xfId="8315"/>
    <cellStyle name="Data Input 4 2 4 2 2 7" xfId="8316"/>
    <cellStyle name="Data Input 4 2 4 2 2 8" xfId="8317"/>
    <cellStyle name="Data Input 4 2 4 2 2 9" xfId="8318"/>
    <cellStyle name="Data Input 4 2 4 2 20" xfId="8319"/>
    <cellStyle name="Data Input 4 2 4 2 21" xfId="8320"/>
    <cellStyle name="Data Input 4 2 4 2 22" xfId="8321"/>
    <cellStyle name="Data Input 4 2 4 2 23" xfId="8322"/>
    <cellStyle name="Data Input 4 2 4 2 24" xfId="8323"/>
    <cellStyle name="Data Input 4 2 4 2 25" xfId="8324"/>
    <cellStyle name="Data Input 4 2 4 2 26" xfId="8325"/>
    <cellStyle name="Data Input 4 2 4 2 27" xfId="8326"/>
    <cellStyle name="Data Input 4 2 4 2 28" xfId="8327"/>
    <cellStyle name="Data Input 4 2 4 2 29" xfId="8328"/>
    <cellStyle name="Data Input 4 2 4 2 3" xfId="8329"/>
    <cellStyle name="Data Input 4 2 4 2 30" xfId="8330"/>
    <cellStyle name="Data Input 4 2 4 2 31" xfId="8331"/>
    <cellStyle name="Data Input 4 2 4 2 32" xfId="8332"/>
    <cellStyle name="Data Input 4 2 4 2 33" xfId="8333"/>
    <cellStyle name="Data Input 4 2 4 2 34" xfId="8334"/>
    <cellStyle name="Data Input 4 2 4 2 4" xfId="8335"/>
    <cellStyle name="Data Input 4 2 4 2 5" xfId="8336"/>
    <cellStyle name="Data Input 4 2 4 2 6" xfId="8337"/>
    <cellStyle name="Data Input 4 2 4 2 7" xfId="8338"/>
    <cellStyle name="Data Input 4 2 4 2 8" xfId="8339"/>
    <cellStyle name="Data Input 4 2 4 2 9" xfId="8340"/>
    <cellStyle name="Data Input 4 2 4 20" xfId="8341"/>
    <cellStyle name="Data Input 4 2 4 21" xfId="8342"/>
    <cellStyle name="Data Input 4 2 4 22" xfId="8343"/>
    <cellStyle name="Data Input 4 2 4 23" xfId="8344"/>
    <cellStyle name="Data Input 4 2 4 24" xfId="8345"/>
    <cellStyle name="Data Input 4 2 4 25" xfId="8346"/>
    <cellStyle name="Data Input 4 2 4 26" xfId="8347"/>
    <cellStyle name="Data Input 4 2 4 27" xfId="8348"/>
    <cellStyle name="Data Input 4 2 4 28" xfId="8349"/>
    <cellStyle name="Data Input 4 2 4 29" xfId="8350"/>
    <cellStyle name="Data Input 4 2 4 3" xfId="8351"/>
    <cellStyle name="Data Input 4 2 4 3 10" xfId="8352"/>
    <cellStyle name="Data Input 4 2 4 3 11" xfId="8353"/>
    <cellStyle name="Data Input 4 2 4 3 12" xfId="8354"/>
    <cellStyle name="Data Input 4 2 4 3 13" xfId="8355"/>
    <cellStyle name="Data Input 4 2 4 3 14" xfId="8356"/>
    <cellStyle name="Data Input 4 2 4 3 15" xfId="8357"/>
    <cellStyle name="Data Input 4 2 4 3 16" xfId="8358"/>
    <cellStyle name="Data Input 4 2 4 3 17" xfId="8359"/>
    <cellStyle name="Data Input 4 2 4 3 18" xfId="8360"/>
    <cellStyle name="Data Input 4 2 4 3 19" xfId="8361"/>
    <cellStyle name="Data Input 4 2 4 3 2" xfId="8362"/>
    <cellStyle name="Data Input 4 2 4 3 2 10" xfId="8363"/>
    <cellStyle name="Data Input 4 2 4 3 2 11" xfId="8364"/>
    <cellStyle name="Data Input 4 2 4 3 2 12" xfId="8365"/>
    <cellStyle name="Data Input 4 2 4 3 2 13" xfId="8366"/>
    <cellStyle name="Data Input 4 2 4 3 2 14" xfId="8367"/>
    <cellStyle name="Data Input 4 2 4 3 2 15" xfId="8368"/>
    <cellStyle name="Data Input 4 2 4 3 2 16" xfId="8369"/>
    <cellStyle name="Data Input 4 2 4 3 2 17" xfId="8370"/>
    <cellStyle name="Data Input 4 2 4 3 2 18" xfId="8371"/>
    <cellStyle name="Data Input 4 2 4 3 2 19" xfId="8372"/>
    <cellStyle name="Data Input 4 2 4 3 2 2" xfId="8373"/>
    <cellStyle name="Data Input 4 2 4 3 2 20" xfId="8374"/>
    <cellStyle name="Data Input 4 2 4 3 2 21" xfId="8375"/>
    <cellStyle name="Data Input 4 2 4 3 2 22" xfId="8376"/>
    <cellStyle name="Data Input 4 2 4 3 2 23" xfId="8377"/>
    <cellStyle name="Data Input 4 2 4 3 2 24" xfId="8378"/>
    <cellStyle name="Data Input 4 2 4 3 2 25" xfId="8379"/>
    <cellStyle name="Data Input 4 2 4 3 2 26" xfId="8380"/>
    <cellStyle name="Data Input 4 2 4 3 2 27" xfId="8381"/>
    <cellStyle name="Data Input 4 2 4 3 2 28" xfId="8382"/>
    <cellStyle name="Data Input 4 2 4 3 2 29" xfId="8383"/>
    <cellStyle name="Data Input 4 2 4 3 2 3" xfId="8384"/>
    <cellStyle name="Data Input 4 2 4 3 2 30" xfId="8385"/>
    <cellStyle name="Data Input 4 2 4 3 2 31" xfId="8386"/>
    <cellStyle name="Data Input 4 2 4 3 2 32" xfId="8387"/>
    <cellStyle name="Data Input 4 2 4 3 2 4" xfId="8388"/>
    <cellStyle name="Data Input 4 2 4 3 2 5" xfId="8389"/>
    <cellStyle name="Data Input 4 2 4 3 2 6" xfId="8390"/>
    <cellStyle name="Data Input 4 2 4 3 2 7" xfId="8391"/>
    <cellStyle name="Data Input 4 2 4 3 2 8" xfId="8392"/>
    <cellStyle name="Data Input 4 2 4 3 2 9" xfId="8393"/>
    <cellStyle name="Data Input 4 2 4 3 20" xfId="8394"/>
    <cellStyle name="Data Input 4 2 4 3 21" xfId="8395"/>
    <cellStyle name="Data Input 4 2 4 3 22" xfId="8396"/>
    <cellStyle name="Data Input 4 2 4 3 23" xfId="8397"/>
    <cellStyle name="Data Input 4 2 4 3 24" xfId="8398"/>
    <cellStyle name="Data Input 4 2 4 3 25" xfId="8399"/>
    <cellStyle name="Data Input 4 2 4 3 26" xfId="8400"/>
    <cellStyle name="Data Input 4 2 4 3 27" xfId="8401"/>
    <cellStyle name="Data Input 4 2 4 3 28" xfId="8402"/>
    <cellStyle name="Data Input 4 2 4 3 29" xfId="8403"/>
    <cellStyle name="Data Input 4 2 4 3 3" xfId="8404"/>
    <cellStyle name="Data Input 4 2 4 3 30" xfId="8405"/>
    <cellStyle name="Data Input 4 2 4 3 31" xfId="8406"/>
    <cellStyle name="Data Input 4 2 4 3 32" xfId="8407"/>
    <cellStyle name="Data Input 4 2 4 3 33" xfId="8408"/>
    <cellStyle name="Data Input 4 2 4 3 34" xfId="8409"/>
    <cellStyle name="Data Input 4 2 4 3 4" xfId="8410"/>
    <cellStyle name="Data Input 4 2 4 3 5" xfId="8411"/>
    <cellStyle name="Data Input 4 2 4 3 6" xfId="8412"/>
    <cellStyle name="Data Input 4 2 4 3 7" xfId="8413"/>
    <cellStyle name="Data Input 4 2 4 3 8" xfId="8414"/>
    <cellStyle name="Data Input 4 2 4 3 9" xfId="8415"/>
    <cellStyle name="Data Input 4 2 4 30" xfId="8416"/>
    <cellStyle name="Data Input 4 2 4 31" xfId="8417"/>
    <cellStyle name="Data Input 4 2 4 32" xfId="8418"/>
    <cellStyle name="Data Input 4 2 4 33" xfId="8419"/>
    <cellStyle name="Data Input 4 2 4 34" xfId="8420"/>
    <cellStyle name="Data Input 4 2 4 35" xfId="8421"/>
    <cellStyle name="Data Input 4 2 4 36" xfId="8422"/>
    <cellStyle name="Data Input 4 2 4 4" xfId="8423"/>
    <cellStyle name="Data Input 4 2 4 4 10" xfId="8424"/>
    <cellStyle name="Data Input 4 2 4 4 11" xfId="8425"/>
    <cellStyle name="Data Input 4 2 4 4 12" xfId="8426"/>
    <cellStyle name="Data Input 4 2 4 4 13" xfId="8427"/>
    <cellStyle name="Data Input 4 2 4 4 2" xfId="8428"/>
    <cellStyle name="Data Input 4 2 4 4 3" xfId="8429"/>
    <cellStyle name="Data Input 4 2 4 4 4" xfId="8430"/>
    <cellStyle name="Data Input 4 2 4 4 5" xfId="8431"/>
    <cellStyle name="Data Input 4 2 4 4 6" xfId="8432"/>
    <cellStyle name="Data Input 4 2 4 4 7" xfId="8433"/>
    <cellStyle name="Data Input 4 2 4 4 8" xfId="8434"/>
    <cellStyle name="Data Input 4 2 4 4 9" xfId="8435"/>
    <cellStyle name="Data Input 4 2 4 5" xfId="8436"/>
    <cellStyle name="Data Input 4 2 4 6" xfId="8437"/>
    <cellStyle name="Data Input 4 2 4 7" xfId="8438"/>
    <cellStyle name="Data Input 4 2 4 8" xfId="8439"/>
    <cellStyle name="Data Input 4 2 4 9" xfId="8440"/>
    <cellStyle name="Data Input 4 2 5" xfId="8441"/>
    <cellStyle name="Data Input 4 2 5 10" xfId="8442"/>
    <cellStyle name="Data Input 4 2 5 11" xfId="8443"/>
    <cellStyle name="Data Input 4 2 5 12" xfId="8444"/>
    <cellStyle name="Data Input 4 2 5 13" xfId="8445"/>
    <cellStyle name="Data Input 4 2 5 14" xfId="8446"/>
    <cellStyle name="Data Input 4 2 5 15" xfId="8447"/>
    <cellStyle name="Data Input 4 2 5 16" xfId="8448"/>
    <cellStyle name="Data Input 4 2 5 17" xfId="8449"/>
    <cellStyle name="Data Input 4 2 5 18" xfId="8450"/>
    <cellStyle name="Data Input 4 2 5 19" xfId="8451"/>
    <cellStyle name="Data Input 4 2 5 2" xfId="8452"/>
    <cellStyle name="Data Input 4 2 5 2 10" xfId="8453"/>
    <cellStyle name="Data Input 4 2 5 2 11" xfId="8454"/>
    <cellStyle name="Data Input 4 2 5 2 12" xfId="8455"/>
    <cellStyle name="Data Input 4 2 5 2 13" xfId="8456"/>
    <cellStyle name="Data Input 4 2 5 2 14" xfId="8457"/>
    <cellStyle name="Data Input 4 2 5 2 15" xfId="8458"/>
    <cellStyle name="Data Input 4 2 5 2 16" xfId="8459"/>
    <cellStyle name="Data Input 4 2 5 2 17" xfId="8460"/>
    <cellStyle name="Data Input 4 2 5 2 18" xfId="8461"/>
    <cellStyle name="Data Input 4 2 5 2 19" xfId="8462"/>
    <cellStyle name="Data Input 4 2 5 2 2" xfId="8463"/>
    <cellStyle name="Data Input 4 2 5 2 20" xfId="8464"/>
    <cellStyle name="Data Input 4 2 5 2 21" xfId="8465"/>
    <cellStyle name="Data Input 4 2 5 2 22" xfId="8466"/>
    <cellStyle name="Data Input 4 2 5 2 23" xfId="8467"/>
    <cellStyle name="Data Input 4 2 5 2 24" xfId="8468"/>
    <cellStyle name="Data Input 4 2 5 2 25" xfId="8469"/>
    <cellStyle name="Data Input 4 2 5 2 26" xfId="8470"/>
    <cellStyle name="Data Input 4 2 5 2 27" xfId="8471"/>
    <cellStyle name="Data Input 4 2 5 2 28" xfId="8472"/>
    <cellStyle name="Data Input 4 2 5 2 29" xfId="8473"/>
    <cellStyle name="Data Input 4 2 5 2 3" xfId="8474"/>
    <cellStyle name="Data Input 4 2 5 2 30" xfId="8475"/>
    <cellStyle name="Data Input 4 2 5 2 31" xfId="8476"/>
    <cellStyle name="Data Input 4 2 5 2 32" xfId="8477"/>
    <cellStyle name="Data Input 4 2 5 2 4" xfId="8478"/>
    <cellStyle name="Data Input 4 2 5 2 5" xfId="8479"/>
    <cellStyle name="Data Input 4 2 5 2 6" xfId="8480"/>
    <cellStyle name="Data Input 4 2 5 2 7" xfId="8481"/>
    <cellStyle name="Data Input 4 2 5 2 8" xfId="8482"/>
    <cellStyle name="Data Input 4 2 5 2 9" xfId="8483"/>
    <cellStyle name="Data Input 4 2 5 20" xfId="8484"/>
    <cellStyle name="Data Input 4 2 5 21" xfId="8485"/>
    <cellStyle name="Data Input 4 2 5 22" xfId="8486"/>
    <cellStyle name="Data Input 4 2 5 23" xfId="8487"/>
    <cellStyle name="Data Input 4 2 5 24" xfId="8488"/>
    <cellStyle name="Data Input 4 2 5 25" xfId="8489"/>
    <cellStyle name="Data Input 4 2 5 26" xfId="8490"/>
    <cellStyle name="Data Input 4 2 5 27" xfId="8491"/>
    <cellStyle name="Data Input 4 2 5 28" xfId="8492"/>
    <cellStyle name="Data Input 4 2 5 29" xfId="8493"/>
    <cellStyle name="Data Input 4 2 5 3" xfId="8494"/>
    <cellStyle name="Data Input 4 2 5 30" xfId="8495"/>
    <cellStyle name="Data Input 4 2 5 31" xfId="8496"/>
    <cellStyle name="Data Input 4 2 5 32" xfId="8497"/>
    <cellStyle name="Data Input 4 2 5 33" xfId="8498"/>
    <cellStyle name="Data Input 4 2 5 34" xfId="8499"/>
    <cellStyle name="Data Input 4 2 5 4" xfId="8500"/>
    <cellStyle name="Data Input 4 2 5 5" xfId="8501"/>
    <cellStyle name="Data Input 4 2 5 6" xfId="8502"/>
    <cellStyle name="Data Input 4 2 5 7" xfId="8503"/>
    <cellStyle name="Data Input 4 2 5 8" xfId="8504"/>
    <cellStyle name="Data Input 4 2 5 9" xfId="8505"/>
    <cellStyle name="Data Input 4 2 6" xfId="8506"/>
    <cellStyle name="Data Input 4 2 6 10" xfId="8507"/>
    <cellStyle name="Data Input 4 2 6 11" xfId="8508"/>
    <cellStyle name="Data Input 4 2 6 12" xfId="8509"/>
    <cellStyle name="Data Input 4 2 6 13" xfId="8510"/>
    <cellStyle name="Data Input 4 2 6 14" xfId="8511"/>
    <cellStyle name="Data Input 4 2 6 15" xfId="8512"/>
    <cellStyle name="Data Input 4 2 6 16" xfId="8513"/>
    <cellStyle name="Data Input 4 2 6 17" xfId="8514"/>
    <cellStyle name="Data Input 4 2 6 18" xfId="8515"/>
    <cellStyle name="Data Input 4 2 6 19" xfId="8516"/>
    <cellStyle name="Data Input 4 2 6 2" xfId="8517"/>
    <cellStyle name="Data Input 4 2 6 20" xfId="8518"/>
    <cellStyle name="Data Input 4 2 6 21" xfId="8519"/>
    <cellStyle name="Data Input 4 2 6 22" xfId="8520"/>
    <cellStyle name="Data Input 4 2 6 23" xfId="8521"/>
    <cellStyle name="Data Input 4 2 6 24" xfId="8522"/>
    <cellStyle name="Data Input 4 2 6 25" xfId="8523"/>
    <cellStyle name="Data Input 4 2 6 26" xfId="8524"/>
    <cellStyle name="Data Input 4 2 6 27" xfId="8525"/>
    <cellStyle name="Data Input 4 2 6 28" xfId="8526"/>
    <cellStyle name="Data Input 4 2 6 29" xfId="8527"/>
    <cellStyle name="Data Input 4 2 6 3" xfId="8528"/>
    <cellStyle name="Data Input 4 2 6 30" xfId="8529"/>
    <cellStyle name="Data Input 4 2 6 31" xfId="8530"/>
    <cellStyle name="Data Input 4 2 6 32" xfId="8531"/>
    <cellStyle name="Data Input 4 2 6 4" xfId="8532"/>
    <cellStyle name="Data Input 4 2 6 5" xfId="8533"/>
    <cellStyle name="Data Input 4 2 6 6" xfId="8534"/>
    <cellStyle name="Data Input 4 2 6 7" xfId="8535"/>
    <cellStyle name="Data Input 4 2 6 8" xfId="8536"/>
    <cellStyle name="Data Input 4 2 6 9" xfId="8537"/>
    <cellStyle name="Data Input 4 2 7" xfId="8538"/>
    <cellStyle name="Data Input 4 2 8" xfId="8539"/>
    <cellStyle name="Data Input 4 2 9" xfId="8540"/>
    <cellStyle name="Data Input 4 3" xfId="8541"/>
    <cellStyle name="Data Input 4 3 10" xfId="8542"/>
    <cellStyle name="Data Input 4 3 11" xfId="8543"/>
    <cellStyle name="Data Input 4 3 12" xfId="8544"/>
    <cellStyle name="Data Input 4 3 13" xfId="8545"/>
    <cellStyle name="Data Input 4 3 14" xfId="8546"/>
    <cellStyle name="Data Input 4 3 15" xfId="8547"/>
    <cellStyle name="Data Input 4 3 16" xfId="8548"/>
    <cellStyle name="Data Input 4 3 17" xfId="8549"/>
    <cellStyle name="Data Input 4 3 18" xfId="8550"/>
    <cellStyle name="Data Input 4 3 19" xfId="8551"/>
    <cellStyle name="Data Input 4 3 2" xfId="8552"/>
    <cellStyle name="Data Input 4 3 2 10" xfId="8553"/>
    <cellStyle name="Data Input 4 3 2 11" xfId="8554"/>
    <cellStyle name="Data Input 4 3 2 12" xfId="8555"/>
    <cellStyle name="Data Input 4 3 2 13" xfId="8556"/>
    <cellStyle name="Data Input 4 3 2 14" xfId="8557"/>
    <cellStyle name="Data Input 4 3 2 15" xfId="8558"/>
    <cellStyle name="Data Input 4 3 2 16" xfId="8559"/>
    <cellStyle name="Data Input 4 3 2 17" xfId="8560"/>
    <cellStyle name="Data Input 4 3 2 18" xfId="8561"/>
    <cellStyle name="Data Input 4 3 2 19" xfId="8562"/>
    <cellStyle name="Data Input 4 3 2 2" xfId="8563"/>
    <cellStyle name="Data Input 4 3 2 2 10" xfId="8564"/>
    <cellStyle name="Data Input 4 3 2 2 11" xfId="8565"/>
    <cellStyle name="Data Input 4 3 2 2 12" xfId="8566"/>
    <cellStyle name="Data Input 4 3 2 2 13" xfId="8567"/>
    <cellStyle name="Data Input 4 3 2 2 14" xfId="8568"/>
    <cellStyle name="Data Input 4 3 2 2 15" xfId="8569"/>
    <cellStyle name="Data Input 4 3 2 2 16" xfId="8570"/>
    <cellStyle name="Data Input 4 3 2 2 17" xfId="8571"/>
    <cellStyle name="Data Input 4 3 2 2 18" xfId="8572"/>
    <cellStyle name="Data Input 4 3 2 2 19" xfId="8573"/>
    <cellStyle name="Data Input 4 3 2 2 2" xfId="8574"/>
    <cellStyle name="Data Input 4 3 2 2 2 10" xfId="8575"/>
    <cellStyle name="Data Input 4 3 2 2 2 11" xfId="8576"/>
    <cellStyle name="Data Input 4 3 2 2 2 12" xfId="8577"/>
    <cellStyle name="Data Input 4 3 2 2 2 13" xfId="8578"/>
    <cellStyle name="Data Input 4 3 2 2 2 14" xfId="8579"/>
    <cellStyle name="Data Input 4 3 2 2 2 15" xfId="8580"/>
    <cellStyle name="Data Input 4 3 2 2 2 16" xfId="8581"/>
    <cellStyle name="Data Input 4 3 2 2 2 17" xfId="8582"/>
    <cellStyle name="Data Input 4 3 2 2 2 18" xfId="8583"/>
    <cellStyle name="Data Input 4 3 2 2 2 19" xfId="8584"/>
    <cellStyle name="Data Input 4 3 2 2 2 2" xfId="8585"/>
    <cellStyle name="Data Input 4 3 2 2 2 20" xfId="8586"/>
    <cellStyle name="Data Input 4 3 2 2 2 21" xfId="8587"/>
    <cellStyle name="Data Input 4 3 2 2 2 22" xfId="8588"/>
    <cellStyle name="Data Input 4 3 2 2 2 23" xfId="8589"/>
    <cellStyle name="Data Input 4 3 2 2 2 24" xfId="8590"/>
    <cellStyle name="Data Input 4 3 2 2 2 25" xfId="8591"/>
    <cellStyle name="Data Input 4 3 2 2 2 26" xfId="8592"/>
    <cellStyle name="Data Input 4 3 2 2 2 27" xfId="8593"/>
    <cellStyle name="Data Input 4 3 2 2 2 28" xfId="8594"/>
    <cellStyle name="Data Input 4 3 2 2 2 29" xfId="8595"/>
    <cellStyle name="Data Input 4 3 2 2 2 3" xfId="8596"/>
    <cellStyle name="Data Input 4 3 2 2 2 30" xfId="8597"/>
    <cellStyle name="Data Input 4 3 2 2 2 31" xfId="8598"/>
    <cellStyle name="Data Input 4 3 2 2 2 32" xfId="8599"/>
    <cellStyle name="Data Input 4 3 2 2 2 4" xfId="8600"/>
    <cellStyle name="Data Input 4 3 2 2 2 5" xfId="8601"/>
    <cellStyle name="Data Input 4 3 2 2 2 6" xfId="8602"/>
    <cellStyle name="Data Input 4 3 2 2 2 7" xfId="8603"/>
    <cellStyle name="Data Input 4 3 2 2 2 8" xfId="8604"/>
    <cellStyle name="Data Input 4 3 2 2 2 9" xfId="8605"/>
    <cellStyle name="Data Input 4 3 2 2 20" xfId="8606"/>
    <cellStyle name="Data Input 4 3 2 2 21" xfId="8607"/>
    <cellStyle name="Data Input 4 3 2 2 22" xfId="8608"/>
    <cellStyle name="Data Input 4 3 2 2 23" xfId="8609"/>
    <cellStyle name="Data Input 4 3 2 2 24" xfId="8610"/>
    <cellStyle name="Data Input 4 3 2 2 25" xfId="8611"/>
    <cellStyle name="Data Input 4 3 2 2 26" xfId="8612"/>
    <cellStyle name="Data Input 4 3 2 2 27" xfId="8613"/>
    <cellStyle name="Data Input 4 3 2 2 28" xfId="8614"/>
    <cellStyle name="Data Input 4 3 2 2 29" xfId="8615"/>
    <cellStyle name="Data Input 4 3 2 2 3" xfId="8616"/>
    <cellStyle name="Data Input 4 3 2 2 30" xfId="8617"/>
    <cellStyle name="Data Input 4 3 2 2 31" xfId="8618"/>
    <cellStyle name="Data Input 4 3 2 2 32" xfId="8619"/>
    <cellStyle name="Data Input 4 3 2 2 33" xfId="8620"/>
    <cellStyle name="Data Input 4 3 2 2 34" xfId="8621"/>
    <cellStyle name="Data Input 4 3 2 2 4" xfId="8622"/>
    <cellStyle name="Data Input 4 3 2 2 5" xfId="8623"/>
    <cellStyle name="Data Input 4 3 2 2 6" xfId="8624"/>
    <cellStyle name="Data Input 4 3 2 2 7" xfId="8625"/>
    <cellStyle name="Data Input 4 3 2 2 8" xfId="8626"/>
    <cellStyle name="Data Input 4 3 2 2 9" xfId="8627"/>
    <cellStyle name="Data Input 4 3 2 20" xfId="8628"/>
    <cellStyle name="Data Input 4 3 2 21" xfId="8629"/>
    <cellStyle name="Data Input 4 3 2 22" xfId="8630"/>
    <cellStyle name="Data Input 4 3 2 23" xfId="8631"/>
    <cellStyle name="Data Input 4 3 2 24" xfId="8632"/>
    <cellStyle name="Data Input 4 3 2 25" xfId="8633"/>
    <cellStyle name="Data Input 4 3 2 26" xfId="8634"/>
    <cellStyle name="Data Input 4 3 2 27" xfId="8635"/>
    <cellStyle name="Data Input 4 3 2 28" xfId="8636"/>
    <cellStyle name="Data Input 4 3 2 29" xfId="8637"/>
    <cellStyle name="Data Input 4 3 2 3" xfId="8638"/>
    <cellStyle name="Data Input 4 3 2 3 10" xfId="8639"/>
    <cellStyle name="Data Input 4 3 2 3 11" xfId="8640"/>
    <cellStyle name="Data Input 4 3 2 3 12" xfId="8641"/>
    <cellStyle name="Data Input 4 3 2 3 13" xfId="8642"/>
    <cellStyle name="Data Input 4 3 2 3 14" xfId="8643"/>
    <cellStyle name="Data Input 4 3 2 3 15" xfId="8644"/>
    <cellStyle name="Data Input 4 3 2 3 16" xfId="8645"/>
    <cellStyle name="Data Input 4 3 2 3 17" xfId="8646"/>
    <cellStyle name="Data Input 4 3 2 3 18" xfId="8647"/>
    <cellStyle name="Data Input 4 3 2 3 19" xfId="8648"/>
    <cellStyle name="Data Input 4 3 2 3 2" xfId="8649"/>
    <cellStyle name="Data Input 4 3 2 3 20" xfId="8650"/>
    <cellStyle name="Data Input 4 3 2 3 21" xfId="8651"/>
    <cellStyle name="Data Input 4 3 2 3 22" xfId="8652"/>
    <cellStyle name="Data Input 4 3 2 3 23" xfId="8653"/>
    <cellStyle name="Data Input 4 3 2 3 24" xfId="8654"/>
    <cellStyle name="Data Input 4 3 2 3 25" xfId="8655"/>
    <cellStyle name="Data Input 4 3 2 3 26" xfId="8656"/>
    <cellStyle name="Data Input 4 3 2 3 27" xfId="8657"/>
    <cellStyle name="Data Input 4 3 2 3 28" xfId="8658"/>
    <cellStyle name="Data Input 4 3 2 3 29" xfId="8659"/>
    <cellStyle name="Data Input 4 3 2 3 3" xfId="8660"/>
    <cellStyle name="Data Input 4 3 2 3 30" xfId="8661"/>
    <cellStyle name="Data Input 4 3 2 3 31" xfId="8662"/>
    <cellStyle name="Data Input 4 3 2 3 32" xfId="8663"/>
    <cellStyle name="Data Input 4 3 2 3 4" xfId="8664"/>
    <cellStyle name="Data Input 4 3 2 3 5" xfId="8665"/>
    <cellStyle name="Data Input 4 3 2 3 6" xfId="8666"/>
    <cellStyle name="Data Input 4 3 2 3 7" xfId="8667"/>
    <cellStyle name="Data Input 4 3 2 3 8" xfId="8668"/>
    <cellStyle name="Data Input 4 3 2 3 9" xfId="8669"/>
    <cellStyle name="Data Input 4 3 2 30" xfId="8670"/>
    <cellStyle name="Data Input 4 3 2 31" xfId="8671"/>
    <cellStyle name="Data Input 4 3 2 32" xfId="8672"/>
    <cellStyle name="Data Input 4 3 2 33" xfId="8673"/>
    <cellStyle name="Data Input 4 3 2 34" xfId="8674"/>
    <cellStyle name="Data Input 4 3 2 35" xfId="8675"/>
    <cellStyle name="Data Input 4 3 2 4" xfId="8676"/>
    <cellStyle name="Data Input 4 3 2 5" xfId="8677"/>
    <cellStyle name="Data Input 4 3 2 6" xfId="8678"/>
    <cellStyle name="Data Input 4 3 2 7" xfId="8679"/>
    <cellStyle name="Data Input 4 3 2 8" xfId="8680"/>
    <cellStyle name="Data Input 4 3 2 9" xfId="8681"/>
    <cellStyle name="Data Input 4 3 20" xfId="8682"/>
    <cellStyle name="Data Input 4 3 21" xfId="8683"/>
    <cellStyle name="Data Input 4 3 22" xfId="8684"/>
    <cellStyle name="Data Input 4 3 23" xfId="8685"/>
    <cellStyle name="Data Input 4 3 24" xfId="8686"/>
    <cellStyle name="Data Input 4 3 25" xfId="8687"/>
    <cellStyle name="Data Input 4 3 26" xfId="8688"/>
    <cellStyle name="Data Input 4 3 27" xfId="8689"/>
    <cellStyle name="Data Input 4 3 28" xfId="8690"/>
    <cellStyle name="Data Input 4 3 29" xfId="8691"/>
    <cellStyle name="Data Input 4 3 3" xfId="8692"/>
    <cellStyle name="Data Input 4 3 3 10" xfId="8693"/>
    <cellStyle name="Data Input 4 3 3 11" xfId="8694"/>
    <cellStyle name="Data Input 4 3 3 12" xfId="8695"/>
    <cellStyle name="Data Input 4 3 3 13" xfId="8696"/>
    <cellStyle name="Data Input 4 3 3 2" xfId="8697"/>
    <cellStyle name="Data Input 4 3 3 3" xfId="8698"/>
    <cellStyle name="Data Input 4 3 3 4" xfId="8699"/>
    <cellStyle name="Data Input 4 3 3 5" xfId="8700"/>
    <cellStyle name="Data Input 4 3 3 6" xfId="8701"/>
    <cellStyle name="Data Input 4 3 3 7" xfId="8702"/>
    <cellStyle name="Data Input 4 3 3 8" xfId="8703"/>
    <cellStyle name="Data Input 4 3 3 9" xfId="8704"/>
    <cellStyle name="Data Input 4 3 30" xfId="8705"/>
    <cellStyle name="Data Input 4 3 31" xfId="8706"/>
    <cellStyle name="Data Input 4 3 32" xfId="8707"/>
    <cellStyle name="Data Input 4 3 33" xfId="8708"/>
    <cellStyle name="Data Input 4 3 34" xfId="8709"/>
    <cellStyle name="Data Input 4 3 35" xfId="8710"/>
    <cellStyle name="Data Input 4 3 4" xfId="8711"/>
    <cellStyle name="Data Input 4 3 5" xfId="8712"/>
    <cellStyle name="Data Input 4 3 6" xfId="8713"/>
    <cellStyle name="Data Input 4 3 7" xfId="8714"/>
    <cellStyle name="Data Input 4 3 8" xfId="8715"/>
    <cellStyle name="Data Input 4 3 9" xfId="8716"/>
    <cellStyle name="Data Input 4 4" xfId="8717"/>
    <cellStyle name="Data Input 4 4 10" xfId="8718"/>
    <cellStyle name="Data Input 4 4 11" xfId="8719"/>
    <cellStyle name="Data Input 4 4 12" xfId="8720"/>
    <cellStyle name="Data Input 4 4 13" xfId="8721"/>
    <cellStyle name="Data Input 4 4 14" xfId="8722"/>
    <cellStyle name="Data Input 4 4 15" xfId="8723"/>
    <cellStyle name="Data Input 4 4 16" xfId="8724"/>
    <cellStyle name="Data Input 4 4 17" xfId="8725"/>
    <cellStyle name="Data Input 4 4 18" xfId="8726"/>
    <cellStyle name="Data Input 4 4 19" xfId="8727"/>
    <cellStyle name="Data Input 4 4 2" xfId="8728"/>
    <cellStyle name="Data Input 4 4 2 10" xfId="8729"/>
    <cellStyle name="Data Input 4 4 2 11" xfId="8730"/>
    <cellStyle name="Data Input 4 4 2 12" xfId="8731"/>
    <cellStyle name="Data Input 4 4 2 13" xfId="8732"/>
    <cellStyle name="Data Input 4 4 2 14" xfId="8733"/>
    <cellStyle name="Data Input 4 4 2 15" xfId="8734"/>
    <cellStyle name="Data Input 4 4 2 16" xfId="8735"/>
    <cellStyle name="Data Input 4 4 2 17" xfId="8736"/>
    <cellStyle name="Data Input 4 4 2 18" xfId="8737"/>
    <cellStyle name="Data Input 4 4 2 19" xfId="8738"/>
    <cellStyle name="Data Input 4 4 2 2" xfId="8739"/>
    <cellStyle name="Data Input 4 4 2 2 10" xfId="8740"/>
    <cellStyle name="Data Input 4 4 2 2 11" xfId="8741"/>
    <cellStyle name="Data Input 4 4 2 2 12" xfId="8742"/>
    <cellStyle name="Data Input 4 4 2 2 13" xfId="8743"/>
    <cellStyle name="Data Input 4 4 2 2 14" xfId="8744"/>
    <cellStyle name="Data Input 4 4 2 2 15" xfId="8745"/>
    <cellStyle name="Data Input 4 4 2 2 16" xfId="8746"/>
    <cellStyle name="Data Input 4 4 2 2 17" xfId="8747"/>
    <cellStyle name="Data Input 4 4 2 2 18" xfId="8748"/>
    <cellStyle name="Data Input 4 4 2 2 19" xfId="8749"/>
    <cellStyle name="Data Input 4 4 2 2 2" xfId="8750"/>
    <cellStyle name="Data Input 4 4 2 2 20" xfId="8751"/>
    <cellStyle name="Data Input 4 4 2 2 21" xfId="8752"/>
    <cellStyle name="Data Input 4 4 2 2 22" xfId="8753"/>
    <cellStyle name="Data Input 4 4 2 2 23" xfId="8754"/>
    <cellStyle name="Data Input 4 4 2 2 24" xfId="8755"/>
    <cellStyle name="Data Input 4 4 2 2 25" xfId="8756"/>
    <cellStyle name="Data Input 4 4 2 2 26" xfId="8757"/>
    <cellStyle name="Data Input 4 4 2 2 27" xfId="8758"/>
    <cellStyle name="Data Input 4 4 2 2 28" xfId="8759"/>
    <cellStyle name="Data Input 4 4 2 2 29" xfId="8760"/>
    <cellStyle name="Data Input 4 4 2 2 3" xfId="8761"/>
    <cellStyle name="Data Input 4 4 2 2 30" xfId="8762"/>
    <cellStyle name="Data Input 4 4 2 2 31" xfId="8763"/>
    <cellStyle name="Data Input 4 4 2 2 32" xfId="8764"/>
    <cellStyle name="Data Input 4 4 2 2 4" xfId="8765"/>
    <cellStyle name="Data Input 4 4 2 2 5" xfId="8766"/>
    <cellStyle name="Data Input 4 4 2 2 6" xfId="8767"/>
    <cellStyle name="Data Input 4 4 2 2 7" xfId="8768"/>
    <cellStyle name="Data Input 4 4 2 2 8" xfId="8769"/>
    <cellStyle name="Data Input 4 4 2 2 9" xfId="8770"/>
    <cellStyle name="Data Input 4 4 2 20" xfId="8771"/>
    <cellStyle name="Data Input 4 4 2 21" xfId="8772"/>
    <cellStyle name="Data Input 4 4 2 22" xfId="8773"/>
    <cellStyle name="Data Input 4 4 2 23" xfId="8774"/>
    <cellStyle name="Data Input 4 4 2 24" xfId="8775"/>
    <cellStyle name="Data Input 4 4 2 25" xfId="8776"/>
    <cellStyle name="Data Input 4 4 2 26" xfId="8777"/>
    <cellStyle name="Data Input 4 4 2 27" xfId="8778"/>
    <cellStyle name="Data Input 4 4 2 28" xfId="8779"/>
    <cellStyle name="Data Input 4 4 2 29" xfId="8780"/>
    <cellStyle name="Data Input 4 4 2 3" xfId="8781"/>
    <cellStyle name="Data Input 4 4 2 30" xfId="8782"/>
    <cellStyle name="Data Input 4 4 2 31" xfId="8783"/>
    <cellStyle name="Data Input 4 4 2 32" xfId="8784"/>
    <cellStyle name="Data Input 4 4 2 33" xfId="8785"/>
    <cellStyle name="Data Input 4 4 2 34" xfId="8786"/>
    <cellStyle name="Data Input 4 4 2 4" xfId="8787"/>
    <cellStyle name="Data Input 4 4 2 5" xfId="8788"/>
    <cellStyle name="Data Input 4 4 2 6" xfId="8789"/>
    <cellStyle name="Data Input 4 4 2 7" xfId="8790"/>
    <cellStyle name="Data Input 4 4 2 8" xfId="8791"/>
    <cellStyle name="Data Input 4 4 2 9" xfId="8792"/>
    <cellStyle name="Data Input 4 4 20" xfId="8793"/>
    <cellStyle name="Data Input 4 4 21" xfId="8794"/>
    <cellStyle name="Data Input 4 4 22" xfId="8795"/>
    <cellStyle name="Data Input 4 4 23" xfId="8796"/>
    <cellStyle name="Data Input 4 4 24" xfId="8797"/>
    <cellStyle name="Data Input 4 4 25" xfId="8798"/>
    <cellStyle name="Data Input 4 4 26" xfId="8799"/>
    <cellStyle name="Data Input 4 4 27" xfId="8800"/>
    <cellStyle name="Data Input 4 4 28" xfId="8801"/>
    <cellStyle name="Data Input 4 4 29" xfId="8802"/>
    <cellStyle name="Data Input 4 4 3" xfId="8803"/>
    <cellStyle name="Data Input 4 4 3 10" xfId="8804"/>
    <cellStyle name="Data Input 4 4 3 11" xfId="8805"/>
    <cellStyle name="Data Input 4 4 3 12" xfId="8806"/>
    <cellStyle name="Data Input 4 4 3 13" xfId="8807"/>
    <cellStyle name="Data Input 4 4 3 14" xfId="8808"/>
    <cellStyle name="Data Input 4 4 3 15" xfId="8809"/>
    <cellStyle name="Data Input 4 4 3 16" xfId="8810"/>
    <cellStyle name="Data Input 4 4 3 17" xfId="8811"/>
    <cellStyle name="Data Input 4 4 3 18" xfId="8812"/>
    <cellStyle name="Data Input 4 4 3 19" xfId="8813"/>
    <cellStyle name="Data Input 4 4 3 2" xfId="8814"/>
    <cellStyle name="Data Input 4 4 3 20" xfId="8815"/>
    <cellStyle name="Data Input 4 4 3 21" xfId="8816"/>
    <cellStyle name="Data Input 4 4 3 22" xfId="8817"/>
    <cellStyle name="Data Input 4 4 3 23" xfId="8818"/>
    <cellStyle name="Data Input 4 4 3 24" xfId="8819"/>
    <cellStyle name="Data Input 4 4 3 25" xfId="8820"/>
    <cellStyle name="Data Input 4 4 3 26" xfId="8821"/>
    <cellStyle name="Data Input 4 4 3 27" xfId="8822"/>
    <cellStyle name="Data Input 4 4 3 28" xfId="8823"/>
    <cellStyle name="Data Input 4 4 3 29" xfId="8824"/>
    <cellStyle name="Data Input 4 4 3 3" xfId="8825"/>
    <cellStyle name="Data Input 4 4 3 30" xfId="8826"/>
    <cellStyle name="Data Input 4 4 3 31" xfId="8827"/>
    <cellStyle name="Data Input 4 4 3 32" xfId="8828"/>
    <cellStyle name="Data Input 4 4 3 4" xfId="8829"/>
    <cellStyle name="Data Input 4 4 3 5" xfId="8830"/>
    <cellStyle name="Data Input 4 4 3 6" xfId="8831"/>
    <cellStyle name="Data Input 4 4 3 7" xfId="8832"/>
    <cellStyle name="Data Input 4 4 3 8" xfId="8833"/>
    <cellStyle name="Data Input 4 4 3 9" xfId="8834"/>
    <cellStyle name="Data Input 4 4 30" xfId="8835"/>
    <cellStyle name="Data Input 4 4 31" xfId="8836"/>
    <cellStyle name="Data Input 4 4 32" xfId="8837"/>
    <cellStyle name="Data Input 4 4 33" xfId="8838"/>
    <cellStyle name="Data Input 4 4 34" xfId="8839"/>
    <cellStyle name="Data Input 4 4 35" xfId="8840"/>
    <cellStyle name="Data Input 4 4 4" xfId="8841"/>
    <cellStyle name="Data Input 4 4 5" xfId="8842"/>
    <cellStyle name="Data Input 4 4 6" xfId="8843"/>
    <cellStyle name="Data Input 4 4 7" xfId="8844"/>
    <cellStyle name="Data Input 4 4 8" xfId="8845"/>
    <cellStyle name="Data Input 4 4 9" xfId="8846"/>
    <cellStyle name="Data Input 4 5" xfId="8847"/>
    <cellStyle name="Data Input 4 6" xfId="8848"/>
    <cellStyle name="Data Input 4 6 10" xfId="8849"/>
    <cellStyle name="Data Input 4 6 11" xfId="8850"/>
    <cellStyle name="Data Input 4 6 12" xfId="8851"/>
    <cellStyle name="Data Input 4 6 13" xfId="8852"/>
    <cellStyle name="Data Input 4 6 2" xfId="8853"/>
    <cellStyle name="Data Input 4 6 3" xfId="8854"/>
    <cellStyle name="Data Input 4 6 4" xfId="8855"/>
    <cellStyle name="Data Input 4 6 5" xfId="8856"/>
    <cellStyle name="Data Input 4 6 6" xfId="8857"/>
    <cellStyle name="Data Input 4 6 7" xfId="8858"/>
    <cellStyle name="Data Input 4 6 8" xfId="8859"/>
    <cellStyle name="Data Input 4 6 9" xfId="8860"/>
    <cellStyle name="Data Input 5" xfId="8861"/>
    <cellStyle name="Data Input 5 2" xfId="8862"/>
    <cellStyle name="Data Input 5 2 10" xfId="8863"/>
    <cellStyle name="Data Input 5 2 11" xfId="8864"/>
    <cellStyle name="Data Input 5 2 12" xfId="8865"/>
    <cellStyle name="Data Input 5 2 13" xfId="8866"/>
    <cellStyle name="Data Input 5 2 14" xfId="8867"/>
    <cellStyle name="Data Input 5 2 15" xfId="8868"/>
    <cellStyle name="Data Input 5 2 16" xfId="8869"/>
    <cellStyle name="Data Input 5 2 17" xfId="8870"/>
    <cellStyle name="Data Input 5 2 18" xfId="8871"/>
    <cellStyle name="Data Input 5 2 19" xfId="8872"/>
    <cellStyle name="Data Input 5 2 2" xfId="8873"/>
    <cellStyle name="Data Input 5 2 2 10" xfId="8874"/>
    <cellStyle name="Data Input 5 2 2 11" xfId="8875"/>
    <cellStyle name="Data Input 5 2 2 12" xfId="8876"/>
    <cellStyle name="Data Input 5 2 2 13" xfId="8877"/>
    <cellStyle name="Data Input 5 2 2 14" xfId="8878"/>
    <cellStyle name="Data Input 5 2 2 15" xfId="8879"/>
    <cellStyle name="Data Input 5 2 2 16" xfId="8880"/>
    <cellStyle name="Data Input 5 2 2 17" xfId="8881"/>
    <cellStyle name="Data Input 5 2 2 18" xfId="8882"/>
    <cellStyle name="Data Input 5 2 2 19" xfId="8883"/>
    <cellStyle name="Data Input 5 2 2 2" xfId="8884"/>
    <cellStyle name="Data Input 5 2 2 2 10" xfId="8885"/>
    <cellStyle name="Data Input 5 2 2 2 11" xfId="8886"/>
    <cellStyle name="Data Input 5 2 2 2 12" xfId="8887"/>
    <cellStyle name="Data Input 5 2 2 2 13" xfId="8888"/>
    <cellStyle name="Data Input 5 2 2 2 14" xfId="8889"/>
    <cellStyle name="Data Input 5 2 2 2 15" xfId="8890"/>
    <cellStyle name="Data Input 5 2 2 2 16" xfId="8891"/>
    <cellStyle name="Data Input 5 2 2 2 17" xfId="8892"/>
    <cellStyle name="Data Input 5 2 2 2 18" xfId="8893"/>
    <cellStyle name="Data Input 5 2 2 2 19" xfId="8894"/>
    <cellStyle name="Data Input 5 2 2 2 2" xfId="8895"/>
    <cellStyle name="Data Input 5 2 2 2 2 10" xfId="8896"/>
    <cellStyle name="Data Input 5 2 2 2 2 11" xfId="8897"/>
    <cellStyle name="Data Input 5 2 2 2 2 12" xfId="8898"/>
    <cellStyle name="Data Input 5 2 2 2 2 13" xfId="8899"/>
    <cellStyle name="Data Input 5 2 2 2 2 14" xfId="8900"/>
    <cellStyle name="Data Input 5 2 2 2 2 15" xfId="8901"/>
    <cellStyle name="Data Input 5 2 2 2 2 16" xfId="8902"/>
    <cellStyle name="Data Input 5 2 2 2 2 17" xfId="8903"/>
    <cellStyle name="Data Input 5 2 2 2 2 18" xfId="8904"/>
    <cellStyle name="Data Input 5 2 2 2 2 19" xfId="8905"/>
    <cellStyle name="Data Input 5 2 2 2 2 2" xfId="8906"/>
    <cellStyle name="Data Input 5 2 2 2 2 20" xfId="8907"/>
    <cellStyle name="Data Input 5 2 2 2 2 21" xfId="8908"/>
    <cellStyle name="Data Input 5 2 2 2 2 22" xfId="8909"/>
    <cellStyle name="Data Input 5 2 2 2 2 23" xfId="8910"/>
    <cellStyle name="Data Input 5 2 2 2 2 24" xfId="8911"/>
    <cellStyle name="Data Input 5 2 2 2 2 25" xfId="8912"/>
    <cellStyle name="Data Input 5 2 2 2 2 26" xfId="8913"/>
    <cellStyle name="Data Input 5 2 2 2 2 27" xfId="8914"/>
    <cellStyle name="Data Input 5 2 2 2 2 28" xfId="8915"/>
    <cellStyle name="Data Input 5 2 2 2 2 29" xfId="8916"/>
    <cellStyle name="Data Input 5 2 2 2 2 3" xfId="8917"/>
    <cellStyle name="Data Input 5 2 2 2 2 30" xfId="8918"/>
    <cellStyle name="Data Input 5 2 2 2 2 31" xfId="8919"/>
    <cellStyle name="Data Input 5 2 2 2 2 32" xfId="8920"/>
    <cellStyle name="Data Input 5 2 2 2 2 4" xfId="8921"/>
    <cellStyle name="Data Input 5 2 2 2 2 5" xfId="8922"/>
    <cellStyle name="Data Input 5 2 2 2 2 6" xfId="8923"/>
    <cellStyle name="Data Input 5 2 2 2 2 7" xfId="8924"/>
    <cellStyle name="Data Input 5 2 2 2 2 8" xfId="8925"/>
    <cellStyle name="Data Input 5 2 2 2 2 9" xfId="8926"/>
    <cellStyle name="Data Input 5 2 2 2 20" xfId="8927"/>
    <cellStyle name="Data Input 5 2 2 2 21" xfId="8928"/>
    <cellStyle name="Data Input 5 2 2 2 22" xfId="8929"/>
    <cellStyle name="Data Input 5 2 2 2 23" xfId="8930"/>
    <cellStyle name="Data Input 5 2 2 2 24" xfId="8931"/>
    <cellStyle name="Data Input 5 2 2 2 25" xfId="8932"/>
    <cellStyle name="Data Input 5 2 2 2 26" xfId="8933"/>
    <cellStyle name="Data Input 5 2 2 2 27" xfId="8934"/>
    <cellStyle name="Data Input 5 2 2 2 28" xfId="8935"/>
    <cellStyle name="Data Input 5 2 2 2 29" xfId="8936"/>
    <cellStyle name="Data Input 5 2 2 2 3" xfId="8937"/>
    <cellStyle name="Data Input 5 2 2 2 30" xfId="8938"/>
    <cellStyle name="Data Input 5 2 2 2 31" xfId="8939"/>
    <cellStyle name="Data Input 5 2 2 2 32" xfId="8940"/>
    <cellStyle name="Data Input 5 2 2 2 33" xfId="8941"/>
    <cellStyle name="Data Input 5 2 2 2 34" xfId="8942"/>
    <cellStyle name="Data Input 5 2 2 2 4" xfId="8943"/>
    <cellStyle name="Data Input 5 2 2 2 5" xfId="8944"/>
    <cellStyle name="Data Input 5 2 2 2 6" xfId="8945"/>
    <cellStyle name="Data Input 5 2 2 2 7" xfId="8946"/>
    <cellStyle name="Data Input 5 2 2 2 8" xfId="8947"/>
    <cellStyle name="Data Input 5 2 2 2 9" xfId="8948"/>
    <cellStyle name="Data Input 5 2 2 20" xfId="8949"/>
    <cellStyle name="Data Input 5 2 2 21" xfId="8950"/>
    <cellStyle name="Data Input 5 2 2 22" xfId="8951"/>
    <cellStyle name="Data Input 5 2 2 23" xfId="8952"/>
    <cellStyle name="Data Input 5 2 2 24" xfId="8953"/>
    <cellStyle name="Data Input 5 2 2 25" xfId="8954"/>
    <cellStyle name="Data Input 5 2 2 26" xfId="8955"/>
    <cellStyle name="Data Input 5 2 2 27" xfId="8956"/>
    <cellStyle name="Data Input 5 2 2 28" xfId="8957"/>
    <cellStyle name="Data Input 5 2 2 29" xfId="8958"/>
    <cellStyle name="Data Input 5 2 2 3" xfId="8959"/>
    <cellStyle name="Data Input 5 2 2 3 10" xfId="8960"/>
    <cellStyle name="Data Input 5 2 2 3 11" xfId="8961"/>
    <cellStyle name="Data Input 5 2 2 3 12" xfId="8962"/>
    <cellStyle name="Data Input 5 2 2 3 13" xfId="8963"/>
    <cellStyle name="Data Input 5 2 2 3 14" xfId="8964"/>
    <cellStyle name="Data Input 5 2 2 3 15" xfId="8965"/>
    <cellStyle name="Data Input 5 2 2 3 16" xfId="8966"/>
    <cellStyle name="Data Input 5 2 2 3 17" xfId="8967"/>
    <cellStyle name="Data Input 5 2 2 3 18" xfId="8968"/>
    <cellStyle name="Data Input 5 2 2 3 19" xfId="8969"/>
    <cellStyle name="Data Input 5 2 2 3 2" xfId="8970"/>
    <cellStyle name="Data Input 5 2 2 3 2 10" xfId="8971"/>
    <cellStyle name="Data Input 5 2 2 3 2 11" xfId="8972"/>
    <cellStyle name="Data Input 5 2 2 3 2 12" xfId="8973"/>
    <cellStyle name="Data Input 5 2 2 3 2 13" xfId="8974"/>
    <cellStyle name="Data Input 5 2 2 3 2 14" xfId="8975"/>
    <cellStyle name="Data Input 5 2 2 3 2 15" xfId="8976"/>
    <cellStyle name="Data Input 5 2 2 3 2 16" xfId="8977"/>
    <cellStyle name="Data Input 5 2 2 3 2 17" xfId="8978"/>
    <cellStyle name="Data Input 5 2 2 3 2 18" xfId="8979"/>
    <cellStyle name="Data Input 5 2 2 3 2 19" xfId="8980"/>
    <cellStyle name="Data Input 5 2 2 3 2 2" xfId="8981"/>
    <cellStyle name="Data Input 5 2 2 3 2 20" xfId="8982"/>
    <cellStyle name="Data Input 5 2 2 3 2 21" xfId="8983"/>
    <cellStyle name="Data Input 5 2 2 3 2 22" xfId="8984"/>
    <cellStyle name="Data Input 5 2 2 3 2 23" xfId="8985"/>
    <cellStyle name="Data Input 5 2 2 3 2 24" xfId="8986"/>
    <cellStyle name="Data Input 5 2 2 3 2 25" xfId="8987"/>
    <cellStyle name="Data Input 5 2 2 3 2 26" xfId="8988"/>
    <cellStyle name="Data Input 5 2 2 3 2 27" xfId="8989"/>
    <cellStyle name="Data Input 5 2 2 3 2 28" xfId="8990"/>
    <cellStyle name="Data Input 5 2 2 3 2 29" xfId="8991"/>
    <cellStyle name="Data Input 5 2 2 3 2 3" xfId="8992"/>
    <cellStyle name="Data Input 5 2 2 3 2 30" xfId="8993"/>
    <cellStyle name="Data Input 5 2 2 3 2 31" xfId="8994"/>
    <cellStyle name="Data Input 5 2 2 3 2 32" xfId="8995"/>
    <cellStyle name="Data Input 5 2 2 3 2 4" xfId="8996"/>
    <cellStyle name="Data Input 5 2 2 3 2 5" xfId="8997"/>
    <cellStyle name="Data Input 5 2 2 3 2 6" xfId="8998"/>
    <cellStyle name="Data Input 5 2 2 3 2 7" xfId="8999"/>
    <cellStyle name="Data Input 5 2 2 3 2 8" xfId="9000"/>
    <cellStyle name="Data Input 5 2 2 3 2 9" xfId="9001"/>
    <cellStyle name="Data Input 5 2 2 3 20" xfId="9002"/>
    <cellStyle name="Data Input 5 2 2 3 21" xfId="9003"/>
    <cellStyle name="Data Input 5 2 2 3 22" xfId="9004"/>
    <cellStyle name="Data Input 5 2 2 3 23" xfId="9005"/>
    <cellStyle name="Data Input 5 2 2 3 24" xfId="9006"/>
    <cellStyle name="Data Input 5 2 2 3 25" xfId="9007"/>
    <cellStyle name="Data Input 5 2 2 3 26" xfId="9008"/>
    <cellStyle name="Data Input 5 2 2 3 27" xfId="9009"/>
    <cellStyle name="Data Input 5 2 2 3 28" xfId="9010"/>
    <cellStyle name="Data Input 5 2 2 3 29" xfId="9011"/>
    <cellStyle name="Data Input 5 2 2 3 3" xfId="9012"/>
    <cellStyle name="Data Input 5 2 2 3 30" xfId="9013"/>
    <cellStyle name="Data Input 5 2 2 3 31" xfId="9014"/>
    <cellStyle name="Data Input 5 2 2 3 32" xfId="9015"/>
    <cellStyle name="Data Input 5 2 2 3 33" xfId="9016"/>
    <cellStyle name="Data Input 5 2 2 3 34" xfId="9017"/>
    <cellStyle name="Data Input 5 2 2 3 4" xfId="9018"/>
    <cellStyle name="Data Input 5 2 2 3 5" xfId="9019"/>
    <cellStyle name="Data Input 5 2 2 3 6" xfId="9020"/>
    <cellStyle name="Data Input 5 2 2 3 7" xfId="9021"/>
    <cellStyle name="Data Input 5 2 2 3 8" xfId="9022"/>
    <cellStyle name="Data Input 5 2 2 3 9" xfId="9023"/>
    <cellStyle name="Data Input 5 2 2 30" xfId="9024"/>
    <cellStyle name="Data Input 5 2 2 31" xfId="9025"/>
    <cellStyle name="Data Input 5 2 2 32" xfId="9026"/>
    <cellStyle name="Data Input 5 2 2 33" xfId="9027"/>
    <cellStyle name="Data Input 5 2 2 34" xfId="9028"/>
    <cellStyle name="Data Input 5 2 2 35" xfId="9029"/>
    <cellStyle name="Data Input 5 2 2 36" xfId="9030"/>
    <cellStyle name="Data Input 5 2 2 4" xfId="9031"/>
    <cellStyle name="Data Input 5 2 2 4 10" xfId="9032"/>
    <cellStyle name="Data Input 5 2 2 4 11" xfId="9033"/>
    <cellStyle name="Data Input 5 2 2 4 12" xfId="9034"/>
    <cellStyle name="Data Input 5 2 2 4 13" xfId="9035"/>
    <cellStyle name="Data Input 5 2 2 4 2" xfId="9036"/>
    <cellStyle name="Data Input 5 2 2 4 3" xfId="9037"/>
    <cellStyle name="Data Input 5 2 2 4 4" xfId="9038"/>
    <cellStyle name="Data Input 5 2 2 4 5" xfId="9039"/>
    <cellStyle name="Data Input 5 2 2 4 6" xfId="9040"/>
    <cellStyle name="Data Input 5 2 2 4 7" xfId="9041"/>
    <cellStyle name="Data Input 5 2 2 4 8" xfId="9042"/>
    <cellStyle name="Data Input 5 2 2 4 9" xfId="9043"/>
    <cellStyle name="Data Input 5 2 2 5" xfId="9044"/>
    <cellStyle name="Data Input 5 2 2 6" xfId="9045"/>
    <cellStyle name="Data Input 5 2 2 7" xfId="9046"/>
    <cellStyle name="Data Input 5 2 2 8" xfId="9047"/>
    <cellStyle name="Data Input 5 2 2 9" xfId="9048"/>
    <cellStyle name="Data Input 5 2 20" xfId="9049"/>
    <cellStyle name="Data Input 5 2 21" xfId="9050"/>
    <cellStyle name="Data Input 5 2 22" xfId="9051"/>
    <cellStyle name="Data Input 5 2 23" xfId="9052"/>
    <cellStyle name="Data Input 5 2 24" xfId="9053"/>
    <cellStyle name="Data Input 5 2 25" xfId="9054"/>
    <cellStyle name="Data Input 5 2 26" xfId="9055"/>
    <cellStyle name="Data Input 5 2 27" xfId="9056"/>
    <cellStyle name="Data Input 5 2 28" xfId="9057"/>
    <cellStyle name="Data Input 5 2 29" xfId="9058"/>
    <cellStyle name="Data Input 5 2 3" xfId="9059"/>
    <cellStyle name="Data Input 5 2 3 10" xfId="9060"/>
    <cellStyle name="Data Input 5 2 3 11" xfId="9061"/>
    <cellStyle name="Data Input 5 2 3 12" xfId="9062"/>
    <cellStyle name="Data Input 5 2 3 13" xfId="9063"/>
    <cellStyle name="Data Input 5 2 3 14" xfId="9064"/>
    <cellStyle name="Data Input 5 2 3 15" xfId="9065"/>
    <cellStyle name="Data Input 5 2 3 16" xfId="9066"/>
    <cellStyle name="Data Input 5 2 3 17" xfId="9067"/>
    <cellStyle name="Data Input 5 2 3 18" xfId="9068"/>
    <cellStyle name="Data Input 5 2 3 19" xfId="9069"/>
    <cellStyle name="Data Input 5 2 3 2" xfId="9070"/>
    <cellStyle name="Data Input 5 2 3 2 10" xfId="9071"/>
    <cellStyle name="Data Input 5 2 3 2 11" xfId="9072"/>
    <cellStyle name="Data Input 5 2 3 2 12" xfId="9073"/>
    <cellStyle name="Data Input 5 2 3 2 13" xfId="9074"/>
    <cellStyle name="Data Input 5 2 3 2 14" xfId="9075"/>
    <cellStyle name="Data Input 5 2 3 2 15" xfId="9076"/>
    <cellStyle name="Data Input 5 2 3 2 16" xfId="9077"/>
    <cellStyle name="Data Input 5 2 3 2 17" xfId="9078"/>
    <cellStyle name="Data Input 5 2 3 2 18" xfId="9079"/>
    <cellStyle name="Data Input 5 2 3 2 19" xfId="9080"/>
    <cellStyle name="Data Input 5 2 3 2 2" xfId="9081"/>
    <cellStyle name="Data Input 5 2 3 2 20" xfId="9082"/>
    <cellStyle name="Data Input 5 2 3 2 21" xfId="9083"/>
    <cellStyle name="Data Input 5 2 3 2 22" xfId="9084"/>
    <cellStyle name="Data Input 5 2 3 2 23" xfId="9085"/>
    <cellStyle name="Data Input 5 2 3 2 24" xfId="9086"/>
    <cellStyle name="Data Input 5 2 3 2 25" xfId="9087"/>
    <cellStyle name="Data Input 5 2 3 2 26" xfId="9088"/>
    <cellStyle name="Data Input 5 2 3 2 27" xfId="9089"/>
    <cellStyle name="Data Input 5 2 3 2 28" xfId="9090"/>
    <cellStyle name="Data Input 5 2 3 2 29" xfId="9091"/>
    <cellStyle name="Data Input 5 2 3 2 3" xfId="9092"/>
    <cellStyle name="Data Input 5 2 3 2 30" xfId="9093"/>
    <cellStyle name="Data Input 5 2 3 2 31" xfId="9094"/>
    <cellStyle name="Data Input 5 2 3 2 32" xfId="9095"/>
    <cellStyle name="Data Input 5 2 3 2 4" xfId="9096"/>
    <cellStyle name="Data Input 5 2 3 2 5" xfId="9097"/>
    <cellStyle name="Data Input 5 2 3 2 6" xfId="9098"/>
    <cellStyle name="Data Input 5 2 3 2 7" xfId="9099"/>
    <cellStyle name="Data Input 5 2 3 2 8" xfId="9100"/>
    <cellStyle name="Data Input 5 2 3 2 9" xfId="9101"/>
    <cellStyle name="Data Input 5 2 3 20" xfId="9102"/>
    <cellStyle name="Data Input 5 2 3 21" xfId="9103"/>
    <cellStyle name="Data Input 5 2 3 22" xfId="9104"/>
    <cellStyle name="Data Input 5 2 3 23" xfId="9105"/>
    <cellStyle name="Data Input 5 2 3 24" xfId="9106"/>
    <cellStyle name="Data Input 5 2 3 25" xfId="9107"/>
    <cellStyle name="Data Input 5 2 3 26" xfId="9108"/>
    <cellStyle name="Data Input 5 2 3 27" xfId="9109"/>
    <cellStyle name="Data Input 5 2 3 28" xfId="9110"/>
    <cellStyle name="Data Input 5 2 3 29" xfId="9111"/>
    <cellStyle name="Data Input 5 2 3 3" xfId="9112"/>
    <cellStyle name="Data Input 5 2 3 30" xfId="9113"/>
    <cellStyle name="Data Input 5 2 3 31" xfId="9114"/>
    <cellStyle name="Data Input 5 2 3 32" xfId="9115"/>
    <cellStyle name="Data Input 5 2 3 33" xfId="9116"/>
    <cellStyle name="Data Input 5 2 3 34" xfId="9117"/>
    <cellStyle name="Data Input 5 2 3 4" xfId="9118"/>
    <cellStyle name="Data Input 5 2 3 5" xfId="9119"/>
    <cellStyle name="Data Input 5 2 3 6" xfId="9120"/>
    <cellStyle name="Data Input 5 2 3 7" xfId="9121"/>
    <cellStyle name="Data Input 5 2 3 8" xfId="9122"/>
    <cellStyle name="Data Input 5 2 3 9" xfId="9123"/>
    <cellStyle name="Data Input 5 2 30" xfId="9124"/>
    <cellStyle name="Data Input 5 2 31" xfId="9125"/>
    <cellStyle name="Data Input 5 2 32" xfId="9126"/>
    <cellStyle name="Data Input 5 2 33" xfId="9127"/>
    <cellStyle name="Data Input 5 2 34" xfId="9128"/>
    <cellStyle name="Data Input 5 2 35" xfId="9129"/>
    <cellStyle name="Data Input 5 2 36" xfId="9130"/>
    <cellStyle name="Data Input 5 2 4" xfId="9131"/>
    <cellStyle name="Data Input 5 2 4 10" xfId="9132"/>
    <cellStyle name="Data Input 5 2 4 11" xfId="9133"/>
    <cellStyle name="Data Input 5 2 4 12" xfId="9134"/>
    <cellStyle name="Data Input 5 2 4 13" xfId="9135"/>
    <cellStyle name="Data Input 5 2 4 14" xfId="9136"/>
    <cellStyle name="Data Input 5 2 4 15" xfId="9137"/>
    <cellStyle name="Data Input 5 2 4 16" xfId="9138"/>
    <cellStyle name="Data Input 5 2 4 17" xfId="9139"/>
    <cellStyle name="Data Input 5 2 4 18" xfId="9140"/>
    <cellStyle name="Data Input 5 2 4 19" xfId="9141"/>
    <cellStyle name="Data Input 5 2 4 2" xfId="9142"/>
    <cellStyle name="Data Input 5 2 4 20" xfId="9143"/>
    <cellStyle name="Data Input 5 2 4 21" xfId="9144"/>
    <cellStyle name="Data Input 5 2 4 22" xfId="9145"/>
    <cellStyle name="Data Input 5 2 4 23" xfId="9146"/>
    <cellStyle name="Data Input 5 2 4 24" xfId="9147"/>
    <cellStyle name="Data Input 5 2 4 25" xfId="9148"/>
    <cellStyle name="Data Input 5 2 4 26" xfId="9149"/>
    <cellStyle name="Data Input 5 2 4 27" xfId="9150"/>
    <cellStyle name="Data Input 5 2 4 28" xfId="9151"/>
    <cellStyle name="Data Input 5 2 4 29" xfId="9152"/>
    <cellStyle name="Data Input 5 2 4 3" xfId="9153"/>
    <cellStyle name="Data Input 5 2 4 30" xfId="9154"/>
    <cellStyle name="Data Input 5 2 4 31" xfId="9155"/>
    <cellStyle name="Data Input 5 2 4 32" xfId="9156"/>
    <cellStyle name="Data Input 5 2 4 4" xfId="9157"/>
    <cellStyle name="Data Input 5 2 4 5" xfId="9158"/>
    <cellStyle name="Data Input 5 2 4 6" xfId="9159"/>
    <cellStyle name="Data Input 5 2 4 7" xfId="9160"/>
    <cellStyle name="Data Input 5 2 4 8" xfId="9161"/>
    <cellStyle name="Data Input 5 2 4 9" xfId="9162"/>
    <cellStyle name="Data Input 5 2 5" xfId="9163"/>
    <cellStyle name="Data Input 5 2 6" xfId="9164"/>
    <cellStyle name="Data Input 5 2 7" xfId="9165"/>
    <cellStyle name="Data Input 5 2 8" xfId="9166"/>
    <cellStyle name="Data Input 5 2 9" xfId="9167"/>
    <cellStyle name="Data Input 5 3" xfId="9168"/>
    <cellStyle name="Data Input 5 3 10" xfId="9169"/>
    <cellStyle name="Data Input 5 3 11" xfId="9170"/>
    <cellStyle name="Data Input 5 3 12" xfId="9171"/>
    <cellStyle name="Data Input 5 3 13" xfId="9172"/>
    <cellStyle name="Data Input 5 3 14" xfId="9173"/>
    <cellStyle name="Data Input 5 3 15" xfId="9174"/>
    <cellStyle name="Data Input 5 3 16" xfId="9175"/>
    <cellStyle name="Data Input 5 3 17" xfId="9176"/>
    <cellStyle name="Data Input 5 3 18" xfId="9177"/>
    <cellStyle name="Data Input 5 3 19" xfId="9178"/>
    <cellStyle name="Data Input 5 3 2" xfId="9179"/>
    <cellStyle name="Data Input 5 3 2 10" xfId="9180"/>
    <cellStyle name="Data Input 5 3 2 11" xfId="9181"/>
    <cellStyle name="Data Input 5 3 2 12" xfId="9182"/>
    <cellStyle name="Data Input 5 3 2 13" xfId="9183"/>
    <cellStyle name="Data Input 5 3 2 14" xfId="9184"/>
    <cellStyle name="Data Input 5 3 2 15" xfId="9185"/>
    <cellStyle name="Data Input 5 3 2 16" xfId="9186"/>
    <cellStyle name="Data Input 5 3 2 17" xfId="9187"/>
    <cellStyle name="Data Input 5 3 2 18" xfId="9188"/>
    <cellStyle name="Data Input 5 3 2 19" xfId="9189"/>
    <cellStyle name="Data Input 5 3 2 2" xfId="9190"/>
    <cellStyle name="Data Input 5 3 2 2 10" xfId="9191"/>
    <cellStyle name="Data Input 5 3 2 2 11" xfId="9192"/>
    <cellStyle name="Data Input 5 3 2 2 12" xfId="9193"/>
    <cellStyle name="Data Input 5 3 2 2 13" xfId="9194"/>
    <cellStyle name="Data Input 5 3 2 2 14" xfId="9195"/>
    <cellStyle name="Data Input 5 3 2 2 15" xfId="9196"/>
    <cellStyle name="Data Input 5 3 2 2 16" xfId="9197"/>
    <cellStyle name="Data Input 5 3 2 2 17" xfId="9198"/>
    <cellStyle name="Data Input 5 3 2 2 18" xfId="9199"/>
    <cellStyle name="Data Input 5 3 2 2 19" xfId="9200"/>
    <cellStyle name="Data Input 5 3 2 2 2" xfId="9201"/>
    <cellStyle name="Data Input 5 3 2 2 20" xfId="9202"/>
    <cellStyle name="Data Input 5 3 2 2 21" xfId="9203"/>
    <cellStyle name="Data Input 5 3 2 2 22" xfId="9204"/>
    <cellStyle name="Data Input 5 3 2 2 23" xfId="9205"/>
    <cellStyle name="Data Input 5 3 2 2 24" xfId="9206"/>
    <cellStyle name="Data Input 5 3 2 2 25" xfId="9207"/>
    <cellStyle name="Data Input 5 3 2 2 26" xfId="9208"/>
    <cellStyle name="Data Input 5 3 2 2 27" xfId="9209"/>
    <cellStyle name="Data Input 5 3 2 2 28" xfId="9210"/>
    <cellStyle name="Data Input 5 3 2 2 29" xfId="9211"/>
    <cellStyle name="Data Input 5 3 2 2 3" xfId="9212"/>
    <cellStyle name="Data Input 5 3 2 2 30" xfId="9213"/>
    <cellStyle name="Data Input 5 3 2 2 31" xfId="9214"/>
    <cellStyle name="Data Input 5 3 2 2 32" xfId="9215"/>
    <cellStyle name="Data Input 5 3 2 2 4" xfId="9216"/>
    <cellStyle name="Data Input 5 3 2 2 5" xfId="9217"/>
    <cellStyle name="Data Input 5 3 2 2 6" xfId="9218"/>
    <cellStyle name="Data Input 5 3 2 2 7" xfId="9219"/>
    <cellStyle name="Data Input 5 3 2 2 8" xfId="9220"/>
    <cellStyle name="Data Input 5 3 2 2 9" xfId="9221"/>
    <cellStyle name="Data Input 5 3 2 20" xfId="9222"/>
    <cellStyle name="Data Input 5 3 2 21" xfId="9223"/>
    <cellStyle name="Data Input 5 3 2 22" xfId="9224"/>
    <cellStyle name="Data Input 5 3 2 23" xfId="9225"/>
    <cellStyle name="Data Input 5 3 2 24" xfId="9226"/>
    <cellStyle name="Data Input 5 3 2 25" xfId="9227"/>
    <cellStyle name="Data Input 5 3 2 26" xfId="9228"/>
    <cellStyle name="Data Input 5 3 2 27" xfId="9229"/>
    <cellStyle name="Data Input 5 3 2 28" xfId="9230"/>
    <cellStyle name="Data Input 5 3 2 29" xfId="9231"/>
    <cellStyle name="Data Input 5 3 2 3" xfId="9232"/>
    <cellStyle name="Data Input 5 3 2 30" xfId="9233"/>
    <cellStyle name="Data Input 5 3 2 31" xfId="9234"/>
    <cellStyle name="Data Input 5 3 2 32" xfId="9235"/>
    <cellStyle name="Data Input 5 3 2 33" xfId="9236"/>
    <cellStyle name="Data Input 5 3 2 34" xfId="9237"/>
    <cellStyle name="Data Input 5 3 2 4" xfId="9238"/>
    <cellStyle name="Data Input 5 3 2 5" xfId="9239"/>
    <cellStyle name="Data Input 5 3 2 6" xfId="9240"/>
    <cellStyle name="Data Input 5 3 2 7" xfId="9241"/>
    <cellStyle name="Data Input 5 3 2 8" xfId="9242"/>
    <cellStyle name="Data Input 5 3 2 9" xfId="9243"/>
    <cellStyle name="Data Input 5 3 20" xfId="9244"/>
    <cellStyle name="Data Input 5 3 21" xfId="9245"/>
    <cellStyle name="Data Input 5 3 22" xfId="9246"/>
    <cellStyle name="Data Input 5 3 23" xfId="9247"/>
    <cellStyle name="Data Input 5 3 24" xfId="9248"/>
    <cellStyle name="Data Input 5 3 25" xfId="9249"/>
    <cellStyle name="Data Input 5 3 26" xfId="9250"/>
    <cellStyle name="Data Input 5 3 27" xfId="9251"/>
    <cellStyle name="Data Input 5 3 28" xfId="9252"/>
    <cellStyle name="Data Input 5 3 29" xfId="9253"/>
    <cellStyle name="Data Input 5 3 3" xfId="9254"/>
    <cellStyle name="Data Input 5 3 3 10" xfId="9255"/>
    <cellStyle name="Data Input 5 3 3 11" xfId="9256"/>
    <cellStyle name="Data Input 5 3 3 12" xfId="9257"/>
    <cellStyle name="Data Input 5 3 3 13" xfId="9258"/>
    <cellStyle name="Data Input 5 3 3 14" xfId="9259"/>
    <cellStyle name="Data Input 5 3 3 15" xfId="9260"/>
    <cellStyle name="Data Input 5 3 3 16" xfId="9261"/>
    <cellStyle name="Data Input 5 3 3 17" xfId="9262"/>
    <cellStyle name="Data Input 5 3 3 18" xfId="9263"/>
    <cellStyle name="Data Input 5 3 3 19" xfId="9264"/>
    <cellStyle name="Data Input 5 3 3 2" xfId="9265"/>
    <cellStyle name="Data Input 5 3 3 20" xfId="9266"/>
    <cellStyle name="Data Input 5 3 3 21" xfId="9267"/>
    <cellStyle name="Data Input 5 3 3 22" xfId="9268"/>
    <cellStyle name="Data Input 5 3 3 23" xfId="9269"/>
    <cellStyle name="Data Input 5 3 3 24" xfId="9270"/>
    <cellStyle name="Data Input 5 3 3 25" xfId="9271"/>
    <cellStyle name="Data Input 5 3 3 26" xfId="9272"/>
    <cellStyle name="Data Input 5 3 3 27" xfId="9273"/>
    <cellStyle name="Data Input 5 3 3 28" xfId="9274"/>
    <cellStyle name="Data Input 5 3 3 29" xfId="9275"/>
    <cellStyle name="Data Input 5 3 3 3" xfId="9276"/>
    <cellStyle name="Data Input 5 3 3 30" xfId="9277"/>
    <cellStyle name="Data Input 5 3 3 31" xfId="9278"/>
    <cellStyle name="Data Input 5 3 3 32" xfId="9279"/>
    <cellStyle name="Data Input 5 3 3 4" xfId="9280"/>
    <cellStyle name="Data Input 5 3 3 5" xfId="9281"/>
    <cellStyle name="Data Input 5 3 3 6" xfId="9282"/>
    <cellStyle name="Data Input 5 3 3 7" xfId="9283"/>
    <cellStyle name="Data Input 5 3 3 8" xfId="9284"/>
    <cellStyle name="Data Input 5 3 3 9" xfId="9285"/>
    <cellStyle name="Data Input 5 3 30" xfId="9286"/>
    <cellStyle name="Data Input 5 3 31" xfId="9287"/>
    <cellStyle name="Data Input 5 3 32" xfId="9288"/>
    <cellStyle name="Data Input 5 3 33" xfId="9289"/>
    <cellStyle name="Data Input 5 3 34" xfId="9290"/>
    <cellStyle name="Data Input 5 3 35" xfId="9291"/>
    <cellStyle name="Data Input 5 3 4" xfId="9292"/>
    <cellStyle name="Data Input 5 3 5" xfId="9293"/>
    <cellStyle name="Data Input 5 3 6" xfId="9294"/>
    <cellStyle name="Data Input 5 3 7" xfId="9295"/>
    <cellStyle name="Data Input 5 3 8" xfId="9296"/>
    <cellStyle name="Data Input 5 3 9" xfId="9297"/>
    <cellStyle name="Data Input 5 4" xfId="9298"/>
    <cellStyle name="Data Input 5 4 10" xfId="9299"/>
    <cellStyle name="Data Input 5 4 11" xfId="9300"/>
    <cellStyle name="Data Input 5 4 12" xfId="9301"/>
    <cellStyle name="Data Input 5 4 13" xfId="9302"/>
    <cellStyle name="Data Input 5 4 14" xfId="9303"/>
    <cellStyle name="Data Input 5 4 15" xfId="9304"/>
    <cellStyle name="Data Input 5 4 16" xfId="9305"/>
    <cellStyle name="Data Input 5 4 17" xfId="9306"/>
    <cellStyle name="Data Input 5 4 18" xfId="9307"/>
    <cellStyle name="Data Input 5 4 19" xfId="9308"/>
    <cellStyle name="Data Input 5 4 2" xfId="9309"/>
    <cellStyle name="Data Input 5 4 2 10" xfId="9310"/>
    <cellStyle name="Data Input 5 4 2 11" xfId="9311"/>
    <cellStyle name="Data Input 5 4 2 12" xfId="9312"/>
    <cellStyle name="Data Input 5 4 2 13" xfId="9313"/>
    <cellStyle name="Data Input 5 4 2 14" xfId="9314"/>
    <cellStyle name="Data Input 5 4 2 15" xfId="9315"/>
    <cellStyle name="Data Input 5 4 2 16" xfId="9316"/>
    <cellStyle name="Data Input 5 4 2 17" xfId="9317"/>
    <cellStyle name="Data Input 5 4 2 18" xfId="9318"/>
    <cellStyle name="Data Input 5 4 2 19" xfId="9319"/>
    <cellStyle name="Data Input 5 4 2 2" xfId="9320"/>
    <cellStyle name="Data Input 5 4 2 2 10" xfId="9321"/>
    <cellStyle name="Data Input 5 4 2 2 11" xfId="9322"/>
    <cellStyle name="Data Input 5 4 2 2 12" xfId="9323"/>
    <cellStyle name="Data Input 5 4 2 2 13" xfId="9324"/>
    <cellStyle name="Data Input 5 4 2 2 14" xfId="9325"/>
    <cellStyle name="Data Input 5 4 2 2 15" xfId="9326"/>
    <cellStyle name="Data Input 5 4 2 2 16" xfId="9327"/>
    <cellStyle name="Data Input 5 4 2 2 17" xfId="9328"/>
    <cellStyle name="Data Input 5 4 2 2 18" xfId="9329"/>
    <cellStyle name="Data Input 5 4 2 2 19" xfId="9330"/>
    <cellStyle name="Data Input 5 4 2 2 2" xfId="9331"/>
    <cellStyle name="Data Input 5 4 2 2 20" xfId="9332"/>
    <cellStyle name="Data Input 5 4 2 2 21" xfId="9333"/>
    <cellStyle name="Data Input 5 4 2 2 22" xfId="9334"/>
    <cellStyle name="Data Input 5 4 2 2 23" xfId="9335"/>
    <cellStyle name="Data Input 5 4 2 2 24" xfId="9336"/>
    <cellStyle name="Data Input 5 4 2 2 25" xfId="9337"/>
    <cellStyle name="Data Input 5 4 2 2 26" xfId="9338"/>
    <cellStyle name="Data Input 5 4 2 2 27" xfId="9339"/>
    <cellStyle name="Data Input 5 4 2 2 28" xfId="9340"/>
    <cellStyle name="Data Input 5 4 2 2 29" xfId="9341"/>
    <cellStyle name="Data Input 5 4 2 2 3" xfId="9342"/>
    <cellStyle name="Data Input 5 4 2 2 30" xfId="9343"/>
    <cellStyle name="Data Input 5 4 2 2 31" xfId="9344"/>
    <cellStyle name="Data Input 5 4 2 2 32" xfId="9345"/>
    <cellStyle name="Data Input 5 4 2 2 4" xfId="9346"/>
    <cellStyle name="Data Input 5 4 2 2 5" xfId="9347"/>
    <cellStyle name="Data Input 5 4 2 2 6" xfId="9348"/>
    <cellStyle name="Data Input 5 4 2 2 7" xfId="9349"/>
    <cellStyle name="Data Input 5 4 2 2 8" xfId="9350"/>
    <cellStyle name="Data Input 5 4 2 2 9" xfId="9351"/>
    <cellStyle name="Data Input 5 4 2 20" xfId="9352"/>
    <cellStyle name="Data Input 5 4 2 21" xfId="9353"/>
    <cellStyle name="Data Input 5 4 2 22" xfId="9354"/>
    <cellStyle name="Data Input 5 4 2 23" xfId="9355"/>
    <cellStyle name="Data Input 5 4 2 24" xfId="9356"/>
    <cellStyle name="Data Input 5 4 2 25" xfId="9357"/>
    <cellStyle name="Data Input 5 4 2 26" xfId="9358"/>
    <cellStyle name="Data Input 5 4 2 27" xfId="9359"/>
    <cellStyle name="Data Input 5 4 2 28" xfId="9360"/>
    <cellStyle name="Data Input 5 4 2 29" xfId="9361"/>
    <cellStyle name="Data Input 5 4 2 3" xfId="9362"/>
    <cellStyle name="Data Input 5 4 2 30" xfId="9363"/>
    <cellStyle name="Data Input 5 4 2 31" xfId="9364"/>
    <cellStyle name="Data Input 5 4 2 32" xfId="9365"/>
    <cellStyle name="Data Input 5 4 2 33" xfId="9366"/>
    <cellStyle name="Data Input 5 4 2 34" xfId="9367"/>
    <cellStyle name="Data Input 5 4 2 4" xfId="9368"/>
    <cellStyle name="Data Input 5 4 2 5" xfId="9369"/>
    <cellStyle name="Data Input 5 4 2 6" xfId="9370"/>
    <cellStyle name="Data Input 5 4 2 7" xfId="9371"/>
    <cellStyle name="Data Input 5 4 2 8" xfId="9372"/>
    <cellStyle name="Data Input 5 4 2 9" xfId="9373"/>
    <cellStyle name="Data Input 5 4 20" xfId="9374"/>
    <cellStyle name="Data Input 5 4 21" xfId="9375"/>
    <cellStyle name="Data Input 5 4 22" xfId="9376"/>
    <cellStyle name="Data Input 5 4 23" xfId="9377"/>
    <cellStyle name="Data Input 5 4 24" xfId="9378"/>
    <cellStyle name="Data Input 5 4 25" xfId="9379"/>
    <cellStyle name="Data Input 5 4 26" xfId="9380"/>
    <cellStyle name="Data Input 5 4 27" xfId="9381"/>
    <cellStyle name="Data Input 5 4 28" xfId="9382"/>
    <cellStyle name="Data Input 5 4 29" xfId="9383"/>
    <cellStyle name="Data Input 5 4 3" xfId="9384"/>
    <cellStyle name="Data Input 5 4 3 10" xfId="9385"/>
    <cellStyle name="Data Input 5 4 3 11" xfId="9386"/>
    <cellStyle name="Data Input 5 4 3 12" xfId="9387"/>
    <cellStyle name="Data Input 5 4 3 13" xfId="9388"/>
    <cellStyle name="Data Input 5 4 3 14" xfId="9389"/>
    <cellStyle name="Data Input 5 4 3 15" xfId="9390"/>
    <cellStyle name="Data Input 5 4 3 16" xfId="9391"/>
    <cellStyle name="Data Input 5 4 3 17" xfId="9392"/>
    <cellStyle name="Data Input 5 4 3 18" xfId="9393"/>
    <cellStyle name="Data Input 5 4 3 19" xfId="9394"/>
    <cellStyle name="Data Input 5 4 3 2" xfId="9395"/>
    <cellStyle name="Data Input 5 4 3 20" xfId="9396"/>
    <cellStyle name="Data Input 5 4 3 21" xfId="9397"/>
    <cellStyle name="Data Input 5 4 3 22" xfId="9398"/>
    <cellStyle name="Data Input 5 4 3 23" xfId="9399"/>
    <cellStyle name="Data Input 5 4 3 24" xfId="9400"/>
    <cellStyle name="Data Input 5 4 3 25" xfId="9401"/>
    <cellStyle name="Data Input 5 4 3 26" xfId="9402"/>
    <cellStyle name="Data Input 5 4 3 27" xfId="9403"/>
    <cellStyle name="Data Input 5 4 3 28" xfId="9404"/>
    <cellStyle name="Data Input 5 4 3 29" xfId="9405"/>
    <cellStyle name="Data Input 5 4 3 3" xfId="9406"/>
    <cellStyle name="Data Input 5 4 3 30" xfId="9407"/>
    <cellStyle name="Data Input 5 4 3 31" xfId="9408"/>
    <cellStyle name="Data Input 5 4 3 32" xfId="9409"/>
    <cellStyle name="Data Input 5 4 3 4" xfId="9410"/>
    <cellStyle name="Data Input 5 4 3 5" xfId="9411"/>
    <cellStyle name="Data Input 5 4 3 6" xfId="9412"/>
    <cellStyle name="Data Input 5 4 3 7" xfId="9413"/>
    <cellStyle name="Data Input 5 4 3 8" xfId="9414"/>
    <cellStyle name="Data Input 5 4 3 9" xfId="9415"/>
    <cellStyle name="Data Input 5 4 30" xfId="9416"/>
    <cellStyle name="Data Input 5 4 31" xfId="9417"/>
    <cellStyle name="Data Input 5 4 32" xfId="9418"/>
    <cellStyle name="Data Input 5 4 33" xfId="9419"/>
    <cellStyle name="Data Input 5 4 34" xfId="9420"/>
    <cellStyle name="Data Input 5 4 35" xfId="9421"/>
    <cellStyle name="Data Input 5 4 4" xfId="9422"/>
    <cellStyle name="Data Input 5 4 5" xfId="9423"/>
    <cellStyle name="Data Input 5 4 6" xfId="9424"/>
    <cellStyle name="Data Input 5 4 7" xfId="9425"/>
    <cellStyle name="Data Input 5 4 8" xfId="9426"/>
    <cellStyle name="Data Input 5 4 9" xfId="9427"/>
    <cellStyle name="Data Input 5 5" xfId="9428"/>
    <cellStyle name="Data Input 5 5 10" xfId="9429"/>
    <cellStyle name="Data Input 5 5 11" xfId="9430"/>
    <cellStyle name="Data Input 5 5 12" xfId="9431"/>
    <cellStyle name="Data Input 5 5 13" xfId="9432"/>
    <cellStyle name="Data Input 5 5 14" xfId="9433"/>
    <cellStyle name="Data Input 5 5 15" xfId="9434"/>
    <cellStyle name="Data Input 5 5 16" xfId="9435"/>
    <cellStyle name="Data Input 5 5 17" xfId="9436"/>
    <cellStyle name="Data Input 5 5 18" xfId="9437"/>
    <cellStyle name="Data Input 5 5 19" xfId="9438"/>
    <cellStyle name="Data Input 5 5 2" xfId="9439"/>
    <cellStyle name="Data Input 5 5 2 10" xfId="9440"/>
    <cellStyle name="Data Input 5 5 2 11" xfId="9441"/>
    <cellStyle name="Data Input 5 5 2 12" xfId="9442"/>
    <cellStyle name="Data Input 5 5 2 13" xfId="9443"/>
    <cellStyle name="Data Input 5 5 2 14" xfId="9444"/>
    <cellStyle name="Data Input 5 5 2 15" xfId="9445"/>
    <cellStyle name="Data Input 5 5 2 16" xfId="9446"/>
    <cellStyle name="Data Input 5 5 2 17" xfId="9447"/>
    <cellStyle name="Data Input 5 5 2 18" xfId="9448"/>
    <cellStyle name="Data Input 5 5 2 19" xfId="9449"/>
    <cellStyle name="Data Input 5 5 2 2" xfId="9450"/>
    <cellStyle name="Data Input 5 5 2 2 10" xfId="9451"/>
    <cellStyle name="Data Input 5 5 2 2 11" xfId="9452"/>
    <cellStyle name="Data Input 5 5 2 2 12" xfId="9453"/>
    <cellStyle name="Data Input 5 5 2 2 13" xfId="9454"/>
    <cellStyle name="Data Input 5 5 2 2 14" xfId="9455"/>
    <cellStyle name="Data Input 5 5 2 2 15" xfId="9456"/>
    <cellStyle name="Data Input 5 5 2 2 16" xfId="9457"/>
    <cellStyle name="Data Input 5 5 2 2 17" xfId="9458"/>
    <cellStyle name="Data Input 5 5 2 2 18" xfId="9459"/>
    <cellStyle name="Data Input 5 5 2 2 19" xfId="9460"/>
    <cellStyle name="Data Input 5 5 2 2 2" xfId="9461"/>
    <cellStyle name="Data Input 5 5 2 2 20" xfId="9462"/>
    <cellStyle name="Data Input 5 5 2 2 21" xfId="9463"/>
    <cellStyle name="Data Input 5 5 2 2 22" xfId="9464"/>
    <cellStyle name="Data Input 5 5 2 2 23" xfId="9465"/>
    <cellStyle name="Data Input 5 5 2 2 24" xfId="9466"/>
    <cellStyle name="Data Input 5 5 2 2 25" xfId="9467"/>
    <cellStyle name="Data Input 5 5 2 2 26" xfId="9468"/>
    <cellStyle name="Data Input 5 5 2 2 27" xfId="9469"/>
    <cellStyle name="Data Input 5 5 2 2 28" xfId="9470"/>
    <cellStyle name="Data Input 5 5 2 2 29" xfId="9471"/>
    <cellStyle name="Data Input 5 5 2 2 3" xfId="9472"/>
    <cellStyle name="Data Input 5 5 2 2 30" xfId="9473"/>
    <cellStyle name="Data Input 5 5 2 2 31" xfId="9474"/>
    <cellStyle name="Data Input 5 5 2 2 32" xfId="9475"/>
    <cellStyle name="Data Input 5 5 2 2 4" xfId="9476"/>
    <cellStyle name="Data Input 5 5 2 2 5" xfId="9477"/>
    <cellStyle name="Data Input 5 5 2 2 6" xfId="9478"/>
    <cellStyle name="Data Input 5 5 2 2 7" xfId="9479"/>
    <cellStyle name="Data Input 5 5 2 2 8" xfId="9480"/>
    <cellStyle name="Data Input 5 5 2 2 9" xfId="9481"/>
    <cellStyle name="Data Input 5 5 2 20" xfId="9482"/>
    <cellStyle name="Data Input 5 5 2 21" xfId="9483"/>
    <cellStyle name="Data Input 5 5 2 22" xfId="9484"/>
    <cellStyle name="Data Input 5 5 2 23" xfId="9485"/>
    <cellStyle name="Data Input 5 5 2 24" xfId="9486"/>
    <cellStyle name="Data Input 5 5 2 25" xfId="9487"/>
    <cellStyle name="Data Input 5 5 2 26" xfId="9488"/>
    <cellStyle name="Data Input 5 5 2 27" xfId="9489"/>
    <cellStyle name="Data Input 5 5 2 28" xfId="9490"/>
    <cellStyle name="Data Input 5 5 2 29" xfId="9491"/>
    <cellStyle name="Data Input 5 5 2 3" xfId="9492"/>
    <cellStyle name="Data Input 5 5 2 30" xfId="9493"/>
    <cellStyle name="Data Input 5 5 2 31" xfId="9494"/>
    <cellStyle name="Data Input 5 5 2 32" xfId="9495"/>
    <cellStyle name="Data Input 5 5 2 33" xfId="9496"/>
    <cellStyle name="Data Input 5 5 2 34" xfId="9497"/>
    <cellStyle name="Data Input 5 5 2 4" xfId="9498"/>
    <cellStyle name="Data Input 5 5 2 5" xfId="9499"/>
    <cellStyle name="Data Input 5 5 2 6" xfId="9500"/>
    <cellStyle name="Data Input 5 5 2 7" xfId="9501"/>
    <cellStyle name="Data Input 5 5 2 8" xfId="9502"/>
    <cellStyle name="Data Input 5 5 2 9" xfId="9503"/>
    <cellStyle name="Data Input 5 5 20" xfId="9504"/>
    <cellStyle name="Data Input 5 5 21" xfId="9505"/>
    <cellStyle name="Data Input 5 5 22" xfId="9506"/>
    <cellStyle name="Data Input 5 5 23" xfId="9507"/>
    <cellStyle name="Data Input 5 5 24" xfId="9508"/>
    <cellStyle name="Data Input 5 5 25" xfId="9509"/>
    <cellStyle name="Data Input 5 5 26" xfId="9510"/>
    <cellStyle name="Data Input 5 5 27" xfId="9511"/>
    <cellStyle name="Data Input 5 5 28" xfId="9512"/>
    <cellStyle name="Data Input 5 5 29" xfId="9513"/>
    <cellStyle name="Data Input 5 5 3" xfId="9514"/>
    <cellStyle name="Data Input 5 5 3 10" xfId="9515"/>
    <cellStyle name="Data Input 5 5 3 11" xfId="9516"/>
    <cellStyle name="Data Input 5 5 3 12" xfId="9517"/>
    <cellStyle name="Data Input 5 5 3 13" xfId="9518"/>
    <cellStyle name="Data Input 5 5 3 14" xfId="9519"/>
    <cellStyle name="Data Input 5 5 3 15" xfId="9520"/>
    <cellStyle name="Data Input 5 5 3 16" xfId="9521"/>
    <cellStyle name="Data Input 5 5 3 17" xfId="9522"/>
    <cellStyle name="Data Input 5 5 3 18" xfId="9523"/>
    <cellStyle name="Data Input 5 5 3 19" xfId="9524"/>
    <cellStyle name="Data Input 5 5 3 2" xfId="9525"/>
    <cellStyle name="Data Input 5 5 3 2 10" xfId="9526"/>
    <cellStyle name="Data Input 5 5 3 2 11" xfId="9527"/>
    <cellStyle name="Data Input 5 5 3 2 12" xfId="9528"/>
    <cellStyle name="Data Input 5 5 3 2 13" xfId="9529"/>
    <cellStyle name="Data Input 5 5 3 2 14" xfId="9530"/>
    <cellStyle name="Data Input 5 5 3 2 15" xfId="9531"/>
    <cellStyle name="Data Input 5 5 3 2 16" xfId="9532"/>
    <cellStyle name="Data Input 5 5 3 2 17" xfId="9533"/>
    <cellStyle name="Data Input 5 5 3 2 18" xfId="9534"/>
    <cellStyle name="Data Input 5 5 3 2 19" xfId="9535"/>
    <cellStyle name="Data Input 5 5 3 2 2" xfId="9536"/>
    <cellStyle name="Data Input 5 5 3 2 20" xfId="9537"/>
    <cellStyle name="Data Input 5 5 3 2 21" xfId="9538"/>
    <cellStyle name="Data Input 5 5 3 2 22" xfId="9539"/>
    <cellStyle name="Data Input 5 5 3 2 23" xfId="9540"/>
    <cellStyle name="Data Input 5 5 3 2 24" xfId="9541"/>
    <cellStyle name="Data Input 5 5 3 2 25" xfId="9542"/>
    <cellStyle name="Data Input 5 5 3 2 26" xfId="9543"/>
    <cellStyle name="Data Input 5 5 3 2 27" xfId="9544"/>
    <cellStyle name="Data Input 5 5 3 2 28" xfId="9545"/>
    <cellStyle name="Data Input 5 5 3 2 29" xfId="9546"/>
    <cellStyle name="Data Input 5 5 3 2 3" xfId="9547"/>
    <cellStyle name="Data Input 5 5 3 2 30" xfId="9548"/>
    <cellStyle name="Data Input 5 5 3 2 31" xfId="9549"/>
    <cellStyle name="Data Input 5 5 3 2 32" xfId="9550"/>
    <cellStyle name="Data Input 5 5 3 2 4" xfId="9551"/>
    <cellStyle name="Data Input 5 5 3 2 5" xfId="9552"/>
    <cellStyle name="Data Input 5 5 3 2 6" xfId="9553"/>
    <cellStyle name="Data Input 5 5 3 2 7" xfId="9554"/>
    <cellStyle name="Data Input 5 5 3 2 8" xfId="9555"/>
    <cellStyle name="Data Input 5 5 3 2 9" xfId="9556"/>
    <cellStyle name="Data Input 5 5 3 20" xfId="9557"/>
    <cellStyle name="Data Input 5 5 3 21" xfId="9558"/>
    <cellStyle name="Data Input 5 5 3 22" xfId="9559"/>
    <cellStyle name="Data Input 5 5 3 23" xfId="9560"/>
    <cellStyle name="Data Input 5 5 3 24" xfId="9561"/>
    <cellStyle name="Data Input 5 5 3 25" xfId="9562"/>
    <cellStyle name="Data Input 5 5 3 26" xfId="9563"/>
    <cellStyle name="Data Input 5 5 3 27" xfId="9564"/>
    <cellStyle name="Data Input 5 5 3 28" xfId="9565"/>
    <cellStyle name="Data Input 5 5 3 29" xfId="9566"/>
    <cellStyle name="Data Input 5 5 3 3" xfId="9567"/>
    <cellStyle name="Data Input 5 5 3 30" xfId="9568"/>
    <cellStyle name="Data Input 5 5 3 31" xfId="9569"/>
    <cellStyle name="Data Input 5 5 3 32" xfId="9570"/>
    <cellStyle name="Data Input 5 5 3 33" xfId="9571"/>
    <cellStyle name="Data Input 5 5 3 34" xfId="9572"/>
    <cellStyle name="Data Input 5 5 3 4" xfId="9573"/>
    <cellStyle name="Data Input 5 5 3 5" xfId="9574"/>
    <cellStyle name="Data Input 5 5 3 6" xfId="9575"/>
    <cellStyle name="Data Input 5 5 3 7" xfId="9576"/>
    <cellStyle name="Data Input 5 5 3 8" xfId="9577"/>
    <cellStyle name="Data Input 5 5 3 9" xfId="9578"/>
    <cellStyle name="Data Input 5 5 30" xfId="9579"/>
    <cellStyle name="Data Input 5 5 31" xfId="9580"/>
    <cellStyle name="Data Input 5 5 32" xfId="9581"/>
    <cellStyle name="Data Input 5 5 33" xfId="9582"/>
    <cellStyle name="Data Input 5 5 34" xfId="9583"/>
    <cellStyle name="Data Input 5 5 35" xfId="9584"/>
    <cellStyle name="Data Input 5 5 36" xfId="9585"/>
    <cellStyle name="Data Input 5 5 4" xfId="9586"/>
    <cellStyle name="Data Input 5 5 4 10" xfId="9587"/>
    <cellStyle name="Data Input 5 5 4 11" xfId="9588"/>
    <cellStyle name="Data Input 5 5 4 12" xfId="9589"/>
    <cellStyle name="Data Input 5 5 4 13" xfId="9590"/>
    <cellStyle name="Data Input 5 5 4 2" xfId="9591"/>
    <cellStyle name="Data Input 5 5 4 3" xfId="9592"/>
    <cellStyle name="Data Input 5 5 4 4" xfId="9593"/>
    <cellStyle name="Data Input 5 5 4 5" xfId="9594"/>
    <cellStyle name="Data Input 5 5 4 6" xfId="9595"/>
    <cellStyle name="Data Input 5 5 4 7" xfId="9596"/>
    <cellStyle name="Data Input 5 5 4 8" xfId="9597"/>
    <cellStyle name="Data Input 5 5 4 9" xfId="9598"/>
    <cellStyle name="Data Input 5 5 5" xfId="9599"/>
    <cellStyle name="Data Input 5 5 6" xfId="9600"/>
    <cellStyle name="Data Input 5 5 7" xfId="9601"/>
    <cellStyle name="Data Input 5 5 8" xfId="9602"/>
    <cellStyle name="Data Input 5 5 9" xfId="9603"/>
    <cellStyle name="Data Input 5 6" xfId="9604"/>
    <cellStyle name="Data Input 5 6 10" xfId="9605"/>
    <cellStyle name="Data Input 5 6 11" xfId="9606"/>
    <cellStyle name="Data Input 5 6 12" xfId="9607"/>
    <cellStyle name="Data Input 5 6 13" xfId="9608"/>
    <cellStyle name="Data Input 5 6 14" xfId="9609"/>
    <cellStyle name="Data Input 5 6 15" xfId="9610"/>
    <cellStyle name="Data Input 5 6 16" xfId="9611"/>
    <cellStyle name="Data Input 5 6 17" xfId="9612"/>
    <cellStyle name="Data Input 5 6 18" xfId="9613"/>
    <cellStyle name="Data Input 5 6 19" xfId="9614"/>
    <cellStyle name="Data Input 5 6 2" xfId="9615"/>
    <cellStyle name="Data Input 5 6 2 10" xfId="9616"/>
    <cellStyle name="Data Input 5 6 2 11" xfId="9617"/>
    <cellStyle name="Data Input 5 6 2 12" xfId="9618"/>
    <cellStyle name="Data Input 5 6 2 13" xfId="9619"/>
    <cellStyle name="Data Input 5 6 2 14" xfId="9620"/>
    <cellStyle name="Data Input 5 6 2 15" xfId="9621"/>
    <cellStyle name="Data Input 5 6 2 16" xfId="9622"/>
    <cellStyle name="Data Input 5 6 2 17" xfId="9623"/>
    <cellStyle name="Data Input 5 6 2 18" xfId="9624"/>
    <cellStyle name="Data Input 5 6 2 19" xfId="9625"/>
    <cellStyle name="Data Input 5 6 2 2" xfId="9626"/>
    <cellStyle name="Data Input 5 6 2 20" xfId="9627"/>
    <cellStyle name="Data Input 5 6 2 21" xfId="9628"/>
    <cellStyle name="Data Input 5 6 2 22" xfId="9629"/>
    <cellStyle name="Data Input 5 6 2 23" xfId="9630"/>
    <cellStyle name="Data Input 5 6 2 24" xfId="9631"/>
    <cellStyle name="Data Input 5 6 2 25" xfId="9632"/>
    <cellStyle name="Data Input 5 6 2 26" xfId="9633"/>
    <cellStyle name="Data Input 5 6 2 27" xfId="9634"/>
    <cellStyle name="Data Input 5 6 2 28" xfId="9635"/>
    <cellStyle name="Data Input 5 6 2 29" xfId="9636"/>
    <cellStyle name="Data Input 5 6 2 3" xfId="9637"/>
    <cellStyle name="Data Input 5 6 2 30" xfId="9638"/>
    <cellStyle name="Data Input 5 6 2 31" xfId="9639"/>
    <cellStyle name="Data Input 5 6 2 32" xfId="9640"/>
    <cellStyle name="Data Input 5 6 2 4" xfId="9641"/>
    <cellStyle name="Data Input 5 6 2 5" xfId="9642"/>
    <cellStyle name="Data Input 5 6 2 6" xfId="9643"/>
    <cellStyle name="Data Input 5 6 2 7" xfId="9644"/>
    <cellStyle name="Data Input 5 6 2 8" xfId="9645"/>
    <cellStyle name="Data Input 5 6 2 9" xfId="9646"/>
    <cellStyle name="Data Input 5 6 20" xfId="9647"/>
    <cellStyle name="Data Input 5 6 21" xfId="9648"/>
    <cellStyle name="Data Input 5 6 22" xfId="9649"/>
    <cellStyle name="Data Input 5 6 23" xfId="9650"/>
    <cellStyle name="Data Input 5 6 24" xfId="9651"/>
    <cellStyle name="Data Input 5 6 25" xfId="9652"/>
    <cellStyle name="Data Input 5 6 26" xfId="9653"/>
    <cellStyle name="Data Input 5 6 27" xfId="9654"/>
    <cellStyle name="Data Input 5 6 28" xfId="9655"/>
    <cellStyle name="Data Input 5 6 29" xfId="9656"/>
    <cellStyle name="Data Input 5 6 3" xfId="9657"/>
    <cellStyle name="Data Input 5 6 30" xfId="9658"/>
    <cellStyle name="Data Input 5 6 31" xfId="9659"/>
    <cellStyle name="Data Input 5 6 32" xfId="9660"/>
    <cellStyle name="Data Input 5 6 33" xfId="9661"/>
    <cellStyle name="Data Input 5 6 34" xfId="9662"/>
    <cellStyle name="Data Input 5 6 4" xfId="9663"/>
    <cellStyle name="Data Input 5 6 5" xfId="9664"/>
    <cellStyle name="Data Input 5 6 6" xfId="9665"/>
    <cellStyle name="Data Input 5 6 7" xfId="9666"/>
    <cellStyle name="Data Input 5 6 8" xfId="9667"/>
    <cellStyle name="Data Input 5 6 9" xfId="9668"/>
    <cellStyle name="Data Input 5 7" xfId="9669"/>
    <cellStyle name="Data Input 5 7 10" xfId="9670"/>
    <cellStyle name="Data Input 5 7 11" xfId="9671"/>
    <cellStyle name="Data Input 5 7 12" xfId="9672"/>
    <cellStyle name="Data Input 5 7 13" xfId="9673"/>
    <cellStyle name="Data Input 5 7 14" xfId="9674"/>
    <cellStyle name="Data Input 5 7 15" xfId="9675"/>
    <cellStyle name="Data Input 5 7 16" xfId="9676"/>
    <cellStyle name="Data Input 5 7 17" xfId="9677"/>
    <cellStyle name="Data Input 5 7 18" xfId="9678"/>
    <cellStyle name="Data Input 5 7 19" xfId="9679"/>
    <cellStyle name="Data Input 5 7 2" xfId="9680"/>
    <cellStyle name="Data Input 5 7 20" xfId="9681"/>
    <cellStyle name="Data Input 5 7 21" xfId="9682"/>
    <cellStyle name="Data Input 5 7 22" xfId="9683"/>
    <cellStyle name="Data Input 5 7 23" xfId="9684"/>
    <cellStyle name="Data Input 5 7 24" xfId="9685"/>
    <cellStyle name="Data Input 5 7 25" xfId="9686"/>
    <cellStyle name="Data Input 5 7 26" xfId="9687"/>
    <cellStyle name="Data Input 5 7 27" xfId="9688"/>
    <cellStyle name="Data Input 5 7 28" xfId="9689"/>
    <cellStyle name="Data Input 5 7 29" xfId="9690"/>
    <cellStyle name="Data Input 5 7 3" xfId="9691"/>
    <cellStyle name="Data Input 5 7 30" xfId="9692"/>
    <cellStyle name="Data Input 5 7 31" xfId="9693"/>
    <cellStyle name="Data Input 5 7 32" xfId="9694"/>
    <cellStyle name="Data Input 5 7 4" xfId="9695"/>
    <cellStyle name="Data Input 5 7 5" xfId="9696"/>
    <cellStyle name="Data Input 5 7 6" xfId="9697"/>
    <cellStyle name="Data Input 5 7 7" xfId="9698"/>
    <cellStyle name="Data Input 5 7 8" xfId="9699"/>
    <cellStyle name="Data Input 5 7 9" xfId="9700"/>
    <cellStyle name="Data Input 6" xfId="9701"/>
    <cellStyle name="Data Input 6 2" xfId="9702"/>
    <cellStyle name="Data Input 6 2 10" xfId="9703"/>
    <cellStyle name="Data Input 6 2 11" xfId="9704"/>
    <cellStyle name="Data Input 6 2 12" xfId="9705"/>
    <cellStyle name="Data Input 6 2 13" xfId="9706"/>
    <cellStyle name="Data Input 6 2 14" xfId="9707"/>
    <cellStyle name="Data Input 6 2 15" xfId="9708"/>
    <cellStyle name="Data Input 6 2 16" xfId="9709"/>
    <cellStyle name="Data Input 6 2 17" xfId="9710"/>
    <cellStyle name="Data Input 6 2 18" xfId="9711"/>
    <cellStyle name="Data Input 6 2 19" xfId="9712"/>
    <cellStyle name="Data Input 6 2 2" xfId="9713"/>
    <cellStyle name="Data Input 6 2 2 10" xfId="9714"/>
    <cellStyle name="Data Input 6 2 2 11" xfId="9715"/>
    <cellStyle name="Data Input 6 2 2 12" xfId="9716"/>
    <cellStyle name="Data Input 6 2 2 13" xfId="9717"/>
    <cellStyle name="Data Input 6 2 2 14" xfId="9718"/>
    <cellStyle name="Data Input 6 2 2 15" xfId="9719"/>
    <cellStyle name="Data Input 6 2 2 16" xfId="9720"/>
    <cellStyle name="Data Input 6 2 2 17" xfId="9721"/>
    <cellStyle name="Data Input 6 2 2 18" xfId="9722"/>
    <cellStyle name="Data Input 6 2 2 19" xfId="9723"/>
    <cellStyle name="Data Input 6 2 2 2" xfId="9724"/>
    <cellStyle name="Data Input 6 2 2 2 10" xfId="9725"/>
    <cellStyle name="Data Input 6 2 2 2 11" xfId="9726"/>
    <cellStyle name="Data Input 6 2 2 2 12" xfId="9727"/>
    <cellStyle name="Data Input 6 2 2 2 13" xfId="9728"/>
    <cellStyle name="Data Input 6 2 2 2 14" xfId="9729"/>
    <cellStyle name="Data Input 6 2 2 2 15" xfId="9730"/>
    <cellStyle name="Data Input 6 2 2 2 16" xfId="9731"/>
    <cellStyle name="Data Input 6 2 2 2 17" xfId="9732"/>
    <cellStyle name="Data Input 6 2 2 2 18" xfId="9733"/>
    <cellStyle name="Data Input 6 2 2 2 19" xfId="9734"/>
    <cellStyle name="Data Input 6 2 2 2 2" xfId="9735"/>
    <cellStyle name="Data Input 6 2 2 2 20" xfId="9736"/>
    <cellStyle name="Data Input 6 2 2 2 21" xfId="9737"/>
    <cellStyle name="Data Input 6 2 2 2 22" xfId="9738"/>
    <cellStyle name="Data Input 6 2 2 2 23" xfId="9739"/>
    <cellStyle name="Data Input 6 2 2 2 24" xfId="9740"/>
    <cellStyle name="Data Input 6 2 2 2 25" xfId="9741"/>
    <cellStyle name="Data Input 6 2 2 2 26" xfId="9742"/>
    <cellStyle name="Data Input 6 2 2 2 27" xfId="9743"/>
    <cellStyle name="Data Input 6 2 2 2 28" xfId="9744"/>
    <cellStyle name="Data Input 6 2 2 2 29" xfId="9745"/>
    <cellStyle name="Data Input 6 2 2 2 3" xfId="9746"/>
    <cellStyle name="Data Input 6 2 2 2 30" xfId="9747"/>
    <cellStyle name="Data Input 6 2 2 2 31" xfId="9748"/>
    <cellStyle name="Data Input 6 2 2 2 32" xfId="9749"/>
    <cellStyle name="Data Input 6 2 2 2 4" xfId="9750"/>
    <cellStyle name="Data Input 6 2 2 2 5" xfId="9751"/>
    <cellStyle name="Data Input 6 2 2 2 6" xfId="9752"/>
    <cellStyle name="Data Input 6 2 2 2 7" xfId="9753"/>
    <cellStyle name="Data Input 6 2 2 2 8" xfId="9754"/>
    <cellStyle name="Data Input 6 2 2 2 9" xfId="9755"/>
    <cellStyle name="Data Input 6 2 2 20" xfId="9756"/>
    <cellStyle name="Data Input 6 2 2 21" xfId="9757"/>
    <cellStyle name="Data Input 6 2 2 22" xfId="9758"/>
    <cellStyle name="Data Input 6 2 2 23" xfId="9759"/>
    <cellStyle name="Data Input 6 2 2 24" xfId="9760"/>
    <cellStyle name="Data Input 6 2 2 25" xfId="9761"/>
    <cellStyle name="Data Input 6 2 2 26" xfId="9762"/>
    <cellStyle name="Data Input 6 2 2 27" xfId="9763"/>
    <cellStyle name="Data Input 6 2 2 28" xfId="9764"/>
    <cellStyle name="Data Input 6 2 2 29" xfId="9765"/>
    <cellStyle name="Data Input 6 2 2 3" xfId="9766"/>
    <cellStyle name="Data Input 6 2 2 30" xfId="9767"/>
    <cellStyle name="Data Input 6 2 2 31" xfId="9768"/>
    <cellStyle name="Data Input 6 2 2 32" xfId="9769"/>
    <cellStyle name="Data Input 6 2 2 33" xfId="9770"/>
    <cellStyle name="Data Input 6 2 2 34" xfId="9771"/>
    <cellStyle name="Data Input 6 2 2 4" xfId="9772"/>
    <cellStyle name="Data Input 6 2 2 5" xfId="9773"/>
    <cellStyle name="Data Input 6 2 2 6" xfId="9774"/>
    <cellStyle name="Data Input 6 2 2 7" xfId="9775"/>
    <cellStyle name="Data Input 6 2 2 8" xfId="9776"/>
    <cellStyle name="Data Input 6 2 2 9" xfId="9777"/>
    <cellStyle name="Data Input 6 2 20" xfId="9778"/>
    <cellStyle name="Data Input 6 2 21" xfId="9779"/>
    <cellStyle name="Data Input 6 2 22" xfId="9780"/>
    <cellStyle name="Data Input 6 2 23" xfId="9781"/>
    <cellStyle name="Data Input 6 2 24" xfId="9782"/>
    <cellStyle name="Data Input 6 2 25" xfId="9783"/>
    <cellStyle name="Data Input 6 2 26" xfId="9784"/>
    <cellStyle name="Data Input 6 2 27" xfId="9785"/>
    <cellStyle name="Data Input 6 2 28" xfId="9786"/>
    <cellStyle name="Data Input 6 2 29" xfId="9787"/>
    <cellStyle name="Data Input 6 2 3" xfId="9788"/>
    <cellStyle name="Data Input 6 2 3 10" xfId="9789"/>
    <cellStyle name="Data Input 6 2 3 11" xfId="9790"/>
    <cellStyle name="Data Input 6 2 3 12" xfId="9791"/>
    <cellStyle name="Data Input 6 2 3 13" xfId="9792"/>
    <cellStyle name="Data Input 6 2 3 14" xfId="9793"/>
    <cellStyle name="Data Input 6 2 3 15" xfId="9794"/>
    <cellStyle name="Data Input 6 2 3 16" xfId="9795"/>
    <cellStyle name="Data Input 6 2 3 17" xfId="9796"/>
    <cellStyle name="Data Input 6 2 3 18" xfId="9797"/>
    <cellStyle name="Data Input 6 2 3 19" xfId="9798"/>
    <cellStyle name="Data Input 6 2 3 2" xfId="9799"/>
    <cellStyle name="Data Input 6 2 3 20" xfId="9800"/>
    <cellStyle name="Data Input 6 2 3 21" xfId="9801"/>
    <cellStyle name="Data Input 6 2 3 22" xfId="9802"/>
    <cellStyle name="Data Input 6 2 3 23" xfId="9803"/>
    <cellStyle name="Data Input 6 2 3 24" xfId="9804"/>
    <cellStyle name="Data Input 6 2 3 25" xfId="9805"/>
    <cellStyle name="Data Input 6 2 3 26" xfId="9806"/>
    <cellStyle name="Data Input 6 2 3 27" xfId="9807"/>
    <cellStyle name="Data Input 6 2 3 28" xfId="9808"/>
    <cellStyle name="Data Input 6 2 3 29" xfId="9809"/>
    <cellStyle name="Data Input 6 2 3 3" xfId="9810"/>
    <cellStyle name="Data Input 6 2 3 30" xfId="9811"/>
    <cellStyle name="Data Input 6 2 3 31" xfId="9812"/>
    <cellStyle name="Data Input 6 2 3 32" xfId="9813"/>
    <cellStyle name="Data Input 6 2 3 4" xfId="9814"/>
    <cellStyle name="Data Input 6 2 3 5" xfId="9815"/>
    <cellStyle name="Data Input 6 2 3 6" xfId="9816"/>
    <cellStyle name="Data Input 6 2 3 7" xfId="9817"/>
    <cellStyle name="Data Input 6 2 3 8" xfId="9818"/>
    <cellStyle name="Data Input 6 2 3 9" xfId="9819"/>
    <cellStyle name="Data Input 6 2 30" xfId="9820"/>
    <cellStyle name="Data Input 6 2 31" xfId="9821"/>
    <cellStyle name="Data Input 6 2 32" xfId="9822"/>
    <cellStyle name="Data Input 6 2 33" xfId="9823"/>
    <cellStyle name="Data Input 6 2 34" xfId="9824"/>
    <cellStyle name="Data Input 6 2 35" xfId="9825"/>
    <cellStyle name="Data Input 6 2 4" xfId="9826"/>
    <cellStyle name="Data Input 6 2 5" xfId="9827"/>
    <cellStyle name="Data Input 6 2 6" xfId="9828"/>
    <cellStyle name="Data Input 6 2 7" xfId="9829"/>
    <cellStyle name="Data Input 6 2 8" xfId="9830"/>
    <cellStyle name="Data Input 6 2 9" xfId="9831"/>
    <cellStyle name="Data Input 7" xfId="9832"/>
    <cellStyle name="Data Input 7 2" xfId="9833"/>
    <cellStyle name="Data Input 7 2 10" xfId="9834"/>
    <cellStyle name="Data Input 7 2 11" xfId="9835"/>
    <cellStyle name="Data Input 7 2 12" xfId="9836"/>
    <cellStyle name="Data Input 7 2 13" xfId="9837"/>
    <cellStyle name="Data Input 7 2 14" xfId="9838"/>
    <cellStyle name="Data Input 7 2 15" xfId="9839"/>
    <cellStyle name="Data Input 7 2 16" xfId="9840"/>
    <cellStyle name="Data Input 7 2 17" xfId="9841"/>
    <cellStyle name="Data Input 7 2 18" xfId="9842"/>
    <cellStyle name="Data Input 7 2 19" xfId="9843"/>
    <cellStyle name="Data Input 7 2 2" xfId="9844"/>
    <cellStyle name="Data Input 7 2 2 10" xfId="9845"/>
    <cellStyle name="Data Input 7 2 2 11" xfId="9846"/>
    <cellStyle name="Data Input 7 2 2 12" xfId="9847"/>
    <cellStyle name="Data Input 7 2 2 13" xfId="9848"/>
    <cellStyle name="Data Input 7 2 2 14" xfId="9849"/>
    <cellStyle name="Data Input 7 2 2 15" xfId="9850"/>
    <cellStyle name="Data Input 7 2 2 16" xfId="9851"/>
    <cellStyle name="Data Input 7 2 2 17" xfId="9852"/>
    <cellStyle name="Data Input 7 2 2 18" xfId="9853"/>
    <cellStyle name="Data Input 7 2 2 19" xfId="9854"/>
    <cellStyle name="Data Input 7 2 2 2" xfId="9855"/>
    <cellStyle name="Data Input 7 2 2 2 10" xfId="9856"/>
    <cellStyle name="Data Input 7 2 2 2 11" xfId="9857"/>
    <cellStyle name="Data Input 7 2 2 2 12" xfId="9858"/>
    <cellStyle name="Data Input 7 2 2 2 13" xfId="9859"/>
    <cellStyle name="Data Input 7 2 2 2 14" xfId="9860"/>
    <cellStyle name="Data Input 7 2 2 2 15" xfId="9861"/>
    <cellStyle name="Data Input 7 2 2 2 16" xfId="9862"/>
    <cellStyle name="Data Input 7 2 2 2 17" xfId="9863"/>
    <cellStyle name="Data Input 7 2 2 2 18" xfId="9864"/>
    <cellStyle name="Data Input 7 2 2 2 19" xfId="9865"/>
    <cellStyle name="Data Input 7 2 2 2 2" xfId="9866"/>
    <cellStyle name="Data Input 7 2 2 2 20" xfId="9867"/>
    <cellStyle name="Data Input 7 2 2 2 21" xfId="9868"/>
    <cellStyle name="Data Input 7 2 2 2 22" xfId="9869"/>
    <cellStyle name="Data Input 7 2 2 2 23" xfId="9870"/>
    <cellStyle name="Data Input 7 2 2 2 24" xfId="9871"/>
    <cellStyle name="Data Input 7 2 2 2 25" xfId="9872"/>
    <cellStyle name="Data Input 7 2 2 2 26" xfId="9873"/>
    <cellStyle name="Data Input 7 2 2 2 27" xfId="9874"/>
    <cellStyle name="Data Input 7 2 2 2 28" xfId="9875"/>
    <cellStyle name="Data Input 7 2 2 2 29" xfId="9876"/>
    <cellStyle name="Data Input 7 2 2 2 3" xfId="9877"/>
    <cellStyle name="Data Input 7 2 2 2 30" xfId="9878"/>
    <cellStyle name="Data Input 7 2 2 2 31" xfId="9879"/>
    <cellStyle name="Data Input 7 2 2 2 32" xfId="9880"/>
    <cellStyle name="Data Input 7 2 2 2 4" xfId="9881"/>
    <cellStyle name="Data Input 7 2 2 2 5" xfId="9882"/>
    <cellStyle name="Data Input 7 2 2 2 6" xfId="9883"/>
    <cellStyle name="Data Input 7 2 2 2 7" xfId="9884"/>
    <cellStyle name="Data Input 7 2 2 2 8" xfId="9885"/>
    <cellStyle name="Data Input 7 2 2 2 9" xfId="9886"/>
    <cellStyle name="Data Input 7 2 2 20" xfId="9887"/>
    <cellStyle name="Data Input 7 2 2 21" xfId="9888"/>
    <cellStyle name="Data Input 7 2 2 22" xfId="9889"/>
    <cellStyle name="Data Input 7 2 2 23" xfId="9890"/>
    <cellStyle name="Data Input 7 2 2 24" xfId="9891"/>
    <cellStyle name="Data Input 7 2 2 25" xfId="9892"/>
    <cellStyle name="Data Input 7 2 2 26" xfId="9893"/>
    <cellStyle name="Data Input 7 2 2 27" xfId="9894"/>
    <cellStyle name="Data Input 7 2 2 28" xfId="9895"/>
    <cellStyle name="Data Input 7 2 2 29" xfId="9896"/>
    <cellStyle name="Data Input 7 2 2 3" xfId="9897"/>
    <cellStyle name="Data Input 7 2 2 30" xfId="9898"/>
    <cellStyle name="Data Input 7 2 2 31" xfId="9899"/>
    <cellStyle name="Data Input 7 2 2 32" xfId="9900"/>
    <cellStyle name="Data Input 7 2 2 33" xfId="9901"/>
    <cellStyle name="Data Input 7 2 2 34" xfId="9902"/>
    <cellStyle name="Data Input 7 2 2 4" xfId="9903"/>
    <cellStyle name="Data Input 7 2 2 5" xfId="9904"/>
    <cellStyle name="Data Input 7 2 2 6" xfId="9905"/>
    <cellStyle name="Data Input 7 2 2 7" xfId="9906"/>
    <cellStyle name="Data Input 7 2 2 8" xfId="9907"/>
    <cellStyle name="Data Input 7 2 2 9" xfId="9908"/>
    <cellStyle name="Data Input 7 2 20" xfId="9909"/>
    <cellStyle name="Data Input 7 2 21" xfId="9910"/>
    <cellStyle name="Data Input 7 2 22" xfId="9911"/>
    <cellStyle name="Data Input 7 2 23" xfId="9912"/>
    <cellStyle name="Data Input 7 2 24" xfId="9913"/>
    <cellStyle name="Data Input 7 2 25" xfId="9914"/>
    <cellStyle name="Data Input 7 2 26" xfId="9915"/>
    <cellStyle name="Data Input 7 2 27" xfId="9916"/>
    <cellStyle name="Data Input 7 2 28" xfId="9917"/>
    <cellStyle name="Data Input 7 2 29" xfId="9918"/>
    <cellStyle name="Data Input 7 2 3" xfId="9919"/>
    <cellStyle name="Data Input 7 2 3 10" xfId="9920"/>
    <cellStyle name="Data Input 7 2 3 11" xfId="9921"/>
    <cellStyle name="Data Input 7 2 3 12" xfId="9922"/>
    <cellStyle name="Data Input 7 2 3 13" xfId="9923"/>
    <cellStyle name="Data Input 7 2 3 14" xfId="9924"/>
    <cellStyle name="Data Input 7 2 3 15" xfId="9925"/>
    <cellStyle name="Data Input 7 2 3 16" xfId="9926"/>
    <cellStyle name="Data Input 7 2 3 17" xfId="9927"/>
    <cellStyle name="Data Input 7 2 3 18" xfId="9928"/>
    <cellStyle name="Data Input 7 2 3 19" xfId="9929"/>
    <cellStyle name="Data Input 7 2 3 2" xfId="9930"/>
    <cellStyle name="Data Input 7 2 3 20" xfId="9931"/>
    <cellStyle name="Data Input 7 2 3 21" xfId="9932"/>
    <cellStyle name="Data Input 7 2 3 22" xfId="9933"/>
    <cellStyle name="Data Input 7 2 3 23" xfId="9934"/>
    <cellStyle name="Data Input 7 2 3 24" xfId="9935"/>
    <cellStyle name="Data Input 7 2 3 25" xfId="9936"/>
    <cellStyle name="Data Input 7 2 3 26" xfId="9937"/>
    <cellStyle name="Data Input 7 2 3 27" xfId="9938"/>
    <cellStyle name="Data Input 7 2 3 28" xfId="9939"/>
    <cellStyle name="Data Input 7 2 3 29" xfId="9940"/>
    <cellStyle name="Data Input 7 2 3 3" xfId="9941"/>
    <cellStyle name="Data Input 7 2 3 30" xfId="9942"/>
    <cellStyle name="Data Input 7 2 3 31" xfId="9943"/>
    <cellStyle name="Data Input 7 2 3 32" xfId="9944"/>
    <cellStyle name="Data Input 7 2 3 4" xfId="9945"/>
    <cellStyle name="Data Input 7 2 3 5" xfId="9946"/>
    <cellStyle name="Data Input 7 2 3 6" xfId="9947"/>
    <cellStyle name="Data Input 7 2 3 7" xfId="9948"/>
    <cellStyle name="Data Input 7 2 3 8" xfId="9949"/>
    <cellStyle name="Data Input 7 2 3 9" xfId="9950"/>
    <cellStyle name="Data Input 7 2 30" xfId="9951"/>
    <cellStyle name="Data Input 7 2 31" xfId="9952"/>
    <cellStyle name="Data Input 7 2 32" xfId="9953"/>
    <cellStyle name="Data Input 7 2 33" xfId="9954"/>
    <cellStyle name="Data Input 7 2 34" xfId="9955"/>
    <cellStyle name="Data Input 7 2 35" xfId="9956"/>
    <cellStyle name="Data Input 7 2 4" xfId="9957"/>
    <cellStyle name="Data Input 7 2 5" xfId="9958"/>
    <cellStyle name="Data Input 7 2 6" xfId="9959"/>
    <cellStyle name="Data Input 7 2 7" xfId="9960"/>
    <cellStyle name="Data Input 7 2 8" xfId="9961"/>
    <cellStyle name="Data Input 7 2 9" xfId="9962"/>
    <cellStyle name="Data Input 8" xfId="9963"/>
    <cellStyle name="Data Input 8 10" xfId="9964"/>
    <cellStyle name="Data Input 8 11" xfId="9965"/>
    <cellStyle name="Data Input 8 12" xfId="9966"/>
    <cellStyle name="Data Input 8 13" xfId="9967"/>
    <cellStyle name="Data Input 8 14" xfId="9968"/>
    <cellStyle name="Data Input 8 15" xfId="9969"/>
    <cellStyle name="Data Input 8 16" xfId="9970"/>
    <cellStyle name="Data Input 8 17" xfId="9971"/>
    <cellStyle name="Data Input 8 18" xfId="9972"/>
    <cellStyle name="Data Input 8 19" xfId="9973"/>
    <cellStyle name="Data Input 8 2" xfId="9974"/>
    <cellStyle name="Data Input 8 2 10" xfId="9975"/>
    <cellStyle name="Data Input 8 2 11" xfId="9976"/>
    <cellStyle name="Data Input 8 2 12" xfId="9977"/>
    <cellStyle name="Data Input 8 2 13" xfId="9978"/>
    <cellStyle name="Data Input 8 2 14" xfId="9979"/>
    <cellStyle name="Data Input 8 2 15" xfId="9980"/>
    <cellStyle name="Data Input 8 2 16" xfId="9981"/>
    <cellStyle name="Data Input 8 2 17" xfId="9982"/>
    <cellStyle name="Data Input 8 2 18" xfId="9983"/>
    <cellStyle name="Data Input 8 2 19" xfId="9984"/>
    <cellStyle name="Data Input 8 2 2" xfId="9985"/>
    <cellStyle name="Data Input 8 2 2 10" xfId="9986"/>
    <cellStyle name="Data Input 8 2 2 11" xfId="9987"/>
    <cellStyle name="Data Input 8 2 2 12" xfId="9988"/>
    <cellStyle name="Data Input 8 2 2 13" xfId="9989"/>
    <cellStyle name="Data Input 8 2 2 14" xfId="9990"/>
    <cellStyle name="Data Input 8 2 2 15" xfId="9991"/>
    <cellStyle name="Data Input 8 2 2 16" xfId="9992"/>
    <cellStyle name="Data Input 8 2 2 17" xfId="9993"/>
    <cellStyle name="Data Input 8 2 2 18" xfId="9994"/>
    <cellStyle name="Data Input 8 2 2 19" xfId="9995"/>
    <cellStyle name="Data Input 8 2 2 2" xfId="9996"/>
    <cellStyle name="Data Input 8 2 2 20" xfId="9997"/>
    <cellStyle name="Data Input 8 2 2 21" xfId="9998"/>
    <cellStyle name="Data Input 8 2 2 22" xfId="9999"/>
    <cellStyle name="Data Input 8 2 2 23" xfId="10000"/>
    <cellStyle name="Data Input 8 2 2 24" xfId="10001"/>
    <cellStyle name="Data Input 8 2 2 25" xfId="10002"/>
    <cellStyle name="Data Input 8 2 2 26" xfId="10003"/>
    <cellStyle name="Data Input 8 2 2 27" xfId="10004"/>
    <cellStyle name="Data Input 8 2 2 28" xfId="10005"/>
    <cellStyle name="Data Input 8 2 2 29" xfId="10006"/>
    <cellStyle name="Data Input 8 2 2 3" xfId="10007"/>
    <cellStyle name="Data Input 8 2 2 30" xfId="10008"/>
    <cellStyle name="Data Input 8 2 2 31" xfId="10009"/>
    <cellStyle name="Data Input 8 2 2 32" xfId="10010"/>
    <cellStyle name="Data Input 8 2 2 4" xfId="10011"/>
    <cellStyle name="Data Input 8 2 2 5" xfId="10012"/>
    <cellStyle name="Data Input 8 2 2 6" xfId="10013"/>
    <cellStyle name="Data Input 8 2 2 7" xfId="10014"/>
    <cellStyle name="Data Input 8 2 2 8" xfId="10015"/>
    <cellStyle name="Data Input 8 2 2 9" xfId="10016"/>
    <cellStyle name="Data Input 8 2 20" xfId="10017"/>
    <cellStyle name="Data Input 8 2 21" xfId="10018"/>
    <cellStyle name="Data Input 8 2 22" xfId="10019"/>
    <cellStyle name="Data Input 8 2 23" xfId="10020"/>
    <cellStyle name="Data Input 8 2 24" xfId="10021"/>
    <cellStyle name="Data Input 8 2 25" xfId="10022"/>
    <cellStyle name="Data Input 8 2 26" xfId="10023"/>
    <cellStyle name="Data Input 8 2 27" xfId="10024"/>
    <cellStyle name="Data Input 8 2 28" xfId="10025"/>
    <cellStyle name="Data Input 8 2 29" xfId="10026"/>
    <cellStyle name="Data Input 8 2 3" xfId="10027"/>
    <cellStyle name="Data Input 8 2 30" xfId="10028"/>
    <cellStyle name="Data Input 8 2 31" xfId="10029"/>
    <cellStyle name="Data Input 8 2 32" xfId="10030"/>
    <cellStyle name="Data Input 8 2 33" xfId="10031"/>
    <cellStyle name="Data Input 8 2 34" xfId="10032"/>
    <cellStyle name="Data Input 8 2 4" xfId="10033"/>
    <cellStyle name="Data Input 8 2 5" xfId="10034"/>
    <cellStyle name="Data Input 8 2 6" xfId="10035"/>
    <cellStyle name="Data Input 8 2 7" xfId="10036"/>
    <cellStyle name="Data Input 8 2 8" xfId="10037"/>
    <cellStyle name="Data Input 8 2 9" xfId="10038"/>
    <cellStyle name="Data Input 8 20" xfId="10039"/>
    <cellStyle name="Data Input 8 21" xfId="10040"/>
    <cellStyle name="Data Input 8 22" xfId="10041"/>
    <cellStyle name="Data Input 8 23" xfId="10042"/>
    <cellStyle name="Data Input 8 24" xfId="10043"/>
    <cellStyle name="Data Input 8 25" xfId="10044"/>
    <cellStyle name="Data Input 8 26" xfId="10045"/>
    <cellStyle name="Data Input 8 27" xfId="10046"/>
    <cellStyle name="Data Input 8 28" xfId="10047"/>
    <cellStyle name="Data Input 8 29" xfId="10048"/>
    <cellStyle name="Data Input 8 3" xfId="10049"/>
    <cellStyle name="Data Input 8 3 10" xfId="10050"/>
    <cellStyle name="Data Input 8 3 11" xfId="10051"/>
    <cellStyle name="Data Input 8 3 12" xfId="10052"/>
    <cellStyle name="Data Input 8 3 13" xfId="10053"/>
    <cellStyle name="Data Input 8 3 14" xfId="10054"/>
    <cellStyle name="Data Input 8 3 15" xfId="10055"/>
    <cellStyle name="Data Input 8 3 16" xfId="10056"/>
    <cellStyle name="Data Input 8 3 17" xfId="10057"/>
    <cellStyle name="Data Input 8 3 18" xfId="10058"/>
    <cellStyle name="Data Input 8 3 19" xfId="10059"/>
    <cellStyle name="Data Input 8 3 2" xfId="10060"/>
    <cellStyle name="Data Input 8 3 20" xfId="10061"/>
    <cellStyle name="Data Input 8 3 21" xfId="10062"/>
    <cellStyle name="Data Input 8 3 22" xfId="10063"/>
    <cellStyle name="Data Input 8 3 23" xfId="10064"/>
    <cellStyle name="Data Input 8 3 24" xfId="10065"/>
    <cellStyle name="Data Input 8 3 25" xfId="10066"/>
    <cellStyle name="Data Input 8 3 26" xfId="10067"/>
    <cellStyle name="Data Input 8 3 27" xfId="10068"/>
    <cellStyle name="Data Input 8 3 28" xfId="10069"/>
    <cellStyle name="Data Input 8 3 29" xfId="10070"/>
    <cellStyle name="Data Input 8 3 3" xfId="10071"/>
    <cellStyle name="Data Input 8 3 30" xfId="10072"/>
    <cellStyle name="Data Input 8 3 31" xfId="10073"/>
    <cellStyle name="Data Input 8 3 32" xfId="10074"/>
    <cellStyle name="Data Input 8 3 4" xfId="10075"/>
    <cellStyle name="Data Input 8 3 5" xfId="10076"/>
    <cellStyle name="Data Input 8 3 6" xfId="10077"/>
    <cellStyle name="Data Input 8 3 7" xfId="10078"/>
    <cellStyle name="Data Input 8 3 8" xfId="10079"/>
    <cellStyle name="Data Input 8 3 9" xfId="10080"/>
    <cellStyle name="Data Input 8 30" xfId="10081"/>
    <cellStyle name="Data Input 8 31" xfId="10082"/>
    <cellStyle name="Data Input 8 32" xfId="10083"/>
    <cellStyle name="Data Input 8 33" xfId="10084"/>
    <cellStyle name="Data Input 8 34" xfId="10085"/>
    <cellStyle name="Data Input 8 35" xfId="10086"/>
    <cellStyle name="Data Input 8 4" xfId="10087"/>
    <cellStyle name="Data Input 8 5" xfId="10088"/>
    <cellStyle name="Data Input 8 6" xfId="10089"/>
    <cellStyle name="Data Input 8 7" xfId="10090"/>
    <cellStyle name="Data Input 8 8" xfId="10091"/>
    <cellStyle name="Data Input 8 9" xfId="10092"/>
    <cellStyle name="Data Input 9" xfId="10093"/>
    <cellStyle name="Data Input 9 10" xfId="10094"/>
    <cellStyle name="Data Input 9 11" xfId="10095"/>
    <cellStyle name="Data Input 9 12" xfId="10096"/>
    <cellStyle name="Data Input 9 13" xfId="10097"/>
    <cellStyle name="Data Input 9 2" xfId="10098"/>
    <cellStyle name="Data Input 9 3" xfId="10099"/>
    <cellStyle name="Data Input 9 4" xfId="10100"/>
    <cellStyle name="Data Input 9 5" xfId="10101"/>
    <cellStyle name="Data Input 9 6" xfId="10102"/>
    <cellStyle name="Data Input 9 7" xfId="10103"/>
    <cellStyle name="Data Input 9 8" xfId="10104"/>
    <cellStyle name="Data Input 9 9" xfId="10105"/>
    <cellStyle name="Data Input Centre" xfId="10106"/>
    <cellStyle name="Data Input Centre 2" xfId="10107"/>
    <cellStyle name="Data Input Centre 2 2" xfId="10108"/>
    <cellStyle name="Data Input Centre 2 2 10" xfId="10109"/>
    <cellStyle name="Data Input Centre 2 2 11" xfId="10110"/>
    <cellStyle name="Data Input Centre 2 2 12" xfId="10111"/>
    <cellStyle name="Data Input Centre 2 2 13" xfId="10112"/>
    <cellStyle name="Data Input Centre 2 2 14" xfId="10113"/>
    <cellStyle name="Data Input Centre 2 2 15" xfId="10114"/>
    <cellStyle name="Data Input Centre 2 2 16" xfId="10115"/>
    <cellStyle name="Data Input Centre 2 2 17" xfId="10116"/>
    <cellStyle name="Data Input Centre 2 2 18" xfId="10117"/>
    <cellStyle name="Data Input Centre 2 2 19" xfId="10118"/>
    <cellStyle name="Data Input Centre 2 2 2" xfId="10119"/>
    <cellStyle name="Data Input Centre 2 2 2 10" xfId="10120"/>
    <cellStyle name="Data Input Centre 2 2 2 11" xfId="10121"/>
    <cellStyle name="Data Input Centre 2 2 2 12" xfId="10122"/>
    <cellStyle name="Data Input Centre 2 2 2 13" xfId="10123"/>
    <cellStyle name="Data Input Centre 2 2 2 14" xfId="10124"/>
    <cellStyle name="Data Input Centre 2 2 2 15" xfId="10125"/>
    <cellStyle name="Data Input Centre 2 2 2 16" xfId="10126"/>
    <cellStyle name="Data Input Centre 2 2 2 17" xfId="10127"/>
    <cellStyle name="Data Input Centre 2 2 2 18" xfId="10128"/>
    <cellStyle name="Data Input Centre 2 2 2 19" xfId="10129"/>
    <cellStyle name="Data Input Centre 2 2 2 2" xfId="10130"/>
    <cellStyle name="Data Input Centre 2 2 2 2 10" xfId="10131"/>
    <cellStyle name="Data Input Centre 2 2 2 2 11" xfId="10132"/>
    <cellStyle name="Data Input Centre 2 2 2 2 12" xfId="10133"/>
    <cellStyle name="Data Input Centre 2 2 2 2 13" xfId="10134"/>
    <cellStyle name="Data Input Centre 2 2 2 2 14" xfId="10135"/>
    <cellStyle name="Data Input Centre 2 2 2 2 15" xfId="10136"/>
    <cellStyle name="Data Input Centre 2 2 2 2 16" xfId="10137"/>
    <cellStyle name="Data Input Centre 2 2 2 2 17" xfId="10138"/>
    <cellStyle name="Data Input Centre 2 2 2 2 18" xfId="10139"/>
    <cellStyle name="Data Input Centre 2 2 2 2 19" xfId="10140"/>
    <cellStyle name="Data Input Centre 2 2 2 2 2" xfId="10141"/>
    <cellStyle name="Data Input Centre 2 2 2 2 2 10" xfId="10142"/>
    <cellStyle name="Data Input Centre 2 2 2 2 2 11" xfId="10143"/>
    <cellStyle name="Data Input Centre 2 2 2 2 2 12" xfId="10144"/>
    <cellStyle name="Data Input Centre 2 2 2 2 2 13" xfId="10145"/>
    <cellStyle name="Data Input Centre 2 2 2 2 2 14" xfId="10146"/>
    <cellStyle name="Data Input Centre 2 2 2 2 2 15" xfId="10147"/>
    <cellStyle name="Data Input Centre 2 2 2 2 2 16" xfId="10148"/>
    <cellStyle name="Data Input Centre 2 2 2 2 2 17" xfId="10149"/>
    <cellStyle name="Data Input Centre 2 2 2 2 2 18" xfId="10150"/>
    <cellStyle name="Data Input Centre 2 2 2 2 2 19" xfId="10151"/>
    <cellStyle name="Data Input Centre 2 2 2 2 2 2" xfId="10152"/>
    <cellStyle name="Data Input Centre 2 2 2 2 2 20" xfId="10153"/>
    <cellStyle name="Data Input Centre 2 2 2 2 2 21" xfId="10154"/>
    <cellStyle name="Data Input Centre 2 2 2 2 2 22" xfId="10155"/>
    <cellStyle name="Data Input Centre 2 2 2 2 2 23" xfId="10156"/>
    <cellStyle name="Data Input Centre 2 2 2 2 2 24" xfId="10157"/>
    <cellStyle name="Data Input Centre 2 2 2 2 2 25" xfId="10158"/>
    <cellStyle name="Data Input Centre 2 2 2 2 2 26" xfId="10159"/>
    <cellStyle name="Data Input Centre 2 2 2 2 2 27" xfId="10160"/>
    <cellStyle name="Data Input Centre 2 2 2 2 2 28" xfId="10161"/>
    <cellStyle name="Data Input Centre 2 2 2 2 2 29" xfId="10162"/>
    <cellStyle name="Data Input Centre 2 2 2 2 2 3" xfId="10163"/>
    <cellStyle name="Data Input Centre 2 2 2 2 2 30" xfId="10164"/>
    <cellStyle name="Data Input Centre 2 2 2 2 2 31" xfId="10165"/>
    <cellStyle name="Data Input Centre 2 2 2 2 2 32" xfId="10166"/>
    <cellStyle name="Data Input Centre 2 2 2 2 2 4" xfId="10167"/>
    <cellStyle name="Data Input Centre 2 2 2 2 2 5" xfId="10168"/>
    <cellStyle name="Data Input Centre 2 2 2 2 2 6" xfId="10169"/>
    <cellStyle name="Data Input Centre 2 2 2 2 2 7" xfId="10170"/>
    <cellStyle name="Data Input Centre 2 2 2 2 2 8" xfId="10171"/>
    <cellStyle name="Data Input Centre 2 2 2 2 2 9" xfId="10172"/>
    <cellStyle name="Data Input Centre 2 2 2 2 20" xfId="10173"/>
    <cellStyle name="Data Input Centre 2 2 2 2 21" xfId="10174"/>
    <cellStyle name="Data Input Centre 2 2 2 2 22" xfId="10175"/>
    <cellStyle name="Data Input Centre 2 2 2 2 23" xfId="10176"/>
    <cellStyle name="Data Input Centre 2 2 2 2 24" xfId="10177"/>
    <cellStyle name="Data Input Centre 2 2 2 2 25" xfId="10178"/>
    <cellStyle name="Data Input Centre 2 2 2 2 26" xfId="10179"/>
    <cellStyle name="Data Input Centre 2 2 2 2 27" xfId="10180"/>
    <cellStyle name="Data Input Centre 2 2 2 2 28" xfId="10181"/>
    <cellStyle name="Data Input Centre 2 2 2 2 29" xfId="10182"/>
    <cellStyle name="Data Input Centre 2 2 2 2 3" xfId="10183"/>
    <cellStyle name="Data Input Centre 2 2 2 2 30" xfId="10184"/>
    <cellStyle name="Data Input Centre 2 2 2 2 31" xfId="10185"/>
    <cellStyle name="Data Input Centre 2 2 2 2 32" xfId="10186"/>
    <cellStyle name="Data Input Centre 2 2 2 2 33" xfId="10187"/>
    <cellStyle name="Data Input Centre 2 2 2 2 34" xfId="10188"/>
    <cellStyle name="Data Input Centre 2 2 2 2 4" xfId="10189"/>
    <cellStyle name="Data Input Centre 2 2 2 2 5" xfId="10190"/>
    <cellStyle name="Data Input Centre 2 2 2 2 6" xfId="10191"/>
    <cellStyle name="Data Input Centre 2 2 2 2 7" xfId="10192"/>
    <cellStyle name="Data Input Centre 2 2 2 2 8" xfId="10193"/>
    <cellStyle name="Data Input Centre 2 2 2 2 9" xfId="10194"/>
    <cellStyle name="Data Input Centre 2 2 2 20" xfId="10195"/>
    <cellStyle name="Data Input Centre 2 2 2 21" xfId="10196"/>
    <cellStyle name="Data Input Centre 2 2 2 22" xfId="10197"/>
    <cellStyle name="Data Input Centre 2 2 2 23" xfId="10198"/>
    <cellStyle name="Data Input Centre 2 2 2 24" xfId="10199"/>
    <cellStyle name="Data Input Centre 2 2 2 25" xfId="10200"/>
    <cellStyle name="Data Input Centre 2 2 2 26" xfId="10201"/>
    <cellStyle name="Data Input Centre 2 2 2 27" xfId="10202"/>
    <cellStyle name="Data Input Centre 2 2 2 28" xfId="10203"/>
    <cellStyle name="Data Input Centre 2 2 2 29" xfId="10204"/>
    <cellStyle name="Data Input Centre 2 2 2 3" xfId="10205"/>
    <cellStyle name="Data Input Centre 2 2 2 3 10" xfId="10206"/>
    <cellStyle name="Data Input Centre 2 2 2 3 11" xfId="10207"/>
    <cellStyle name="Data Input Centre 2 2 2 3 12" xfId="10208"/>
    <cellStyle name="Data Input Centre 2 2 2 3 13" xfId="10209"/>
    <cellStyle name="Data Input Centre 2 2 2 3 14" xfId="10210"/>
    <cellStyle name="Data Input Centre 2 2 2 3 15" xfId="10211"/>
    <cellStyle name="Data Input Centre 2 2 2 3 16" xfId="10212"/>
    <cellStyle name="Data Input Centre 2 2 2 3 17" xfId="10213"/>
    <cellStyle name="Data Input Centre 2 2 2 3 18" xfId="10214"/>
    <cellStyle name="Data Input Centre 2 2 2 3 19" xfId="10215"/>
    <cellStyle name="Data Input Centre 2 2 2 3 2" xfId="10216"/>
    <cellStyle name="Data Input Centre 2 2 2 3 2 10" xfId="10217"/>
    <cellStyle name="Data Input Centre 2 2 2 3 2 11" xfId="10218"/>
    <cellStyle name="Data Input Centre 2 2 2 3 2 12" xfId="10219"/>
    <cellStyle name="Data Input Centre 2 2 2 3 2 13" xfId="10220"/>
    <cellStyle name="Data Input Centre 2 2 2 3 2 14" xfId="10221"/>
    <cellStyle name="Data Input Centre 2 2 2 3 2 15" xfId="10222"/>
    <cellStyle name="Data Input Centre 2 2 2 3 2 16" xfId="10223"/>
    <cellStyle name="Data Input Centre 2 2 2 3 2 17" xfId="10224"/>
    <cellStyle name="Data Input Centre 2 2 2 3 2 18" xfId="10225"/>
    <cellStyle name="Data Input Centre 2 2 2 3 2 19" xfId="10226"/>
    <cellStyle name="Data Input Centre 2 2 2 3 2 2" xfId="10227"/>
    <cellStyle name="Data Input Centre 2 2 2 3 2 20" xfId="10228"/>
    <cellStyle name="Data Input Centre 2 2 2 3 2 21" xfId="10229"/>
    <cellStyle name="Data Input Centre 2 2 2 3 2 22" xfId="10230"/>
    <cellStyle name="Data Input Centre 2 2 2 3 2 23" xfId="10231"/>
    <cellStyle name="Data Input Centre 2 2 2 3 2 24" xfId="10232"/>
    <cellStyle name="Data Input Centre 2 2 2 3 2 25" xfId="10233"/>
    <cellStyle name="Data Input Centre 2 2 2 3 2 26" xfId="10234"/>
    <cellStyle name="Data Input Centre 2 2 2 3 2 27" xfId="10235"/>
    <cellStyle name="Data Input Centre 2 2 2 3 2 28" xfId="10236"/>
    <cellStyle name="Data Input Centre 2 2 2 3 2 29" xfId="10237"/>
    <cellStyle name="Data Input Centre 2 2 2 3 2 3" xfId="10238"/>
    <cellStyle name="Data Input Centre 2 2 2 3 2 30" xfId="10239"/>
    <cellStyle name="Data Input Centre 2 2 2 3 2 31" xfId="10240"/>
    <cellStyle name="Data Input Centre 2 2 2 3 2 32" xfId="10241"/>
    <cellStyle name="Data Input Centre 2 2 2 3 2 4" xfId="10242"/>
    <cellStyle name="Data Input Centre 2 2 2 3 2 5" xfId="10243"/>
    <cellStyle name="Data Input Centre 2 2 2 3 2 6" xfId="10244"/>
    <cellStyle name="Data Input Centre 2 2 2 3 2 7" xfId="10245"/>
    <cellStyle name="Data Input Centre 2 2 2 3 2 8" xfId="10246"/>
    <cellStyle name="Data Input Centre 2 2 2 3 2 9" xfId="10247"/>
    <cellStyle name="Data Input Centre 2 2 2 3 20" xfId="10248"/>
    <cellStyle name="Data Input Centre 2 2 2 3 21" xfId="10249"/>
    <cellStyle name="Data Input Centre 2 2 2 3 22" xfId="10250"/>
    <cellStyle name="Data Input Centre 2 2 2 3 23" xfId="10251"/>
    <cellStyle name="Data Input Centre 2 2 2 3 24" xfId="10252"/>
    <cellStyle name="Data Input Centre 2 2 2 3 25" xfId="10253"/>
    <cellStyle name="Data Input Centre 2 2 2 3 26" xfId="10254"/>
    <cellStyle name="Data Input Centre 2 2 2 3 27" xfId="10255"/>
    <cellStyle name="Data Input Centre 2 2 2 3 28" xfId="10256"/>
    <cellStyle name="Data Input Centre 2 2 2 3 29" xfId="10257"/>
    <cellStyle name="Data Input Centre 2 2 2 3 3" xfId="10258"/>
    <cellStyle name="Data Input Centre 2 2 2 3 30" xfId="10259"/>
    <cellStyle name="Data Input Centre 2 2 2 3 31" xfId="10260"/>
    <cellStyle name="Data Input Centre 2 2 2 3 32" xfId="10261"/>
    <cellStyle name="Data Input Centre 2 2 2 3 33" xfId="10262"/>
    <cellStyle name="Data Input Centre 2 2 2 3 34" xfId="10263"/>
    <cellStyle name="Data Input Centre 2 2 2 3 4" xfId="10264"/>
    <cellStyle name="Data Input Centre 2 2 2 3 5" xfId="10265"/>
    <cellStyle name="Data Input Centre 2 2 2 3 6" xfId="10266"/>
    <cellStyle name="Data Input Centre 2 2 2 3 7" xfId="10267"/>
    <cellStyle name="Data Input Centre 2 2 2 3 8" xfId="10268"/>
    <cellStyle name="Data Input Centre 2 2 2 3 9" xfId="10269"/>
    <cellStyle name="Data Input Centre 2 2 2 30" xfId="10270"/>
    <cellStyle name="Data Input Centre 2 2 2 31" xfId="10271"/>
    <cellStyle name="Data Input Centre 2 2 2 32" xfId="10272"/>
    <cellStyle name="Data Input Centre 2 2 2 33" xfId="10273"/>
    <cellStyle name="Data Input Centre 2 2 2 34" xfId="10274"/>
    <cellStyle name="Data Input Centre 2 2 2 35" xfId="10275"/>
    <cellStyle name="Data Input Centre 2 2 2 36" xfId="10276"/>
    <cellStyle name="Data Input Centre 2 2 2 4" xfId="10277"/>
    <cellStyle name="Data Input Centre 2 2 2 4 10" xfId="10278"/>
    <cellStyle name="Data Input Centre 2 2 2 4 11" xfId="10279"/>
    <cellStyle name="Data Input Centre 2 2 2 4 12" xfId="10280"/>
    <cellStyle name="Data Input Centre 2 2 2 4 13" xfId="10281"/>
    <cellStyle name="Data Input Centre 2 2 2 4 2" xfId="10282"/>
    <cellStyle name="Data Input Centre 2 2 2 4 3" xfId="10283"/>
    <cellStyle name="Data Input Centre 2 2 2 4 4" xfId="10284"/>
    <cellStyle name="Data Input Centre 2 2 2 4 5" xfId="10285"/>
    <cellStyle name="Data Input Centre 2 2 2 4 6" xfId="10286"/>
    <cellStyle name="Data Input Centre 2 2 2 4 7" xfId="10287"/>
    <cellStyle name="Data Input Centre 2 2 2 4 8" xfId="10288"/>
    <cellStyle name="Data Input Centre 2 2 2 4 9" xfId="10289"/>
    <cellStyle name="Data Input Centre 2 2 2 5" xfId="10290"/>
    <cellStyle name="Data Input Centre 2 2 2 6" xfId="10291"/>
    <cellStyle name="Data Input Centre 2 2 2 7" xfId="10292"/>
    <cellStyle name="Data Input Centre 2 2 2 8" xfId="10293"/>
    <cellStyle name="Data Input Centre 2 2 2 9" xfId="10294"/>
    <cellStyle name="Data Input Centre 2 2 20" xfId="10295"/>
    <cellStyle name="Data Input Centre 2 2 21" xfId="10296"/>
    <cellStyle name="Data Input Centre 2 2 22" xfId="10297"/>
    <cellStyle name="Data Input Centre 2 2 23" xfId="10298"/>
    <cellStyle name="Data Input Centre 2 2 24" xfId="10299"/>
    <cellStyle name="Data Input Centre 2 2 25" xfId="10300"/>
    <cellStyle name="Data Input Centre 2 2 26" xfId="10301"/>
    <cellStyle name="Data Input Centre 2 2 27" xfId="10302"/>
    <cellStyle name="Data Input Centre 2 2 28" xfId="10303"/>
    <cellStyle name="Data Input Centre 2 2 29" xfId="10304"/>
    <cellStyle name="Data Input Centre 2 2 3" xfId="10305"/>
    <cellStyle name="Data Input Centre 2 2 3 10" xfId="10306"/>
    <cellStyle name="Data Input Centre 2 2 3 11" xfId="10307"/>
    <cellStyle name="Data Input Centre 2 2 3 12" xfId="10308"/>
    <cellStyle name="Data Input Centre 2 2 3 13" xfId="10309"/>
    <cellStyle name="Data Input Centre 2 2 3 14" xfId="10310"/>
    <cellStyle name="Data Input Centre 2 2 3 15" xfId="10311"/>
    <cellStyle name="Data Input Centre 2 2 3 16" xfId="10312"/>
    <cellStyle name="Data Input Centre 2 2 3 17" xfId="10313"/>
    <cellStyle name="Data Input Centre 2 2 3 18" xfId="10314"/>
    <cellStyle name="Data Input Centre 2 2 3 19" xfId="10315"/>
    <cellStyle name="Data Input Centre 2 2 3 2" xfId="10316"/>
    <cellStyle name="Data Input Centre 2 2 3 2 10" xfId="10317"/>
    <cellStyle name="Data Input Centre 2 2 3 2 11" xfId="10318"/>
    <cellStyle name="Data Input Centre 2 2 3 2 12" xfId="10319"/>
    <cellStyle name="Data Input Centre 2 2 3 2 13" xfId="10320"/>
    <cellStyle name="Data Input Centre 2 2 3 2 14" xfId="10321"/>
    <cellStyle name="Data Input Centre 2 2 3 2 15" xfId="10322"/>
    <cellStyle name="Data Input Centre 2 2 3 2 16" xfId="10323"/>
    <cellStyle name="Data Input Centre 2 2 3 2 17" xfId="10324"/>
    <cellStyle name="Data Input Centre 2 2 3 2 18" xfId="10325"/>
    <cellStyle name="Data Input Centre 2 2 3 2 19" xfId="10326"/>
    <cellStyle name="Data Input Centre 2 2 3 2 2" xfId="10327"/>
    <cellStyle name="Data Input Centre 2 2 3 2 20" xfId="10328"/>
    <cellStyle name="Data Input Centre 2 2 3 2 21" xfId="10329"/>
    <cellStyle name="Data Input Centre 2 2 3 2 22" xfId="10330"/>
    <cellStyle name="Data Input Centre 2 2 3 2 23" xfId="10331"/>
    <cellStyle name="Data Input Centre 2 2 3 2 24" xfId="10332"/>
    <cellStyle name="Data Input Centre 2 2 3 2 25" xfId="10333"/>
    <cellStyle name="Data Input Centre 2 2 3 2 26" xfId="10334"/>
    <cellStyle name="Data Input Centre 2 2 3 2 27" xfId="10335"/>
    <cellStyle name="Data Input Centre 2 2 3 2 28" xfId="10336"/>
    <cellStyle name="Data Input Centre 2 2 3 2 29" xfId="10337"/>
    <cellStyle name="Data Input Centre 2 2 3 2 3" xfId="10338"/>
    <cellStyle name="Data Input Centre 2 2 3 2 30" xfId="10339"/>
    <cellStyle name="Data Input Centre 2 2 3 2 31" xfId="10340"/>
    <cellStyle name="Data Input Centre 2 2 3 2 32" xfId="10341"/>
    <cellStyle name="Data Input Centre 2 2 3 2 4" xfId="10342"/>
    <cellStyle name="Data Input Centre 2 2 3 2 5" xfId="10343"/>
    <cellStyle name="Data Input Centre 2 2 3 2 6" xfId="10344"/>
    <cellStyle name="Data Input Centre 2 2 3 2 7" xfId="10345"/>
    <cellStyle name="Data Input Centre 2 2 3 2 8" xfId="10346"/>
    <cellStyle name="Data Input Centre 2 2 3 2 9" xfId="10347"/>
    <cellStyle name="Data Input Centre 2 2 3 20" xfId="10348"/>
    <cellStyle name="Data Input Centre 2 2 3 21" xfId="10349"/>
    <cellStyle name="Data Input Centre 2 2 3 22" xfId="10350"/>
    <cellStyle name="Data Input Centre 2 2 3 23" xfId="10351"/>
    <cellStyle name="Data Input Centre 2 2 3 24" xfId="10352"/>
    <cellStyle name="Data Input Centre 2 2 3 25" xfId="10353"/>
    <cellStyle name="Data Input Centre 2 2 3 26" xfId="10354"/>
    <cellStyle name="Data Input Centre 2 2 3 27" xfId="10355"/>
    <cellStyle name="Data Input Centre 2 2 3 28" xfId="10356"/>
    <cellStyle name="Data Input Centre 2 2 3 29" xfId="10357"/>
    <cellStyle name="Data Input Centre 2 2 3 3" xfId="10358"/>
    <cellStyle name="Data Input Centre 2 2 3 30" xfId="10359"/>
    <cellStyle name="Data Input Centre 2 2 3 31" xfId="10360"/>
    <cellStyle name="Data Input Centre 2 2 3 32" xfId="10361"/>
    <cellStyle name="Data Input Centre 2 2 3 33" xfId="10362"/>
    <cellStyle name="Data Input Centre 2 2 3 34" xfId="10363"/>
    <cellStyle name="Data Input Centre 2 2 3 4" xfId="10364"/>
    <cellStyle name="Data Input Centre 2 2 3 5" xfId="10365"/>
    <cellStyle name="Data Input Centre 2 2 3 6" xfId="10366"/>
    <cellStyle name="Data Input Centre 2 2 3 7" xfId="10367"/>
    <cellStyle name="Data Input Centre 2 2 3 8" xfId="10368"/>
    <cellStyle name="Data Input Centre 2 2 3 9" xfId="10369"/>
    <cellStyle name="Data Input Centre 2 2 30" xfId="10370"/>
    <cellStyle name="Data Input Centre 2 2 31" xfId="10371"/>
    <cellStyle name="Data Input Centre 2 2 32" xfId="10372"/>
    <cellStyle name="Data Input Centre 2 2 33" xfId="10373"/>
    <cellStyle name="Data Input Centre 2 2 34" xfId="10374"/>
    <cellStyle name="Data Input Centre 2 2 35" xfId="10375"/>
    <cellStyle name="Data Input Centre 2 2 36" xfId="10376"/>
    <cellStyle name="Data Input Centre 2 2 4" xfId="10377"/>
    <cellStyle name="Data Input Centre 2 2 4 10" xfId="10378"/>
    <cellStyle name="Data Input Centre 2 2 4 11" xfId="10379"/>
    <cellStyle name="Data Input Centre 2 2 4 12" xfId="10380"/>
    <cellStyle name="Data Input Centre 2 2 4 13" xfId="10381"/>
    <cellStyle name="Data Input Centre 2 2 4 14" xfId="10382"/>
    <cellStyle name="Data Input Centre 2 2 4 15" xfId="10383"/>
    <cellStyle name="Data Input Centre 2 2 4 16" xfId="10384"/>
    <cellStyle name="Data Input Centre 2 2 4 17" xfId="10385"/>
    <cellStyle name="Data Input Centre 2 2 4 18" xfId="10386"/>
    <cellStyle name="Data Input Centre 2 2 4 19" xfId="10387"/>
    <cellStyle name="Data Input Centre 2 2 4 2" xfId="10388"/>
    <cellStyle name="Data Input Centre 2 2 4 20" xfId="10389"/>
    <cellStyle name="Data Input Centre 2 2 4 21" xfId="10390"/>
    <cellStyle name="Data Input Centre 2 2 4 22" xfId="10391"/>
    <cellStyle name="Data Input Centre 2 2 4 23" xfId="10392"/>
    <cellStyle name="Data Input Centre 2 2 4 24" xfId="10393"/>
    <cellStyle name="Data Input Centre 2 2 4 25" xfId="10394"/>
    <cellStyle name="Data Input Centre 2 2 4 26" xfId="10395"/>
    <cellStyle name="Data Input Centre 2 2 4 27" xfId="10396"/>
    <cellStyle name="Data Input Centre 2 2 4 28" xfId="10397"/>
    <cellStyle name="Data Input Centre 2 2 4 29" xfId="10398"/>
    <cellStyle name="Data Input Centre 2 2 4 3" xfId="10399"/>
    <cellStyle name="Data Input Centre 2 2 4 30" xfId="10400"/>
    <cellStyle name="Data Input Centre 2 2 4 31" xfId="10401"/>
    <cellStyle name="Data Input Centre 2 2 4 32" xfId="10402"/>
    <cellStyle name="Data Input Centre 2 2 4 4" xfId="10403"/>
    <cellStyle name="Data Input Centre 2 2 4 5" xfId="10404"/>
    <cellStyle name="Data Input Centre 2 2 4 6" xfId="10405"/>
    <cellStyle name="Data Input Centre 2 2 4 7" xfId="10406"/>
    <cellStyle name="Data Input Centre 2 2 4 8" xfId="10407"/>
    <cellStyle name="Data Input Centre 2 2 4 9" xfId="10408"/>
    <cellStyle name="Data Input Centre 2 2 5" xfId="10409"/>
    <cellStyle name="Data Input Centre 2 2 6" xfId="10410"/>
    <cellStyle name="Data Input Centre 2 2 7" xfId="10411"/>
    <cellStyle name="Data Input Centre 2 2 8" xfId="10412"/>
    <cellStyle name="Data Input Centre 2 2 9" xfId="10413"/>
    <cellStyle name="Data Input Centre 2 3" xfId="10414"/>
    <cellStyle name="Data Input Centre 2 3 10" xfId="10415"/>
    <cellStyle name="Data Input Centre 2 3 11" xfId="10416"/>
    <cellStyle name="Data Input Centre 2 3 12" xfId="10417"/>
    <cellStyle name="Data Input Centre 2 3 13" xfId="10418"/>
    <cellStyle name="Data Input Centre 2 3 14" xfId="10419"/>
    <cellStyle name="Data Input Centre 2 3 15" xfId="10420"/>
    <cellStyle name="Data Input Centre 2 3 16" xfId="10421"/>
    <cellStyle name="Data Input Centre 2 3 17" xfId="10422"/>
    <cellStyle name="Data Input Centre 2 3 18" xfId="10423"/>
    <cellStyle name="Data Input Centre 2 3 19" xfId="10424"/>
    <cellStyle name="Data Input Centre 2 3 2" xfId="10425"/>
    <cellStyle name="Data Input Centre 2 3 2 10" xfId="10426"/>
    <cellStyle name="Data Input Centre 2 3 2 11" xfId="10427"/>
    <cellStyle name="Data Input Centre 2 3 2 12" xfId="10428"/>
    <cellStyle name="Data Input Centre 2 3 2 13" xfId="10429"/>
    <cellStyle name="Data Input Centre 2 3 2 14" xfId="10430"/>
    <cellStyle name="Data Input Centre 2 3 2 15" xfId="10431"/>
    <cellStyle name="Data Input Centre 2 3 2 16" xfId="10432"/>
    <cellStyle name="Data Input Centre 2 3 2 17" xfId="10433"/>
    <cellStyle name="Data Input Centre 2 3 2 18" xfId="10434"/>
    <cellStyle name="Data Input Centre 2 3 2 19" xfId="10435"/>
    <cellStyle name="Data Input Centre 2 3 2 2" xfId="10436"/>
    <cellStyle name="Data Input Centre 2 3 2 2 10" xfId="10437"/>
    <cellStyle name="Data Input Centre 2 3 2 2 11" xfId="10438"/>
    <cellStyle name="Data Input Centre 2 3 2 2 12" xfId="10439"/>
    <cellStyle name="Data Input Centre 2 3 2 2 13" xfId="10440"/>
    <cellStyle name="Data Input Centre 2 3 2 2 14" xfId="10441"/>
    <cellStyle name="Data Input Centre 2 3 2 2 15" xfId="10442"/>
    <cellStyle name="Data Input Centre 2 3 2 2 16" xfId="10443"/>
    <cellStyle name="Data Input Centre 2 3 2 2 17" xfId="10444"/>
    <cellStyle name="Data Input Centre 2 3 2 2 18" xfId="10445"/>
    <cellStyle name="Data Input Centre 2 3 2 2 19" xfId="10446"/>
    <cellStyle name="Data Input Centre 2 3 2 2 2" xfId="10447"/>
    <cellStyle name="Data Input Centre 2 3 2 2 20" xfId="10448"/>
    <cellStyle name="Data Input Centre 2 3 2 2 21" xfId="10449"/>
    <cellStyle name="Data Input Centre 2 3 2 2 22" xfId="10450"/>
    <cellStyle name="Data Input Centre 2 3 2 2 23" xfId="10451"/>
    <cellStyle name="Data Input Centre 2 3 2 2 24" xfId="10452"/>
    <cellStyle name="Data Input Centre 2 3 2 2 25" xfId="10453"/>
    <cellStyle name="Data Input Centre 2 3 2 2 26" xfId="10454"/>
    <cellStyle name="Data Input Centre 2 3 2 2 27" xfId="10455"/>
    <cellStyle name="Data Input Centre 2 3 2 2 28" xfId="10456"/>
    <cellStyle name="Data Input Centre 2 3 2 2 29" xfId="10457"/>
    <cellStyle name="Data Input Centre 2 3 2 2 3" xfId="10458"/>
    <cellStyle name="Data Input Centre 2 3 2 2 30" xfId="10459"/>
    <cellStyle name="Data Input Centre 2 3 2 2 31" xfId="10460"/>
    <cellStyle name="Data Input Centre 2 3 2 2 32" xfId="10461"/>
    <cellStyle name="Data Input Centre 2 3 2 2 4" xfId="10462"/>
    <cellStyle name="Data Input Centre 2 3 2 2 5" xfId="10463"/>
    <cellStyle name="Data Input Centre 2 3 2 2 6" xfId="10464"/>
    <cellStyle name="Data Input Centre 2 3 2 2 7" xfId="10465"/>
    <cellStyle name="Data Input Centre 2 3 2 2 8" xfId="10466"/>
    <cellStyle name="Data Input Centre 2 3 2 2 9" xfId="10467"/>
    <cellStyle name="Data Input Centre 2 3 2 20" xfId="10468"/>
    <cellStyle name="Data Input Centre 2 3 2 21" xfId="10469"/>
    <cellStyle name="Data Input Centre 2 3 2 22" xfId="10470"/>
    <cellStyle name="Data Input Centre 2 3 2 23" xfId="10471"/>
    <cellStyle name="Data Input Centre 2 3 2 24" xfId="10472"/>
    <cellStyle name="Data Input Centre 2 3 2 25" xfId="10473"/>
    <cellStyle name="Data Input Centre 2 3 2 26" xfId="10474"/>
    <cellStyle name="Data Input Centre 2 3 2 27" xfId="10475"/>
    <cellStyle name="Data Input Centre 2 3 2 28" xfId="10476"/>
    <cellStyle name="Data Input Centre 2 3 2 29" xfId="10477"/>
    <cellStyle name="Data Input Centre 2 3 2 3" xfId="10478"/>
    <cellStyle name="Data Input Centre 2 3 2 30" xfId="10479"/>
    <cellStyle name="Data Input Centre 2 3 2 31" xfId="10480"/>
    <cellStyle name="Data Input Centre 2 3 2 32" xfId="10481"/>
    <cellStyle name="Data Input Centre 2 3 2 33" xfId="10482"/>
    <cellStyle name="Data Input Centre 2 3 2 34" xfId="10483"/>
    <cellStyle name="Data Input Centre 2 3 2 4" xfId="10484"/>
    <cellStyle name="Data Input Centre 2 3 2 5" xfId="10485"/>
    <cellStyle name="Data Input Centre 2 3 2 6" xfId="10486"/>
    <cellStyle name="Data Input Centre 2 3 2 7" xfId="10487"/>
    <cellStyle name="Data Input Centre 2 3 2 8" xfId="10488"/>
    <cellStyle name="Data Input Centre 2 3 2 9" xfId="10489"/>
    <cellStyle name="Data Input Centre 2 3 20" xfId="10490"/>
    <cellStyle name="Data Input Centre 2 3 21" xfId="10491"/>
    <cellStyle name="Data Input Centre 2 3 22" xfId="10492"/>
    <cellStyle name="Data Input Centre 2 3 23" xfId="10493"/>
    <cellStyle name="Data Input Centre 2 3 24" xfId="10494"/>
    <cellStyle name="Data Input Centre 2 3 25" xfId="10495"/>
    <cellStyle name="Data Input Centre 2 3 26" xfId="10496"/>
    <cellStyle name="Data Input Centre 2 3 27" xfId="10497"/>
    <cellStyle name="Data Input Centre 2 3 28" xfId="10498"/>
    <cellStyle name="Data Input Centre 2 3 29" xfId="10499"/>
    <cellStyle name="Data Input Centre 2 3 3" xfId="10500"/>
    <cellStyle name="Data Input Centre 2 3 3 10" xfId="10501"/>
    <cellStyle name="Data Input Centre 2 3 3 11" xfId="10502"/>
    <cellStyle name="Data Input Centre 2 3 3 12" xfId="10503"/>
    <cellStyle name="Data Input Centre 2 3 3 13" xfId="10504"/>
    <cellStyle name="Data Input Centre 2 3 3 14" xfId="10505"/>
    <cellStyle name="Data Input Centre 2 3 3 15" xfId="10506"/>
    <cellStyle name="Data Input Centre 2 3 3 16" xfId="10507"/>
    <cellStyle name="Data Input Centre 2 3 3 17" xfId="10508"/>
    <cellStyle name="Data Input Centre 2 3 3 18" xfId="10509"/>
    <cellStyle name="Data Input Centre 2 3 3 19" xfId="10510"/>
    <cellStyle name="Data Input Centre 2 3 3 2" xfId="10511"/>
    <cellStyle name="Data Input Centre 2 3 3 20" xfId="10512"/>
    <cellStyle name="Data Input Centre 2 3 3 21" xfId="10513"/>
    <cellStyle name="Data Input Centre 2 3 3 22" xfId="10514"/>
    <cellStyle name="Data Input Centre 2 3 3 23" xfId="10515"/>
    <cellStyle name="Data Input Centre 2 3 3 24" xfId="10516"/>
    <cellStyle name="Data Input Centre 2 3 3 25" xfId="10517"/>
    <cellStyle name="Data Input Centre 2 3 3 26" xfId="10518"/>
    <cellStyle name="Data Input Centre 2 3 3 27" xfId="10519"/>
    <cellStyle name="Data Input Centre 2 3 3 28" xfId="10520"/>
    <cellStyle name="Data Input Centre 2 3 3 29" xfId="10521"/>
    <cellStyle name="Data Input Centre 2 3 3 3" xfId="10522"/>
    <cellStyle name="Data Input Centre 2 3 3 30" xfId="10523"/>
    <cellStyle name="Data Input Centre 2 3 3 31" xfId="10524"/>
    <cellStyle name="Data Input Centre 2 3 3 32" xfId="10525"/>
    <cellStyle name="Data Input Centre 2 3 3 4" xfId="10526"/>
    <cellStyle name="Data Input Centre 2 3 3 5" xfId="10527"/>
    <cellStyle name="Data Input Centre 2 3 3 6" xfId="10528"/>
    <cellStyle name="Data Input Centre 2 3 3 7" xfId="10529"/>
    <cellStyle name="Data Input Centre 2 3 3 8" xfId="10530"/>
    <cellStyle name="Data Input Centre 2 3 3 9" xfId="10531"/>
    <cellStyle name="Data Input Centre 2 3 30" xfId="10532"/>
    <cellStyle name="Data Input Centre 2 3 31" xfId="10533"/>
    <cellStyle name="Data Input Centre 2 3 32" xfId="10534"/>
    <cellStyle name="Data Input Centre 2 3 33" xfId="10535"/>
    <cellStyle name="Data Input Centre 2 3 34" xfId="10536"/>
    <cellStyle name="Data Input Centre 2 3 35" xfId="10537"/>
    <cellStyle name="Data Input Centre 2 3 4" xfId="10538"/>
    <cellStyle name="Data Input Centre 2 3 5" xfId="10539"/>
    <cellStyle name="Data Input Centre 2 3 6" xfId="10540"/>
    <cellStyle name="Data Input Centre 2 3 7" xfId="10541"/>
    <cellStyle name="Data Input Centre 2 3 8" xfId="10542"/>
    <cellStyle name="Data Input Centre 2 3 9" xfId="10543"/>
    <cellStyle name="Data Input Centre 2 4" xfId="10544"/>
    <cellStyle name="Data Input Centre 2 4 10" xfId="10545"/>
    <cellStyle name="Data Input Centre 2 4 11" xfId="10546"/>
    <cellStyle name="Data Input Centre 2 4 12" xfId="10547"/>
    <cellStyle name="Data Input Centre 2 4 13" xfId="10548"/>
    <cellStyle name="Data Input Centre 2 4 14" xfId="10549"/>
    <cellStyle name="Data Input Centre 2 4 15" xfId="10550"/>
    <cellStyle name="Data Input Centre 2 4 16" xfId="10551"/>
    <cellStyle name="Data Input Centre 2 4 17" xfId="10552"/>
    <cellStyle name="Data Input Centre 2 4 18" xfId="10553"/>
    <cellStyle name="Data Input Centre 2 4 19" xfId="10554"/>
    <cellStyle name="Data Input Centre 2 4 2" xfId="10555"/>
    <cellStyle name="Data Input Centre 2 4 2 10" xfId="10556"/>
    <cellStyle name="Data Input Centre 2 4 2 11" xfId="10557"/>
    <cellStyle name="Data Input Centre 2 4 2 12" xfId="10558"/>
    <cellStyle name="Data Input Centre 2 4 2 13" xfId="10559"/>
    <cellStyle name="Data Input Centre 2 4 2 14" xfId="10560"/>
    <cellStyle name="Data Input Centre 2 4 2 15" xfId="10561"/>
    <cellStyle name="Data Input Centre 2 4 2 16" xfId="10562"/>
    <cellStyle name="Data Input Centre 2 4 2 17" xfId="10563"/>
    <cellStyle name="Data Input Centre 2 4 2 18" xfId="10564"/>
    <cellStyle name="Data Input Centre 2 4 2 19" xfId="10565"/>
    <cellStyle name="Data Input Centre 2 4 2 2" xfId="10566"/>
    <cellStyle name="Data Input Centre 2 4 2 2 10" xfId="10567"/>
    <cellStyle name="Data Input Centre 2 4 2 2 11" xfId="10568"/>
    <cellStyle name="Data Input Centre 2 4 2 2 12" xfId="10569"/>
    <cellStyle name="Data Input Centre 2 4 2 2 13" xfId="10570"/>
    <cellStyle name="Data Input Centre 2 4 2 2 14" xfId="10571"/>
    <cellStyle name="Data Input Centre 2 4 2 2 15" xfId="10572"/>
    <cellStyle name="Data Input Centre 2 4 2 2 16" xfId="10573"/>
    <cellStyle name="Data Input Centre 2 4 2 2 17" xfId="10574"/>
    <cellStyle name="Data Input Centre 2 4 2 2 18" xfId="10575"/>
    <cellStyle name="Data Input Centre 2 4 2 2 19" xfId="10576"/>
    <cellStyle name="Data Input Centre 2 4 2 2 2" xfId="10577"/>
    <cellStyle name="Data Input Centre 2 4 2 2 20" xfId="10578"/>
    <cellStyle name="Data Input Centre 2 4 2 2 21" xfId="10579"/>
    <cellStyle name="Data Input Centre 2 4 2 2 22" xfId="10580"/>
    <cellStyle name="Data Input Centre 2 4 2 2 23" xfId="10581"/>
    <cellStyle name="Data Input Centre 2 4 2 2 24" xfId="10582"/>
    <cellStyle name="Data Input Centre 2 4 2 2 25" xfId="10583"/>
    <cellStyle name="Data Input Centre 2 4 2 2 26" xfId="10584"/>
    <cellStyle name="Data Input Centre 2 4 2 2 27" xfId="10585"/>
    <cellStyle name="Data Input Centre 2 4 2 2 28" xfId="10586"/>
    <cellStyle name="Data Input Centre 2 4 2 2 29" xfId="10587"/>
    <cellStyle name="Data Input Centre 2 4 2 2 3" xfId="10588"/>
    <cellStyle name="Data Input Centre 2 4 2 2 30" xfId="10589"/>
    <cellStyle name="Data Input Centre 2 4 2 2 31" xfId="10590"/>
    <cellStyle name="Data Input Centre 2 4 2 2 32" xfId="10591"/>
    <cellStyle name="Data Input Centre 2 4 2 2 4" xfId="10592"/>
    <cellStyle name="Data Input Centre 2 4 2 2 5" xfId="10593"/>
    <cellStyle name="Data Input Centre 2 4 2 2 6" xfId="10594"/>
    <cellStyle name="Data Input Centre 2 4 2 2 7" xfId="10595"/>
    <cellStyle name="Data Input Centre 2 4 2 2 8" xfId="10596"/>
    <cellStyle name="Data Input Centre 2 4 2 2 9" xfId="10597"/>
    <cellStyle name="Data Input Centre 2 4 2 20" xfId="10598"/>
    <cellStyle name="Data Input Centre 2 4 2 21" xfId="10599"/>
    <cellStyle name="Data Input Centre 2 4 2 22" xfId="10600"/>
    <cellStyle name="Data Input Centre 2 4 2 23" xfId="10601"/>
    <cellStyle name="Data Input Centre 2 4 2 24" xfId="10602"/>
    <cellStyle name="Data Input Centre 2 4 2 25" xfId="10603"/>
    <cellStyle name="Data Input Centre 2 4 2 26" xfId="10604"/>
    <cellStyle name="Data Input Centre 2 4 2 27" xfId="10605"/>
    <cellStyle name="Data Input Centre 2 4 2 28" xfId="10606"/>
    <cellStyle name="Data Input Centre 2 4 2 29" xfId="10607"/>
    <cellStyle name="Data Input Centre 2 4 2 3" xfId="10608"/>
    <cellStyle name="Data Input Centre 2 4 2 30" xfId="10609"/>
    <cellStyle name="Data Input Centre 2 4 2 31" xfId="10610"/>
    <cellStyle name="Data Input Centre 2 4 2 32" xfId="10611"/>
    <cellStyle name="Data Input Centre 2 4 2 33" xfId="10612"/>
    <cellStyle name="Data Input Centre 2 4 2 34" xfId="10613"/>
    <cellStyle name="Data Input Centre 2 4 2 4" xfId="10614"/>
    <cellStyle name="Data Input Centre 2 4 2 5" xfId="10615"/>
    <cellStyle name="Data Input Centre 2 4 2 6" xfId="10616"/>
    <cellStyle name="Data Input Centre 2 4 2 7" xfId="10617"/>
    <cellStyle name="Data Input Centre 2 4 2 8" xfId="10618"/>
    <cellStyle name="Data Input Centre 2 4 2 9" xfId="10619"/>
    <cellStyle name="Data Input Centre 2 4 20" xfId="10620"/>
    <cellStyle name="Data Input Centre 2 4 21" xfId="10621"/>
    <cellStyle name="Data Input Centre 2 4 22" xfId="10622"/>
    <cellStyle name="Data Input Centre 2 4 23" xfId="10623"/>
    <cellStyle name="Data Input Centre 2 4 24" xfId="10624"/>
    <cellStyle name="Data Input Centre 2 4 25" xfId="10625"/>
    <cellStyle name="Data Input Centre 2 4 26" xfId="10626"/>
    <cellStyle name="Data Input Centre 2 4 27" xfId="10627"/>
    <cellStyle name="Data Input Centre 2 4 28" xfId="10628"/>
    <cellStyle name="Data Input Centre 2 4 29" xfId="10629"/>
    <cellStyle name="Data Input Centre 2 4 3" xfId="10630"/>
    <cellStyle name="Data Input Centre 2 4 3 10" xfId="10631"/>
    <cellStyle name="Data Input Centre 2 4 3 11" xfId="10632"/>
    <cellStyle name="Data Input Centre 2 4 3 12" xfId="10633"/>
    <cellStyle name="Data Input Centre 2 4 3 13" xfId="10634"/>
    <cellStyle name="Data Input Centre 2 4 3 14" xfId="10635"/>
    <cellStyle name="Data Input Centre 2 4 3 15" xfId="10636"/>
    <cellStyle name="Data Input Centre 2 4 3 16" xfId="10637"/>
    <cellStyle name="Data Input Centre 2 4 3 17" xfId="10638"/>
    <cellStyle name="Data Input Centre 2 4 3 18" xfId="10639"/>
    <cellStyle name="Data Input Centre 2 4 3 19" xfId="10640"/>
    <cellStyle name="Data Input Centre 2 4 3 2" xfId="10641"/>
    <cellStyle name="Data Input Centre 2 4 3 20" xfId="10642"/>
    <cellStyle name="Data Input Centre 2 4 3 21" xfId="10643"/>
    <cellStyle name="Data Input Centre 2 4 3 22" xfId="10644"/>
    <cellStyle name="Data Input Centre 2 4 3 23" xfId="10645"/>
    <cellStyle name="Data Input Centre 2 4 3 24" xfId="10646"/>
    <cellStyle name="Data Input Centre 2 4 3 25" xfId="10647"/>
    <cellStyle name="Data Input Centre 2 4 3 26" xfId="10648"/>
    <cellStyle name="Data Input Centre 2 4 3 27" xfId="10649"/>
    <cellStyle name="Data Input Centre 2 4 3 28" xfId="10650"/>
    <cellStyle name="Data Input Centre 2 4 3 29" xfId="10651"/>
    <cellStyle name="Data Input Centre 2 4 3 3" xfId="10652"/>
    <cellStyle name="Data Input Centre 2 4 3 30" xfId="10653"/>
    <cellStyle name="Data Input Centre 2 4 3 31" xfId="10654"/>
    <cellStyle name="Data Input Centre 2 4 3 32" xfId="10655"/>
    <cellStyle name="Data Input Centre 2 4 3 4" xfId="10656"/>
    <cellStyle name="Data Input Centre 2 4 3 5" xfId="10657"/>
    <cellStyle name="Data Input Centre 2 4 3 6" xfId="10658"/>
    <cellStyle name="Data Input Centre 2 4 3 7" xfId="10659"/>
    <cellStyle name="Data Input Centre 2 4 3 8" xfId="10660"/>
    <cellStyle name="Data Input Centre 2 4 3 9" xfId="10661"/>
    <cellStyle name="Data Input Centre 2 4 30" xfId="10662"/>
    <cellStyle name="Data Input Centre 2 4 31" xfId="10663"/>
    <cellStyle name="Data Input Centre 2 4 32" xfId="10664"/>
    <cellStyle name="Data Input Centre 2 4 33" xfId="10665"/>
    <cellStyle name="Data Input Centre 2 4 34" xfId="10666"/>
    <cellStyle name="Data Input Centre 2 4 35" xfId="10667"/>
    <cellStyle name="Data Input Centre 2 4 4" xfId="10668"/>
    <cellStyle name="Data Input Centre 2 4 5" xfId="10669"/>
    <cellStyle name="Data Input Centre 2 4 6" xfId="10670"/>
    <cellStyle name="Data Input Centre 2 4 7" xfId="10671"/>
    <cellStyle name="Data Input Centre 2 4 8" xfId="10672"/>
    <cellStyle name="Data Input Centre 2 4 9" xfId="10673"/>
    <cellStyle name="Data Input Centre 2 5" xfId="10674"/>
    <cellStyle name="Data Input Centre 2 5 10" xfId="10675"/>
    <cellStyle name="Data Input Centre 2 5 11" xfId="10676"/>
    <cellStyle name="Data Input Centre 2 5 12" xfId="10677"/>
    <cellStyle name="Data Input Centre 2 5 13" xfId="10678"/>
    <cellStyle name="Data Input Centre 2 5 14" xfId="10679"/>
    <cellStyle name="Data Input Centre 2 5 15" xfId="10680"/>
    <cellStyle name="Data Input Centre 2 5 16" xfId="10681"/>
    <cellStyle name="Data Input Centre 2 5 17" xfId="10682"/>
    <cellStyle name="Data Input Centre 2 5 18" xfId="10683"/>
    <cellStyle name="Data Input Centre 2 5 19" xfId="10684"/>
    <cellStyle name="Data Input Centre 2 5 2" xfId="10685"/>
    <cellStyle name="Data Input Centre 2 5 2 10" xfId="10686"/>
    <cellStyle name="Data Input Centre 2 5 2 11" xfId="10687"/>
    <cellStyle name="Data Input Centre 2 5 2 12" xfId="10688"/>
    <cellStyle name="Data Input Centre 2 5 2 13" xfId="10689"/>
    <cellStyle name="Data Input Centre 2 5 2 14" xfId="10690"/>
    <cellStyle name="Data Input Centre 2 5 2 15" xfId="10691"/>
    <cellStyle name="Data Input Centre 2 5 2 16" xfId="10692"/>
    <cellStyle name="Data Input Centre 2 5 2 17" xfId="10693"/>
    <cellStyle name="Data Input Centre 2 5 2 18" xfId="10694"/>
    <cellStyle name="Data Input Centre 2 5 2 19" xfId="10695"/>
    <cellStyle name="Data Input Centre 2 5 2 2" xfId="10696"/>
    <cellStyle name="Data Input Centre 2 5 2 2 10" xfId="10697"/>
    <cellStyle name="Data Input Centre 2 5 2 2 11" xfId="10698"/>
    <cellStyle name="Data Input Centre 2 5 2 2 12" xfId="10699"/>
    <cellStyle name="Data Input Centre 2 5 2 2 13" xfId="10700"/>
    <cellStyle name="Data Input Centre 2 5 2 2 14" xfId="10701"/>
    <cellStyle name="Data Input Centre 2 5 2 2 15" xfId="10702"/>
    <cellStyle name="Data Input Centre 2 5 2 2 16" xfId="10703"/>
    <cellStyle name="Data Input Centre 2 5 2 2 17" xfId="10704"/>
    <cellStyle name="Data Input Centre 2 5 2 2 18" xfId="10705"/>
    <cellStyle name="Data Input Centre 2 5 2 2 19" xfId="10706"/>
    <cellStyle name="Data Input Centre 2 5 2 2 2" xfId="10707"/>
    <cellStyle name="Data Input Centre 2 5 2 2 20" xfId="10708"/>
    <cellStyle name="Data Input Centre 2 5 2 2 21" xfId="10709"/>
    <cellStyle name="Data Input Centre 2 5 2 2 22" xfId="10710"/>
    <cellStyle name="Data Input Centre 2 5 2 2 23" xfId="10711"/>
    <cellStyle name="Data Input Centre 2 5 2 2 24" xfId="10712"/>
    <cellStyle name="Data Input Centre 2 5 2 2 25" xfId="10713"/>
    <cellStyle name="Data Input Centre 2 5 2 2 26" xfId="10714"/>
    <cellStyle name="Data Input Centre 2 5 2 2 27" xfId="10715"/>
    <cellStyle name="Data Input Centre 2 5 2 2 28" xfId="10716"/>
    <cellStyle name="Data Input Centre 2 5 2 2 29" xfId="10717"/>
    <cellStyle name="Data Input Centre 2 5 2 2 3" xfId="10718"/>
    <cellStyle name="Data Input Centre 2 5 2 2 30" xfId="10719"/>
    <cellStyle name="Data Input Centre 2 5 2 2 31" xfId="10720"/>
    <cellStyle name="Data Input Centre 2 5 2 2 32" xfId="10721"/>
    <cellStyle name="Data Input Centre 2 5 2 2 4" xfId="10722"/>
    <cellStyle name="Data Input Centre 2 5 2 2 5" xfId="10723"/>
    <cellStyle name="Data Input Centre 2 5 2 2 6" xfId="10724"/>
    <cellStyle name="Data Input Centre 2 5 2 2 7" xfId="10725"/>
    <cellStyle name="Data Input Centre 2 5 2 2 8" xfId="10726"/>
    <cellStyle name="Data Input Centre 2 5 2 2 9" xfId="10727"/>
    <cellStyle name="Data Input Centre 2 5 2 20" xfId="10728"/>
    <cellStyle name="Data Input Centre 2 5 2 21" xfId="10729"/>
    <cellStyle name="Data Input Centre 2 5 2 22" xfId="10730"/>
    <cellStyle name="Data Input Centre 2 5 2 23" xfId="10731"/>
    <cellStyle name="Data Input Centre 2 5 2 24" xfId="10732"/>
    <cellStyle name="Data Input Centre 2 5 2 25" xfId="10733"/>
    <cellStyle name="Data Input Centre 2 5 2 26" xfId="10734"/>
    <cellStyle name="Data Input Centre 2 5 2 27" xfId="10735"/>
    <cellStyle name="Data Input Centre 2 5 2 28" xfId="10736"/>
    <cellStyle name="Data Input Centre 2 5 2 29" xfId="10737"/>
    <cellStyle name="Data Input Centre 2 5 2 3" xfId="10738"/>
    <cellStyle name="Data Input Centre 2 5 2 30" xfId="10739"/>
    <cellStyle name="Data Input Centre 2 5 2 31" xfId="10740"/>
    <cellStyle name="Data Input Centre 2 5 2 32" xfId="10741"/>
    <cellStyle name="Data Input Centre 2 5 2 33" xfId="10742"/>
    <cellStyle name="Data Input Centre 2 5 2 34" xfId="10743"/>
    <cellStyle name="Data Input Centre 2 5 2 4" xfId="10744"/>
    <cellStyle name="Data Input Centre 2 5 2 5" xfId="10745"/>
    <cellStyle name="Data Input Centre 2 5 2 6" xfId="10746"/>
    <cellStyle name="Data Input Centre 2 5 2 7" xfId="10747"/>
    <cellStyle name="Data Input Centre 2 5 2 8" xfId="10748"/>
    <cellStyle name="Data Input Centre 2 5 2 9" xfId="10749"/>
    <cellStyle name="Data Input Centre 2 5 20" xfId="10750"/>
    <cellStyle name="Data Input Centre 2 5 21" xfId="10751"/>
    <cellStyle name="Data Input Centre 2 5 22" xfId="10752"/>
    <cellStyle name="Data Input Centre 2 5 23" xfId="10753"/>
    <cellStyle name="Data Input Centre 2 5 24" xfId="10754"/>
    <cellStyle name="Data Input Centre 2 5 25" xfId="10755"/>
    <cellStyle name="Data Input Centre 2 5 26" xfId="10756"/>
    <cellStyle name="Data Input Centre 2 5 27" xfId="10757"/>
    <cellStyle name="Data Input Centre 2 5 28" xfId="10758"/>
    <cellStyle name="Data Input Centre 2 5 29" xfId="10759"/>
    <cellStyle name="Data Input Centre 2 5 3" xfId="10760"/>
    <cellStyle name="Data Input Centre 2 5 3 10" xfId="10761"/>
    <cellStyle name="Data Input Centre 2 5 3 11" xfId="10762"/>
    <cellStyle name="Data Input Centre 2 5 3 12" xfId="10763"/>
    <cellStyle name="Data Input Centre 2 5 3 13" xfId="10764"/>
    <cellStyle name="Data Input Centre 2 5 3 14" xfId="10765"/>
    <cellStyle name="Data Input Centre 2 5 3 15" xfId="10766"/>
    <cellStyle name="Data Input Centre 2 5 3 16" xfId="10767"/>
    <cellStyle name="Data Input Centre 2 5 3 17" xfId="10768"/>
    <cellStyle name="Data Input Centre 2 5 3 18" xfId="10769"/>
    <cellStyle name="Data Input Centre 2 5 3 19" xfId="10770"/>
    <cellStyle name="Data Input Centre 2 5 3 2" xfId="10771"/>
    <cellStyle name="Data Input Centre 2 5 3 20" xfId="10772"/>
    <cellStyle name="Data Input Centre 2 5 3 21" xfId="10773"/>
    <cellStyle name="Data Input Centre 2 5 3 22" xfId="10774"/>
    <cellStyle name="Data Input Centre 2 5 3 23" xfId="10775"/>
    <cellStyle name="Data Input Centre 2 5 3 24" xfId="10776"/>
    <cellStyle name="Data Input Centre 2 5 3 25" xfId="10777"/>
    <cellStyle name="Data Input Centre 2 5 3 26" xfId="10778"/>
    <cellStyle name="Data Input Centre 2 5 3 27" xfId="10779"/>
    <cellStyle name="Data Input Centre 2 5 3 28" xfId="10780"/>
    <cellStyle name="Data Input Centre 2 5 3 29" xfId="10781"/>
    <cellStyle name="Data Input Centre 2 5 3 3" xfId="10782"/>
    <cellStyle name="Data Input Centre 2 5 3 30" xfId="10783"/>
    <cellStyle name="Data Input Centre 2 5 3 31" xfId="10784"/>
    <cellStyle name="Data Input Centre 2 5 3 32" xfId="10785"/>
    <cellStyle name="Data Input Centre 2 5 3 4" xfId="10786"/>
    <cellStyle name="Data Input Centre 2 5 3 5" xfId="10787"/>
    <cellStyle name="Data Input Centre 2 5 3 6" xfId="10788"/>
    <cellStyle name="Data Input Centre 2 5 3 7" xfId="10789"/>
    <cellStyle name="Data Input Centre 2 5 3 8" xfId="10790"/>
    <cellStyle name="Data Input Centre 2 5 3 9" xfId="10791"/>
    <cellStyle name="Data Input Centre 2 5 30" xfId="10792"/>
    <cellStyle name="Data Input Centre 2 5 31" xfId="10793"/>
    <cellStyle name="Data Input Centre 2 5 32" xfId="10794"/>
    <cellStyle name="Data Input Centre 2 5 33" xfId="10795"/>
    <cellStyle name="Data Input Centre 2 5 34" xfId="10796"/>
    <cellStyle name="Data Input Centre 2 5 35" xfId="10797"/>
    <cellStyle name="Data Input Centre 2 5 4" xfId="10798"/>
    <cellStyle name="Data Input Centre 2 5 5" xfId="10799"/>
    <cellStyle name="Data Input Centre 2 5 6" xfId="10800"/>
    <cellStyle name="Data Input Centre 2 5 7" xfId="10801"/>
    <cellStyle name="Data Input Centre 2 5 8" xfId="10802"/>
    <cellStyle name="Data Input Centre 2 5 9" xfId="10803"/>
    <cellStyle name="Data Input Centre 2 6" xfId="10804"/>
    <cellStyle name="Data Input Centre 2 6 10" xfId="10805"/>
    <cellStyle name="Data Input Centre 2 6 11" xfId="10806"/>
    <cellStyle name="Data Input Centre 2 6 12" xfId="10807"/>
    <cellStyle name="Data Input Centre 2 6 13" xfId="10808"/>
    <cellStyle name="Data Input Centre 2 6 14" xfId="10809"/>
    <cellStyle name="Data Input Centre 2 6 15" xfId="10810"/>
    <cellStyle name="Data Input Centre 2 6 16" xfId="10811"/>
    <cellStyle name="Data Input Centre 2 6 17" xfId="10812"/>
    <cellStyle name="Data Input Centre 2 6 18" xfId="10813"/>
    <cellStyle name="Data Input Centre 2 6 19" xfId="10814"/>
    <cellStyle name="Data Input Centre 2 6 2" xfId="10815"/>
    <cellStyle name="Data Input Centre 2 6 2 10" xfId="10816"/>
    <cellStyle name="Data Input Centre 2 6 2 11" xfId="10817"/>
    <cellStyle name="Data Input Centre 2 6 2 12" xfId="10818"/>
    <cellStyle name="Data Input Centre 2 6 2 13" xfId="10819"/>
    <cellStyle name="Data Input Centre 2 6 2 14" xfId="10820"/>
    <cellStyle name="Data Input Centre 2 6 2 15" xfId="10821"/>
    <cellStyle name="Data Input Centre 2 6 2 16" xfId="10822"/>
    <cellStyle name="Data Input Centre 2 6 2 17" xfId="10823"/>
    <cellStyle name="Data Input Centre 2 6 2 18" xfId="10824"/>
    <cellStyle name="Data Input Centre 2 6 2 19" xfId="10825"/>
    <cellStyle name="Data Input Centre 2 6 2 2" xfId="10826"/>
    <cellStyle name="Data Input Centre 2 6 2 2 10" xfId="10827"/>
    <cellStyle name="Data Input Centre 2 6 2 2 11" xfId="10828"/>
    <cellStyle name="Data Input Centre 2 6 2 2 12" xfId="10829"/>
    <cellStyle name="Data Input Centre 2 6 2 2 13" xfId="10830"/>
    <cellStyle name="Data Input Centre 2 6 2 2 14" xfId="10831"/>
    <cellStyle name="Data Input Centre 2 6 2 2 15" xfId="10832"/>
    <cellStyle name="Data Input Centre 2 6 2 2 16" xfId="10833"/>
    <cellStyle name="Data Input Centre 2 6 2 2 17" xfId="10834"/>
    <cellStyle name="Data Input Centre 2 6 2 2 18" xfId="10835"/>
    <cellStyle name="Data Input Centre 2 6 2 2 19" xfId="10836"/>
    <cellStyle name="Data Input Centre 2 6 2 2 2" xfId="10837"/>
    <cellStyle name="Data Input Centre 2 6 2 2 20" xfId="10838"/>
    <cellStyle name="Data Input Centre 2 6 2 2 21" xfId="10839"/>
    <cellStyle name="Data Input Centre 2 6 2 2 22" xfId="10840"/>
    <cellStyle name="Data Input Centre 2 6 2 2 23" xfId="10841"/>
    <cellStyle name="Data Input Centre 2 6 2 2 24" xfId="10842"/>
    <cellStyle name="Data Input Centre 2 6 2 2 25" xfId="10843"/>
    <cellStyle name="Data Input Centre 2 6 2 2 26" xfId="10844"/>
    <cellStyle name="Data Input Centre 2 6 2 2 27" xfId="10845"/>
    <cellStyle name="Data Input Centre 2 6 2 2 28" xfId="10846"/>
    <cellStyle name="Data Input Centre 2 6 2 2 29" xfId="10847"/>
    <cellStyle name="Data Input Centre 2 6 2 2 3" xfId="10848"/>
    <cellStyle name="Data Input Centre 2 6 2 2 30" xfId="10849"/>
    <cellStyle name="Data Input Centre 2 6 2 2 31" xfId="10850"/>
    <cellStyle name="Data Input Centre 2 6 2 2 32" xfId="10851"/>
    <cellStyle name="Data Input Centre 2 6 2 2 4" xfId="10852"/>
    <cellStyle name="Data Input Centre 2 6 2 2 5" xfId="10853"/>
    <cellStyle name="Data Input Centre 2 6 2 2 6" xfId="10854"/>
    <cellStyle name="Data Input Centre 2 6 2 2 7" xfId="10855"/>
    <cellStyle name="Data Input Centre 2 6 2 2 8" xfId="10856"/>
    <cellStyle name="Data Input Centre 2 6 2 2 9" xfId="10857"/>
    <cellStyle name="Data Input Centre 2 6 2 20" xfId="10858"/>
    <cellStyle name="Data Input Centre 2 6 2 21" xfId="10859"/>
    <cellStyle name="Data Input Centre 2 6 2 22" xfId="10860"/>
    <cellStyle name="Data Input Centre 2 6 2 23" xfId="10861"/>
    <cellStyle name="Data Input Centre 2 6 2 24" xfId="10862"/>
    <cellStyle name="Data Input Centre 2 6 2 25" xfId="10863"/>
    <cellStyle name="Data Input Centre 2 6 2 26" xfId="10864"/>
    <cellStyle name="Data Input Centre 2 6 2 27" xfId="10865"/>
    <cellStyle name="Data Input Centre 2 6 2 28" xfId="10866"/>
    <cellStyle name="Data Input Centre 2 6 2 29" xfId="10867"/>
    <cellStyle name="Data Input Centre 2 6 2 3" xfId="10868"/>
    <cellStyle name="Data Input Centre 2 6 2 30" xfId="10869"/>
    <cellStyle name="Data Input Centre 2 6 2 31" xfId="10870"/>
    <cellStyle name="Data Input Centre 2 6 2 32" xfId="10871"/>
    <cellStyle name="Data Input Centre 2 6 2 33" xfId="10872"/>
    <cellStyle name="Data Input Centre 2 6 2 34" xfId="10873"/>
    <cellStyle name="Data Input Centre 2 6 2 4" xfId="10874"/>
    <cellStyle name="Data Input Centre 2 6 2 5" xfId="10875"/>
    <cellStyle name="Data Input Centre 2 6 2 6" xfId="10876"/>
    <cellStyle name="Data Input Centre 2 6 2 7" xfId="10877"/>
    <cellStyle name="Data Input Centre 2 6 2 8" xfId="10878"/>
    <cellStyle name="Data Input Centre 2 6 2 9" xfId="10879"/>
    <cellStyle name="Data Input Centre 2 6 20" xfId="10880"/>
    <cellStyle name="Data Input Centre 2 6 21" xfId="10881"/>
    <cellStyle name="Data Input Centre 2 6 22" xfId="10882"/>
    <cellStyle name="Data Input Centre 2 6 23" xfId="10883"/>
    <cellStyle name="Data Input Centre 2 6 24" xfId="10884"/>
    <cellStyle name="Data Input Centre 2 6 25" xfId="10885"/>
    <cellStyle name="Data Input Centre 2 6 26" xfId="10886"/>
    <cellStyle name="Data Input Centre 2 6 27" xfId="10887"/>
    <cellStyle name="Data Input Centre 2 6 28" xfId="10888"/>
    <cellStyle name="Data Input Centre 2 6 29" xfId="10889"/>
    <cellStyle name="Data Input Centre 2 6 3" xfId="10890"/>
    <cellStyle name="Data Input Centre 2 6 3 10" xfId="10891"/>
    <cellStyle name="Data Input Centre 2 6 3 11" xfId="10892"/>
    <cellStyle name="Data Input Centre 2 6 3 12" xfId="10893"/>
    <cellStyle name="Data Input Centre 2 6 3 13" xfId="10894"/>
    <cellStyle name="Data Input Centre 2 6 3 14" xfId="10895"/>
    <cellStyle name="Data Input Centre 2 6 3 15" xfId="10896"/>
    <cellStyle name="Data Input Centre 2 6 3 16" xfId="10897"/>
    <cellStyle name="Data Input Centre 2 6 3 17" xfId="10898"/>
    <cellStyle name="Data Input Centre 2 6 3 18" xfId="10899"/>
    <cellStyle name="Data Input Centre 2 6 3 19" xfId="10900"/>
    <cellStyle name="Data Input Centre 2 6 3 2" xfId="10901"/>
    <cellStyle name="Data Input Centre 2 6 3 2 10" xfId="10902"/>
    <cellStyle name="Data Input Centre 2 6 3 2 11" xfId="10903"/>
    <cellStyle name="Data Input Centre 2 6 3 2 12" xfId="10904"/>
    <cellStyle name="Data Input Centre 2 6 3 2 13" xfId="10905"/>
    <cellStyle name="Data Input Centre 2 6 3 2 14" xfId="10906"/>
    <cellStyle name="Data Input Centre 2 6 3 2 15" xfId="10907"/>
    <cellStyle name="Data Input Centre 2 6 3 2 16" xfId="10908"/>
    <cellStyle name="Data Input Centre 2 6 3 2 17" xfId="10909"/>
    <cellStyle name="Data Input Centre 2 6 3 2 18" xfId="10910"/>
    <cellStyle name="Data Input Centre 2 6 3 2 19" xfId="10911"/>
    <cellStyle name="Data Input Centre 2 6 3 2 2" xfId="10912"/>
    <cellStyle name="Data Input Centre 2 6 3 2 20" xfId="10913"/>
    <cellStyle name="Data Input Centre 2 6 3 2 21" xfId="10914"/>
    <cellStyle name="Data Input Centre 2 6 3 2 22" xfId="10915"/>
    <cellStyle name="Data Input Centre 2 6 3 2 23" xfId="10916"/>
    <cellStyle name="Data Input Centre 2 6 3 2 24" xfId="10917"/>
    <cellStyle name="Data Input Centre 2 6 3 2 25" xfId="10918"/>
    <cellStyle name="Data Input Centre 2 6 3 2 26" xfId="10919"/>
    <cellStyle name="Data Input Centre 2 6 3 2 27" xfId="10920"/>
    <cellStyle name="Data Input Centre 2 6 3 2 28" xfId="10921"/>
    <cellStyle name="Data Input Centre 2 6 3 2 29" xfId="10922"/>
    <cellStyle name="Data Input Centre 2 6 3 2 3" xfId="10923"/>
    <cellStyle name="Data Input Centre 2 6 3 2 30" xfId="10924"/>
    <cellStyle name="Data Input Centre 2 6 3 2 31" xfId="10925"/>
    <cellStyle name="Data Input Centre 2 6 3 2 32" xfId="10926"/>
    <cellStyle name="Data Input Centre 2 6 3 2 4" xfId="10927"/>
    <cellStyle name="Data Input Centre 2 6 3 2 5" xfId="10928"/>
    <cellStyle name="Data Input Centre 2 6 3 2 6" xfId="10929"/>
    <cellStyle name="Data Input Centre 2 6 3 2 7" xfId="10930"/>
    <cellStyle name="Data Input Centre 2 6 3 2 8" xfId="10931"/>
    <cellStyle name="Data Input Centre 2 6 3 2 9" xfId="10932"/>
    <cellStyle name="Data Input Centre 2 6 3 20" xfId="10933"/>
    <cellStyle name="Data Input Centre 2 6 3 21" xfId="10934"/>
    <cellStyle name="Data Input Centre 2 6 3 22" xfId="10935"/>
    <cellStyle name="Data Input Centre 2 6 3 23" xfId="10936"/>
    <cellStyle name="Data Input Centre 2 6 3 24" xfId="10937"/>
    <cellStyle name="Data Input Centre 2 6 3 25" xfId="10938"/>
    <cellStyle name="Data Input Centre 2 6 3 26" xfId="10939"/>
    <cellStyle name="Data Input Centre 2 6 3 27" xfId="10940"/>
    <cellStyle name="Data Input Centre 2 6 3 28" xfId="10941"/>
    <cellStyle name="Data Input Centre 2 6 3 29" xfId="10942"/>
    <cellStyle name="Data Input Centre 2 6 3 3" xfId="10943"/>
    <cellStyle name="Data Input Centre 2 6 3 30" xfId="10944"/>
    <cellStyle name="Data Input Centre 2 6 3 31" xfId="10945"/>
    <cellStyle name="Data Input Centre 2 6 3 32" xfId="10946"/>
    <cellStyle name="Data Input Centre 2 6 3 33" xfId="10947"/>
    <cellStyle name="Data Input Centre 2 6 3 34" xfId="10948"/>
    <cellStyle name="Data Input Centre 2 6 3 4" xfId="10949"/>
    <cellStyle name="Data Input Centre 2 6 3 5" xfId="10950"/>
    <cellStyle name="Data Input Centre 2 6 3 6" xfId="10951"/>
    <cellStyle name="Data Input Centre 2 6 3 7" xfId="10952"/>
    <cellStyle name="Data Input Centre 2 6 3 8" xfId="10953"/>
    <cellStyle name="Data Input Centre 2 6 3 9" xfId="10954"/>
    <cellStyle name="Data Input Centre 2 6 30" xfId="10955"/>
    <cellStyle name="Data Input Centre 2 6 31" xfId="10956"/>
    <cellStyle name="Data Input Centre 2 6 32" xfId="10957"/>
    <cellStyle name="Data Input Centre 2 6 33" xfId="10958"/>
    <cellStyle name="Data Input Centre 2 6 34" xfId="10959"/>
    <cellStyle name="Data Input Centre 2 6 35" xfId="10960"/>
    <cellStyle name="Data Input Centre 2 6 36" xfId="10961"/>
    <cellStyle name="Data Input Centre 2 6 4" xfId="10962"/>
    <cellStyle name="Data Input Centre 2 6 4 10" xfId="10963"/>
    <cellStyle name="Data Input Centre 2 6 4 11" xfId="10964"/>
    <cellStyle name="Data Input Centre 2 6 4 12" xfId="10965"/>
    <cellStyle name="Data Input Centre 2 6 4 13" xfId="10966"/>
    <cellStyle name="Data Input Centre 2 6 4 2" xfId="10967"/>
    <cellStyle name="Data Input Centre 2 6 4 3" xfId="10968"/>
    <cellStyle name="Data Input Centre 2 6 4 4" xfId="10969"/>
    <cellStyle name="Data Input Centre 2 6 4 5" xfId="10970"/>
    <cellStyle name="Data Input Centre 2 6 4 6" xfId="10971"/>
    <cellStyle name="Data Input Centre 2 6 4 7" xfId="10972"/>
    <cellStyle name="Data Input Centre 2 6 4 8" xfId="10973"/>
    <cellStyle name="Data Input Centre 2 6 4 9" xfId="10974"/>
    <cellStyle name="Data Input Centre 2 6 5" xfId="10975"/>
    <cellStyle name="Data Input Centre 2 6 6" xfId="10976"/>
    <cellStyle name="Data Input Centre 2 6 7" xfId="10977"/>
    <cellStyle name="Data Input Centre 2 6 8" xfId="10978"/>
    <cellStyle name="Data Input Centre 2 6 9" xfId="10979"/>
    <cellStyle name="Data Input Centre 2 7" xfId="10980"/>
    <cellStyle name="Data Input Centre 2 7 10" xfId="10981"/>
    <cellStyle name="Data Input Centre 2 7 11" xfId="10982"/>
    <cellStyle name="Data Input Centre 2 7 12" xfId="10983"/>
    <cellStyle name="Data Input Centre 2 7 13" xfId="10984"/>
    <cellStyle name="Data Input Centre 2 7 14" xfId="10985"/>
    <cellStyle name="Data Input Centre 2 7 15" xfId="10986"/>
    <cellStyle name="Data Input Centre 2 7 16" xfId="10987"/>
    <cellStyle name="Data Input Centre 2 7 17" xfId="10988"/>
    <cellStyle name="Data Input Centre 2 7 18" xfId="10989"/>
    <cellStyle name="Data Input Centre 2 7 19" xfId="10990"/>
    <cellStyle name="Data Input Centre 2 7 2" xfId="10991"/>
    <cellStyle name="Data Input Centre 2 7 2 10" xfId="10992"/>
    <cellStyle name="Data Input Centre 2 7 2 11" xfId="10993"/>
    <cellStyle name="Data Input Centre 2 7 2 12" xfId="10994"/>
    <cellStyle name="Data Input Centre 2 7 2 13" xfId="10995"/>
    <cellStyle name="Data Input Centre 2 7 2 14" xfId="10996"/>
    <cellStyle name="Data Input Centre 2 7 2 15" xfId="10997"/>
    <cellStyle name="Data Input Centre 2 7 2 16" xfId="10998"/>
    <cellStyle name="Data Input Centre 2 7 2 17" xfId="10999"/>
    <cellStyle name="Data Input Centre 2 7 2 18" xfId="11000"/>
    <cellStyle name="Data Input Centre 2 7 2 19" xfId="11001"/>
    <cellStyle name="Data Input Centre 2 7 2 2" xfId="11002"/>
    <cellStyle name="Data Input Centre 2 7 2 2 10" xfId="11003"/>
    <cellStyle name="Data Input Centre 2 7 2 2 11" xfId="11004"/>
    <cellStyle name="Data Input Centre 2 7 2 2 12" xfId="11005"/>
    <cellStyle name="Data Input Centre 2 7 2 2 13" xfId="11006"/>
    <cellStyle name="Data Input Centre 2 7 2 2 14" xfId="11007"/>
    <cellStyle name="Data Input Centre 2 7 2 2 15" xfId="11008"/>
    <cellStyle name="Data Input Centre 2 7 2 2 16" xfId="11009"/>
    <cellStyle name="Data Input Centre 2 7 2 2 17" xfId="11010"/>
    <cellStyle name="Data Input Centre 2 7 2 2 18" xfId="11011"/>
    <cellStyle name="Data Input Centre 2 7 2 2 19" xfId="11012"/>
    <cellStyle name="Data Input Centre 2 7 2 2 2" xfId="11013"/>
    <cellStyle name="Data Input Centre 2 7 2 2 20" xfId="11014"/>
    <cellStyle name="Data Input Centre 2 7 2 2 21" xfId="11015"/>
    <cellStyle name="Data Input Centre 2 7 2 2 22" xfId="11016"/>
    <cellStyle name="Data Input Centre 2 7 2 2 23" xfId="11017"/>
    <cellStyle name="Data Input Centre 2 7 2 2 24" xfId="11018"/>
    <cellStyle name="Data Input Centre 2 7 2 2 25" xfId="11019"/>
    <cellStyle name="Data Input Centre 2 7 2 2 26" xfId="11020"/>
    <cellStyle name="Data Input Centre 2 7 2 2 27" xfId="11021"/>
    <cellStyle name="Data Input Centre 2 7 2 2 28" xfId="11022"/>
    <cellStyle name="Data Input Centre 2 7 2 2 29" xfId="11023"/>
    <cellStyle name="Data Input Centre 2 7 2 2 3" xfId="11024"/>
    <cellStyle name="Data Input Centre 2 7 2 2 30" xfId="11025"/>
    <cellStyle name="Data Input Centre 2 7 2 2 31" xfId="11026"/>
    <cellStyle name="Data Input Centre 2 7 2 2 32" xfId="11027"/>
    <cellStyle name="Data Input Centre 2 7 2 2 4" xfId="11028"/>
    <cellStyle name="Data Input Centre 2 7 2 2 5" xfId="11029"/>
    <cellStyle name="Data Input Centre 2 7 2 2 6" xfId="11030"/>
    <cellStyle name="Data Input Centre 2 7 2 2 7" xfId="11031"/>
    <cellStyle name="Data Input Centre 2 7 2 2 8" xfId="11032"/>
    <cellStyle name="Data Input Centre 2 7 2 2 9" xfId="11033"/>
    <cellStyle name="Data Input Centre 2 7 2 20" xfId="11034"/>
    <cellStyle name="Data Input Centre 2 7 2 21" xfId="11035"/>
    <cellStyle name="Data Input Centre 2 7 2 22" xfId="11036"/>
    <cellStyle name="Data Input Centre 2 7 2 23" xfId="11037"/>
    <cellStyle name="Data Input Centre 2 7 2 24" xfId="11038"/>
    <cellStyle name="Data Input Centre 2 7 2 25" xfId="11039"/>
    <cellStyle name="Data Input Centre 2 7 2 26" xfId="11040"/>
    <cellStyle name="Data Input Centre 2 7 2 27" xfId="11041"/>
    <cellStyle name="Data Input Centre 2 7 2 28" xfId="11042"/>
    <cellStyle name="Data Input Centre 2 7 2 29" xfId="11043"/>
    <cellStyle name="Data Input Centre 2 7 2 3" xfId="11044"/>
    <cellStyle name="Data Input Centre 2 7 2 30" xfId="11045"/>
    <cellStyle name="Data Input Centre 2 7 2 31" xfId="11046"/>
    <cellStyle name="Data Input Centre 2 7 2 32" xfId="11047"/>
    <cellStyle name="Data Input Centre 2 7 2 33" xfId="11048"/>
    <cellStyle name="Data Input Centre 2 7 2 34" xfId="11049"/>
    <cellStyle name="Data Input Centre 2 7 2 4" xfId="11050"/>
    <cellStyle name="Data Input Centre 2 7 2 5" xfId="11051"/>
    <cellStyle name="Data Input Centre 2 7 2 6" xfId="11052"/>
    <cellStyle name="Data Input Centre 2 7 2 7" xfId="11053"/>
    <cellStyle name="Data Input Centre 2 7 2 8" xfId="11054"/>
    <cellStyle name="Data Input Centre 2 7 2 9" xfId="11055"/>
    <cellStyle name="Data Input Centre 2 7 20" xfId="11056"/>
    <cellStyle name="Data Input Centre 2 7 21" xfId="11057"/>
    <cellStyle name="Data Input Centre 2 7 22" xfId="11058"/>
    <cellStyle name="Data Input Centre 2 7 23" xfId="11059"/>
    <cellStyle name="Data Input Centre 2 7 24" xfId="11060"/>
    <cellStyle name="Data Input Centre 2 7 25" xfId="11061"/>
    <cellStyle name="Data Input Centre 2 7 26" xfId="11062"/>
    <cellStyle name="Data Input Centre 2 7 27" xfId="11063"/>
    <cellStyle name="Data Input Centre 2 7 28" xfId="11064"/>
    <cellStyle name="Data Input Centre 2 7 29" xfId="11065"/>
    <cellStyle name="Data Input Centre 2 7 3" xfId="11066"/>
    <cellStyle name="Data Input Centre 2 7 3 10" xfId="11067"/>
    <cellStyle name="Data Input Centre 2 7 3 11" xfId="11068"/>
    <cellStyle name="Data Input Centre 2 7 3 12" xfId="11069"/>
    <cellStyle name="Data Input Centre 2 7 3 13" xfId="11070"/>
    <cellStyle name="Data Input Centre 2 7 3 14" xfId="11071"/>
    <cellStyle name="Data Input Centre 2 7 3 15" xfId="11072"/>
    <cellStyle name="Data Input Centre 2 7 3 16" xfId="11073"/>
    <cellStyle name="Data Input Centre 2 7 3 17" xfId="11074"/>
    <cellStyle name="Data Input Centre 2 7 3 18" xfId="11075"/>
    <cellStyle name="Data Input Centre 2 7 3 19" xfId="11076"/>
    <cellStyle name="Data Input Centre 2 7 3 2" xfId="11077"/>
    <cellStyle name="Data Input Centre 2 7 3 2 10" xfId="11078"/>
    <cellStyle name="Data Input Centre 2 7 3 2 11" xfId="11079"/>
    <cellStyle name="Data Input Centre 2 7 3 2 12" xfId="11080"/>
    <cellStyle name="Data Input Centre 2 7 3 2 13" xfId="11081"/>
    <cellStyle name="Data Input Centre 2 7 3 2 14" xfId="11082"/>
    <cellStyle name="Data Input Centre 2 7 3 2 15" xfId="11083"/>
    <cellStyle name="Data Input Centre 2 7 3 2 16" xfId="11084"/>
    <cellStyle name="Data Input Centre 2 7 3 2 17" xfId="11085"/>
    <cellStyle name="Data Input Centre 2 7 3 2 18" xfId="11086"/>
    <cellStyle name="Data Input Centre 2 7 3 2 19" xfId="11087"/>
    <cellStyle name="Data Input Centre 2 7 3 2 2" xfId="11088"/>
    <cellStyle name="Data Input Centre 2 7 3 2 20" xfId="11089"/>
    <cellStyle name="Data Input Centre 2 7 3 2 21" xfId="11090"/>
    <cellStyle name="Data Input Centre 2 7 3 2 22" xfId="11091"/>
    <cellStyle name="Data Input Centre 2 7 3 2 23" xfId="11092"/>
    <cellStyle name="Data Input Centre 2 7 3 2 24" xfId="11093"/>
    <cellStyle name="Data Input Centre 2 7 3 2 25" xfId="11094"/>
    <cellStyle name="Data Input Centre 2 7 3 2 26" xfId="11095"/>
    <cellStyle name="Data Input Centre 2 7 3 2 27" xfId="11096"/>
    <cellStyle name="Data Input Centre 2 7 3 2 28" xfId="11097"/>
    <cellStyle name="Data Input Centre 2 7 3 2 29" xfId="11098"/>
    <cellStyle name="Data Input Centre 2 7 3 2 3" xfId="11099"/>
    <cellStyle name="Data Input Centre 2 7 3 2 30" xfId="11100"/>
    <cellStyle name="Data Input Centre 2 7 3 2 31" xfId="11101"/>
    <cellStyle name="Data Input Centre 2 7 3 2 32" xfId="11102"/>
    <cellStyle name="Data Input Centre 2 7 3 2 4" xfId="11103"/>
    <cellStyle name="Data Input Centre 2 7 3 2 5" xfId="11104"/>
    <cellStyle name="Data Input Centre 2 7 3 2 6" xfId="11105"/>
    <cellStyle name="Data Input Centre 2 7 3 2 7" xfId="11106"/>
    <cellStyle name="Data Input Centre 2 7 3 2 8" xfId="11107"/>
    <cellStyle name="Data Input Centre 2 7 3 2 9" xfId="11108"/>
    <cellStyle name="Data Input Centre 2 7 3 20" xfId="11109"/>
    <cellStyle name="Data Input Centre 2 7 3 21" xfId="11110"/>
    <cellStyle name="Data Input Centre 2 7 3 22" xfId="11111"/>
    <cellStyle name="Data Input Centre 2 7 3 23" xfId="11112"/>
    <cellStyle name="Data Input Centre 2 7 3 24" xfId="11113"/>
    <cellStyle name="Data Input Centre 2 7 3 25" xfId="11114"/>
    <cellStyle name="Data Input Centre 2 7 3 26" xfId="11115"/>
    <cellStyle name="Data Input Centre 2 7 3 27" xfId="11116"/>
    <cellStyle name="Data Input Centre 2 7 3 28" xfId="11117"/>
    <cellStyle name="Data Input Centre 2 7 3 29" xfId="11118"/>
    <cellStyle name="Data Input Centre 2 7 3 3" xfId="11119"/>
    <cellStyle name="Data Input Centre 2 7 3 30" xfId="11120"/>
    <cellStyle name="Data Input Centre 2 7 3 31" xfId="11121"/>
    <cellStyle name="Data Input Centre 2 7 3 32" xfId="11122"/>
    <cellStyle name="Data Input Centre 2 7 3 33" xfId="11123"/>
    <cellStyle name="Data Input Centre 2 7 3 34" xfId="11124"/>
    <cellStyle name="Data Input Centre 2 7 3 4" xfId="11125"/>
    <cellStyle name="Data Input Centre 2 7 3 5" xfId="11126"/>
    <cellStyle name="Data Input Centre 2 7 3 6" xfId="11127"/>
    <cellStyle name="Data Input Centre 2 7 3 7" xfId="11128"/>
    <cellStyle name="Data Input Centre 2 7 3 8" xfId="11129"/>
    <cellStyle name="Data Input Centre 2 7 3 9" xfId="11130"/>
    <cellStyle name="Data Input Centre 2 7 30" xfId="11131"/>
    <cellStyle name="Data Input Centre 2 7 31" xfId="11132"/>
    <cellStyle name="Data Input Centre 2 7 32" xfId="11133"/>
    <cellStyle name="Data Input Centre 2 7 33" xfId="11134"/>
    <cellStyle name="Data Input Centre 2 7 34" xfId="11135"/>
    <cellStyle name="Data Input Centre 2 7 35" xfId="11136"/>
    <cellStyle name="Data Input Centre 2 7 36" xfId="11137"/>
    <cellStyle name="Data Input Centre 2 7 4" xfId="11138"/>
    <cellStyle name="Data Input Centre 2 7 4 10" xfId="11139"/>
    <cellStyle name="Data Input Centre 2 7 4 11" xfId="11140"/>
    <cellStyle name="Data Input Centre 2 7 4 12" xfId="11141"/>
    <cellStyle name="Data Input Centre 2 7 4 13" xfId="11142"/>
    <cellStyle name="Data Input Centre 2 7 4 2" xfId="11143"/>
    <cellStyle name="Data Input Centre 2 7 4 3" xfId="11144"/>
    <cellStyle name="Data Input Centre 2 7 4 4" xfId="11145"/>
    <cellStyle name="Data Input Centre 2 7 4 5" xfId="11146"/>
    <cellStyle name="Data Input Centre 2 7 4 6" xfId="11147"/>
    <cellStyle name="Data Input Centre 2 7 4 7" xfId="11148"/>
    <cellStyle name="Data Input Centre 2 7 4 8" xfId="11149"/>
    <cellStyle name="Data Input Centre 2 7 4 9" xfId="11150"/>
    <cellStyle name="Data Input Centre 2 7 5" xfId="11151"/>
    <cellStyle name="Data Input Centre 2 7 6" xfId="11152"/>
    <cellStyle name="Data Input Centre 2 7 7" xfId="11153"/>
    <cellStyle name="Data Input Centre 2 7 8" xfId="11154"/>
    <cellStyle name="Data Input Centre 2 7 9" xfId="11155"/>
    <cellStyle name="Data Input Centre 2 8" xfId="11156"/>
    <cellStyle name="Data Input Centre 2 8 10" xfId="11157"/>
    <cellStyle name="Data Input Centre 2 8 11" xfId="11158"/>
    <cellStyle name="Data Input Centre 2 8 12" xfId="11159"/>
    <cellStyle name="Data Input Centre 2 8 13" xfId="11160"/>
    <cellStyle name="Data Input Centre 2 8 14" xfId="11161"/>
    <cellStyle name="Data Input Centre 2 8 15" xfId="11162"/>
    <cellStyle name="Data Input Centre 2 8 16" xfId="11163"/>
    <cellStyle name="Data Input Centre 2 8 17" xfId="11164"/>
    <cellStyle name="Data Input Centre 2 8 18" xfId="11165"/>
    <cellStyle name="Data Input Centre 2 8 19" xfId="11166"/>
    <cellStyle name="Data Input Centre 2 8 2" xfId="11167"/>
    <cellStyle name="Data Input Centre 2 8 2 10" xfId="11168"/>
    <cellStyle name="Data Input Centre 2 8 2 11" xfId="11169"/>
    <cellStyle name="Data Input Centre 2 8 2 12" xfId="11170"/>
    <cellStyle name="Data Input Centre 2 8 2 13" xfId="11171"/>
    <cellStyle name="Data Input Centre 2 8 2 14" xfId="11172"/>
    <cellStyle name="Data Input Centre 2 8 2 15" xfId="11173"/>
    <cellStyle name="Data Input Centre 2 8 2 16" xfId="11174"/>
    <cellStyle name="Data Input Centre 2 8 2 17" xfId="11175"/>
    <cellStyle name="Data Input Centre 2 8 2 18" xfId="11176"/>
    <cellStyle name="Data Input Centre 2 8 2 19" xfId="11177"/>
    <cellStyle name="Data Input Centre 2 8 2 2" xfId="11178"/>
    <cellStyle name="Data Input Centre 2 8 2 20" xfId="11179"/>
    <cellStyle name="Data Input Centre 2 8 2 21" xfId="11180"/>
    <cellStyle name="Data Input Centre 2 8 2 22" xfId="11181"/>
    <cellStyle name="Data Input Centre 2 8 2 23" xfId="11182"/>
    <cellStyle name="Data Input Centre 2 8 2 24" xfId="11183"/>
    <cellStyle name="Data Input Centre 2 8 2 25" xfId="11184"/>
    <cellStyle name="Data Input Centre 2 8 2 26" xfId="11185"/>
    <cellStyle name="Data Input Centre 2 8 2 27" xfId="11186"/>
    <cellStyle name="Data Input Centre 2 8 2 28" xfId="11187"/>
    <cellStyle name="Data Input Centre 2 8 2 29" xfId="11188"/>
    <cellStyle name="Data Input Centre 2 8 2 3" xfId="11189"/>
    <cellStyle name="Data Input Centre 2 8 2 30" xfId="11190"/>
    <cellStyle name="Data Input Centre 2 8 2 31" xfId="11191"/>
    <cellStyle name="Data Input Centre 2 8 2 32" xfId="11192"/>
    <cellStyle name="Data Input Centre 2 8 2 4" xfId="11193"/>
    <cellStyle name="Data Input Centre 2 8 2 5" xfId="11194"/>
    <cellStyle name="Data Input Centre 2 8 2 6" xfId="11195"/>
    <cellStyle name="Data Input Centre 2 8 2 7" xfId="11196"/>
    <cellStyle name="Data Input Centre 2 8 2 8" xfId="11197"/>
    <cellStyle name="Data Input Centre 2 8 2 9" xfId="11198"/>
    <cellStyle name="Data Input Centre 2 8 20" xfId="11199"/>
    <cellStyle name="Data Input Centre 2 8 21" xfId="11200"/>
    <cellStyle name="Data Input Centre 2 8 22" xfId="11201"/>
    <cellStyle name="Data Input Centre 2 8 23" xfId="11202"/>
    <cellStyle name="Data Input Centre 2 8 24" xfId="11203"/>
    <cellStyle name="Data Input Centre 2 8 25" xfId="11204"/>
    <cellStyle name="Data Input Centre 2 8 26" xfId="11205"/>
    <cellStyle name="Data Input Centre 2 8 27" xfId="11206"/>
    <cellStyle name="Data Input Centre 2 8 28" xfId="11207"/>
    <cellStyle name="Data Input Centre 2 8 29" xfId="11208"/>
    <cellStyle name="Data Input Centre 2 8 3" xfId="11209"/>
    <cellStyle name="Data Input Centre 2 8 30" xfId="11210"/>
    <cellStyle name="Data Input Centre 2 8 31" xfId="11211"/>
    <cellStyle name="Data Input Centre 2 8 32" xfId="11212"/>
    <cellStyle name="Data Input Centre 2 8 33" xfId="11213"/>
    <cellStyle name="Data Input Centre 2 8 34" xfId="11214"/>
    <cellStyle name="Data Input Centre 2 8 4" xfId="11215"/>
    <cellStyle name="Data Input Centre 2 8 5" xfId="11216"/>
    <cellStyle name="Data Input Centre 2 8 6" xfId="11217"/>
    <cellStyle name="Data Input Centre 2 8 7" xfId="11218"/>
    <cellStyle name="Data Input Centre 2 8 8" xfId="11219"/>
    <cellStyle name="Data Input Centre 2 8 9" xfId="11220"/>
    <cellStyle name="Data Input Centre 2 9" xfId="11221"/>
    <cellStyle name="Data Input Centre 2 9 10" xfId="11222"/>
    <cellStyle name="Data Input Centre 2 9 11" xfId="11223"/>
    <cellStyle name="Data Input Centre 2 9 12" xfId="11224"/>
    <cellStyle name="Data Input Centre 2 9 13" xfId="11225"/>
    <cellStyle name="Data Input Centre 2 9 14" xfId="11226"/>
    <cellStyle name="Data Input Centre 2 9 15" xfId="11227"/>
    <cellStyle name="Data Input Centre 2 9 16" xfId="11228"/>
    <cellStyle name="Data Input Centre 2 9 17" xfId="11229"/>
    <cellStyle name="Data Input Centre 2 9 18" xfId="11230"/>
    <cellStyle name="Data Input Centre 2 9 19" xfId="11231"/>
    <cellStyle name="Data Input Centre 2 9 2" xfId="11232"/>
    <cellStyle name="Data Input Centre 2 9 20" xfId="11233"/>
    <cellStyle name="Data Input Centre 2 9 21" xfId="11234"/>
    <cellStyle name="Data Input Centre 2 9 22" xfId="11235"/>
    <cellStyle name="Data Input Centre 2 9 23" xfId="11236"/>
    <cellStyle name="Data Input Centre 2 9 24" xfId="11237"/>
    <cellStyle name="Data Input Centre 2 9 25" xfId="11238"/>
    <cellStyle name="Data Input Centre 2 9 26" xfId="11239"/>
    <cellStyle name="Data Input Centre 2 9 27" xfId="11240"/>
    <cellStyle name="Data Input Centre 2 9 28" xfId="11241"/>
    <cellStyle name="Data Input Centre 2 9 29" xfId="11242"/>
    <cellStyle name="Data Input Centre 2 9 3" xfId="11243"/>
    <cellStyle name="Data Input Centre 2 9 30" xfId="11244"/>
    <cellStyle name="Data Input Centre 2 9 31" xfId="11245"/>
    <cellStyle name="Data Input Centre 2 9 32" xfId="11246"/>
    <cellStyle name="Data Input Centre 2 9 4" xfId="11247"/>
    <cellStyle name="Data Input Centre 2 9 5" xfId="11248"/>
    <cellStyle name="Data Input Centre 2 9 6" xfId="11249"/>
    <cellStyle name="Data Input Centre 2 9 7" xfId="11250"/>
    <cellStyle name="Data Input Centre 2 9 8" xfId="11251"/>
    <cellStyle name="Data Input Centre 2 9 9" xfId="11252"/>
    <cellStyle name="Data Input Centre 3" xfId="11253"/>
    <cellStyle name="Data Input Centre 3 10" xfId="11254"/>
    <cellStyle name="Data Input Centre 3 11" xfId="11255"/>
    <cellStyle name="Data Input Centre 3 12" xfId="11256"/>
    <cellStyle name="Data Input Centre 3 13" xfId="11257"/>
    <cellStyle name="Data Input Centre 3 14" xfId="11258"/>
    <cellStyle name="Data Input Centre 3 15" xfId="11259"/>
    <cellStyle name="Data Input Centre 3 16" xfId="11260"/>
    <cellStyle name="Data Input Centre 3 17" xfId="11261"/>
    <cellStyle name="Data Input Centre 3 18" xfId="11262"/>
    <cellStyle name="Data Input Centre 3 19" xfId="11263"/>
    <cellStyle name="Data Input Centre 3 2" xfId="11264"/>
    <cellStyle name="Data Input Centre 3 2 10" xfId="11265"/>
    <cellStyle name="Data Input Centre 3 2 11" xfId="11266"/>
    <cellStyle name="Data Input Centre 3 2 12" xfId="11267"/>
    <cellStyle name="Data Input Centre 3 2 13" xfId="11268"/>
    <cellStyle name="Data Input Centre 3 2 14" xfId="11269"/>
    <cellStyle name="Data Input Centre 3 2 15" xfId="11270"/>
    <cellStyle name="Data Input Centre 3 2 16" xfId="11271"/>
    <cellStyle name="Data Input Centre 3 2 17" xfId="11272"/>
    <cellStyle name="Data Input Centre 3 2 18" xfId="11273"/>
    <cellStyle name="Data Input Centre 3 2 19" xfId="11274"/>
    <cellStyle name="Data Input Centre 3 2 2" xfId="11275"/>
    <cellStyle name="Data Input Centre 3 2 2 10" xfId="11276"/>
    <cellStyle name="Data Input Centre 3 2 2 11" xfId="11277"/>
    <cellStyle name="Data Input Centre 3 2 2 12" xfId="11278"/>
    <cellStyle name="Data Input Centre 3 2 2 13" xfId="11279"/>
    <cellStyle name="Data Input Centre 3 2 2 14" xfId="11280"/>
    <cellStyle name="Data Input Centre 3 2 2 15" xfId="11281"/>
    <cellStyle name="Data Input Centre 3 2 2 16" xfId="11282"/>
    <cellStyle name="Data Input Centre 3 2 2 17" xfId="11283"/>
    <cellStyle name="Data Input Centre 3 2 2 18" xfId="11284"/>
    <cellStyle name="Data Input Centre 3 2 2 19" xfId="11285"/>
    <cellStyle name="Data Input Centre 3 2 2 2" xfId="11286"/>
    <cellStyle name="Data Input Centre 3 2 2 20" xfId="11287"/>
    <cellStyle name="Data Input Centre 3 2 2 21" xfId="11288"/>
    <cellStyle name="Data Input Centre 3 2 2 22" xfId="11289"/>
    <cellStyle name="Data Input Centre 3 2 2 23" xfId="11290"/>
    <cellStyle name="Data Input Centre 3 2 2 24" xfId="11291"/>
    <cellStyle name="Data Input Centre 3 2 2 25" xfId="11292"/>
    <cellStyle name="Data Input Centre 3 2 2 26" xfId="11293"/>
    <cellStyle name="Data Input Centre 3 2 2 27" xfId="11294"/>
    <cellStyle name="Data Input Centre 3 2 2 28" xfId="11295"/>
    <cellStyle name="Data Input Centre 3 2 2 29" xfId="11296"/>
    <cellStyle name="Data Input Centre 3 2 2 3" xfId="11297"/>
    <cellStyle name="Data Input Centre 3 2 2 30" xfId="11298"/>
    <cellStyle name="Data Input Centre 3 2 2 31" xfId="11299"/>
    <cellStyle name="Data Input Centre 3 2 2 32" xfId="11300"/>
    <cellStyle name="Data Input Centre 3 2 2 4" xfId="11301"/>
    <cellStyle name="Data Input Centre 3 2 2 5" xfId="11302"/>
    <cellStyle name="Data Input Centre 3 2 2 6" xfId="11303"/>
    <cellStyle name="Data Input Centre 3 2 2 7" xfId="11304"/>
    <cellStyle name="Data Input Centre 3 2 2 8" xfId="11305"/>
    <cellStyle name="Data Input Centre 3 2 2 9" xfId="11306"/>
    <cellStyle name="Data Input Centre 3 2 20" xfId="11307"/>
    <cellStyle name="Data Input Centre 3 2 21" xfId="11308"/>
    <cellStyle name="Data Input Centre 3 2 22" xfId="11309"/>
    <cellStyle name="Data Input Centre 3 2 23" xfId="11310"/>
    <cellStyle name="Data Input Centre 3 2 24" xfId="11311"/>
    <cellStyle name="Data Input Centre 3 2 25" xfId="11312"/>
    <cellStyle name="Data Input Centre 3 2 26" xfId="11313"/>
    <cellStyle name="Data Input Centre 3 2 27" xfId="11314"/>
    <cellStyle name="Data Input Centre 3 2 28" xfId="11315"/>
    <cellStyle name="Data Input Centre 3 2 29" xfId="11316"/>
    <cellStyle name="Data Input Centre 3 2 3" xfId="11317"/>
    <cellStyle name="Data Input Centre 3 2 30" xfId="11318"/>
    <cellStyle name="Data Input Centre 3 2 31" xfId="11319"/>
    <cellStyle name="Data Input Centre 3 2 32" xfId="11320"/>
    <cellStyle name="Data Input Centre 3 2 33" xfId="11321"/>
    <cellStyle name="Data Input Centre 3 2 34" xfId="11322"/>
    <cellStyle name="Data Input Centre 3 2 4" xfId="11323"/>
    <cellStyle name="Data Input Centre 3 2 5" xfId="11324"/>
    <cellStyle name="Data Input Centre 3 2 6" xfId="11325"/>
    <cellStyle name="Data Input Centre 3 2 7" xfId="11326"/>
    <cellStyle name="Data Input Centre 3 2 8" xfId="11327"/>
    <cellStyle name="Data Input Centre 3 2 9" xfId="11328"/>
    <cellStyle name="Data Input Centre 3 20" xfId="11329"/>
    <cellStyle name="Data Input Centre 3 21" xfId="11330"/>
    <cellStyle name="Data Input Centre 3 22" xfId="11331"/>
    <cellStyle name="Data Input Centre 3 23" xfId="11332"/>
    <cellStyle name="Data Input Centre 3 24" xfId="11333"/>
    <cellStyle name="Data Input Centre 3 25" xfId="11334"/>
    <cellStyle name="Data Input Centre 3 26" xfId="11335"/>
    <cellStyle name="Data Input Centre 3 27" xfId="11336"/>
    <cellStyle name="Data Input Centre 3 28" xfId="11337"/>
    <cellStyle name="Data Input Centre 3 29" xfId="11338"/>
    <cellStyle name="Data Input Centre 3 3" xfId="11339"/>
    <cellStyle name="Data Input Centre 3 3 10" xfId="11340"/>
    <cellStyle name="Data Input Centre 3 3 11" xfId="11341"/>
    <cellStyle name="Data Input Centre 3 3 12" xfId="11342"/>
    <cellStyle name="Data Input Centre 3 3 13" xfId="11343"/>
    <cellStyle name="Data Input Centre 3 3 14" xfId="11344"/>
    <cellStyle name="Data Input Centre 3 3 15" xfId="11345"/>
    <cellStyle name="Data Input Centre 3 3 16" xfId="11346"/>
    <cellStyle name="Data Input Centre 3 3 17" xfId="11347"/>
    <cellStyle name="Data Input Centre 3 3 18" xfId="11348"/>
    <cellStyle name="Data Input Centre 3 3 19" xfId="11349"/>
    <cellStyle name="Data Input Centre 3 3 2" xfId="11350"/>
    <cellStyle name="Data Input Centre 3 3 20" xfId="11351"/>
    <cellStyle name="Data Input Centre 3 3 21" xfId="11352"/>
    <cellStyle name="Data Input Centre 3 3 22" xfId="11353"/>
    <cellStyle name="Data Input Centre 3 3 23" xfId="11354"/>
    <cellStyle name="Data Input Centre 3 3 24" xfId="11355"/>
    <cellStyle name="Data Input Centre 3 3 25" xfId="11356"/>
    <cellStyle name="Data Input Centre 3 3 26" xfId="11357"/>
    <cellStyle name="Data Input Centre 3 3 27" xfId="11358"/>
    <cellStyle name="Data Input Centre 3 3 28" xfId="11359"/>
    <cellStyle name="Data Input Centre 3 3 29" xfId="11360"/>
    <cellStyle name="Data Input Centre 3 3 3" xfId="11361"/>
    <cellStyle name="Data Input Centre 3 3 30" xfId="11362"/>
    <cellStyle name="Data Input Centre 3 3 31" xfId="11363"/>
    <cellStyle name="Data Input Centre 3 3 32" xfId="11364"/>
    <cellStyle name="Data Input Centre 3 3 4" xfId="11365"/>
    <cellStyle name="Data Input Centre 3 3 5" xfId="11366"/>
    <cellStyle name="Data Input Centre 3 3 6" xfId="11367"/>
    <cellStyle name="Data Input Centre 3 3 7" xfId="11368"/>
    <cellStyle name="Data Input Centre 3 3 8" xfId="11369"/>
    <cellStyle name="Data Input Centre 3 3 9" xfId="11370"/>
    <cellStyle name="Data Input Centre 3 30" xfId="11371"/>
    <cellStyle name="Data Input Centre 3 31" xfId="11372"/>
    <cellStyle name="Data Input Centre 3 32" xfId="11373"/>
    <cellStyle name="Data Input Centre 3 33" xfId="11374"/>
    <cellStyle name="Data Input Centre 3 34" xfId="11375"/>
    <cellStyle name="Data Input Centre 3 35" xfId="11376"/>
    <cellStyle name="Data Input Centre 3 4" xfId="11377"/>
    <cellStyle name="Data Input Centre 3 5" xfId="11378"/>
    <cellStyle name="Data Input Centre 3 6" xfId="11379"/>
    <cellStyle name="Data Input Centre 3 7" xfId="11380"/>
    <cellStyle name="Data Input Centre 3 8" xfId="11381"/>
    <cellStyle name="Data Input Centre 3 9" xfId="11382"/>
    <cellStyle name="Data Input Centre 4" xfId="11383"/>
    <cellStyle name="Data Input Centre 4 10" xfId="11384"/>
    <cellStyle name="Data Input Centre 4 11" xfId="11385"/>
    <cellStyle name="Data Input Centre 4 12" xfId="11386"/>
    <cellStyle name="Data Input Centre 4 13" xfId="11387"/>
    <cellStyle name="Data Input Centre 4 2" xfId="11388"/>
    <cellStyle name="Data Input Centre 4 3" xfId="11389"/>
    <cellStyle name="Data Input Centre 4 4" xfId="11390"/>
    <cellStyle name="Data Input Centre 4 5" xfId="11391"/>
    <cellStyle name="Data Input Centre 4 6" xfId="11392"/>
    <cellStyle name="Data Input Centre 4 7" xfId="11393"/>
    <cellStyle name="Data Input Centre 4 8" xfId="11394"/>
    <cellStyle name="Data Input Centre 4 9" xfId="11395"/>
    <cellStyle name="Data Rows" xfId="7"/>
    <cellStyle name="Data Rows 2" xfId="11396"/>
    <cellStyle name="Data Rows 2 2" xfId="11397"/>
    <cellStyle name="Data Rows 2 3" xfId="11398"/>
    <cellStyle name="Data Rows 3" xfId="11399"/>
    <cellStyle name="Data Rows 3 2" xfId="11400"/>
    <cellStyle name="Data Rows 3 3" xfId="11401"/>
    <cellStyle name="Data Rows 4" xfId="11402"/>
    <cellStyle name="Data Rows 5" xfId="11403"/>
    <cellStyle name="Data Rows 5 2" xfId="11404"/>
    <cellStyle name="Data Rows 5 3" xfId="11405"/>
    <cellStyle name="Data Rows 5 4" xfId="11406"/>
    <cellStyle name="Data Rows 5 4 2" xfId="11407"/>
    <cellStyle name="Data Rows 6" xfId="11408"/>
    <cellStyle name="Data Rows 7" xfId="11409"/>
    <cellStyle name="Date" xfId="8"/>
    <cellStyle name="Date (short entry)" xfId="11410"/>
    <cellStyle name="Date (short entry) 2" xfId="11411"/>
    <cellStyle name="Date (short entry) 2 10" xfId="11412"/>
    <cellStyle name="Date (short entry) 2 11" xfId="11413"/>
    <cellStyle name="Date (short entry) 2 12" xfId="11414"/>
    <cellStyle name="Date (short entry) 2 13" xfId="11415"/>
    <cellStyle name="Date (short entry) 2 14" xfId="11416"/>
    <cellStyle name="Date (short entry) 2 15" xfId="11417"/>
    <cellStyle name="Date (short entry) 2 16" xfId="11418"/>
    <cellStyle name="Date (short entry) 2 17" xfId="11419"/>
    <cellStyle name="Date (short entry) 2 18" xfId="11420"/>
    <cellStyle name="Date (short entry) 2 19" xfId="11421"/>
    <cellStyle name="Date (short entry) 2 2" xfId="11422"/>
    <cellStyle name="Date (short entry) 2 2 10" xfId="11423"/>
    <cellStyle name="Date (short entry) 2 2 11" xfId="11424"/>
    <cellStyle name="Date (short entry) 2 2 12" xfId="11425"/>
    <cellStyle name="Date (short entry) 2 2 13" xfId="11426"/>
    <cellStyle name="Date (short entry) 2 2 14" xfId="11427"/>
    <cellStyle name="Date (short entry) 2 2 15" xfId="11428"/>
    <cellStyle name="Date (short entry) 2 2 16" xfId="11429"/>
    <cellStyle name="Date (short entry) 2 2 17" xfId="11430"/>
    <cellStyle name="Date (short entry) 2 2 18" xfId="11431"/>
    <cellStyle name="Date (short entry) 2 2 19" xfId="11432"/>
    <cellStyle name="Date (short entry) 2 2 2" xfId="11433"/>
    <cellStyle name="Date (short entry) 2 2 2 10" xfId="11434"/>
    <cellStyle name="Date (short entry) 2 2 2 11" xfId="11435"/>
    <cellStyle name="Date (short entry) 2 2 2 12" xfId="11436"/>
    <cellStyle name="Date (short entry) 2 2 2 13" xfId="11437"/>
    <cellStyle name="Date (short entry) 2 2 2 14" xfId="11438"/>
    <cellStyle name="Date (short entry) 2 2 2 15" xfId="11439"/>
    <cellStyle name="Date (short entry) 2 2 2 16" xfId="11440"/>
    <cellStyle name="Date (short entry) 2 2 2 17" xfId="11441"/>
    <cellStyle name="Date (short entry) 2 2 2 18" xfId="11442"/>
    <cellStyle name="Date (short entry) 2 2 2 19" xfId="11443"/>
    <cellStyle name="Date (short entry) 2 2 2 2" xfId="11444"/>
    <cellStyle name="Date (short entry) 2 2 2 2 10" xfId="11445"/>
    <cellStyle name="Date (short entry) 2 2 2 2 11" xfId="11446"/>
    <cellStyle name="Date (short entry) 2 2 2 2 12" xfId="11447"/>
    <cellStyle name="Date (short entry) 2 2 2 2 13" xfId="11448"/>
    <cellStyle name="Date (short entry) 2 2 2 2 14" xfId="11449"/>
    <cellStyle name="Date (short entry) 2 2 2 2 15" xfId="11450"/>
    <cellStyle name="Date (short entry) 2 2 2 2 16" xfId="11451"/>
    <cellStyle name="Date (short entry) 2 2 2 2 17" xfId="11452"/>
    <cellStyle name="Date (short entry) 2 2 2 2 18" xfId="11453"/>
    <cellStyle name="Date (short entry) 2 2 2 2 19" xfId="11454"/>
    <cellStyle name="Date (short entry) 2 2 2 2 2" xfId="11455"/>
    <cellStyle name="Date (short entry) 2 2 2 2 20" xfId="11456"/>
    <cellStyle name="Date (short entry) 2 2 2 2 21" xfId="11457"/>
    <cellStyle name="Date (short entry) 2 2 2 2 22" xfId="11458"/>
    <cellStyle name="Date (short entry) 2 2 2 2 23" xfId="11459"/>
    <cellStyle name="Date (short entry) 2 2 2 2 24" xfId="11460"/>
    <cellStyle name="Date (short entry) 2 2 2 2 25" xfId="11461"/>
    <cellStyle name="Date (short entry) 2 2 2 2 26" xfId="11462"/>
    <cellStyle name="Date (short entry) 2 2 2 2 27" xfId="11463"/>
    <cellStyle name="Date (short entry) 2 2 2 2 28" xfId="11464"/>
    <cellStyle name="Date (short entry) 2 2 2 2 29" xfId="11465"/>
    <cellStyle name="Date (short entry) 2 2 2 2 3" xfId="11466"/>
    <cellStyle name="Date (short entry) 2 2 2 2 30" xfId="11467"/>
    <cellStyle name="Date (short entry) 2 2 2 2 31" xfId="11468"/>
    <cellStyle name="Date (short entry) 2 2 2 2 32" xfId="11469"/>
    <cellStyle name="Date (short entry) 2 2 2 2 4" xfId="11470"/>
    <cellStyle name="Date (short entry) 2 2 2 2 5" xfId="11471"/>
    <cellStyle name="Date (short entry) 2 2 2 2 6" xfId="11472"/>
    <cellStyle name="Date (short entry) 2 2 2 2 7" xfId="11473"/>
    <cellStyle name="Date (short entry) 2 2 2 2 8" xfId="11474"/>
    <cellStyle name="Date (short entry) 2 2 2 2 9" xfId="11475"/>
    <cellStyle name="Date (short entry) 2 2 2 20" xfId="11476"/>
    <cellStyle name="Date (short entry) 2 2 2 21" xfId="11477"/>
    <cellStyle name="Date (short entry) 2 2 2 22" xfId="11478"/>
    <cellStyle name="Date (short entry) 2 2 2 23" xfId="11479"/>
    <cellStyle name="Date (short entry) 2 2 2 24" xfId="11480"/>
    <cellStyle name="Date (short entry) 2 2 2 25" xfId="11481"/>
    <cellStyle name="Date (short entry) 2 2 2 26" xfId="11482"/>
    <cellStyle name="Date (short entry) 2 2 2 27" xfId="11483"/>
    <cellStyle name="Date (short entry) 2 2 2 28" xfId="11484"/>
    <cellStyle name="Date (short entry) 2 2 2 29" xfId="11485"/>
    <cellStyle name="Date (short entry) 2 2 2 3" xfId="11486"/>
    <cellStyle name="Date (short entry) 2 2 2 30" xfId="11487"/>
    <cellStyle name="Date (short entry) 2 2 2 31" xfId="11488"/>
    <cellStyle name="Date (short entry) 2 2 2 32" xfId="11489"/>
    <cellStyle name="Date (short entry) 2 2 2 33" xfId="11490"/>
    <cellStyle name="Date (short entry) 2 2 2 34" xfId="11491"/>
    <cellStyle name="Date (short entry) 2 2 2 4" xfId="11492"/>
    <cellStyle name="Date (short entry) 2 2 2 5" xfId="11493"/>
    <cellStyle name="Date (short entry) 2 2 2 6" xfId="11494"/>
    <cellStyle name="Date (short entry) 2 2 2 7" xfId="11495"/>
    <cellStyle name="Date (short entry) 2 2 2 8" xfId="11496"/>
    <cellStyle name="Date (short entry) 2 2 2 9" xfId="11497"/>
    <cellStyle name="Date (short entry) 2 2 20" xfId="11498"/>
    <cellStyle name="Date (short entry) 2 2 21" xfId="11499"/>
    <cellStyle name="Date (short entry) 2 2 22" xfId="11500"/>
    <cellStyle name="Date (short entry) 2 2 23" xfId="11501"/>
    <cellStyle name="Date (short entry) 2 2 24" xfId="11502"/>
    <cellStyle name="Date (short entry) 2 2 25" xfId="11503"/>
    <cellStyle name="Date (short entry) 2 2 26" xfId="11504"/>
    <cellStyle name="Date (short entry) 2 2 27" xfId="11505"/>
    <cellStyle name="Date (short entry) 2 2 28" xfId="11506"/>
    <cellStyle name="Date (short entry) 2 2 29" xfId="11507"/>
    <cellStyle name="Date (short entry) 2 2 3" xfId="11508"/>
    <cellStyle name="Date (short entry) 2 2 3 10" xfId="11509"/>
    <cellStyle name="Date (short entry) 2 2 3 11" xfId="11510"/>
    <cellStyle name="Date (short entry) 2 2 3 12" xfId="11511"/>
    <cellStyle name="Date (short entry) 2 2 3 13" xfId="11512"/>
    <cellStyle name="Date (short entry) 2 2 3 14" xfId="11513"/>
    <cellStyle name="Date (short entry) 2 2 3 15" xfId="11514"/>
    <cellStyle name="Date (short entry) 2 2 3 16" xfId="11515"/>
    <cellStyle name="Date (short entry) 2 2 3 17" xfId="11516"/>
    <cellStyle name="Date (short entry) 2 2 3 18" xfId="11517"/>
    <cellStyle name="Date (short entry) 2 2 3 19" xfId="11518"/>
    <cellStyle name="Date (short entry) 2 2 3 2" xfId="11519"/>
    <cellStyle name="Date (short entry) 2 2 3 20" xfId="11520"/>
    <cellStyle name="Date (short entry) 2 2 3 21" xfId="11521"/>
    <cellStyle name="Date (short entry) 2 2 3 22" xfId="11522"/>
    <cellStyle name="Date (short entry) 2 2 3 23" xfId="11523"/>
    <cellStyle name="Date (short entry) 2 2 3 24" xfId="11524"/>
    <cellStyle name="Date (short entry) 2 2 3 25" xfId="11525"/>
    <cellStyle name="Date (short entry) 2 2 3 26" xfId="11526"/>
    <cellStyle name="Date (short entry) 2 2 3 27" xfId="11527"/>
    <cellStyle name="Date (short entry) 2 2 3 28" xfId="11528"/>
    <cellStyle name="Date (short entry) 2 2 3 29" xfId="11529"/>
    <cellStyle name="Date (short entry) 2 2 3 3" xfId="11530"/>
    <cellStyle name="Date (short entry) 2 2 3 30" xfId="11531"/>
    <cellStyle name="Date (short entry) 2 2 3 31" xfId="11532"/>
    <cellStyle name="Date (short entry) 2 2 3 32" xfId="11533"/>
    <cellStyle name="Date (short entry) 2 2 3 4" xfId="11534"/>
    <cellStyle name="Date (short entry) 2 2 3 5" xfId="11535"/>
    <cellStyle name="Date (short entry) 2 2 3 6" xfId="11536"/>
    <cellStyle name="Date (short entry) 2 2 3 7" xfId="11537"/>
    <cellStyle name="Date (short entry) 2 2 3 8" xfId="11538"/>
    <cellStyle name="Date (short entry) 2 2 3 9" xfId="11539"/>
    <cellStyle name="Date (short entry) 2 2 30" xfId="11540"/>
    <cellStyle name="Date (short entry) 2 2 31" xfId="11541"/>
    <cellStyle name="Date (short entry) 2 2 32" xfId="11542"/>
    <cellStyle name="Date (short entry) 2 2 33" xfId="11543"/>
    <cellStyle name="Date (short entry) 2 2 34" xfId="11544"/>
    <cellStyle name="Date (short entry) 2 2 35" xfId="11545"/>
    <cellStyle name="Date (short entry) 2 2 4" xfId="11546"/>
    <cellStyle name="Date (short entry) 2 2 5" xfId="11547"/>
    <cellStyle name="Date (short entry) 2 2 6" xfId="11548"/>
    <cellStyle name="Date (short entry) 2 2 7" xfId="11549"/>
    <cellStyle name="Date (short entry) 2 2 8" xfId="11550"/>
    <cellStyle name="Date (short entry) 2 2 9" xfId="11551"/>
    <cellStyle name="Date (short entry) 2 20" xfId="11552"/>
    <cellStyle name="Date (short entry) 2 21" xfId="11553"/>
    <cellStyle name="Date (short entry) 2 22" xfId="11554"/>
    <cellStyle name="Date (short entry) 2 23" xfId="11555"/>
    <cellStyle name="Date (short entry) 2 24" xfId="11556"/>
    <cellStyle name="Date (short entry) 2 25" xfId="11557"/>
    <cellStyle name="Date (short entry) 2 26" xfId="11558"/>
    <cellStyle name="Date (short entry) 2 27" xfId="11559"/>
    <cellStyle name="Date (short entry) 2 28" xfId="11560"/>
    <cellStyle name="Date (short entry) 2 29" xfId="11561"/>
    <cellStyle name="Date (short entry) 2 3" xfId="11562"/>
    <cellStyle name="Date (short entry) 2 3 10" xfId="11563"/>
    <cellStyle name="Date (short entry) 2 3 11" xfId="11564"/>
    <cellStyle name="Date (short entry) 2 3 12" xfId="11565"/>
    <cellStyle name="Date (short entry) 2 3 13" xfId="11566"/>
    <cellStyle name="Date (short entry) 2 3 14" xfId="11567"/>
    <cellStyle name="Date (short entry) 2 3 15" xfId="11568"/>
    <cellStyle name="Date (short entry) 2 3 16" xfId="11569"/>
    <cellStyle name="Date (short entry) 2 3 17" xfId="11570"/>
    <cellStyle name="Date (short entry) 2 3 18" xfId="11571"/>
    <cellStyle name="Date (short entry) 2 3 19" xfId="11572"/>
    <cellStyle name="Date (short entry) 2 3 2" xfId="11573"/>
    <cellStyle name="Date (short entry) 2 3 2 10" xfId="11574"/>
    <cellStyle name="Date (short entry) 2 3 2 11" xfId="11575"/>
    <cellStyle name="Date (short entry) 2 3 2 12" xfId="11576"/>
    <cellStyle name="Date (short entry) 2 3 2 13" xfId="11577"/>
    <cellStyle name="Date (short entry) 2 3 2 14" xfId="11578"/>
    <cellStyle name="Date (short entry) 2 3 2 15" xfId="11579"/>
    <cellStyle name="Date (short entry) 2 3 2 16" xfId="11580"/>
    <cellStyle name="Date (short entry) 2 3 2 17" xfId="11581"/>
    <cellStyle name="Date (short entry) 2 3 2 18" xfId="11582"/>
    <cellStyle name="Date (short entry) 2 3 2 19" xfId="11583"/>
    <cellStyle name="Date (short entry) 2 3 2 2" xfId="11584"/>
    <cellStyle name="Date (short entry) 2 3 2 2 10" xfId="11585"/>
    <cellStyle name="Date (short entry) 2 3 2 2 11" xfId="11586"/>
    <cellStyle name="Date (short entry) 2 3 2 2 12" xfId="11587"/>
    <cellStyle name="Date (short entry) 2 3 2 2 13" xfId="11588"/>
    <cellStyle name="Date (short entry) 2 3 2 2 14" xfId="11589"/>
    <cellStyle name="Date (short entry) 2 3 2 2 15" xfId="11590"/>
    <cellStyle name="Date (short entry) 2 3 2 2 16" xfId="11591"/>
    <cellStyle name="Date (short entry) 2 3 2 2 17" xfId="11592"/>
    <cellStyle name="Date (short entry) 2 3 2 2 18" xfId="11593"/>
    <cellStyle name="Date (short entry) 2 3 2 2 19" xfId="11594"/>
    <cellStyle name="Date (short entry) 2 3 2 2 2" xfId="11595"/>
    <cellStyle name="Date (short entry) 2 3 2 2 20" xfId="11596"/>
    <cellStyle name="Date (short entry) 2 3 2 2 21" xfId="11597"/>
    <cellStyle name="Date (short entry) 2 3 2 2 22" xfId="11598"/>
    <cellStyle name="Date (short entry) 2 3 2 2 23" xfId="11599"/>
    <cellStyle name="Date (short entry) 2 3 2 2 24" xfId="11600"/>
    <cellStyle name="Date (short entry) 2 3 2 2 25" xfId="11601"/>
    <cellStyle name="Date (short entry) 2 3 2 2 26" xfId="11602"/>
    <cellStyle name="Date (short entry) 2 3 2 2 27" xfId="11603"/>
    <cellStyle name="Date (short entry) 2 3 2 2 28" xfId="11604"/>
    <cellStyle name="Date (short entry) 2 3 2 2 29" xfId="11605"/>
    <cellStyle name="Date (short entry) 2 3 2 2 3" xfId="11606"/>
    <cellStyle name="Date (short entry) 2 3 2 2 30" xfId="11607"/>
    <cellStyle name="Date (short entry) 2 3 2 2 31" xfId="11608"/>
    <cellStyle name="Date (short entry) 2 3 2 2 32" xfId="11609"/>
    <cellStyle name="Date (short entry) 2 3 2 2 4" xfId="11610"/>
    <cellStyle name="Date (short entry) 2 3 2 2 5" xfId="11611"/>
    <cellStyle name="Date (short entry) 2 3 2 2 6" xfId="11612"/>
    <cellStyle name="Date (short entry) 2 3 2 2 7" xfId="11613"/>
    <cellStyle name="Date (short entry) 2 3 2 2 8" xfId="11614"/>
    <cellStyle name="Date (short entry) 2 3 2 2 9" xfId="11615"/>
    <cellStyle name="Date (short entry) 2 3 2 20" xfId="11616"/>
    <cellStyle name="Date (short entry) 2 3 2 21" xfId="11617"/>
    <cellStyle name="Date (short entry) 2 3 2 22" xfId="11618"/>
    <cellStyle name="Date (short entry) 2 3 2 23" xfId="11619"/>
    <cellStyle name="Date (short entry) 2 3 2 24" xfId="11620"/>
    <cellStyle name="Date (short entry) 2 3 2 25" xfId="11621"/>
    <cellStyle name="Date (short entry) 2 3 2 26" xfId="11622"/>
    <cellStyle name="Date (short entry) 2 3 2 27" xfId="11623"/>
    <cellStyle name="Date (short entry) 2 3 2 28" xfId="11624"/>
    <cellStyle name="Date (short entry) 2 3 2 29" xfId="11625"/>
    <cellStyle name="Date (short entry) 2 3 2 3" xfId="11626"/>
    <cellStyle name="Date (short entry) 2 3 2 30" xfId="11627"/>
    <cellStyle name="Date (short entry) 2 3 2 31" xfId="11628"/>
    <cellStyle name="Date (short entry) 2 3 2 32" xfId="11629"/>
    <cellStyle name="Date (short entry) 2 3 2 33" xfId="11630"/>
    <cellStyle name="Date (short entry) 2 3 2 34" xfId="11631"/>
    <cellStyle name="Date (short entry) 2 3 2 4" xfId="11632"/>
    <cellStyle name="Date (short entry) 2 3 2 5" xfId="11633"/>
    <cellStyle name="Date (short entry) 2 3 2 6" xfId="11634"/>
    <cellStyle name="Date (short entry) 2 3 2 7" xfId="11635"/>
    <cellStyle name="Date (short entry) 2 3 2 8" xfId="11636"/>
    <cellStyle name="Date (short entry) 2 3 2 9" xfId="11637"/>
    <cellStyle name="Date (short entry) 2 3 20" xfId="11638"/>
    <cellStyle name="Date (short entry) 2 3 21" xfId="11639"/>
    <cellStyle name="Date (short entry) 2 3 22" xfId="11640"/>
    <cellStyle name="Date (short entry) 2 3 23" xfId="11641"/>
    <cellStyle name="Date (short entry) 2 3 24" xfId="11642"/>
    <cellStyle name="Date (short entry) 2 3 25" xfId="11643"/>
    <cellStyle name="Date (short entry) 2 3 26" xfId="11644"/>
    <cellStyle name="Date (short entry) 2 3 27" xfId="11645"/>
    <cellStyle name="Date (short entry) 2 3 28" xfId="11646"/>
    <cellStyle name="Date (short entry) 2 3 29" xfId="11647"/>
    <cellStyle name="Date (short entry) 2 3 3" xfId="11648"/>
    <cellStyle name="Date (short entry) 2 3 3 10" xfId="11649"/>
    <cellStyle name="Date (short entry) 2 3 3 11" xfId="11650"/>
    <cellStyle name="Date (short entry) 2 3 3 12" xfId="11651"/>
    <cellStyle name="Date (short entry) 2 3 3 13" xfId="11652"/>
    <cellStyle name="Date (short entry) 2 3 3 14" xfId="11653"/>
    <cellStyle name="Date (short entry) 2 3 3 15" xfId="11654"/>
    <cellStyle name="Date (short entry) 2 3 3 16" xfId="11655"/>
    <cellStyle name="Date (short entry) 2 3 3 17" xfId="11656"/>
    <cellStyle name="Date (short entry) 2 3 3 18" xfId="11657"/>
    <cellStyle name="Date (short entry) 2 3 3 19" xfId="11658"/>
    <cellStyle name="Date (short entry) 2 3 3 2" xfId="11659"/>
    <cellStyle name="Date (short entry) 2 3 3 20" xfId="11660"/>
    <cellStyle name="Date (short entry) 2 3 3 21" xfId="11661"/>
    <cellStyle name="Date (short entry) 2 3 3 22" xfId="11662"/>
    <cellStyle name="Date (short entry) 2 3 3 23" xfId="11663"/>
    <cellStyle name="Date (short entry) 2 3 3 24" xfId="11664"/>
    <cellStyle name="Date (short entry) 2 3 3 25" xfId="11665"/>
    <cellStyle name="Date (short entry) 2 3 3 26" xfId="11666"/>
    <cellStyle name="Date (short entry) 2 3 3 27" xfId="11667"/>
    <cellStyle name="Date (short entry) 2 3 3 28" xfId="11668"/>
    <cellStyle name="Date (short entry) 2 3 3 29" xfId="11669"/>
    <cellStyle name="Date (short entry) 2 3 3 3" xfId="11670"/>
    <cellStyle name="Date (short entry) 2 3 3 30" xfId="11671"/>
    <cellStyle name="Date (short entry) 2 3 3 31" xfId="11672"/>
    <cellStyle name="Date (short entry) 2 3 3 32" xfId="11673"/>
    <cellStyle name="Date (short entry) 2 3 3 4" xfId="11674"/>
    <cellStyle name="Date (short entry) 2 3 3 5" xfId="11675"/>
    <cellStyle name="Date (short entry) 2 3 3 6" xfId="11676"/>
    <cellStyle name="Date (short entry) 2 3 3 7" xfId="11677"/>
    <cellStyle name="Date (short entry) 2 3 3 8" xfId="11678"/>
    <cellStyle name="Date (short entry) 2 3 3 9" xfId="11679"/>
    <cellStyle name="Date (short entry) 2 3 30" xfId="11680"/>
    <cellStyle name="Date (short entry) 2 3 31" xfId="11681"/>
    <cellStyle name="Date (short entry) 2 3 32" xfId="11682"/>
    <cellStyle name="Date (short entry) 2 3 33" xfId="11683"/>
    <cellStyle name="Date (short entry) 2 3 34" xfId="11684"/>
    <cellStyle name="Date (short entry) 2 3 35" xfId="11685"/>
    <cellStyle name="Date (short entry) 2 3 4" xfId="11686"/>
    <cellStyle name="Date (short entry) 2 3 5" xfId="11687"/>
    <cellStyle name="Date (short entry) 2 3 6" xfId="11688"/>
    <cellStyle name="Date (short entry) 2 3 7" xfId="11689"/>
    <cellStyle name="Date (short entry) 2 3 8" xfId="11690"/>
    <cellStyle name="Date (short entry) 2 3 9" xfId="11691"/>
    <cellStyle name="Date (short entry) 2 30" xfId="11692"/>
    <cellStyle name="Date (short entry) 2 31" xfId="11693"/>
    <cellStyle name="Date (short entry) 2 32" xfId="11694"/>
    <cellStyle name="Date (short entry) 2 33" xfId="11695"/>
    <cellStyle name="Date (short entry) 2 34" xfId="11696"/>
    <cellStyle name="Date (short entry) 2 35" xfId="11697"/>
    <cellStyle name="Date (short entry) 2 36" xfId="11698"/>
    <cellStyle name="Date (short entry) 2 37" xfId="11699"/>
    <cellStyle name="Date (short entry) 2 38" xfId="11700"/>
    <cellStyle name="Date (short entry) 2 39" xfId="11701"/>
    <cellStyle name="Date (short entry) 2 4" xfId="11702"/>
    <cellStyle name="Date (short entry) 2 4 10" xfId="11703"/>
    <cellStyle name="Date (short entry) 2 4 11" xfId="11704"/>
    <cellStyle name="Date (short entry) 2 4 12" xfId="11705"/>
    <cellStyle name="Date (short entry) 2 4 13" xfId="11706"/>
    <cellStyle name="Date (short entry) 2 4 14" xfId="11707"/>
    <cellStyle name="Date (short entry) 2 4 15" xfId="11708"/>
    <cellStyle name="Date (short entry) 2 4 16" xfId="11709"/>
    <cellStyle name="Date (short entry) 2 4 17" xfId="11710"/>
    <cellStyle name="Date (short entry) 2 4 18" xfId="11711"/>
    <cellStyle name="Date (short entry) 2 4 19" xfId="11712"/>
    <cellStyle name="Date (short entry) 2 4 2" xfId="11713"/>
    <cellStyle name="Date (short entry) 2 4 2 10" xfId="11714"/>
    <cellStyle name="Date (short entry) 2 4 2 11" xfId="11715"/>
    <cellStyle name="Date (short entry) 2 4 2 12" xfId="11716"/>
    <cellStyle name="Date (short entry) 2 4 2 13" xfId="11717"/>
    <cellStyle name="Date (short entry) 2 4 2 14" xfId="11718"/>
    <cellStyle name="Date (short entry) 2 4 2 15" xfId="11719"/>
    <cellStyle name="Date (short entry) 2 4 2 16" xfId="11720"/>
    <cellStyle name="Date (short entry) 2 4 2 17" xfId="11721"/>
    <cellStyle name="Date (short entry) 2 4 2 18" xfId="11722"/>
    <cellStyle name="Date (short entry) 2 4 2 19" xfId="11723"/>
    <cellStyle name="Date (short entry) 2 4 2 2" xfId="11724"/>
    <cellStyle name="Date (short entry) 2 4 2 2 10" xfId="11725"/>
    <cellStyle name="Date (short entry) 2 4 2 2 11" xfId="11726"/>
    <cellStyle name="Date (short entry) 2 4 2 2 12" xfId="11727"/>
    <cellStyle name="Date (short entry) 2 4 2 2 13" xfId="11728"/>
    <cellStyle name="Date (short entry) 2 4 2 2 14" xfId="11729"/>
    <cellStyle name="Date (short entry) 2 4 2 2 15" xfId="11730"/>
    <cellStyle name="Date (short entry) 2 4 2 2 16" xfId="11731"/>
    <cellStyle name="Date (short entry) 2 4 2 2 17" xfId="11732"/>
    <cellStyle name="Date (short entry) 2 4 2 2 18" xfId="11733"/>
    <cellStyle name="Date (short entry) 2 4 2 2 19" xfId="11734"/>
    <cellStyle name="Date (short entry) 2 4 2 2 2" xfId="11735"/>
    <cellStyle name="Date (short entry) 2 4 2 2 20" xfId="11736"/>
    <cellStyle name="Date (short entry) 2 4 2 2 21" xfId="11737"/>
    <cellStyle name="Date (short entry) 2 4 2 2 22" xfId="11738"/>
    <cellStyle name="Date (short entry) 2 4 2 2 23" xfId="11739"/>
    <cellStyle name="Date (short entry) 2 4 2 2 24" xfId="11740"/>
    <cellStyle name="Date (short entry) 2 4 2 2 25" xfId="11741"/>
    <cellStyle name="Date (short entry) 2 4 2 2 26" xfId="11742"/>
    <cellStyle name="Date (short entry) 2 4 2 2 27" xfId="11743"/>
    <cellStyle name="Date (short entry) 2 4 2 2 28" xfId="11744"/>
    <cellStyle name="Date (short entry) 2 4 2 2 29" xfId="11745"/>
    <cellStyle name="Date (short entry) 2 4 2 2 3" xfId="11746"/>
    <cellStyle name="Date (short entry) 2 4 2 2 30" xfId="11747"/>
    <cellStyle name="Date (short entry) 2 4 2 2 31" xfId="11748"/>
    <cellStyle name="Date (short entry) 2 4 2 2 32" xfId="11749"/>
    <cellStyle name="Date (short entry) 2 4 2 2 4" xfId="11750"/>
    <cellStyle name="Date (short entry) 2 4 2 2 5" xfId="11751"/>
    <cellStyle name="Date (short entry) 2 4 2 2 6" xfId="11752"/>
    <cellStyle name="Date (short entry) 2 4 2 2 7" xfId="11753"/>
    <cellStyle name="Date (short entry) 2 4 2 2 8" xfId="11754"/>
    <cellStyle name="Date (short entry) 2 4 2 2 9" xfId="11755"/>
    <cellStyle name="Date (short entry) 2 4 2 20" xfId="11756"/>
    <cellStyle name="Date (short entry) 2 4 2 21" xfId="11757"/>
    <cellStyle name="Date (short entry) 2 4 2 22" xfId="11758"/>
    <cellStyle name="Date (short entry) 2 4 2 23" xfId="11759"/>
    <cellStyle name="Date (short entry) 2 4 2 24" xfId="11760"/>
    <cellStyle name="Date (short entry) 2 4 2 25" xfId="11761"/>
    <cellStyle name="Date (short entry) 2 4 2 26" xfId="11762"/>
    <cellStyle name="Date (short entry) 2 4 2 27" xfId="11763"/>
    <cellStyle name="Date (short entry) 2 4 2 28" xfId="11764"/>
    <cellStyle name="Date (short entry) 2 4 2 29" xfId="11765"/>
    <cellStyle name="Date (short entry) 2 4 2 3" xfId="11766"/>
    <cellStyle name="Date (short entry) 2 4 2 30" xfId="11767"/>
    <cellStyle name="Date (short entry) 2 4 2 31" xfId="11768"/>
    <cellStyle name="Date (short entry) 2 4 2 32" xfId="11769"/>
    <cellStyle name="Date (short entry) 2 4 2 33" xfId="11770"/>
    <cellStyle name="Date (short entry) 2 4 2 34" xfId="11771"/>
    <cellStyle name="Date (short entry) 2 4 2 4" xfId="11772"/>
    <cellStyle name="Date (short entry) 2 4 2 5" xfId="11773"/>
    <cellStyle name="Date (short entry) 2 4 2 6" xfId="11774"/>
    <cellStyle name="Date (short entry) 2 4 2 7" xfId="11775"/>
    <cellStyle name="Date (short entry) 2 4 2 8" xfId="11776"/>
    <cellStyle name="Date (short entry) 2 4 2 9" xfId="11777"/>
    <cellStyle name="Date (short entry) 2 4 20" xfId="11778"/>
    <cellStyle name="Date (short entry) 2 4 21" xfId="11779"/>
    <cellStyle name="Date (short entry) 2 4 22" xfId="11780"/>
    <cellStyle name="Date (short entry) 2 4 23" xfId="11781"/>
    <cellStyle name="Date (short entry) 2 4 24" xfId="11782"/>
    <cellStyle name="Date (short entry) 2 4 25" xfId="11783"/>
    <cellStyle name="Date (short entry) 2 4 26" xfId="11784"/>
    <cellStyle name="Date (short entry) 2 4 27" xfId="11785"/>
    <cellStyle name="Date (short entry) 2 4 28" xfId="11786"/>
    <cellStyle name="Date (short entry) 2 4 29" xfId="11787"/>
    <cellStyle name="Date (short entry) 2 4 3" xfId="11788"/>
    <cellStyle name="Date (short entry) 2 4 3 10" xfId="11789"/>
    <cellStyle name="Date (short entry) 2 4 3 11" xfId="11790"/>
    <cellStyle name="Date (short entry) 2 4 3 12" xfId="11791"/>
    <cellStyle name="Date (short entry) 2 4 3 13" xfId="11792"/>
    <cellStyle name="Date (short entry) 2 4 3 14" xfId="11793"/>
    <cellStyle name="Date (short entry) 2 4 3 15" xfId="11794"/>
    <cellStyle name="Date (short entry) 2 4 3 16" xfId="11795"/>
    <cellStyle name="Date (short entry) 2 4 3 17" xfId="11796"/>
    <cellStyle name="Date (short entry) 2 4 3 18" xfId="11797"/>
    <cellStyle name="Date (short entry) 2 4 3 19" xfId="11798"/>
    <cellStyle name="Date (short entry) 2 4 3 2" xfId="11799"/>
    <cellStyle name="Date (short entry) 2 4 3 2 10" xfId="11800"/>
    <cellStyle name="Date (short entry) 2 4 3 2 11" xfId="11801"/>
    <cellStyle name="Date (short entry) 2 4 3 2 12" xfId="11802"/>
    <cellStyle name="Date (short entry) 2 4 3 2 13" xfId="11803"/>
    <cellStyle name="Date (short entry) 2 4 3 2 14" xfId="11804"/>
    <cellStyle name="Date (short entry) 2 4 3 2 15" xfId="11805"/>
    <cellStyle name="Date (short entry) 2 4 3 2 16" xfId="11806"/>
    <cellStyle name="Date (short entry) 2 4 3 2 17" xfId="11807"/>
    <cellStyle name="Date (short entry) 2 4 3 2 18" xfId="11808"/>
    <cellStyle name="Date (short entry) 2 4 3 2 19" xfId="11809"/>
    <cellStyle name="Date (short entry) 2 4 3 2 2" xfId="11810"/>
    <cellStyle name="Date (short entry) 2 4 3 2 20" xfId="11811"/>
    <cellStyle name="Date (short entry) 2 4 3 2 21" xfId="11812"/>
    <cellStyle name="Date (short entry) 2 4 3 2 22" xfId="11813"/>
    <cellStyle name="Date (short entry) 2 4 3 2 23" xfId="11814"/>
    <cellStyle name="Date (short entry) 2 4 3 2 24" xfId="11815"/>
    <cellStyle name="Date (short entry) 2 4 3 2 25" xfId="11816"/>
    <cellStyle name="Date (short entry) 2 4 3 2 26" xfId="11817"/>
    <cellStyle name="Date (short entry) 2 4 3 2 27" xfId="11818"/>
    <cellStyle name="Date (short entry) 2 4 3 2 28" xfId="11819"/>
    <cellStyle name="Date (short entry) 2 4 3 2 29" xfId="11820"/>
    <cellStyle name="Date (short entry) 2 4 3 2 3" xfId="11821"/>
    <cellStyle name="Date (short entry) 2 4 3 2 30" xfId="11822"/>
    <cellStyle name="Date (short entry) 2 4 3 2 31" xfId="11823"/>
    <cellStyle name="Date (short entry) 2 4 3 2 32" xfId="11824"/>
    <cellStyle name="Date (short entry) 2 4 3 2 4" xfId="11825"/>
    <cellStyle name="Date (short entry) 2 4 3 2 5" xfId="11826"/>
    <cellStyle name="Date (short entry) 2 4 3 2 6" xfId="11827"/>
    <cellStyle name="Date (short entry) 2 4 3 2 7" xfId="11828"/>
    <cellStyle name="Date (short entry) 2 4 3 2 8" xfId="11829"/>
    <cellStyle name="Date (short entry) 2 4 3 2 9" xfId="11830"/>
    <cellStyle name="Date (short entry) 2 4 3 20" xfId="11831"/>
    <cellStyle name="Date (short entry) 2 4 3 21" xfId="11832"/>
    <cellStyle name="Date (short entry) 2 4 3 22" xfId="11833"/>
    <cellStyle name="Date (short entry) 2 4 3 23" xfId="11834"/>
    <cellStyle name="Date (short entry) 2 4 3 24" xfId="11835"/>
    <cellStyle name="Date (short entry) 2 4 3 25" xfId="11836"/>
    <cellStyle name="Date (short entry) 2 4 3 26" xfId="11837"/>
    <cellStyle name="Date (short entry) 2 4 3 27" xfId="11838"/>
    <cellStyle name="Date (short entry) 2 4 3 28" xfId="11839"/>
    <cellStyle name="Date (short entry) 2 4 3 29" xfId="11840"/>
    <cellStyle name="Date (short entry) 2 4 3 3" xfId="11841"/>
    <cellStyle name="Date (short entry) 2 4 3 30" xfId="11842"/>
    <cellStyle name="Date (short entry) 2 4 3 31" xfId="11843"/>
    <cellStyle name="Date (short entry) 2 4 3 32" xfId="11844"/>
    <cellStyle name="Date (short entry) 2 4 3 33" xfId="11845"/>
    <cellStyle name="Date (short entry) 2 4 3 34" xfId="11846"/>
    <cellStyle name="Date (short entry) 2 4 3 4" xfId="11847"/>
    <cellStyle name="Date (short entry) 2 4 3 5" xfId="11848"/>
    <cellStyle name="Date (short entry) 2 4 3 6" xfId="11849"/>
    <cellStyle name="Date (short entry) 2 4 3 7" xfId="11850"/>
    <cellStyle name="Date (short entry) 2 4 3 8" xfId="11851"/>
    <cellStyle name="Date (short entry) 2 4 3 9" xfId="11852"/>
    <cellStyle name="Date (short entry) 2 4 30" xfId="11853"/>
    <cellStyle name="Date (short entry) 2 4 31" xfId="11854"/>
    <cellStyle name="Date (short entry) 2 4 32" xfId="11855"/>
    <cellStyle name="Date (short entry) 2 4 33" xfId="11856"/>
    <cellStyle name="Date (short entry) 2 4 34" xfId="11857"/>
    <cellStyle name="Date (short entry) 2 4 35" xfId="11858"/>
    <cellStyle name="Date (short entry) 2 4 36" xfId="11859"/>
    <cellStyle name="Date (short entry) 2 4 4" xfId="11860"/>
    <cellStyle name="Date (short entry) 2 4 4 10" xfId="11861"/>
    <cellStyle name="Date (short entry) 2 4 4 11" xfId="11862"/>
    <cellStyle name="Date (short entry) 2 4 4 12" xfId="11863"/>
    <cellStyle name="Date (short entry) 2 4 4 13" xfId="11864"/>
    <cellStyle name="Date (short entry) 2 4 4 2" xfId="11865"/>
    <cellStyle name="Date (short entry) 2 4 4 3" xfId="11866"/>
    <cellStyle name="Date (short entry) 2 4 4 4" xfId="11867"/>
    <cellStyle name="Date (short entry) 2 4 4 5" xfId="11868"/>
    <cellStyle name="Date (short entry) 2 4 4 6" xfId="11869"/>
    <cellStyle name="Date (short entry) 2 4 4 7" xfId="11870"/>
    <cellStyle name="Date (short entry) 2 4 4 8" xfId="11871"/>
    <cellStyle name="Date (short entry) 2 4 4 9" xfId="11872"/>
    <cellStyle name="Date (short entry) 2 4 5" xfId="11873"/>
    <cellStyle name="Date (short entry) 2 4 6" xfId="11874"/>
    <cellStyle name="Date (short entry) 2 4 7" xfId="11875"/>
    <cellStyle name="Date (short entry) 2 4 8" xfId="11876"/>
    <cellStyle name="Date (short entry) 2 4 9" xfId="11877"/>
    <cellStyle name="Date (short entry) 2 40" xfId="11878"/>
    <cellStyle name="Date (short entry) 2 5" xfId="11879"/>
    <cellStyle name="Date (short entry) 2 5 10" xfId="11880"/>
    <cellStyle name="Date (short entry) 2 5 11" xfId="11881"/>
    <cellStyle name="Date (short entry) 2 5 12" xfId="11882"/>
    <cellStyle name="Date (short entry) 2 5 13" xfId="11883"/>
    <cellStyle name="Date (short entry) 2 5 14" xfId="11884"/>
    <cellStyle name="Date (short entry) 2 5 15" xfId="11885"/>
    <cellStyle name="Date (short entry) 2 5 16" xfId="11886"/>
    <cellStyle name="Date (short entry) 2 5 17" xfId="11887"/>
    <cellStyle name="Date (short entry) 2 5 18" xfId="11888"/>
    <cellStyle name="Date (short entry) 2 5 19" xfId="11889"/>
    <cellStyle name="Date (short entry) 2 5 2" xfId="11890"/>
    <cellStyle name="Date (short entry) 2 5 2 10" xfId="11891"/>
    <cellStyle name="Date (short entry) 2 5 2 11" xfId="11892"/>
    <cellStyle name="Date (short entry) 2 5 2 12" xfId="11893"/>
    <cellStyle name="Date (short entry) 2 5 2 13" xfId="11894"/>
    <cellStyle name="Date (short entry) 2 5 2 2" xfId="11895"/>
    <cellStyle name="Date (short entry) 2 5 2 3" xfId="11896"/>
    <cellStyle name="Date (short entry) 2 5 2 4" xfId="11897"/>
    <cellStyle name="Date (short entry) 2 5 2 5" xfId="11898"/>
    <cellStyle name="Date (short entry) 2 5 2 6" xfId="11899"/>
    <cellStyle name="Date (short entry) 2 5 2 7" xfId="11900"/>
    <cellStyle name="Date (short entry) 2 5 2 8" xfId="11901"/>
    <cellStyle name="Date (short entry) 2 5 2 9" xfId="11902"/>
    <cellStyle name="Date (short entry) 2 5 20" xfId="11903"/>
    <cellStyle name="Date (short entry) 2 5 21" xfId="11904"/>
    <cellStyle name="Date (short entry) 2 5 22" xfId="11905"/>
    <cellStyle name="Date (short entry) 2 5 23" xfId="11906"/>
    <cellStyle name="Date (short entry) 2 5 24" xfId="11907"/>
    <cellStyle name="Date (short entry) 2 5 25" xfId="11908"/>
    <cellStyle name="Date (short entry) 2 5 26" xfId="11909"/>
    <cellStyle name="Date (short entry) 2 5 27" xfId="11910"/>
    <cellStyle name="Date (short entry) 2 5 28" xfId="11911"/>
    <cellStyle name="Date (short entry) 2 5 29" xfId="11912"/>
    <cellStyle name="Date (short entry) 2 5 3" xfId="11913"/>
    <cellStyle name="Date (short entry) 2 5 30" xfId="11914"/>
    <cellStyle name="Date (short entry) 2 5 31" xfId="11915"/>
    <cellStyle name="Date (short entry) 2 5 32" xfId="11916"/>
    <cellStyle name="Date (short entry) 2 5 33" xfId="11917"/>
    <cellStyle name="Date (short entry) 2 5 34" xfId="11918"/>
    <cellStyle name="Date (short entry) 2 5 4" xfId="11919"/>
    <cellStyle name="Date (short entry) 2 5 5" xfId="11920"/>
    <cellStyle name="Date (short entry) 2 5 6" xfId="11921"/>
    <cellStyle name="Date (short entry) 2 5 7" xfId="11922"/>
    <cellStyle name="Date (short entry) 2 5 8" xfId="11923"/>
    <cellStyle name="Date (short entry) 2 5 9" xfId="11924"/>
    <cellStyle name="Date (short entry) 2 6" xfId="11925"/>
    <cellStyle name="Date (short entry) 2 6 10" xfId="11926"/>
    <cellStyle name="Date (short entry) 2 6 11" xfId="11927"/>
    <cellStyle name="Date (short entry) 2 6 12" xfId="11928"/>
    <cellStyle name="Date (short entry) 2 6 13" xfId="11929"/>
    <cellStyle name="Date (short entry) 2 6 14" xfId="11930"/>
    <cellStyle name="Date (short entry) 2 6 15" xfId="11931"/>
    <cellStyle name="Date (short entry) 2 6 16" xfId="11932"/>
    <cellStyle name="Date (short entry) 2 6 17" xfId="11933"/>
    <cellStyle name="Date (short entry) 2 6 18" xfId="11934"/>
    <cellStyle name="Date (short entry) 2 6 19" xfId="11935"/>
    <cellStyle name="Date (short entry) 2 6 2" xfId="11936"/>
    <cellStyle name="Date (short entry) 2 6 2 10" xfId="11937"/>
    <cellStyle name="Date (short entry) 2 6 2 11" xfId="11938"/>
    <cellStyle name="Date (short entry) 2 6 2 12" xfId="11939"/>
    <cellStyle name="Date (short entry) 2 6 2 13" xfId="11940"/>
    <cellStyle name="Date (short entry) 2 6 2 14" xfId="11941"/>
    <cellStyle name="Date (short entry) 2 6 2 15" xfId="11942"/>
    <cellStyle name="Date (short entry) 2 6 2 16" xfId="11943"/>
    <cellStyle name="Date (short entry) 2 6 2 17" xfId="11944"/>
    <cellStyle name="Date (short entry) 2 6 2 18" xfId="11945"/>
    <cellStyle name="Date (short entry) 2 6 2 19" xfId="11946"/>
    <cellStyle name="Date (short entry) 2 6 2 2" xfId="11947"/>
    <cellStyle name="Date (short entry) 2 6 2 20" xfId="11948"/>
    <cellStyle name="Date (short entry) 2 6 2 21" xfId="11949"/>
    <cellStyle name="Date (short entry) 2 6 2 22" xfId="11950"/>
    <cellStyle name="Date (short entry) 2 6 2 23" xfId="11951"/>
    <cellStyle name="Date (short entry) 2 6 2 24" xfId="11952"/>
    <cellStyle name="Date (short entry) 2 6 2 25" xfId="11953"/>
    <cellStyle name="Date (short entry) 2 6 2 26" xfId="11954"/>
    <cellStyle name="Date (short entry) 2 6 2 27" xfId="11955"/>
    <cellStyle name="Date (short entry) 2 6 2 28" xfId="11956"/>
    <cellStyle name="Date (short entry) 2 6 2 29" xfId="11957"/>
    <cellStyle name="Date (short entry) 2 6 2 3" xfId="11958"/>
    <cellStyle name="Date (short entry) 2 6 2 30" xfId="11959"/>
    <cellStyle name="Date (short entry) 2 6 2 31" xfId="11960"/>
    <cellStyle name="Date (short entry) 2 6 2 32" xfId="11961"/>
    <cellStyle name="Date (short entry) 2 6 2 4" xfId="11962"/>
    <cellStyle name="Date (short entry) 2 6 2 5" xfId="11963"/>
    <cellStyle name="Date (short entry) 2 6 2 6" xfId="11964"/>
    <cellStyle name="Date (short entry) 2 6 2 7" xfId="11965"/>
    <cellStyle name="Date (short entry) 2 6 2 8" xfId="11966"/>
    <cellStyle name="Date (short entry) 2 6 2 9" xfId="11967"/>
    <cellStyle name="Date (short entry) 2 6 20" xfId="11968"/>
    <cellStyle name="Date (short entry) 2 6 21" xfId="11969"/>
    <cellStyle name="Date (short entry) 2 6 22" xfId="11970"/>
    <cellStyle name="Date (short entry) 2 6 23" xfId="11971"/>
    <cellStyle name="Date (short entry) 2 6 24" xfId="11972"/>
    <cellStyle name="Date (short entry) 2 6 25" xfId="11973"/>
    <cellStyle name="Date (short entry) 2 6 26" xfId="11974"/>
    <cellStyle name="Date (short entry) 2 6 27" xfId="11975"/>
    <cellStyle name="Date (short entry) 2 6 28" xfId="11976"/>
    <cellStyle name="Date (short entry) 2 6 29" xfId="11977"/>
    <cellStyle name="Date (short entry) 2 6 3" xfId="11978"/>
    <cellStyle name="Date (short entry) 2 6 30" xfId="11979"/>
    <cellStyle name="Date (short entry) 2 6 31" xfId="11980"/>
    <cellStyle name="Date (short entry) 2 6 32" xfId="11981"/>
    <cellStyle name="Date (short entry) 2 6 33" xfId="11982"/>
    <cellStyle name="Date (short entry) 2 6 34" xfId="11983"/>
    <cellStyle name="Date (short entry) 2 6 4" xfId="11984"/>
    <cellStyle name="Date (short entry) 2 6 5" xfId="11985"/>
    <cellStyle name="Date (short entry) 2 6 6" xfId="11986"/>
    <cellStyle name="Date (short entry) 2 6 7" xfId="11987"/>
    <cellStyle name="Date (short entry) 2 6 8" xfId="11988"/>
    <cellStyle name="Date (short entry) 2 6 9" xfId="11989"/>
    <cellStyle name="Date (short entry) 2 7" xfId="11990"/>
    <cellStyle name="Date (short entry) 2 7 10" xfId="11991"/>
    <cellStyle name="Date (short entry) 2 7 11" xfId="11992"/>
    <cellStyle name="Date (short entry) 2 7 12" xfId="11993"/>
    <cellStyle name="Date (short entry) 2 7 13" xfId="11994"/>
    <cellStyle name="Date (short entry) 2 7 2" xfId="11995"/>
    <cellStyle name="Date (short entry) 2 7 3" xfId="11996"/>
    <cellStyle name="Date (short entry) 2 7 4" xfId="11997"/>
    <cellStyle name="Date (short entry) 2 7 5" xfId="11998"/>
    <cellStyle name="Date (short entry) 2 7 6" xfId="11999"/>
    <cellStyle name="Date (short entry) 2 7 7" xfId="12000"/>
    <cellStyle name="Date (short entry) 2 7 8" xfId="12001"/>
    <cellStyle name="Date (short entry) 2 7 9" xfId="12002"/>
    <cellStyle name="Date (short entry) 2 8" xfId="12003"/>
    <cellStyle name="Date (short entry) 2 8 10" xfId="12004"/>
    <cellStyle name="Date (short entry) 2 8 11" xfId="12005"/>
    <cellStyle name="Date (short entry) 2 8 12" xfId="12006"/>
    <cellStyle name="Date (short entry) 2 8 13" xfId="12007"/>
    <cellStyle name="Date (short entry) 2 8 14" xfId="12008"/>
    <cellStyle name="Date (short entry) 2 8 15" xfId="12009"/>
    <cellStyle name="Date (short entry) 2 8 16" xfId="12010"/>
    <cellStyle name="Date (short entry) 2 8 17" xfId="12011"/>
    <cellStyle name="Date (short entry) 2 8 18" xfId="12012"/>
    <cellStyle name="Date (short entry) 2 8 19" xfId="12013"/>
    <cellStyle name="Date (short entry) 2 8 2" xfId="12014"/>
    <cellStyle name="Date (short entry) 2 8 20" xfId="12015"/>
    <cellStyle name="Date (short entry) 2 8 21" xfId="12016"/>
    <cellStyle name="Date (short entry) 2 8 22" xfId="12017"/>
    <cellStyle name="Date (short entry) 2 8 23" xfId="12018"/>
    <cellStyle name="Date (short entry) 2 8 24" xfId="12019"/>
    <cellStyle name="Date (short entry) 2 8 25" xfId="12020"/>
    <cellStyle name="Date (short entry) 2 8 26" xfId="12021"/>
    <cellStyle name="Date (short entry) 2 8 27" xfId="12022"/>
    <cellStyle name="Date (short entry) 2 8 28" xfId="12023"/>
    <cellStyle name="Date (short entry) 2 8 29" xfId="12024"/>
    <cellStyle name="Date (short entry) 2 8 3" xfId="12025"/>
    <cellStyle name="Date (short entry) 2 8 30" xfId="12026"/>
    <cellStyle name="Date (short entry) 2 8 31" xfId="12027"/>
    <cellStyle name="Date (short entry) 2 8 32" xfId="12028"/>
    <cellStyle name="Date (short entry) 2 8 4" xfId="12029"/>
    <cellStyle name="Date (short entry) 2 8 5" xfId="12030"/>
    <cellStyle name="Date (short entry) 2 8 6" xfId="12031"/>
    <cellStyle name="Date (short entry) 2 8 7" xfId="12032"/>
    <cellStyle name="Date (short entry) 2 8 8" xfId="12033"/>
    <cellStyle name="Date (short entry) 2 8 9" xfId="12034"/>
    <cellStyle name="Date (short entry) 2 9" xfId="12035"/>
    <cellStyle name="Date (short entry) 3" xfId="12036"/>
    <cellStyle name="Date (short entry) 3 10" xfId="12037"/>
    <cellStyle name="Date (short entry) 3 11" xfId="12038"/>
    <cellStyle name="Date (short entry) 3 12" xfId="12039"/>
    <cellStyle name="Date (short entry) 3 13" xfId="12040"/>
    <cellStyle name="Date (short entry) 3 14" xfId="12041"/>
    <cellStyle name="Date (short entry) 3 15" xfId="12042"/>
    <cellStyle name="Date (short entry) 3 16" xfId="12043"/>
    <cellStyle name="Date (short entry) 3 17" xfId="12044"/>
    <cellStyle name="Date (short entry) 3 18" xfId="12045"/>
    <cellStyle name="Date (short entry) 3 19" xfId="12046"/>
    <cellStyle name="Date (short entry) 3 2" xfId="12047"/>
    <cellStyle name="Date (short entry) 3 2 10" xfId="12048"/>
    <cellStyle name="Date (short entry) 3 2 11" xfId="12049"/>
    <cellStyle name="Date (short entry) 3 2 12" xfId="12050"/>
    <cellStyle name="Date (short entry) 3 2 13" xfId="12051"/>
    <cellStyle name="Date (short entry) 3 2 14" xfId="12052"/>
    <cellStyle name="Date (short entry) 3 2 15" xfId="12053"/>
    <cellStyle name="Date (short entry) 3 2 16" xfId="12054"/>
    <cellStyle name="Date (short entry) 3 2 17" xfId="12055"/>
    <cellStyle name="Date (short entry) 3 2 18" xfId="12056"/>
    <cellStyle name="Date (short entry) 3 2 19" xfId="12057"/>
    <cellStyle name="Date (short entry) 3 2 2" xfId="12058"/>
    <cellStyle name="Date (short entry) 3 2 2 10" xfId="12059"/>
    <cellStyle name="Date (short entry) 3 2 2 11" xfId="12060"/>
    <cellStyle name="Date (short entry) 3 2 2 12" xfId="12061"/>
    <cellStyle name="Date (short entry) 3 2 2 13" xfId="12062"/>
    <cellStyle name="Date (short entry) 3 2 2 14" xfId="12063"/>
    <cellStyle name="Date (short entry) 3 2 2 15" xfId="12064"/>
    <cellStyle name="Date (short entry) 3 2 2 16" xfId="12065"/>
    <cellStyle name="Date (short entry) 3 2 2 17" xfId="12066"/>
    <cellStyle name="Date (short entry) 3 2 2 18" xfId="12067"/>
    <cellStyle name="Date (short entry) 3 2 2 19" xfId="12068"/>
    <cellStyle name="Date (short entry) 3 2 2 2" xfId="12069"/>
    <cellStyle name="Date (short entry) 3 2 2 2 10" xfId="12070"/>
    <cellStyle name="Date (short entry) 3 2 2 2 11" xfId="12071"/>
    <cellStyle name="Date (short entry) 3 2 2 2 12" xfId="12072"/>
    <cellStyle name="Date (short entry) 3 2 2 2 13" xfId="12073"/>
    <cellStyle name="Date (short entry) 3 2 2 2 14" xfId="12074"/>
    <cellStyle name="Date (short entry) 3 2 2 2 15" xfId="12075"/>
    <cellStyle name="Date (short entry) 3 2 2 2 16" xfId="12076"/>
    <cellStyle name="Date (short entry) 3 2 2 2 17" xfId="12077"/>
    <cellStyle name="Date (short entry) 3 2 2 2 18" xfId="12078"/>
    <cellStyle name="Date (short entry) 3 2 2 2 19" xfId="12079"/>
    <cellStyle name="Date (short entry) 3 2 2 2 2" xfId="12080"/>
    <cellStyle name="Date (short entry) 3 2 2 2 20" xfId="12081"/>
    <cellStyle name="Date (short entry) 3 2 2 2 21" xfId="12082"/>
    <cellStyle name="Date (short entry) 3 2 2 2 22" xfId="12083"/>
    <cellStyle name="Date (short entry) 3 2 2 2 23" xfId="12084"/>
    <cellStyle name="Date (short entry) 3 2 2 2 24" xfId="12085"/>
    <cellStyle name="Date (short entry) 3 2 2 2 25" xfId="12086"/>
    <cellStyle name="Date (short entry) 3 2 2 2 26" xfId="12087"/>
    <cellStyle name="Date (short entry) 3 2 2 2 27" xfId="12088"/>
    <cellStyle name="Date (short entry) 3 2 2 2 28" xfId="12089"/>
    <cellStyle name="Date (short entry) 3 2 2 2 29" xfId="12090"/>
    <cellStyle name="Date (short entry) 3 2 2 2 3" xfId="12091"/>
    <cellStyle name="Date (short entry) 3 2 2 2 30" xfId="12092"/>
    <cellStyle name="Date (short entry) 3 2 2 2 31" xfId="12093"/>
    <cellStyle name="Date (short entry) 3 2 2 2 32" xfId="12094"/>
    <cellStyle name="Date (short entry) 3 2 2 2 4" xfId="12095"/>
    <cellStyle name="Date (short entry) 3 2 2 2 5" xfId="12096"/>
    <cellStyle name="Date (short entry) 3 2 2 2 6" xfId="12097"/>
    <cellStyle name="Date (short entry) 3 2 2 2 7" xfId="12098"/>
    <cellStyle name="Date (short entry) 3 2 2 2 8" xfId="12099"/>
    <cellStyle name="Date (short entry) 3 2 2 2 9" xfId="12100"/>
    <cellStyle name="Date (short entry) 3 2 2 20" xfId="12101"/>
    <cellStyle name="Date (short entry) 3 2 2 21" xfId="12102"/>
    <cellStyle name="Date (short entry) 3 2 2 22" xfId="12103"/>
    <cellStyle name="Date (short entry) 3 2 2 23" xfId="12104"/>
    <cellStyle name="Date (short entry) 3 2 2 24" xfId="12105"/>
    <cellStyle name="Date (short entry) 3 2 2 25" xfId="12106"/>
    <cellStyle name="Date (short entry) 3 2 2 26" xfId="12107"/>
    <cellStyle name="Date (short entry) 3 2 2 27" xfId="12108"/>
    <cellStyle name="Date (short entry) 3 2 2 28" xfId="12109"/>
    <cellStyle name="Date (short entry) 3 2 2 29" xfId="12110"/>
    <cellStyle name="Date (short entry) 3 2 2 3" xfId="12111"/>
    <cellStyle name="Date (short entry) 3 2 2 30" xfId="12112"/>
    <cellStyle name="Date (short entry) 3 2 2 31" xfId="12113"/>
    <cellStyle name="Date (short entry) 3 2 2 32" xfId="12114"/>
    <cellStyle name="Date (short entry) 3 2 2 33" xfId="12115"/>
    <cellStyle name="Date (short entry) 3 2 2 34" xfId="12116"/>
    <cellStyle name="Date (short entry) 3 2 2 4" xfId="12117"/>
    <cellStyle name="Date (short entry) 3 2 2 5" xfId="12118"/>
    <cellStyle name="Date (short entry) 3 2 2 6" xfId="12119"/>
    <cellStyle name="Date (short entry) 3 2 2 7" xfId="12120"/>
    <cellStyle name="Date (short entry) 3 2 2 8" xfId="12121"/>
    <cellStyle name="Date (short entry) 3 2 2 9" xfId="12122"/>
    <cellStyle name="Date (short entry) 3 2 20" xfId="12123"/>
    <cellStyle name="Date (short entry) 3 2 21" xfId="12124"/>
    <cellStyle name="Date (short entry) 3 2 22" xfId="12125"/>
    <cellStyle name="Date (short entry) 3 2 23" xfId="12126"/>
    <cellStyle name="Date (short entry) 3 2 24" xfId="12127"/>
    <cellStyle name="Date (short entry) 3 2 25" xfId="12128"/>
    <cellStyle name="Date (short entry) 3 2 26" xfId="12129"/>
    <cellStyle name="Date (short entry) 3 2 27" xfId="12130"/>
    <cellStyle name="Date (short entry) 3 2 28" xfId="12131"/>
    <cellStyle name="Date (short entry) 3 2 29" xfId="12132"/>
    <cellStyle name="Date (short entry) 3 2 3" xfId="12133"/>
    <cellStyle name="Date (short entry) 3 2 3 10" xfId="12134"/>
    <cellStyle name="Date (short entry) 3 2 3 11" xfId="12135"/>
    <cellStyle name="Date (short entry) 3 2 3 12" xfId="12136"/>
    <cellStyle name="Date (short entry) 3 2 3 13" xfId="12137"/>
    <cellStyle name="Date (short entry) 3 2 3 14" xfId="12138"/>
    <cellStyle name="Date (short entry) 3 2 3 15" xfId="12139"/>
    <cellStyle name="Date (short entry) 3 2 3 16" xfId="12140"/>
    <cellStyle name="Date (short entry) 3 2 3 17" xfId="12141"/>
    <cellStyle name="Date (short entry) 3 2 3 18" xfId="12142"/>
    <cellStyle name="Date (short entry) 3 2 3 19" xfId="12143"/>
    <cellStyle name="Date (short entry) 3 2 3 2" xfId="12144"/>
    <cellStyle name="Date (short entry) 3 2 3 20" xfId="12145"/>
    <cellStyle name="Date (short entry) 3 2 3 21" xfId="12146"/>
    <cellStyle name="Date (short entry) 3 2 3 22" xfId="12147"/>
    <cellStyle name="Date (short entry) 3 2 3 23" xfId="12148"/>
    <cellStyle name="Date (short entry) 3 2 3 24" xfId="12149"/>
    <cellStyle name="Date (short entry) 3 2 3 25" xfId="12150"/>
    <cellStyle name="Date (short entry) 3 2 3 26" xfId="12151"/>
    <cellStyle name="Date (short entry) 3 2 3 27" xfId="12152"/>
    <cellStyle name="Date (short entry) 3 2 3 28" xfId="12153"/>
    <cellStyle name="Date (short entry) 3 2 3 29" xfId="12154"/>
    <cellStyle name="Date (short entry) 3 2 3 3" xfId="12155"/>
    <cellStyle name="Date (short entry) 3 2 3 30" xfId="12156"/>
    <cellStyle name="Date (short entry) 3 2 3 31" xfId="12157"/>
    <cellStyle name="Date (short entry) 3 2 3 32" xfId="12158"/>
    <cellStyle name="Date (short entry) 3 2 3 4" xfId="12159"/>
    <cellStyle name="Date (short entry) 3 2 3 5" xfId="12160"/>
    <cellStyle name="Date (short entry) 3 2 3 6" xfId="12161"/>
    <cellStyle name="Date (short entry) 3 2 3 7" xfId="12162"/>
    <cellStyle name="Date (short entry) 3 2 3 8" xfId="12163"/>
    <cellStyle name="Date (short entry) 3 2 3 9" xfId="12164"/>
    <cellStyle name="Date (short entry) 3 2 30" xfId="12165"/>
    <cellStyle name="Date (short entry) 3 2 31" xfId="12166"/>
    <cellStyle name="Date (short entry) 3 2 32" xfId="12167"/>
    <cellStyle name="Date (short entry) 3 2 33" xfId="12168"/>
    <cellStyle name="Date (short entry) 3 2 34" xfId="12169"/>
    <cellStyle name="Date (short entry) 3 2 35" xfId="12170"/>
    <cellStyle name="Date (short entry) 3 2 4" xfId="12171"/>
    <cellStyle name="Date (short entry) 3 2 5" xfId="12172"/>
    <cellStyle name="Date (short entry) 3 2 6" xfId="12173"/>
    <cellStyle name="Date (short entry) 3 2 7" xfId="12174"/>
    <cellStyle name="Date (short entry) 3 2 8" xfId="12175"/>
    <cellStyle name="Date (short entry) 3 2 9" xfId="12176"/>
    <cellStyle name="Date (short entry) 3 20" xfId="12177"/>
    <cellStyle name="Date (short entry) 3 21" xfId="12178"/>
    <cellStyle name="Date (short entry) 3 22" xfId="12179"/>
    <cellStyle name="Date (short entry) 3 23" xfId="12180"/>
    <cellStyle name="Date (short entry) 3 24" xfId="12181"/>
    <cellStyle name="Date (short entry) 3 25" xfId="12182"/>
    <cellStyle name="Date (short entry) 3 26" xfId="12183"/>
    <cellStyle name="Date (short entry) 3 27" xfId="12184"/>
    <cellStyle name="Date (short entry) 3 28" xfId="12185"/>
    <cellStyle name="Date (short entry) 3 29" xfId="12186"/>
    <cellStyle name="Date (short entry) 3 3" xfId="12187"/>
    <cellStyle name="Date (short entry) 3 3 10" xfId="12188"/>
    <cellStyle name="Date (short entry) 3 3 11" xfId="12189"/>
    <cellStyle name="Date (short entry) 3 3 12" xfId="12190"/>
    <cellStyle name="Date (short entry) 3 3 13" xfId="12191"/>
    <cellStyle name="Date (short entry) 3 3 2" xfId="12192"/>
    <cellStyle name="Date (short entry) 3 3 3" xfId="12193"/>
    <cellStyle name="Date (short entry) 3 3 4" xfId="12194"/>
    <cellStyle name="Date (short entry) 3 3 5" xfId="12195"/>
    <cellStyle name="Date (short entry) 3 3 6" xfId="12196"/>
    <cellStyle name="Date (short entry) 3 3 7" xfId="12197"/>
    <cellStyle name="Date (short entry) 3 3 8" xfId="12198"/>
    <cellStyle name="Date (short entry) 3 3 9" xfId="12199"/>
    <cellStyle name="Date (short entry) 3 30" xfId="12200"/>
    <cellStyle name="Date (short entry) 3 31" xfId="12201"/>
    <cellStyle name="Date (short entry) 3 32" xfId="12202"/>
    <cellStyle name="Date (short entry) 3 33" xfId="12203"/>
    <cellStyle name="Date (short entry) 3 34" xfId="12204"/>
    <cellStyle name="Date (short entry) 3 35" xfId="12205"/>
    <cellStyle name="Date (short entry) 3 4" xfId="12206"/>
    <cellStyle name="Date (short entry) 3 5" xfId="12207"/>
    <cellStyle name="Date (short entry) 3 6" xfId="12208"/>
    <cellStyle name="Date (short entry) 3 7" xfId="12209"/>
    <cellStyle name="Date (short entry) 3 8" xfId="12210"/>
    <cellStyle name="Date (short entry) 3 9" xfId="12211"/>
    <cellStyle name="Date (short entry) 4" xfId="12212"/>
    <cellStyle name="Date (short entry) 4 10" xfId="12213"/>
    <cellStyle name="Date (short entry) 4 11" xfId="12214"/>
    <cellStyle name="Date (short entry) 4 12" xfId="12215"/>
    <cellStyle name="Date (short entry) 4 13" xfId="12216"/>
    <cellStyle name="Date (short entry) 4 14" xfId="12217"/>
    <cellStyle name="Date (short entry) 4 15" xfId="12218"/>
    <cellStyle name="Date (short entry) 4 16" xfId="12219"/>
    <cellStyle name="Date (short entry) 4 17" xfId="12220"/>
    <cellStyle name="Date (short entry) 4 18" xfId="12221"/>
    <cellStyle name="Date (short entry) 4 19" xfId="12222"/>
    <cellStyle name="Date (short entry) 4 2" xfId="12223"/>
    <cellStyle name="Date (short entry) 4 2 10" xfId="12224"/>
    <cellStyle name="Date (short entry) 4 2 11" xfId="12225"/>
    <cellStyle name="Date (short entry) 4 2 12" xfId="12226"/>
    <cellStyle name="Date (short entry) 4 2 13" xfId="12227"/>
    <cellStyle name="Date (short entry) 4 2 14" xfId="12228"/>
    <cellStyle name="Date (short entry) 4 2 15" xfId="12229"/>
    <cellStyle name="Date (short entry) 4 2 16" xfId="12230"/>
    <cellStyle name="Date (short entry) 4 2 17" xfId="12231"/>
    <cellStyle name="Date (short entry) 4 2 18" xfId="12232"/>
    <cellStyle name="Date (short entry) 4 2 19" xfId="12233"/>
    <cellStyle name="Date (short entry) 4 2 2" xfId="12234"/>
    <cellStyle name="Date (short entry) 4 2 2 10" xfId="12235"/>
    <cellStyle name="Date (short entry) 4 2 2 11" xfId="12236"/>
    <cellStyle name="Date (short entry) 4 2 2 12" xfId="12237"/>
    <cellStyle name="Date (short entry) 4 2 2 13" xfId="12238"/>
    <cellStyle name="Date (short entry) 4 2 2 14" xfId="12239"/>
    <cellStyle name="Date (short entry) 4 2 2 15" xfId="12240"/>
    <cellStyle name="Date (short entry) 4 2 2 16" xfId="12241"/>
    <cellStyle name="Date (short entry) 4 2 2 17" xfId="12242"/>
    <cellStyle name="Date (short entry) 4 2 2 18" xfId="12243"/>
    <cellStyle name="Date (short entry) 4 2 2 19" xfId="12244"/>
    <cellStyle name="Date (short entry) 4 2 2 2" xfId="12245"/>
    <cellStyle name="Date (short entry) 4 2 2 20" xfId="12246"/>
    <cellStyle name="Date (short entry) 4 2 2 21" xfId="12247"/>
    <cellStyle name="Date (short entry) 4 2 2 22" xfId="12248"/>
    <cellStyle name="Date (short entry) 4 2 2 23" xfId="12249"/>
    <cellStyle name="Date (short entry) 4 2 2 24" xfId="12250"/>
    <cellStyle name="Date (short entry) 4 2 2 25" xfId="12251"/>
    <cellStyle name="Date (short entry) 4 2 2 26" xfId="12252"/>
    <cellStyle name="Date (short entry) 4 2 2 27" xfId="12253"/>
    <cellStyle name="Date (short entry) 4 2 2 28" xfId="12254"/>
    <cellStyle name="Date (short entry) 4 2 2 29" xfId="12255"/>
    <cellStyle name="Date (short entry) 4 2 2 3" xfId="12256"/>
    <cellStyle name="Date (short entry) 4 2 2 30" xfId="12257"/>
    <cellStyle name="Date (short entry) 4 2 2 31" xfId="12258"/>
    <cellStyle name="Date (short entry) 4 2 2 32" xfId="12259"/>
    <cellStyle name="Date (short entry) 4 2 2 4" xfId="12260"/>
    <cellStyle name="Date (short entry) 4 2 2 5" xfId="12261"/>
    <cellStyle name="Date (short entry) 4 2 2 6" xfId="12262"/>
    <cellStyle name="Date (short entry) 4 2 2 7" xfId="12263"/>
    <cellStyle name="Date (short entry) 4 2 2 8" xfId="12264"/>
    <cellStyle name="Date (short entry) 4 2 2 9" xfId="12265"/>
    <cellStyle name="Date (short entry) 4 2 20" xfId="12266"/>
    <cellStyle name="Date (short entry) 4 2 21" xfId="12267"/>
    <cellStyle name="Date (short entry) 4 2 22" xfId="12268"/>
    <cellStyle name="Date (short entry) 4 2 23" xfId="12269"/>
    <cellStyle name="Date (short entry) 4 2 24" xfId="12270"/>
    <cellStyle name="Date (short entry) 4 2 25" xfId="12271"/>
    <cellStyle name="Date (short entry) 4 2 26" xfId="12272"/>
    <cellStyle name="Date (short entry) 4 2 27" xfId="12273"/>
    <cellStyle name="Date (short entry) 4 2 28" xfId="12274"/>
    <cellStyle name="Date (short entry) 4 2 29" xfId="12275"/>
    <cellStyle name="Date (short entry) 4 2 3" xfId="12276"/>
    <cellStyle name="Date (short entry) 4 2 30" xfId="12277"/>
    <cellStyle name="Date (short entry) 4 2 31" xfId="12278"/>
    <cellStyle name="Date (short entry) 4 2 32" xfId="12279"/>
    <cellStyle name="Date (short entry) 4 2 33" xfId="12280"/>
    <cellStyle name="Date (short entry) 4 2 34" xfId="12281"/>
    <cellStyle name="Date (short entry) 4 2 4" xfId="12282"/>
    <cellStyle name="Date (short entry) 4 2 5" xfId="12283"/>
    <cellStyle name="Date (short entry) 4 2 6" xfId="12284"/>
    <cellStyle name="Date (short entry) 4 2 7" xfId="12285"/>
    <cellStyle name="Date (short entry) 4 2 8" xfId="12286"/>
    <cellStyle name="Date (short entry) 4 2 9" xfId="12287"/>
    <cellStyle name="Date (short entry) 4 20" xfId="12288"/>
    <cellStyle name="Date (short entry) 4 21" xfId="12289"/>
    <cellStyle name="Date (short entry) 4 22" xfId="12290"/>
    <cellStyle name="Date (short entry) 4 23" xfId="12291"/>
    <cellStyle name="Date (short entry) 4 24" xfId="12292"/>
    <cellStyle name="Date (short entry) 4 25" xfId="12293"/>
    <cellStyle name="Date (short entry) 4 26" xfId="12294"/>
    <cellStyle name="Date (short entry) 4 27" xfId="12295"/>
    <cellStyle name="Date (short entry) 4 28" xfId="12296"/>
    <cellStyle name="Date (short entry) 4 29" xfId="12297"/>
    <cellStyle name="Date (short entry) 4 3" xfId="12298"/>
    <cellStyle name="Date (short entry) 4 3 10" xfId="12299"/>
    <cellStyle name="Date (short entry) 4 3 11" xfId="12300"/>
    <cellStyle name="Date (short entry) 4 3 12" xfId="12301"/>
    <cellStyle name="Date (short entry) 4 3 13" xfId="12302"/>
    <cellStyle name="Date (short entry) 4 3 14" xfId="12303"/>
    <cellStyle name="Date (short entry) 4 3 15" xfId="12304"/>
    <cellStyle name="Date (short entry) 4 3 16" xfId="12305"/>
    <cellStyle name="Date (short entry) 4 3 17" xfId="12306"/>
    <cellStyle name="Date (short entry) 4 3 18" xfId="12307"/>
    <cellStyle name="Date (short entry) 4 3 19" xfId="12308"/>
    <cellStyle name="Date (short entry) 4 3 2" xfId="12309"/>
    <cellStyle name="Date (short entry) 4 3 20" xfId="12310"/>
    <cellStyle name="Date (short entry) 4 3 21" xfId="12311"/>
    <cellStyle name="Date (short entry) 4 3 22" xfId="12312"/>
    <cellStyle name="Date (short entry) 4 3 23" xfId="12313"/>
    <cellStyle name="Date (short entry) 4 3 24" xfId="12314"/>
    <cellStyle name="Date (short entry) 4 3 25" xfId="12315"/>
    <cellStyle name="Date (short entry) 4 3 26" xfId="12316"/>
    <cellStyle name="Date (short entry) 4 3 27" xfId="12317"/>
    <cellStyle name="Date (short entry) 4 3 28" xfId="12318"/>
    <cellStyle name="Date (short entry) 4 3 29" xfId="12319"/>
    <cellStyle name="Date (short entry) 4 3 3" xfId="12320"/>
    <cellStyle name="Date (short entry) 4 3 30" xfId="12321"/>
    <cellStyle name="Date (short entry) 4 3 31" xfId="12322"/>
    <cellStyle name="Date (short entry) 4 3 32" xfId="12323"/>
    <cellStyle name="Date (short entry) 4 3 4" xfId="12324"/>
    <cellStyle name="Date (short entry) 4 3 5" xfId="12325"/>
    <cellStyle name="Date (short entry) 4 3 6" xfId="12326"/>
    <cellStyle name="Date (short entry) 4 3 7" xfId="12327"/>
    <cellStyle name="Date (short entry) 4 3 8" xfId="12328"/>
    <cellStyle name="Date (short entry) 4 3 9" xfId="12329"/>
    <cellStyle name="Date (short entry) 4 30" xfId="12330"/>
    <cellStyle name="Date (short entry) 4 31" xfId="12331"/>
    <cellStyle name="Date (short entry) 4 32" xfId="12332"/>
    <cellStyle name="Date (short entry) 4 33" xfId="12333"/>
    <cellStyle name="Date (short entry) 4 34" xfId="12334"/>
    <cellStyle name="Date (short entry) 4 35" xfId="12335"/>
    <cellStyle name="Date (short entry) 4 4" xfId="12336"/>
    <cellStyle name="Date (short entry) 4 5" xfId="12337"/>
    <cellStyle name="Date (short entry) 4 6" xfId="12338"/>
    <cellStyle name="Date (short entry) 4 7" xfId="12339"/>
    <cellStyle name="Date (short entry) 4 8" xfId="12340"/>
    <cellStyle name="Date (short entry) 4 9" xfId="12341"/>
    <cellStyle name="Date (short entry) 5" xfId="12342"/>
    <cellStyle name="Date (short entry) 5 10" xfId="12343"/>
    <cellStyle name="Date (short entry) 5 11" xfId="12344"/>
    <cellStyle name="Date (short entry) 5 12" xfId="12345"/>
    <cellStyle name="Date (short entry) 5 13" xfId="12346"/>
    <cellStyle name="Date (short entry) 5 14" xfId="12347"/>
    <cellStyle name="Date (short entry) 5 15" xfId="12348"/>
    <cellStyle name="Date (short entry) 5 16" xfId="12349"/>
    <cellStyle name="Date (short entry) 5 17" xfId="12350"/>
    <cellStyle name="Date (short entry) 5 18" xfId="12351"/>
    <cellStyle name="Date (short entry) 5 19" xfId="12352"/>
    <cellStyle name="Date (short entry) 5 2" xfId="12353"/>
    <cellStyle name="Date (short entry) 5 2 10" xfId="12354"/>
    <cellStyle name="Date (short entry) 5 2 11" xfId="12355"/>
    <cellStyle name="Date (short entry) 5 2 12" xfId="12356"/>
    <cellStyle name="Date (short entry) 5 2 13" xfId="12357"/>
    <cellStyle name="Date (short entry) 5 2 14" xfId="12358"/>
    <cellStyle name="Date (short entry) 5 2 15" xfId="12359"/>
    <cellStyle name="Date (short entry) 5 2 16" xfId="12360"/>
    <cellStyle name="Date (short entry) 5 2 17" xfId="12361"/>
    <cellStyle name="Date (short entry) 5 2 18" xfId="12362"/>
    <cellStyle name="Date (short entry) 5 2 19" xfId="12363"/>
    <cellStyle name="Date (short entry) 5 2 2" xfId="12364"/>
    <cellStyle name="Date (short entry) 5 2 2 10" xfId="12365"/>
    <cellStyle name="Date (short entry) 5 2 2 11" xfId="12366"/>
    <cellStyle name="Date (short entry) 5 2 2 12" xfId="12367"/>
    <cellStyle name="Date (short entry) 5 2 2 13" xfId="12368"/>
    <cellStyle name="Date (short entry) 5 2 2 14" xfId="12369"/>
    <cellStyle name="Date (short entry) 5 2 2 15" xfId="12370"/>
    <cellStyle name="Date (short entry) 5 2 2 16" xfId="12371"/>
    <cellStyle name="Date (short entry) 5 2 2 17" xfId="12372"/>
    <cellStyle name="Date (short entry) 5 2 2 18" xfId="12373"/>
    <cellStyle name="Date (short entry) 5 2 2 19" xfId="12374"/>
    <cellStyle name="Date (short entry) 5 2 2 2" xfId="12375"/>
    <cellStyle name="Date (short entry) 5 2 2 20" xfId="12376"/>
    <cellStyle name="Date (short entry) 5 2 2 21" xfId="12377"/>
    <cellStyle name="Date (short entry) 5 2 2 22" xfId="12378"/>
    <cellStyle name="Date (short entry) 5 2 2 23" xfId="12379"/>
    <cellStyle name="Date (short entry) 5 2 2 24" xfId="12380"/>
    <cellStyle name="Date (short entry) 5 2 2 25" xfId="12381"/>
    <cellStyle name="Date (short entry) 5 2 2 26" xfId="12382"/>
    <cellStyle name="Date (short entry) 5 2 2 27" xfId="12383"/>
    <cellStyle name="Date (short entry) 5 2 2 28" xfId="12384"/>
    <cellStyle name="Date (short entry) 5 2 2 29" xfId="12385"/>
    <cellStyle name="Date (short entry) 5 2 2 3" xfId="12386"/>
    <cellStyle name="Date (short entry) 5 2 2 30" xfId="12387"/>
    <cellStyle name="Date (short entry) 5 2 2 31" xfId="12388"/>
    <cellStyle name="Date (short entry) 5 2 2 32" xfId="12389"/>
    <cellStyle name="Date (short entry) 5 2 2 4" xfId="12390"/>
    <cellStyle name="Date (short entry) 5 2 2 5" xfId="12391"/>
    <cellStyle name="Date (short entry) 5 2 2 6" xfId="12392"/>
    <cellStyle name="Date (short entry) 5 2 2 7" xfId="12393"/>
    <cellStyle name="Date (short entry) 5 2 2 8" xfId="12394"/>
    <cellStyle name="Date (short entry) 5 2 2 9" xfId="12395"/>
    <cellStyle name="Date (short entry) 5 2 20" xfId="12396"/>
    <cellStyle name="Date (short entry) 5 2 21" xfId="12397"/>
    <cellStyle name="Date (short entry) 5 2 22" xfId="12398"/>
    <cellStyle name="Date (short entry) 5 2 23" xfId="12399"/>
    <cellStyle name="Date (short entry) 5 2 24" xfId="12400"/>
    <cellStyle name="Date (short entry) 5 2 25" xfId="12401"/>
    <cellStyle name="Date (short entry) 5 2 26" xfId="12402"/>
    <cellStyle name="Date (short entry) 5 2 27" xfId="12403"/>
    <cellStyle name="Date (short entry) 5 2 28" xfId="12404"/>
    <cellStyle name="Date (short entry) 5 2 29" xfId="12405"/>
    <cellStyle name="Date (short entry) 5 2 3" xfId="12406"/>
    <cellStyle name="Date (short entry) 5 2 30" xfId="12407"/>
    <cellStyle name="Date (short entry) 5 2 31" xfId="12408"/>
    <cellStyle name="Date (short entry) 5 2 32" xfId="12409"/>
    <cellStyle name="Date (short entry) 5 2 33" xfId="12410"/>
    <cellStyle name="Date (short entry) 5 2 34" xfId="12411"/>
    <cellStyle name="Date (short entry) 5 2 4" xfId="12412"/>
    <cellStyle name="Date (short entry) 5 2 5" xfId="12413"/>
    <cellStyle name="Date (short entry) 5 2 6" xfId="12414"/>
    <cellStyle name="Date (short entry) 5 2 7" xfId="12415"/>
    <cellStyle name="Date (short entry) 5 2 8" xfId="12416"/>
    <cellStyle name="Date (short entry) 5 2 9" xfId="12417"/>
    <cellStyle name="Date (short entry) 5 20" xfId="12418"/>
    <cellStyle name="Date (short entry) 5 21" xfId="12419"/>
    <cellStyle name="Date (short entry) 5 22" xfId="12420"/>
    <cellStyle name="Date (short entry) 5 23" xfId="12421"/>
    <cellStyle name="Date (short entry) 5 24" xfId="12422"/>
    <cellStyle name="Date (short entry) 5 25" xfId="12423"/>
    <cellStyle name="Date (short entry) 5 26" xfId="12424"/>
    <cellStyle name="Date (short entry) 5 27" xfId="12425"/>
    <cellStyle name="Date (short entry) 5 28" xfId="12426"/>
    <cellStyle name="Date (short entry) 5 29" xfId="12427"/>
    <cellStyle name="Date (short entry) 5 3" xfId="12428"/>
    <cellStyle name="Date (short entry) 5 3 10" xfId="12429"/>
    <cellStyle name="Date (short entry) 5 3 11" xfId="12430"/>
    <cellStyle name="Date (short entry) 5 3 12" xfId="12431"/>
    <cellStyle name="Date (short entry) 5 3 13" xfId="12432"/>
    <cellStyle name="Date (short entry) 5 3 14" xfId="12433"/>
    <cellStyle name="Date (short entry) 5 3 15" xfId="12434"/>
    <cellStyle name="Date (short entry) 5 3 16" xfId="12435"/>
    <cellStyle name="Date (short entry) 5 3 17" xfId="12436"/>
    <cellStyle name="Date (short entry) 5 3 18" xfId="12437"/>
    <cellStyle name="Date (short entry) 5 3 19" xfId="12438"/>
    <cellStyle name="Date (short entry) 5 3 2" xfId="12439"/>
    <cellStyle name="Date (short entry) 5 3 20" xfId="12440"/>
    <cellStyle name="Date (short entry) 5 3 21" xfId="12441"/>
    <cellStyle name="Date (short entry) 5 3 22" xfId="12442"/>
    <cellStyle name="Date (short entry) 5 3 23" xfId="12443"/>
    <cellStyle name="Date (short entry) 5 3 24" xfId="12444"/>
    <cellStyle name="Date (short entry) 5 3 25" xfId="12445"/>
    <cellStyle name="Date (short entry) 5 3 26" xfId="12446"/>
    <cellStyle name="Date (short entry) 5 3 27" xfId="12447"/>
    <cellStyle name="Date (short entry) 5 3 28" xfId="12448"/>
    <cellStyle name="Date (short entry) 5 3 29" xfId="12449"/>
    <cellStyle name="Date (short entry) 5 3 3" xfId="12450"/>
    <cellStyle name="Date (short entry) 5 3 30" xfId="12451"/>
    <cellStyle name="Date (short entry) 5 3 31" xfId="12452"/>
    <cellStyle name="Date (short entry) 5 3 32" xfId="12453"/>
    <cellStyle name="Date (short entry) 5 3 4" xfId="12454"/>
    <cellStyle name="Date (short entry) 5 3 5" xfId="12455"/>
    <cellStyle name="Date (short entry) 5 3 6" xfId="12456"/>
    <cellStyle name="Date (short entry) 5 3 7" xfId="12457"/>
    <cellStyle name="Date (short entry) 5 3 8" xfId="12458"/>
    <cellStyle name="Date (short entry) 5 3 9" xfId="12459"/>
    <cellStyle name="Date (short entry) 5 30" xfId="12460"/>
    <cellStyle name="Date (short entry) 5 31" xfId="12461"/>
    <cellStyle name="Date (short entry) 5 32" xfId="12462"/>
    <cellStyle name="Date (short entry) 5 33" xfId="12463"/>
    <cellStyle name="Date (short entry) 5 34" xfId="12464"/>
    <cellStyle name="Date (short entry) 5 35" xfId="12465"/>
    <cellStyle name="Date (short entry) 5 4" xfId="12466"/>
    <cellStyle name="Date (short entry) 5 5" xfId="12467"/>
    <cellStyle name="Date (short entry) 5 6" xfId="12468"/>
    <cellStyle name="Date (short entry) 5 7" xfId="12469"/>
    <cellStyle name="Date (short entry) 5 8" xfId="12470"/>
    <cellStyle name="Date (short entry) 5 9" xfId="12471"/>
    <cellStyle name="Date (short entry) 6" xfId="12472"/>
    <cellStyle name="Date (short entry) 6 10" xfId="12473"/>
    <cellStyle name="Date (short entry) 6 11" xfId="12474"/>
    <cellStyle name="Date (short entry) 6 12" xfId="12475"/>
    <cellStyle name="Date (short entry) 6 13" xfId="12476"/>
    <cellStyle name="Date (short entry) 6 14" xfId="12477"/>
    <cellStyle name="Date (short entry) 6 15" xfId="12478"/>
    <cellStyle name="Date (short entry) 6 16" xfId="12479"/>
    <cellStyle name="Date (short entry) 6 17" xfId="12480"/>
    <cellStyle name="Date (short entry) 6 18" xfId="12481"/>
    <cellStyle name="Date (short entry) 6 19" xfId="12482"/>
    <cellStyle name="Date (short entry) 6 2" xfId="12483"/>
    <cellStyle name="Date (short entry) 6 2 10" xfId="12484"/>
    <cellStyle name="Date (short entry) 6 2 11" xfId="12485"/>
    <cellStyle name="Date (short entry) 6 2 12" xfId="12486"/>
    <cellStyle name="Date (short entry) 6 2 13" xfId="12487"/>
    <cellStyle name="Date (short entry) 6 2 14" xfId="12488"/>
    <cellStyle name="Date (short entry) 6 2 15" xfId="12489"/>
    <cellStyle name="Date (short entry) 6 2 16" xfId="12490"/>
    <cellStyle name="Date (short entry) 6 2 17" xfId="12491"/>
    <cellStyle name="Date (short entry) 6 2 18" xfId="12492"/>
    <cellStyle name="Date (short entry) 6 2 19" xfId="12493"/>
    <cellStyle name="Date (short entry) 6 2 2" xfId="12494"/>
    <cellStyle name="Date (short entry) 6 2 2 10" xfId="12495"/>
    <cellStyle name="Date (short entry) 6 2 2 11" xfId="12496"/>
    <cellStyle name="Date (short entry) 6 2 2 12" xfId="12497"/>
    <cellStyle name="Date (short entry) 6 2 2 13" xfId="12498"/>
    <cellStyle name="Date (short entry) 6 2 2 14" xfId="12499"/>
    <cellStyle name="Date (short entry) 6 2 2 15" xfId="12500"/>
    <cellStyle name="Date (short entry) 6 2 2 16" xfId="12501"/>
    <cellStyle name="Date (short entry) 6 2 2 17" xfId="12502"/>
    <cellStyle name="Date (short entry) 6 2 2 18" xfId="12503"/>
    <cellStyle name="Date (short entry) 6 2 2 19" xfId="12504"/>
    <cellStyle name="Date (short entry) 6 2 2 2" xfId="12505"/>
    <cellStyle name="Date (short entry) 6 2 2 20" xfId="12506"/>
    <cellStyle name="Date (short entry) 6 2 2 21" xfId="12507"/>
    <cellStyle name="Date (short entry) 6 2 2 22" xfId="12508"/>
    <cellStyle name="Date (short entry) 6 2 2 23" xfId="12509"/>
    <cellStyle name="Date (short entry) 6 2 2 24" xfId="12510"/>
    <cellStyle name="Date (short entry) 6 2 2 25" xfId="12511"/>
    <cellStyle name="Date (short entry) 6 2 2 26" xfId="12512"/>
    <cellStyle name="Date (short entry) 6 2 2 27" xfId="12513"/>
    <cellStyle name="Date (short entry) 6 2 2 28" xfId="12514"/>
    <cellStyle name="Date (short entry) 6 2 2 29" xfId="12515"/>
    <cellStyle name="Date (short entry) 6 2 2 3" xfId="12516"/>
    <cellStyle name="Date (short entry) 6 2 2 30" xfId="12517"/>
    <cellStyle name="Date (short entry) 6 2 2 31" xfId="12518"/>
    <cellStyle name="Date (short entry) 6 2 2 32" xfId="12519"/>
    <cellStyle name="Date (short entry) 6 2 2 4" xfId="12520"/>
    <cellStyle name="Date (short entry) 6 2 2 5" xfId="12521"/>
    <cellStyle name="Date (short entry) 6 2 2 6" xfId="12522"/>
    <cellStyle name="Date (short entry) 6 2 2 7" xfId="12523"/>
    <cellStyle name="Date (short entry) 6 2 2 8" xfId="12524"/>
    <cellStyle name="Date (short entry) 6 2 2 9" xfId="12525"/>
    <cellStyle name="Date (short entry) 6 2 20" xfId="12526"/>
    <cellStyle name="Date (short entry) 6 2 21" xfId="12527"/>
    <cellStyle name="Date (short entry) 6 2 22" xfId="12528"/>
    <cellStyle name="Date (short entry) 6 2 23" xfId="12529"/>
    <cellStyle name="Date (short entry) 6 2 24" xfId="12530"/>
    <cellStyle name="Date (short entry) 6 2 25" xfId="12531"/>
    <cellStyle name="Date (short entry) 6 2 26" xfId="12532"/>
    <cellStyle name="Date (short entry) 6 2 27" xfId="12533"/>
    <cellStyle name="Date (short entry) 6 2 28" xfId="12534"/>
    <cellStyle name="Date (short entry) 6 2 29" xfId="12535"/>
    <cellStyle name="Date (short entry) 6 2 3" xfId="12536"/>
    <cellStyle name="Date (short entry) 6 2 30" xfId="12537"/>
    <cellStyle name="Date (short entry) 6 2 31" xfId="12538"/>
    <cellStyle name="Date (short entry) 6 2 32" xfId="12539"/>
    <cellStyle name="Date (short entry) 6 2 33" xfId="12540"/>
    <cellStyle name="Date (short entry) 6 2 34" xfId="12541"/>
    <cellStyle name="Date (short entry) 6 2 4" xfId="12542"/>
    <cellStyle name="Date (short entry) 6 2 5" xfId="12543"/>
    <cellStyle name="Date (short entry) 6 2 6" xfId="12544"/>
    <cellStyle name="Date (short entry) 6 2 7" xfId="12545"/>
    <cellStyle name="Date (short entry) 6 2 8" xfId="12546"/>
    <cellStyle name="Date (short entry) 6 2 9" xfId="12547"/>
    <cellStyle name="Date (short entry) 6 20" xfId="12548"/>
    <cellStyle name="Date (short entry) 6 21" xfId="12549"/>
    <cellStyle name="Date (short entry) 6 22" xfId="12550"/>
    <cellStyle name="Date (short entry) 6 23" xfId="12551"/>
    <cellStyle name="Date (short entry) 6 24" xfId="12552"/>
    <cellStyle name="Date (short entry) 6 25" xfId="12553"/>
    <cellStyle name="Date (short entry) 6 26" xfId="12554"/>
    <cellStyle name="Date (short entry) 6 27" xfId="12555"/>
    <cellStyle name="Date (short entry) 6 28" xfId="12556"/>
    <cellStyle name="Date (short entry) 6 29" xfId="12557"/>
    <cellStyle name="Date (short entry) 6 3" xfId="12558"/>
    <cellStyle name="Date (short entry) 6 3 10" xfId="12559"/>
    <cellStyle name="Date (short entry) 6 3 11" xfId="12560"/>
    <cellStyle name="Date (short entry) 6 3 12" xfId="12561"/>
    <cellStyle name="Date (short entry) 6 3 13" xfId="12562"/>
    <cellStyle name="Date (short entry) 6 3 14" xfId="12563"/>
    <cellStyle name="Date (short entry) 6 3 15" xfId="12564"/>
    <cellStyle name="Date (short entry) 6 3 16" xfId="12565"/>
    <cellStyle name="Date (short entry) 6 3 17" xfId="12566"/>
    <cellStyle name="Date (short entry) 6 3 18" xfId="12567"/>
    <cellStyle name="Date (short entry) 6 3 19" xfId="12568"/>
    <cellStyle name="Date (short entry) 6 3 2" xfId="12569"/>
    <cellStyle name="Date (short entry) 6 3 2 10" xfId="12570"/>
    <cellStyle name="Date (short entry) 6 3 2 11" xfId="12571"/>
    <cellStyle name="Date (short entry) 6 3 2 12" xfId="12572"/>
    <cellStyle name="Date (short entry) 6 3 2 13" xfId="12573"/>
    <cellStyle name="Date (short entry) 6 3 2 14" xfId="12574"/>
    <cellStyle name="Date (short entry) 6 3 2 15" xfId="12575"/>
    <cellStyle name="Date (short entry) 6 3 2 16" xfId="12576"/>
    <cellStyle name="Date (short entry) 6 3 2 17" xfId="12577"/>
    <cellStyle name="Date (short entry) 6 3 2 18" xfId="12578"/>
    <cellStyle name="Date (short entry) 6 3 2 19" xfId="12579"/>
    <cellStyle name="Date (short entry) 6 3 2 2" xfId="12580"/>
    <cellStyle name="Date (short entry) 6 3 2 20" xfId="12581"/>
    <cellStyle name="Date (short entry) 6 3 2 21" xfId="12582"/>
    <cellStyle name="Date (short entry) 6 3 2 22" xfId="12583"/>
    <cellStyle name="Date (short entry) 6 3 2 23" xfId="12584"/>
    <cellStyle name="Date (short entry) 6 3 2 24" xfId="12585"/>
    <cellStyle name="Date (short entry) 6 3 2 25" xfId="12586"/>
    <cellStyle name="Date (short entry) 6 3 2 26" xfId="12587"/>
    <cellStyle name="Date (short entry) 6 3 2 27" xfId="12588"/>
    <cellStyle name="Date (short entry) 6 3 2 28" xfId="12589"/>
    <cellStyle name="Date (short entry) 6 3 2 29" xfId="12590"/>
    <cellStyle name="Date (short entry) 6 3 2 3" xfId="12591"/>
    <cellStyle name="Date (short entry) 6 3 2 30" xfId="12592"/>
    <cellStyle name="Date (short entry) 6 3 2 31" xfId="12593"/>
    <cellStyle name="Date (short entry) 6 3 2 32" xfId="12594"/>
    <cellStyle name="Date (short entry) 6 3 2 4" xfId="12595"/>
    <cellStyle name="Date (short entry) 6 3 2 5" xfId="12596"/>
    <cellStyle name="Date (short entry) 6 3 2 6" xfId="12597"/>
    <cellStyle name="Date (short entry) 6 3 2 7" xfId="12598"/>
    <cellStyle name="Date (short entry) 6 3 2 8" xfId="12599"/>
    <cellStyle name="Date (short entry) 6 3 2 9" xfId="12600"/>
    <cellStyle name="Date (short entry) 6 3 20" xfId="12601"/>
    <cellStyle name="Date (short entry) 6 3 21" xfId="12602"/>
    <cellStyle name="Date (short entry) 6 3 22" xfId="12603"/>
    <cellStyle name="Date (short entry) 6 3 23" xfId="12604"/>
    <cellStyle name="Date (short entry) 6 3 24" xfId="12605"/>
    <cellStyle name="Date (short entry) 6 3 25" xfId="12606"/>
    <cellStyle name="Date (short entry) 6 3 26" xfId="12607"/>
    <cellStyle name="Date (short entry) 6 3 27" xfId="12608"/>
    <cellStyle name="Date (short entry) 6 3 28" xfId="12609"/>
    <cellStyle name="Date (short entry) 6 3 29" xfId="12610"/>
    <cellStyle name="Date (short entry) 6 3 3" xfId="12611"/>
    <cellStyle name="Date (short entry) 6 3 30" xfId="12612"/>
    <cellStyle name="Date (short entry) 6 3 31" xfId="12613"/>
    <cellStyle name="Date (short entry) 6 3 32" xfId="12614"/>
    <cellStyle name="Date (short entry) 6 3 33" xfId="12615"/>
    <cellStyle name="Date (short entry) 6 3 34" xfId="12616"/>
    <cellStyle name="Date (short entry) 6 3 4" xfId="12617"/>
    <cellStyle name="Date (short entry) 6 3 5" xfId="12618"/>
    <cellStyle name="Date (short entry) 6 3 6" xfId="12619"/>
    <cellStyle name="Date (short entry) 6 3 7" xfId="12620"/>
    <cellStyle name="Date (short entry) 6 3 8" xfId="12621"/>
    <cellStyle name="Date (short entry) 6 3 9" xfId="12622"/>
    <cellStyle name="Date (short entry) 6 30" xfId="12623"/>
    <cellStyle name="Date (short entry) 6 31" xfId="12624"/>
    <cellStyle name="Date (short entry) 6 32" xfId="12625"/>
    <cellStyle name="Date (short entry) 6 33" xfId="12626"/>
    <cellStyle name="Date (short entry) 6 34" xfId="12627"/>
    <cellStyle name="Date (short entry) 6 35" xfId="12628"/>
    <cellStyle name="Date (short entry) 6 36" xfId="12629"/>
    <cellStyle name="Date (short entry) 6 4" xfId="12630"/>
    <cellStyle name="Date (short entry) 6 4 10" xfId="12631"/>
    <cellStyle name="Date (short entry) 6 4 11" xfId="12632"/>
    <cellStyle name="Date (short entry) 6 4 12" xfId="12633"/>
    <cellStyle name="Date (short entry) 6 4 13" xfId="12634"/>
    <cellStyle name="Date (short entry) 6 4 2" xfId="12635"/>
    <cellStyle name="Date (short entry) 6 4 3" xfId="12636"/>
    <cellStyle name="Date (short entry) 6 4 4" xfId="12637"/>
    <cellStyle name="Date (short entry) 6 4 5" xfId="12638"/>
    <cellStyle name="Date (short entry) 6 4 6" xfId="12639"/>
    <cellStyle name="Date (short entry) 6 4 7" xfId="12640"/>
    <cellStyle name="Date (short entry) 6 4 8" xfId="12641"/>
    <cellStyle name="Date (short entry) 6 4 9" xfId="12642"/>
    <cellStyle name="Date (short entry) 6 5" xfId="12643"/>
    <cellStyle name="Date (short entry) 6 6" xfId="12644"/>
    <cellStyle name="Date (short entry) 6 7" xfId="12645"/>
    <cellStyle name="Date (short entry) 6 8" xfId="12646"/>
    <cellStyle name="Date (short entry) 6 9" xfId="12647"/>
    <cellStyle name="Date (short entry) 7" xfId="12648"/>
    <cellStyle name="Date (short entry) 7 10" xfId="12649"/>
    <cellStyle name="Date (short entry) 7 11" xfId="12650"/>
    <cellStyle name="Date (short entry) 7 12" xfId="12651"/>
    <cellStyle name="Date (short entry) 7 13" xfId="12652"/>
    <cellStyle name="Date (short entry) 7 2" xfId="12653"/>
    <cellStyle name="Date (short entry) 7 3" xfId="12654"/>
    <cellStyle name="Date (short entry) 7 4" xfId="12655"/>
    <cellStyle name="Date (short entry) 7 5" xfId="12656"/>
    <cellStyle name="Date (short entry) 7 6" xfId="12657"/>
    <cellStyle name="Date (short entry) 7 7" xfId="12658"/>
    <cellStyle name="Date (short entry) 7 8" xfId="12659"/>
    <cellStyle name="Date (short entry) 7 9" xfId="12660"/>
    <cellStyle name="Date (short entry) 8" xfId="12661"/>
    <cellStyle name="Date (short)" xfId="9"/>
    <cellStyle name="Date (short) 2" xfId="12662"/>
    <cellStyle name="Date (short) 2 2" xfId="12663"/>
    <cellStyle name="Date (short) 2 3" xfId="12664"/>
    <cellStyle name="Date (short) 3" xfId="12665"/>
    <cellStyle name="Date 10" xfId="12666"/>
    <cellStyle name="Date 11" xfId="12667"/>
    <cellStyle name="Date 12" xfId="12668"/>
    <cellStyle name="Date 13" xfId="12669"/>
    <cellStyle name="Date 14" xfId="12670"/>
    <cellStyle name="Date 15" xfId="12671"/>
    <cellStyle name="Date 16" xfId="12672"/>
    <cellStyle name="Date 17" xfId="12673"/>
    <cellStyle name="Date 18" xfId="12674"/>
    <cellStyle name="Date 19" xfId="12675"/>
    <cellStyle name="Date 2" xfId="12676"/>
    <cellStyle name="Date 2 2" xfId="12677"/>
    <cellStyle name="Date 2 3" xfId="12678"/>
    <cellStyle name="Date 2 4" xfId="12679"/>
    <cellStyle name="Date 20" xfId="12680"/>
    <cellStyle name="Date 21" xfId="12681"/>
    <cellStyle name="Date 22" xfId="12682"/>
    <cellStyle name="Date 23" xfId="12683"/>
    <cellStyle name="Date 24" xfId="12684"/>
    <cellStyle name="Date 25" xfId="12685"/>
    <cellStyle name="Date 26" xfId="12686"/>
    <cellStyle name="Date 27" xfId="12687"/>
    <cellStyle name="Date 28" xfId="12688"/>
    <cellStyle name="Date 29" xfId="12689"/>
    <cellStyle name="Date 3" xfId="12690"/>
    <cellStyle name="Date 3 2" xfId="12691"/>
    <cellStyle name="Date 3 3" xfId="12692"/>
    <cellStyle name="Date 30" xfId="12693"/>
    <cellStyle name="Date 31" xfId="12694"/>
    <cellStyle name="Date 32" xfId="12695"/>
    <cellStyle name="Date 33" xfId="12696"/>
    <cellStyle name="Date 34" xfId="12697"/>
    <cellStyle name="Date 35" xfId="12698"/>
    <cellStyle name="Date 36" xfId="12699"/>
    <cellStyle name="Date 37" xfId="12700"/>
    <cellStyle name="Date 38" xfId="12701"/>
    <cellStyle name="Date 39" xfId="12702"/>
    <cellStyle name="Date 4" xfId="12703"/>
    <cellStyle name="Date 40" xfId="12704"/>
    <cellStyle name="Date 41" xfId="12705"/>
    <cellStyle name="Date 42" xfId="12706"/>
    <cellStyle name="Date 43" xfId="12707"/>
    <cellStyle name="Date 44" xfId="12708"/>
    <cellStyle name="Date 45" xfId="12709"/>
    <cellStyle name="Date 46" xfId="12710"/>
    <cellStyle name="Date 47" xfId="12711"/>
    <cellStyle name="Date 48" xfId="12712"/>
    <cellStyle name="Date 49" xfId="12713"/>
    <cellStyle name="Date 5" xfId="12714"/>
    <cellStyle name="Date 50" xfId="12715"/>
    <cellStyle name="Date 51" xfId="12716"/>
    <cellStyle name="Date 52" xfId="12717"/>
    <cellStyle name="Date 53" xfId="12718"/>
    <cellStyle name="Date 54" xfId="12719"/>
    <cellStyle name="Date 55" xfId="12720"/>
    <cellStyle name="Date 56" xfId="12721"/>
    <cellStyle name="Date 57" xfId="12722"/>
    <cellStyle name="Date 58" xfId="12723"/>
    <cellStyle name="Date 59" xfId="12724"/>
    <cellStyle name="Date 6" xfId="12725"/>
    <cellStyle name="Date 60" xfId="12726"/>
    <cellStyle name="Date 61" xfId="12727"/>
    <cellStyle name="Date 62" xfId="12728"/>
    <cellStyle name="Date 63" xfId="12729"/>
    <cellStyle name="Date 64" xfId="12730"/>
    <cellStyle name="Date 65" xfId="12731"/>
    <cellStyle name="Date 66" xfId="12732"/>
    <cellStyle name="Date 7" xfId="12733"/>
    <cellStyle name="Date 8" xfId="12734"/>
    <cellStyle name="Date 9" xfId="12735"/>
    <cellStyle name="Date and Time" xfId="12736"/>
    <cellStyle name="Date and Time 2" xfId="12737"/>
    <cellStyle name="Date and Time 3" xfId="12738"/>
    <cellStyle name="Date Heading" xfId="12739"/>
    <cellStyle name="Date Heading 2" xfId="12740"/>
    <cellStyle name="Date Heading 2 2" xfId="12741"/>
    <cellStyle name="Date Heading 3" xfId="12742"/>
    <cellStyle name="Date Heading 4" xfId="12743"/>
    <cellStyle name="Disclosure Date" xfId="10"/>
    <cellStyle name="Disclosure Date 2" xfId="12744"/>
    <cellStyle name="Disclosure Date 2 10" xfId="12745"/>
    <cellStyle name="Disclosure Date 2 11" xfId="12746"/>
    <cellStyle name="Disclosure Date 2 12" xfId="12747"/>
    <cellStyle name="Disclosure Date 2 13" xfId="12748"/>
    <cellStyle name="Disclosure Date 2 14" xfId="12749"/>
    <cellStyle name="Disclosure Date 2 15" xfId="12750"/>
    <cellStyle name="Disclosure Date 2 16" xfId="12751"/>
    <cellStyle name="Disclosure Date 2 17" xfId="12752"/>
    <cellStyle name="Disclosure Date 2 18" xfId="12753"/>
    <cellStyle name="Disclosure Date 2 19" xfId="12754"/>
    <cellStyle name="Disclosure Date 2 2" xfId="12755"/>
    <cellStyle name="Disclosure Date 2 2 10" xfId="12756"/>
    <cellStyle name="Disclosure Date 2 2 11" xfId="12757"/>
    <cellStyle name="Disclosure Date 2 2 12" xfId="12758"/>
    <cellStyle name="Disclosure Date 2 2 13" xfId="12759"/>
    <cellStyle name="Disclosure Date 2 2 14" xfId="12760"/>
    <cellStyle name="Disclosure Date 2 2 15" xfId="12761"/>
    <cellStyle name="Disclosure Date 2 2 16" xfId="12762"/>
    <cellStyle name="Disclosure Date 2 2 17" xfId="12763"/>
    <cellStyle name="Disclosure Date 2 2 18" xfId="12764"/>
    <cellStyle name="Disclosure Date 2 2 19" xfId="12765"/>
    <cellStyle name="Disclosure Date 2 2 2" xfId="12766"/>
    <cellStyle name="Disclosure Date 2 2 2 10" xfId="12767"/>
    <cellStyle name="Disclosure Date 2 2 2 11" xfId="12768"/>
    <cellStyle name="Disclosure Date 2 2 2 12" xfId="12769"/>
    <cellStyle name="Disclosure Date 2 2 2 13" xfId="12770"/>
    <cellStyle name="Disclosure Date 2 2 2 14" xfId="12771"/>
    <cellStyle name="Disclosure Date 2 2 2 15" xfId="12772"/>
    <cellStyle name="Disclosure Date 2 2 2 16" xfId="12773"/>
    <cellStyle name="Disclosure Date 2 2 2 17" xfId="12774"/>
    <cellStyle name="Disclosure Date 2 2 2 18" xfId="12775"/>
    <cellStyle name="Disclosure Date 2 2 2 19" xfId="12776"/>
    <cellStyle name="Disclosure Date 2 2 2 2" xfId="12777"/>
    <cellStyle name="Disclosure Date 2 2 2 2 10" xfId="12778"/>
    <cellStyle name="Disclosure Date 2 2 2 2 11" xfId="12779"/>
    <cellStyle name="Disclosure Date 2 2 2 2 12" xfId="12780"/>
    <cellStyle name="Disclosure Date 2 2 2 2 13" xfId="12781"/>
    <cellStyle name="Disclosure Date 2 2 2 2 14" xfId="12782"/>
    <cellStyle name="Disclosure Date 2 2 2 2 15" xfId="12783"/>
    <cellStyle name="Disclosure Date 2 2 2 2 16" xfId="12784"/>
    <cellStyle name="Disclosure Date 2 2 2 2 17" xfId="12785"/>
    <cellStyle name="Disclosure Date 2 2 2 2 18" xfId="12786"/>
    <cellStyle name="Disclosure Date 2 2 2 2 19" xfId="12787"/>
    <cellStyle name="Disclosure Date 2 2 2 2 2" xfId="12788"/>
    <cellStyle name="Disclosure Date 2 2 2 2 20" xfId="12789"/>
    <cellStyle name="Disclosure Date 2 2 2 2 21" xfId="12790"/>
    <cellStyle name="Disclosure Date 2 2 2 2 22" xfId="12791"/>
    <cellStyle name="Disclosure Date 2 2 2 2 23" xfId="12792"/>
    <cellStyle name="Disclosure Date 2 2 2 2 24" xfId="12793"/>
    <cellStyle name="Disclosure Date 2 2 2 2 25" xfId="12794"/>
    <cellStyle name="Disclosure Date 2 2 2 2 26" xfId="12795"/>
    <cellStyle name="Disclosure Date 2 2 2 2 27" xfId="12796"/>
    <cellStyle name="Disclosure Date 2 2 2 2 28" xfId="12797"/>
    <cellStyle name="Disclosure Date 2 2 2 2 29" xfId="12798"/>
    <cellStyle name="Disclosure Date 2 2 2 2 3" xfId="12799"/>
    <cellStyle name="Disclosure Date 2 2 2 2 30" xfId="12800"/>
    <cellStyle name="Disclosure Date 2 2 2 2 31" xfId="12801"/>
    <cellStyle name="Disclosure Date 2 2 2 2 32" xfId="12802"/>
    <cellStyle name="Disclosure Date 2 2 2 2 4" xfId="12803"/>
    <cellStyle name="Disclosure Date 2 2 2 2 5" xfId="12804"/>
    <cellStyle name="Disclosure Date 2 2 2 2 6" xfId="12805"/>
    <cellStyle name="Disclosure Date 2 2 2 2 7" xfId="12806"/>
    <cellStyle name="Disclosure Date 2 2 2 2 8" xfId="12807"/>
    <cellStyle name="Disclosure Date 2 2 2 2 9" xfId="12808"/>
    <cellStyle name="Disclosure Date 2 2 2 20" xfId="12809"/>
    <cellStyle name="Disclosure Date 2 2 2 21" xfId="12810"/>
    <cellStyle name="Disclosure Date 2 2 2 22" xfId="12811"/>
    <cellStyle name="Disclosure Date 2 2 2 23" xfId="12812"/>
    <cellStyle name="Disclosure Date 2 2 2 24" xfId="12813"/>
    <cellStyle name="Disclosure Date 2 2 2 25" xfId="12814"/>
    <cellStyle name="Disclosure Date 2 2 2 26" xfId="12815"/>
    <cellStyle name="Disclosure Date 2 2 2 27" xfId="12816"/>
    <cellStyle name="Disclosure Date 2 2 2 28" xfId="12817"/>
    <cellStyle name="Disclosure Date 2 2 2 29" xfId="12818"/>
    <cellStyle name="Disclosure Date 2 2 2 3" xfId="12819"/>
    <cellStyle name="Disclosure Date 2 2 2 30" xfId="12820"/>
    <cellStyle name="Disclosure Date 2 2 2 31" xfId="12821"/>
    <cellStyle name="Disclosure Date 2 2 2 32" xfId="12822"/>
    <cellStyle name="Disclosure Date 2 2 2 33" xfId="12823"/>
    <cellStyle name="Disclosure Date 2 2 2 34" xfId="12824"/>
    <cellStyle name="Disclosure Date 2 2 2 4" xfId="12825"/>
    <cellStyle name="Disclosure Date 2 2 2 5" xfId="12826"/>
    <cellStyle name="Disclosure Date 2 2 2 6" xfId="12827"/>
    <cellStyle name="Disclosure Date 2 2 2 7" xfId="12828"/>
    <cellStyle name="Disclosure Date 2 2 2 8" xfId="12829"/>
    <cellStyle name="Disclosure Date 2 2 2 9" xfId="12830"/>
    <cellStyle name="Disclosure Date 2 2 20" xfId="12831"/>
    <cellStyle name="Disclosure Date 2 2 21" xfId="12832"/>
    <cellStyle name="Disclosure Date 2 2 22" xfId="12833"/>
    <cellStyle name="Disclosure Date 2 2 23" xfId="12834"/>
    <cellStyle name="Disclosure Date 2 2 24" xfId="12835"/>
    <cellStyle name="Disclosure Date 2 2 25" xfId="12836"/>
    <cellStyle name="Disclosure Date 2 2 26" xfId="12837"/>
    <cellStyle name="Disclosure Date 2 2 27" xfId="12838"/>
    <cellStyle name="Disclosure Date 2 2 28" xfId="12839"/>
    <cellStyle name="Disclosure Date 2 2 29" xfId="12840"/>
    <cellStyle name="Disclosure Date 2 2 3" xfId="12841"/>
    <cellStyle name="Disclosure Date 2 2 3 10" xfId="12842"/>
    <cellStyle name="Disclosure Date 2 2 3 11" xfId="12843"/>
    <cellStyle name="Disclosure Date 2 2 3 12" xfId="12844"/>
    <cellStyle name="Disclosure Date 2 2 3 13" xfId="12845"/>
    <cellStyle name="Disclosure Date 2 2 3 14" xfId="12846"/>
    <cellStyle name="Disclosure Date 2 2 3 15" xfId="12847"/>
    <cellStyle name="Disclosure Date 2 2 3 16" xfId="12848"/>
    <cellStyle name="Disclosure Date 2 2 3 17" xfId="12849"/>
    <cellStyle name="Disclosure Date 2 2 3 18" xfId="12850"/>
    <cellStyle name="Disclosure Date 2 2 3 19" xfId="12851"/>
    <cellStyle name="Disclosure Date 2 2 3 2" xfId="12852"/>
    <cellStyle name="Disclosure Date 2 2 3 20" xfId="12853"/>
    <cellStyle name="Disclosure Date 2 2 3 21" xfId="12854"/>
    <cellStyle name="Disclosure Date 2 2 3 22" xfId="12855"/>
    <cellStyle name="Disclosure Date 2 2 3 23" xfId="12856"/>
    <cellStyle name="Disclosure Date 2 2 3 24" xfId="12857"/>
    <cellStyle name="Disclosure Date 2 2 3 25" xfId="12858"/>
    <cellStyle name="Disclosure Date 2 2 3 26" xfId="12859"/>
    <cellStyle name="Disclosure Date 2 2 3 27" xfId="12860"/>
    <cellStyle name="Disclosure Date 2 2 3 28" xfId="12861"/>
    <cellStyle name="Disclosure Date 2 2 3 29" xfId="12862"/>
    <cellStyle name="Disclosure Date 2 2 3 3" xfId="12863"/>
    <cellStyle name="Disclosure Date 2 2 3 30" xfId="12864"/>
    <cellStyle name="Disclosure Date 2 2 3 31" xfId="12865"/>
    <cellStyle name="Disclosure Date 2 2 3 32" xfId="12866"/>
    <cellStyle name="Disclosure Date 2 2 3 4" xfId="12867"/>
    <cellStyle name="Disclosure Date 2 2 3 5" xfId="12868"/>
    <cellStyle name="Disclosure Date 2 2 3 6" xfId="12869"/>
    <cellStyle name="Disclosure Date 2 2 3 7" xfId="12870"/>
    <cellStyle name="Disclosure Date 2 2 3 8" xfId="12871"/>
    <cellStyle name="Disclosure Date 2 2 3 9" xfId="12872"/>
    <cellStyle name="Disclosure Date 2 2 30" xfId="12873"/>
    <cellStyle name="Disclosure Date 2 2 31" xfId="12874"/>
    <cellStyle name="Disclosure Date 2 2 32" xfId="12875"/>
    <cellStyle name="Disclosure Date 2 2 33" xfId="12876"/>
    <cellStyle name="Disclosure Date 2 2 34" xfId="12877"/>
    <cellStyle name="Disclosure Date 2 2 35" xfId="12878"/>
    <cellStyle name="Disclosure Date 2 2 4" xfId="12879"/>
    <cellStyle name="Disclosure Date 2 2 5" xfId="12880"/>
    <cellStyle name="Disclosure Date 2 2 6" xfId="12881"/>
    <cellStyle name="Disclosure Date 2 2 7" xfId="12882"/>
    <cellStyle name="Disclosure Date 2 2 8" xfId="12883"/>
    <cellStyle name="Disclosure Date 2 2 9" xfId="12884"/>
    <cellStyle name="Disclosure Date 2 20" xfId="12885"/>
    <cellStyle name="Disclosure Date 2 21" xfId="12886"/>
    <cellStyle name="Disclosure Date 2 22" xfId="12887"/>
    <cellStyle name="Disclosure Date 2 23" xfId="12888"/>
    <cellStyle name="Disclosure Date 2 24" xfId="12889"/>
    <cellStyle name="Disclosure Date 2 25" xfId="12890"/>
    <cellStyle name="Disclosure Date 2 26" xfId="12891"/>
    <cellStyle name="Disclosure Date 2 27" xfId="12892"/>
    <cellStyle name="Disclosure Date 2 28" xfId="12893"/>
    <cellStyle name="Disclosure Date 2 29" xfId="12894"/>
    <cellStyle name="Disclosure Date 2 3" xfId="12895"/>
    <cellStyle name="Disclosure Date 2 3 10" xfId="12896"/>
    <cellStyle name="Disclosure Date 2 3 11" xfId="12897"/>
    <cellStyle name="Disclosure Date 2 3 12" xfId="12898"/>
    <cellStyle name="Disclosure Date 2 3 13" xfId="12899"/>
    <cellStyle name="Disclosure Date 2 3 14" xfId="12900"/>
    <cellStyle name="Disclosure Date 2 3 15" xfId="12901"/>
    <cellStyle name="Disclosure Date 2 3 16" xfId="12902"/>
    <cellStyle name="Disclosure Date 2 3 17" xfId="12903"/>
    <cellStyle name="Disclosure Date 2 3 18" xfId="12904"/>
    <cellStyle name="Disclosure Date 2 3 19" xfId="12905"/>
    <cellStyle name="Disclosure Date 2 3 2" xfId="12906"/>
    <cellStyle name="Disclosure Date 2 3 2 10" xfId="12907"/>
    <cellStyle name="Disclosure Date 2 3 2 11" xfId="12908"/>
    <cellStyle name="Disclosure Date 2 3 2 12" xfId="12909"/>
    <cellStyle name="Disclosure Date 2 3 2 13" xfId="12910"/>
    <cellStyle name="Disclosure Date 2 3 2 14" xfId="12911"/>
    <cellStyle name="Disclosure Date 2 3 2 15" xfId="12912"/>
    <cellStyle name="Disclosure Date 2 3 2 16" xfId="12913"/>
    <cellStyle name="Disclosure Date 2 3 2 17" xfId="12914"/>
    <cellStyle name="Disclosure Date 2 3 2 18" xfId="12915"/>
    <cellStyle name="Disclosure Date 2 3 2 19" xfId="12916"/>
    <cellStyle name="Disclosure Date 2 3 2 2" xfId="12917"/>
    <cellStyle name="Disclosure Date 2 3 2 2 10" xfId="12918"/>
    <cellStyle name="Disclosure Date 2 3 2 2 11" xfId="12919"/>
    <cellStyle name="Disclosure Date 2 3 2 2 12" xfId="12920"/>
    <cellStyle name="Disclosure Date 2 3 2 2 13" xfId="12921"/>
    <cellStyle name="Disclosure Date 2 3 2 2 14" xfId="12922"/>
    <cellStyle name="Disclosure Date 2 3 2 2 15" xfId="12923"/>
    <cellStyle name="Disclosure Date 2 3 2 2 16" xfId="12924"/>
    <cellStyle name="Disclosure Date 2 3 2 2 17" xfId="12925"/>
    <cellStyle name="Disclosure Date 2 3 2 2 18" xfId="12926"/>
    <cellStyle name="Disclosure Date 2 3 2 2 19" xfId="12927"/>
    <cellStyle name="Disclosure Date 2 3 2 2 2" xfId="12928"/>
    <cellStyle name="Disclosure Date 2 3 2 2 20" xfId="12929"/>
    <cellStyle name="Disclosure Date 2 3 2 2 21" xfId="12930"/>
    <cellStyle name="Disclosure Date 2 3 2 2 22" xfId="12931"/>
    <cellStyle name="Disclosure Date 2 3 2 2 23" xfId="12932"/>
    <cellStyle name="Disclosure Date 2 3 2 2 24" xfId="12933"/>
    <cellStyle name="Disclosure Date 2 3 2 2 25" xfId="12934"/>
    <cellStyle name="Disclosure Date 2 3 2 2 26" xfId="12935"/>
    <cellStyle name="Disclosure Date 2 3 2 2 27" xfId="12936"/>
    <cellStyle name="Disclosure Date 2 3 2 2 28" xfId="12937"/>
    <cellStyle name="Disclosure Date 2 3 2 2 29" xfId="12938"/>
    <cellStyle name="Disclosure Date 2 3 2 2 3" xfId="12939"/>
    <cellStyle name="Disclosure Date 2 3 2 2 30" xfId="12940"/>
    <cellStyle name="Disclosure Date 2 3 2 2 31" xfId="12941"/>
    <cellStyle name="Disclosure Date 2 3 2 2 32" xfId="12942"/>
    <cellStyle name="Disclosure Date 2 3 2 2 4" xfId="12943"/>
    <cellStyle name="Disclosure Date 2 3 2 2 5" xfId="12944"/>
    <cellStyle name="Disclosure Date 2 3 2 2 6" xfId="12945"/>
    <cellStyle name="Disclosure Date 2 3 2 2 7" xfId="12946"/>
    <cellStyle name="Disclosure Date 2 3 2 2 8" xfId="12947"/>
    <cellStyle name="Disclosure Date 2 3 2 2 9" xfId="12948"/>
    <cellStyle name="Disclosure Date 2 3 2 20" xfId="12949"/>
    <cellStyle name="Disclosure Date 2 3 2 21" xfId="12950"/>
    <cellStyle name="Disclosure Date 2 3 2 22" xfId="12951"/>
    <cellStyle name="Disclosure Date 2 3 2 23" xfId="12952"/>
    <cellStyle name="Disclosure Date 2 3 2 24" xfId="12953"/>
    <cellStyle name="Disclosure Date 2 3 2 25" xfId="12954"/>
    <cellStyle name="Disclosure Date 2 3 2 26" xfId="12955"/>
    <cellStyle name="Disclosure Date 2 3 2 27" xfId="12956"/>
    <cellStyle name="Disclosure Date 2 3 2 28" xfId="12957"/>
    <cellStyle name="Disclosure Date 2 3 2 29" xfId="12958"/>
    <cellStyle name="Disclosure Date 2 3 2 3" xfId="12959"/>
    <cellStyle name="Disclosure Date 2 3 2 30" xfId="12960"/>
    <cellStyle name="Disclosure Date 2 3 2 31" xfId="12961"/>
    <cellStyle name="Disclosure Date 2 3 2 32" xfId="12962"/>
    <cellStyle name="Disclosure Date 2 3 2 33" xfId="12963"/>
    <cellStyle name="Disclosure Date 2 3 2 34" xfId="12964"/>
    <cellStyle name="Disclosure Date 2 3 2 4" xfId="12965"/>
    <cellStyle name="Disclosure Date 2 3 2 5" xfId="12966"/>
    <cellStyle name="Disclosure Date 2 3 2 6" xfId="12967"/>
    <cellStyle name="Disclosure Date 2 3 2 7" xfId="12968"/>
    <cellStyle name="Disclosure Date 2 3 2 8" xfId="12969"/>
    <cellStyle name="Disclosure Date 2 3 2 9" xfId="12970"/>
    <cellStyle name="Disclosure Date 2 3 20" xfId="12971"/>
    <cellStyle name="Disclosure Date 2 3 21" xfId="12972"/>
    <cellStyle name="Disclosure Date 2 3 22" xfId="12973"/>
    <cellStyle name="Disclosure Date 2 3 23" xfId="12974"/>
    <cellStyle name="Disclosure Date 2 3 24" xfId="12975"/>
    <cellStyle name="Disclosure Date 2 3 25" xfId="12976"/>
    <cellStyle name="Disclosure Date 2 3 26" xfId="12977"/>
    <cellStyle name="Disclosure Date 2 3 27" xfId="12978"/>
    <cellStyle name="Disclosure Date 2 3 28" xfId="12979"/>
    <cellStyle name="Disclosure Date 2 3 29" xfId="12980"/>
    <cellStyle name="Disclosure Date 2 3 3" xfId="12981"/>
    <cellStyle name="Disclosure Date 2 3 3 10" xfId="12982"/>
    <cellStyle name="Disclosure Date 2 3 3 11" xfId="12983"/>
    <cellStyle name="Disclosure Date 2 3 3 12" xfId="12984"/>
    <cellStyle name="Disclosure Date 2 3 3 13" xfId="12985"/>
    <cellStyle name="Disclosure Date 2 3 3 14" xfId="12986"/>
    <cellStyle name="Disclosure Date 2 3 3 15" xfId="12987"/>
    <cellStyle name="Disclosure Date 2 3 3 16" xfId="12988"/>
    <cellStyle name="Disclosure Date 2 3 3 17" xfId="12989"/>
    <cellStyle name="Disclosure Date 2 3 3 18" xfId="12990"/>
    <cellStyle name="Disclosure Date 2 3 3 19" xfId="12991"/>
    <cellStyle name="Disclosure Date 2 3 3 2" xfId="12992"/>
    <cellStyle name="Disclosure Date 2 3 3 20" xfId="12993"/>
    <cellStyle name="Disclosure Date 2 3 3 21" xfId="12994"/>
    <cellStyle name="Disclosure Date 2 3 3 22" xfId="12995"/>
    <cellStyle name="Disclosure Date 2 3 3 23" xfId="12996"/>
    <cellStyle name="Disclosure Date 2 3 3 24" xfId="12997"/>
    <cellStyle name="Disclosure Date 2 3 3 25" xfId="12998"/>
    <cellStyle name="Disclosure Date 2 3 3 26" xfId="12999"/>
    <cellStyle name="Disclosure Date 2 3 3 27" xfId="13000"/>
    <cellStyle name="Disclosure Date 2 3 3 28" xfId="13001"/>
    <cellStyle name="Disclosure Date 2 3 3 29" xfId="13002"/>
    <cellStyle name="Disclosure Date 2 3 3 3" xfId="13003"/>
    <cellStyle name="Disclosure Date 2 3 3 30" xfId="13004"/>
    <cellStyle name="Disclosure Date 2 3 3 31" xfId="13005"/>
    <cellStyle name="Disclosure Date 2 3 3 32" xfId="13006"/>
    <cellStyle name="Disclosure Date 2 3 3 4" xfId="13007"/>
    <cellStyle name="Disclosure Date 2 3 3 5" xfId="13008"/>
    <cellStyle name="Disclosure Date 2 3 3 6" xfId="13009"/>
    <cellStyle name="Disclosure Date 2 3 3 7" xfId="13010"/>
    <cellStyle name="Disclosure Date 2 3 3 8" xfId="13011"/>
    <cellStyle name="Disclosure Date 2 3 3 9" xfId="13012"/>
    <cellStyle name="Disclosure Date 2 3 30" xfId="13013"/>
    <cellStyle name="Disclosure Date 2 3 31" xfId="13014"/>
    <cellStyle name="Disclosure Date 2 3 32" xfId="13015"/>
    <cellStyle name="Disclosure Date 2 3 33" xfId="13016"/>
    <cellStyle name="Disclosure Date 2 3 34" xfId="13017"/>
    <cellStyle name="Disclosure Date 2 3 35" xfId="13018"/>
    <cellStyle name="Disclosure Date 2 3 4" xfId="13019"/>
    <cellStyle name="Disclosure Date 2 3 5" xfId="13020"/>
    <cellStyle name="Disclosure Date 2 3 6" xfId="13021"/>
    <cellStyle name="Disclosure Date 2 3 7" xfId="13022"/>
    <cellStyle name="Disclosure Date 2 3 8" xfId="13023"/>
    <cellStyle name="Disclosure Date 2 3 9" xfId="13024"/>
    <cellStyle name="Disclosure Date 2 30" xfId="13025"/>
    <cellStyle name="Disclosure Date 2 31" xfId="13026"/>
    <cellStyle name="Disclosure Date 2 32" xfId="13027"/>
    <cellStyle name="Disclosure Date 2 33" xfId="13028"/>
    <cellStyle name="Disclosure Date 2 34" xfId="13029"/>
    <cellStyle name="Disclosure Date 2 35" xfId="13030"/>
    <cellStyle name="Disclosure Date 2 36" xfId="13031"/>
    <cellStyle name="Disclosure Date 2 37" xfId="13032"/>
    <cellStyle name="Disclosure Date 2 38" xfId="13033"/>
    <cellStyle name="Disclosure Date 2 4" xfId="13034"/>
    <cellStyle name="Disclosure Date 2 4 10" xfId="13035"/>
    <cellStyle name="Disclosure Date 2 4 11" xfId="13036"/>
    <cellStyle name="Disclosure Date 2 4 12" xfId="13037"/>
    <cellStyle name="Disclosure Date 2 4 13" xfId="13038"/>
    <cellStyle name="Disclosure Date 2 4 14" xfId="13039"/>
    <cellStyle name="Disclosure Date 2 4 15" xfId="13040"/>
    <cellStyle name="Disclosure Date 2 4 16" xfId="13041"/>
    <cellStyle name="Disclosure Date 2 4 17" xfId="13042"/>
    <cellStyle name="Disclosure Date 2 4 18" xfId="13043"/>
    <cellStyle name="Disclosure Date 2 4 19" xfId="13044"/>
    <cellStyle name="Disclosure Date 2 4 2" xfId="13045"/>
    <cellStyle name="Disclosure Date 2 4 2 10" xfId="13046"/>
    <cellStyle name="Disclosure Date 2 4 2 11" xfId="13047"/>
    <cellStyle name="Disclosure Date 2 4 2 12" xfId="13048"/>
    <cellStyle name="Disclosure Date 2 4 2 13" xfId="13049"/>
    <cellStyle name="Disclosure Date 2 4 2 14" xfId="13050"/>
    <cellStyle name="Disclosure Date 2 4 2 15" xfId="13051"/>
    <cellStyle name="Disclosure Date 2 4 2 16" xfId="13052"/>
    <cellStyle name="Disclosure Date 2 4 2 17" xfId="13053"/>
    <cellStyle name="Disclosure Date 2 4 2 18" xfId="13054"/>
    <cellStyle name="Disclosure Date 2 4 2 19" xfId="13055"/>
    <cellStyle name="Disclosure Date 2 4 2 2" xfId="13056"/>
    <cellStyle name="Disclosure Date 2 4 2 2 10" xfId="13057"/>
    <cellStyle name="Disclosure Date 2 4 2 2 11" xfId="13058"/>
    <cellStyle name="Disclosure Date 2 4 2 2 12" xfId="13059"/>
    <cellStyle name="Disclosure Date 2 4 2 2 13" xfId="13060"/>
    <cellStyle name="Disclosure Date 2 4 2 2 14" xfId="13061"/>
    <cellStyle name="Disclosure Date 2 4 2 2 15" xfId="13062"/>
    <cellStyle name="Disclosure Date 2 4 2 2 16" xfId="13063"/>
    <cellStyle name="Disclosure Date 2 4 2 2 17" xfId="13064"/>
    <cellStyle name="Disclosure Date 2 4 2 2 18" xfId="13065"/>
    <cellStyle name="Disclosure Date 2 4 2 2 19" xfId="13066"/>
    <cellStyle name="Disclosure Date 2 4 2 2 2" xfId="13067"/>
    <cellStyle name="Disclosure Date 2 4 2 2 20" xfId="13068"/>
    <cellStyle name="Disclosure Date 2 4 2 2 21" xfId="13069"/>
    <cellStyle name="Disclosure Date 2 4 2 2 22" xfId="13070"/>
    <cellStyle name="Disclosure Date 2 4 2 2 23" xfId="13071"/>
    <cellStyle name="Disclosure Date 2 4 2 2 24" xfId="13072"/>
    <cellStyle name="Disclosure Date 2 4 2 2 25" xfId="13073"/>
    <cellStyle name="Disclosure Date 2 4 2 2 26" xfId="13074"/>
    <cellStyle name="Disclosure Date 2 4 2 2 27" xfId="13075"/>
    <cellStyle name="Disclosure Date 2 4 2 2 28" xfId="13076"/>
    <cellStyle name="Disclosure Date 2 4 2 2 29" xfId="13077"/>
    <cellStyle name="Disclosure Date 2 4 2 2 3" xfId="13078"/>
    <cellStyle name="Disclosure Date 2 4 2 2 30" xfId="13079"/>
    <cellStyle name="Disclosure Date 2 4 2 2 31" xfId="13080"/>
    <cellStyle name="Disclosure Date 2 4 2 2 32" xfId="13081"/>
    <cellStyle name="Disclosure Date 2 4 2 2 4" xfId="13082"/>
    <cellStyle name="Disclosure Date 2 4 2 2 5" xfId="13083"/>
    <cellStyle name="Disclosure Date 2 4 2 2 6" xfId="13084"/>
    <cellStyle name="Disclosure Date 2 4 2 2 7" xfId="13085"/>
    <cellStyle name="Disclosure Date 2 4 2 2 8" xfId="13086"/>
    <cellStyle name="Disclosure Date 2 4 2 2 9" xfId="13087"/>
    <cellStyle name="Disclosure Date 2 4 2 20" xfId="13088"/>
    <cellStyle name="Disclosure Date 2 4 2 21" xfId="13089"/>
    <cellStyle name="Disclosure Date 2 4 2 22" xfId="13090"/>
    <cellStyle name="Disclosure Date 2 4 2 23" xfId="13091"/>
    <cellStyle name="Disclosure Date 2 4 2 24" xfId="13092"/>
    <cellStyle name="Disclosure Date 2 4 2 25" xfId="13093"/>
    <cellStyle name="Disclosure Date 2 4 2 26" xfId="13094"/>
    <cellStyle name="Disclosure Date 2 4 2 27" xfId="13095"/>
    <cellStyle name="Disclosure Date 2 4 2 28" xfId="13096"/>
    <cellStyle name="Disclosure Date 2 4 2 29" xfId="13097"/>
    <cellStyle name="Disclosure Date 2 4 2 3" xfId="13098"/>
    <cellStyle name="Disclosure Date 2 4 2 30" xfId="13099"/>
    <cellStyle name="Disclosure Date 2 4 2 31" xfId="13100"/>
    <cellStyle name="Disclosure Date 2 4 2 32" xfId="13101"/>
    <cellStyle name="Disclosure Date 2 4 2 33" xfId="13102"/>
    <cellStyle name="Disclosure Date 2 4 2 34" xfId="13103"/>
    <cellStyle name="Disclosure Date 2 4 2 4" xfId="13104"/>
    <cellStyle name="Disclosure Date 2 4 2 5" xfId="13105"/>
    <cellStyle name="Disclosure Date 2 4 2 6" xfId="13106"/>
    <cellStyle name="Disclosure Date 2 4 2 7" xfId="13107"/>
    <cellStyle name="Disclosure Date 2 4 2 8" xfId="13108"/>
    <cellStyle name="Disclosure Date 2 4 2 9" xfId="13109"/>
    <cellStyle name="Disclosure Date 2 4 20" xfId="13110"/>
    <cellStyle name="Disclosure Date 2 4 21" xfId="13111"/>
    <cellStyle name="Disclosure Date 2 4 22" xfId="13112"/>
    <cellStyle name="Disclosure Date 2 4 23" xfId="13113"/>
    <cellStyle name="Disclosure Date 2 4 24" xfId="13114"/>
    <cellStyle name="Disclosure Date 2 4 25" xfId="13115"/>
    <cellStyle name="Disclosure Date 2 4 26" xfId="13116"/>
    <cellStyle name="Disclosure Date 2 4 27" xfId="13117"/>
    <cellStyle name="Disclosure Date 2 4 28" xfId="13118"/>
    <cellStyle name="Disclosure Date 2 4 29" xfId="13119"/>
    <cellStyle name="Disclosure Date 2 4 3" xfId="13120"/>
    <cellStyle name="Disclosure Date 2 4 3 10" xfId="13121"/>
    <cellStyle name="Disclosure Date 2 4 3 11" xfId="13122"/>
    <cellStyle name="Disclosure Date 2 4 3 12" xfId="13123"/>
    <cellStyle name="Disclosure Date 2 4 3 13" xfId="13124"/>
    <cellStyle name="Disclosure Date 2 4 3 14" xfId="13125"/>
    <cellStyle name="Disclosure Date 2 4 3 15" xfId="13126"/>
    <cellStyle name="Disclosure Date 2 4 3 16" xfId="13127"/>
    <cellStyle name="Disclosure Date 2 4 3 17" xfId="13128"/>
    <cellStyle name="Disclosure Date 2 4 3 18" xfId="13129"/>
    <cellStyle name="Disclosure Date 2 4 3 19" xfId="13130"/>
    <cellStyle name="Disclosure Date 2 4 3 2" xfId="13131"/>
    <cellStyle name="Disclosure Date 2 4 3 2 10" xfId="13132"/>
    <cellStyle name="Disclosure Date 2 4 3 2 11" xfId="13133"/>
    <cellStyle name="Disclosure Date 2 4 3 2 12" xfId="13134"/>
    <cellStyle name="Disclosure Date 2 4 3 2 13" xfId="13135"/>
    <cellStyle name="Disclosure Date 2 4 3 2 14" xfId="13136"/>
    <cellStyle name="Disclosure Date 2 4 3 2 15" xfId="13137"/>
    <cellStyle name="Disclosure Date 2 4 3 2 16" xfId="13138"/>
    <cellStyle name="Disclosure Date 2 4 3 2 17" xfId="13139"/>
    <cellStyle name="Disclosure Date 2 4 3 2 18" xfId="13140"/>
    <cellStyle name="Disclosure Date 2 4 3 2 19" xfId="13141"/>
    <cellStyle name="Disclosure Date 2 4 3 2 2" xfId="13142"/>
    <cellStyle name="Disclosure Date 2 4 3 2 20" xfId="13143"/>
    <cellStyle name="Disclosure Date 2 4 3 2 21" xfId="13144"/>
    <cellStyle name="Disclosure Date 2 4 3 2 22" xfId="13145"/>
    <cellStyle name="Disclosure Date 2 4 3 2 23" xfId="13146"/>
    <cellStyle name="Disclosure Date 2 4 3 2 24" xfId="13147"/>
    <cellStyle name="Disclosure Date 2 4 3 2 25" xfId="13148"/>
    <cellStyle name="Disclosure Date 2 4 3 2 26" xfId="13149"/>
    <cellStyle name="Disclosure Date 2 4 3 2 27" xfId="13150"/>
    <cellStyle name="Disclosure Date 2 4 3 2 28" xfId="13151"/>
    <cellStyle name="Disclosure Date 2 4 3 2 29" xfId="13152"/>
    <cellStyle name="Disclosure Date 2 4 3 2 3" xfId="13153"/>
    <cellStyle name="Disclosure Date 2 4 3 2 30" xfId="13154"/>
    <cellStyle name="Disclosure Date 2 4 3 2 31" xfId="13155"/>
    <cellStyle name="Disclosure Date 2 4 3 2 32" xfId="13156"/>
    <cellStyle name="Disclosure Date 2 4 3 2 4" xfId="13157"/>
    <cellStyle name="Disclosure Date 2 4 3 2 5" xfId="13158"/>
    <cellStyle name="Disclosure Date 2 4 3 2 6" xfId="13159"/>
    <cellStyle name="Disclosure Date 2 4 3 2 7" xfId="13160"/>
    <cellStyle name="Disclosure Date 2 4 3 2 8" xfId="13161"/>
    <cellStyle name="Disclosure Date 2 4 3 2 9" xfId="13162"/>
    <cellStyle name="Disclosure Date 2 4 3 20" xfId="13163"/>
    <cellStyle name="Disclosure Date 2 4 3 21" xfId="13164"/>
    <cellStyle name="Disclosure Date 2 4 3 22" xfId="13165"/>
    <cellStyle name="Disclosure Date 2 4 3 23" xfId="13166"/>
    <cellStyle name="Disclosure Date 2 4 3 24" xfId="13167"/>
    <cellStyle name="Disclosure Date 2 4 3 25" xfId="13168"/>
    <cellStyle name="Disclosure Date 2 4 3 26" xfId="13169"/>
    <cellStyle name="Disclosure Date 2 4 3 27" xfId="13170"/>
    <cellStyle name="Disclosure Date 2 4 3 28" xfId="13171"/>
    <cellStyle name="Disclosure Date 2 4 3 29" xfId="13172"/>
    <cellStyle name="Disclosure Date 2 4 3 3" xfId="13173"/>
    <cellStyle name="Disclosure Date 2 4 3 30" xfId="13174"/>
    <cellStyle name="Disclosure Date 2 4 3 31" xfId="13175"/>
    <cellStyle name="Disclosure Date 2 4 3 32" xfId="13176"/>
    <cellStyle name="Disclosure Date 2 4 3 33" xfId="13177"/>
    <cellStyle name="Disclosure Date 2 4 3 34" xfId="13178"/>
    <cellStyle name="Disclosure Date 2 4 3 4" xfId="13179"/>
    <cellStyle name="Disclosure Date 2 4 3 5" xfId="13180"/>
    <cellStyle name="Disclosure Date 2 4 3 6" xfId="13181"/>
    <cellStyle name="Disclosure Date 2 4 3 7" xfId="13182"/>
    <cellStyle name="Disclosure Date 2 4 3 8" xfId="13183"/>
    <cellStyle name="Disclosure Date 2 4 3 9" xfId="13184"/>
    <cellStyle name="Disclosure Date 2 4 30" xfId="13185"/>
    <cellStyle name="Disclosure Date 2 4 31" xfId="13186"/>
    <cellStyle name="Disclosure Date 2 4 32" xfId="13187"/>
    <cellStyle name="Disclosure Date 2 4 33" xfId="13188"/>
    <cellStyle name="Disclosure Date 2 4 34" xfId="13189"/>
    <cellStyle name="Disclosure Date 2 4 35" xfId="13190"/>
    <cellStyle name="Disclosure Date 2 4 36" xfId="13191"/>
    <cellStyle name="Disclosure Date 2 4 4" xfId="13192"/>
    <cellStyle name="Disclosure Date 2 4 4 10" xfId="13193"/>
    <cellStyle name="Disclosure Date 2 4 4 11" xfId="13194"/>
    <cellStyle name="Disclosure Date 2 4 4 12" xfId="13195"/>
    <cellStyle name="Disclosure Date 2 4 4 13" xfId="13196"/>
    <cellStyle name="Disclosure Date 2 4 4 2" xfId="13197"/>
    <cellStyle name="Disclosure Date 2 4 4 3" xfId="13198"/>
    <cellStyle name="Disclosure Date 2 4 4 4" xfId="13199"/>
    <cellStyle name="Disclosure Date 2 4 4 5" xfId="13200"/>
    <cellStyle name="Disclosure Date 2 4 4 6" xfId="13201"/>
    <cellStyle name="Disclosure Date 2 4 4 7" xfId="13202"/>
    <cellStyle name="Disclosure Date 2 4 4 8" xfId="13203"/>
    <cellStyle name="Disclosure Date 2 4 4 9" xfId="13204"/>
    <cellStyle name="Disclosure Date 2 4 5" xfId="13205"/>
    <cellStyle name="Disclosure Date 2 4 6" xfId="13206"/>
    <cellStyle name="Disclosure Date 2 4 7" xfId="13207"/>
    <cellStyle name="Disclosure Date 2 4 8" xfId="13208"/>
    <cellStyle name="Disclosure Date 2 4 9" xfId="13209"/>
    <cellStyle name="Disclosure Date 2 5" xfId="13210"/>
    <cellStyle name="Disclosure Date 2 5 10" xfId="13211"/>
    <cellStyle name="Disclosure Date 2 5 11" xfId="13212"/>
    <cellStyle name="Disclosure Date 2 5 12" xfId="13213"/>
    <cellStyle name="Disclosure Date 2 5 13" xfId="13214"/>
    <cellStyle name="Disclosure Date 2 5 14" xfId="13215"/>
    <cellStyle name="Disclosure Date 2 5 15" xfId="13216"/>
    <cellStyle name="Disclosure Date 2 5 16" xfId="13217"/>
    <cellStyle name="Disclosure Date 2 5 17" xfId="13218"/>
    <cellStyle name="Disclosure Date 2 5 18" xfId="13219"/>
    <cellStyle name="Disclosure Date 2 5 19" xfId="13220"/>
    <cellStyle name="Disclosure Date 2 5 2" xfId="13221"/>
    <cellStyle name="Disclosure Date 2 5 2 10" xfId="13222"/>
    <cellStyle name="Disclosure Date 2 5 2 11" xfId="13223"/>
    <cellStyle name="Disclosure Date 2 5 2 12" xfId="13224"/>
    <cellStyle name="Disclosure Date 2 5 2 13" xfId="13225"/>
    <cellStyle name="Disclosure Date 2 5 2 14" xfId="13226"/>
    <cellStyle name="Disclosure Date 2 5 2 15" xfId="13227"/>
    <cellStyle name="Disclosure Date 2 5 2 16" xfId="13228"/>
    <cellStyle name="Disclosure Date 2 5 2 17" xfId="13229"/>
    <cellStyle name="Disclosure Date 2 5 2 18" xfId="13230"/>
    <cellStyle name="Disclosure Date 2 5 2 19" xfId="13231"/>
    <cellStyle name="Disclosure Date 2 5 2 2" xfId="13232"/>
    <cellStyle name="Disclosure Date 2 5 2 20" xfId="13233"/>
    <cellStyle name="Disclosure Date 2 5 2 21" xfId="13234"/>
    <cellStyle name="Disclosure Date 2 5 2 22" xfId="13235"/>
    <cellStyle name="Disclosure Date 2 5 2 23" xfId="13236"/>
    <cellStyle name="Disclosure Date 2 5 2 24" xfId="13237"/>
    <cellStyle name="Disclosure Date 2 5 2 25" xfId="13238"/>
    <cellStyle name="Disclosure Date 2 5 2 26" xfId="13239"/>
    <cellStyle name="Disclosure Date 2 5 2 27" xfId="13240"/>
    <cellStyle name="Disclosure Date 2 5 2 28" xfId="13241"/>
    <cellStyle name="Disclosure Date 2 5 2 29" xfId="13242"/>
    <cellStyle name="Disclosure Date 2 5 2 3" xfId="13243"/>
    <cellStyle name="Disclosure Date 2 5 2 30" xfId="13244"/>
    <cellStyle name="Disclosure Date 2 5 2 31" xfId="13245"/>
    <cellStyle name="Disclosure Date 2 5 2 32" xfId="13246"/>
    <cellStyle name="Disclosure Date 2 5 2 4" xfId="13247"/>
    <cellStyle name="Disclosure Date 2 5 2 5" xfId="13248"/>
    <cellStyle name="Disclosure Date 2 5 2 6" xfId="13249"/>
    <cellStyle name="Disclosure Date 2 5 2 7" xfId="13250"/>
    <cellStyle name="Disclosure Date 2 5 2 8" xfId="13251"/>
    <cellStyle name="Disclosure Date 2 5 2 9" xfId="13252"/>
    <cellStyle name="Disclosure Date 2 5 20" xfId="13253"/>
    <cellStyle name="Disclosure Date 2 5 21" xfId="13254"/>
    <cellStyle name="Disclosure Date 2 5 22" xfId="13255"/>
    <cellStyle name="Disclosure Date 2 5 23" xfId="13256"/>
    <cellStyle name="Disclosure Date 2 5 24" xfId="13257"/>
    <cellStyle name="Disclosure Date 2 5 25" xfId="13258"/>
    <cellStyle name="Disclosure Date 2 5 26" xfId="13259"/>
    <cellStyle name="Disclosure Date 2 5 27" xfId="13260"/>
    <cellStyle name="Disclosure Date 2 5 28" xfId="13261"/>
    <cellStyle name="Disclosure Date 2 5 29" xfId="13262"/>
    <cellStyle name="Disclosure Date 2 5 3" xfId="13263"/>
    <cellStyle name="Disclosure Date 2 5 30" xfId="13264"/>
    <cellStyle name="Disclosure Date 2 5 31" xfId="13265"/>
    <cellStyle name="Disclosure Date 2 5 32" xfId="13266"/>
    <cellStyle name="Disclosure Date 2 5 33" xfId="13267"/>
    <cellStyle name="Disclosure Date 2 5 34" xfId="13268"/>
    <cellStyle name="Disclosure Date 2 5 4" xfId="13269"/>
    <cellStyle name="Disclosure Date 2 5 5" xfId="13270"/>
    <cellStyle name="Disclosure Date 2 5 6" xfId="13271"/>
    <cellStyle name="Disclosure Date 2 5 7" xfId="13272"/>
    <cellStyle name="Disclosure Date 2 5 8" xfId="13273"/>
    <cellStyle name="Disclosure Date 2 5 9" xfId="13274"/>
    <cellStyle name="Disclosure Date 2 6" xfId="13275"/>
    <cellStyle name="Disclosure Date 2 6 10" xfId="13276"/>
    <cellStyle name="Disclosure Date 2 6 11" xfId="13277"/>
    <cellStyle name="Disclosure Date 2 6 12" xfId="13278"/>
    <cellStyle name="Disclosure Date 2 6 13" xfId="13279"/>
    <cellStyle name="Disclosure Date 2 6 14" xfId="13280"/>
    <cellStyle name="Disclosure Date 2 6 15" xfId="13281"/>
    <cellStyle name="Disclosure Date 2 6 16" xfId="13282"/>
    <cellStyle name="Disclosure Date 2 6 17" xfId="13283"/>
    <cellStyle name="Disclosure Date 2 6 18" xfId="13284"/>
    <cellStyle name="Disclosure Date 2 6 19" xfId="13285"/>
    <cellStyle name="Disclosure Date 2 6 2" xfId="13286"/>
    <cellStyle name="Disclosure Date 2 6 20" xfId="13287"/>
    <cellStyle name="Disclosure Date 2 6 21" xfId="13288"/>
    <cellStyle name="Disclosure Date 2 6 22" xfId="13289"/>
    <cellStyle name="Disclosure Date 2 6 23" xfId="13290"/>
    <cellStyle name="Disclosure Date 2 6 24" xfId="13291"/>
    <cellStyle name="Disclosure Date 2 6 25" xfId="13292"/>
    <cellStyle name="Disclosure Date 2 6 26" xfId="13293"/>
    <cellStyle name="Disclosure Date 2 6 27" xfId="13294"/>
    <cellStyle name="Disclosure Date 2 6 28" xfId="13295"/>
    <cellStyle name="Disclosure Date 2 6 29" xfId="13296"/>
    <cellStyle name="Disclosure Date 2 6 3" xfId="13297"/>
    <cellStyle name="Disclosure Date 2 6 30" xfId="13298"/>
    <cellStyle name="Disclosure Date 2 6 31" xfId="13299"/>
    <cellStyle name="Disclosure Date 2 6 32" xfId="13300"/>
    <cellStyle name="Disclosure Date 2 6 4" xfId="13301"/>
    <cellStyle name="Disclosure Date 2 6 5" xfId="13302"/>
    <cellStyle name="Disclosure Date 2 6 6" xfId="13303"/>
    <cellStyle name="Disclosure Date 2 6 7" xfId="13304"/>
    <cellStyle name="Disclosure Date 2 6 8" xfId="13305"/>
    <cellStyle name="Disclosure Date 2 6 9" xfId="13306"/>
    <cellStyle name="Disclosure Date 2 7" xfId="13307"/>
    <cellStyle name="Disclosure Date 2 8" xfId="13308"/>
    <cellStyle name="Disclosure Date 2 9" xfId="13309"/>
    <cellStyle name="Disclosure Date 3" xfId="13310"/>
    <cellStyle name="Disclosure Date 3 10" xfId="13311"/>
    <cellStyle name="Disclosure Date 3 11" xfId="13312"/>
    <cellStyle name="Disclosure Date 3 12" xfId="13313"/>
    <cellStyle name="Disclosure Date 3 13" xfId="13314"/>
    <cellStyle name="Disclosure Date 3 14" xfId="13315"/>
    <cellStyle name="Disclosure Date 3 15" xfId="13316"/>
    <cellStyle name="Disclosure Date 3 16" xfId="13317"/>
    <cellStyle name="Disclosure Date 3 17" xfId="13318"/>
    <cellStyle name="Disclosure Date 3 18" xfId="13319"/>
    <cellStyle name="Disclosure Date 3 19" xfId="13320"/>
    <cellStyle name="Disclosure Date 3 2" xfId="13321"/>
    <cellStyle name="Disclosure Date 3 2 10" xfId="13322"/>
    <cellStyle name="Disclosure Date 3 2 11" xfId="13323"/>
    <cellStyle name="Disclosure Date 3 2 12" xfId="13324"/>
    <cellStyle name="Disclosure Date 3 2 13" xfId="13325"/>
    <cellStyle name="Disclosure Date 3 2 14" xfId="13326"/>
    <cellStyle name="Disclosure Date 3 2 15" xfId="13327"/>
    <cellStyle name="Disclosure Date 3 2 16" xfId="13328"/>
    <cellStyle name="Disclosure Date 3 2 17" xfId="13329"/>
    <cellStyle name="Disclosure Date 3 2 18" xfId="13330"/>
    <cellStyle name="Disclosure Date 3 2 19" xfId="13331"/>
    <cellStyle name="Disclosure Date 3 2 2" xfId="13332"/>
    <cellStyle name="Disclosure Date 3 2 2 10" xfId="13333"/>
    <cellStyle name="Disclosure Date 3 2 2 11" xfId="13334"/>
    <cellStyle name="Disclosure Date 3 2 2 12" xfId="13335"/>
    <cellStyle name="Disclosure Date 3 2 2 13" xfId="13336"/>
    <cellStyle name="Disclosure Date 3 2 2 14" xfId="13337"/>
    <cellStyle name="Disclosure Date 3 2 2 15" xfId="13338"/>
    <cellStyle name="Disclosure Date 3 2 2 16" xfId="13339"/>
    <cellStyle name="Disclosure Date 3 2 2 17" xfId="13340"/>
    <cellStyle name="Disclosure Date 3 2 2 18" xfId="13341"/>
    <cellStyle name="Disclosure Date 3 2 2 19" xfId="13342"/>
    <cellStyle name="Disclosure Date 3 2 2 2" xfId="13343"/>
    <cellStyle name="Disclosure Date 3 2 2 20" xfId="13344"/>
    <cellStyle name="Disclosure Date 3 2 2 21" xfId="13345"/>
    <cellStyle name="Disclosure Date 3 2 2 22" xfId="13346"/>
    <cellStyle name="Disclosure Date 3 2 2 23" xfId="13347"/>
    <cellStyle name="Disclosure Date 3 2 2 24" xfId="13348"/>
    <cellStyle name="Disclosure Date 3 2 2 25" xfId="13349"/>
    <cellStyle name="Disclosure Date 3 2 2 26" xfId="13350"/>
    <cellStyle name="Disclosure Date 3 2 2 27" xfId="13351"/>
    <cellStyle name="Disclosure Date 3 2 2 28" xfId="13352"/>
    <cellStyle name="Disclosure Date 3 2 2 29" xfId="13353"/>
    <cellStyle name="Disclosure Date 3 2 2 3" xfId="13354"/>
    <cellStyle name="Disclosure Date 3 2 2 30" xfId="13355"/>
    <cellStyle name="Disclosure Date 3 2 2 31" xfId="13356"/>
    <cellStyle name="Disclosure Date 3 2 2 32" xfId="13357"/>
    <cellStyle name="Disclosure Date 3 2 2 4" xfId="13358"/>
    <cellStyle name="Disclosure Date 3 2 2 5" xfId="13359"/>
    <cellStyle name="Disclosure Date 3 2 2 6" xfId="13360"/>
    <cellStyle name="Disclosure Date 3 2 2 7" xfId="13361"/>
    <cellStyle name="Disclosure Date 3 2 2 8" xfId="13362"/>
    <cellStyle name="Disclosure Date 3 2 2 9" xfId="13363"/>
    <cellStyle name="Disclosure Date 3 2 20" xfId="13364"/>
    <cellStyle name="Disclosure Date 3 2 21" xfId="13365"/>
    <cellStyle name="Disclosure Date 3 2 22" xfId="13366"/>
    <cellStyle name="Disclosure Date 3 2 23" xfId="13367"/>
    <cellStyle name="Disclosure Date 3 2 24" xfId="13368"/>
    <cellStyle name="Disclosure Date 3 2 25" xfId="13369"/>
    <cellStyle name="Disclosure Date 3 2 26" xfId="13370"/>
    <cellStyle name="Disclosure Date 3 2 27" xfId="13371"/>
    <cellStyle name="Disclosure Date 3 2 28" xfId="13372"/>
    <cellStyle name="Disclosure Date 3 2 29" xfId="13373"/>
    <cellStyle name="Disclosure Date 3 2 3" xfId="13374"/>
    <cellStyle name="Disclosure Date 3 2 30" xfId="13375"/>
    <cellStyle name="Disclosure Date 3 2 31" xfId="13376"/>
    <cellStyle name="Disclosure Date 3 2 32" xfId="13377"/>
    <cellStyle name="Disclosure Date 3 2 33" xfId="13378"/>
    <cellStyle name="Disclosure Date 3 2 34" xfId="13379"/>
    <cellStyle name="Disclosure Date 3 2 4" xfId="13380"/>
    <cellStyle name="Disclosure Date 3 2 5" xfId="13381"/>
    <cellStyle name="Disclosure Date 3 2 6" xfId="13382"/>
    <cellStyle name="Disclosure Date 3 2 7" xfId="13383"/>
    <cellStyle name="Disclosure Date 3 2 8" xfId="13384"/>
    <cellStyle name="Disclosure Date 3 2 9" xfId="13385"/>
    <cellStyle name="Disclosure Date 3 20" xfId="13386"/>
    <cellStyle name="Disclosure Date 3 21" xfId="13387"/>
    <cellStyle name="Disclosure Date 3 22" xfId="13388"/>
    <cellStyle name="Disclosure Date 3 23" xfId="13389"/>
    <cellStyle name="Disclosure Date 3 24" xfId="13390"/>
    <cellStyle name="Disclosure Date 3 25" xfId="13391"/>
    <cellStyle name="Disclosure Date 3 26" xfId="13392"/>
    <cellStyle name="Disclosure Date 3 27" xfId="13393"/>
    <cellStyle name="Disclosure Date 3 28" xfId="13394"/>
    <cellStyle name="Disclosure Date 3 29" xfId="13395"/>
    <cellStyle name="Disclosure Date 3 3" xfId="13396"/>
    <cellStyle name="Disclosure Date 3 3 10" xfId="13397"/>
    <cellStyle name="Disclosure Date 3 3 11" xfId="13398"/>
    <cellStyle name="Disclosure Date 3 3 12" xfId="13399"/>
    <cellStyle name="Disclosure Date 3 3 13" xfId="13400"/>
    <cellStyle name="Disclosure Date 3 3 14" xfId="13401"/>
    <cellStyle name="Disclosure Date 3 3 15" xfId="13402"/>
    <cellStyle name="Disclosure Date 3 3 16" xfId="13403"/>
    <cellStyle name="Disclosure Date 3 3 17" xfId="13404"/>
    <cellStyle name="Disclosure Date 3 3 18" xfId="13405"/>
    <cellStyle name="Disclosure Date 3 3 19" xfId="13406"/>
    <cellStyle name="Disclosure Date 3 3 2" xfId="13407"/>
    <cellStyle name="Disclosure Date 3 3 20" xfId="13408"/>
    <cellStyle name="Disclosure Date 3 3 21" xfId="13409"/>
    <cellStyle name="Disclosure Date 3 3 22" xfId="13410"/>
    <cellStyle name="Disclosure Date 3 3 23" xfId="13411"/>
    <cellStyle name="Disclosure Date 3 3 24" xfId="13412"/>
    <cellStyle name="Disclosure Date 3 3 25" xfId="13413"/>
    <cellStyle name="Disclosure Date 3 3 26" xfId="13414"/>
    <cellStyle name="Disclosure Date 3 3 27" xfId="13415"/>
    <cellStyle name="Disclosure Date 3 3 28" xfId="13416"/>
    <cellStyle name="Disclosure Date 3 3 29" xfId="13417"/>
    <cellStyle name="Disclosure Date 3 3 3" xfId="13418"/>
    <cellStyle name="Disclosure Date 3 3 30" xfId="13419"/>
    <cellStyle name="Disclosure Date 3 3 31" xfId="13420"/>
    <cellStyle name="Disclosure Date 3 3 32" xfId="13421"/>
    <cellStyle name="Disclosure Date 3 3 4" xfId="13422"/>
    <cellStyle name="Disclosure Date 3 3 5" xfId="13423"/>
    <cellStyle name="Disclosure Date 3 3 6" xfId="13424"/>
    <cellStyle name="Disclosure Date 3 3 7" xfId="13425"/>
    <cellStyle name="Disclosure Date 3 3 8" xfId="13426"/>
    <cellStyle name="Disclosure Date 3 3 9" xfId="13427"/>
    <cellStyle name="Disclosure Date 3 30" xfId="13428"/>
    <cellStyle name="Disclosure Date 3 31" xfId="13429"/>
    <cellStyle name="Disclosure Date 3 32" xfId="13430"/>
    <cellStyle name="Disclosure Date 3 33" xfId="13431"/>
    <cellStyle name="Disclosure Date 3 34" xfId="13432"/>
    <cellStyle name="Disclosure Date 3 35" xfId="13433"/>
    <cellStyle name="Disclosure Date 3 4" xfId="13434"/>
    <cellStyle name="Disclosure Date 3 5" xfId="13435"/>
    <cellStyle name="Disclosure Date 3 6" xfId="13436"/>
    <cellStyle name="Disclosure Date 3 7" xfId="13437"/>
    <cellStyle name="Disclosure Date 3 8" xfId="13438"/>
    <cellStyle name="Disclosure Date 3 9" xfId="13439"/>
    <cellStyle name="Disclosure Date 4" xfId="13440"/>
    <cellStyle name="Disclosure Date 4 10" xfId="13441"/>
    <cellStyle name="Disclosure Date 4 11" xfId="13442"/>
    <cellStyle name="Disclosure Date 4 12" xfId="13443"/>
    <cellStyle name="Disclosure Date 4 13" xfId="13444"/>
    <cellStyle name="Disclosure Date 4 2" xfId="13445"/>
    <cellStyle name="Disclosure Date 4 3" xfId="13446"/>
    <cellStyle name="Disclosure Date 4 4" xfId="13447"/>
    <cellStyle name="Disclosure Date 4 5" xfId="13448"/>
    <cellStyle name="Disclosure Date 4 6" xfId="13449"/>
    <cellStyle name="Disclosure Date 4 7" xfId="13450"/>
    <cellStyle name="Disclosure Date 4 8" xfId="13451"/>
    <cellStyle name="Disclosure Date 4 9" xfId="13452"/>
    <cellStyle name="Entry 1A" xfId="13453"/>
    <cellStyle name="Entry 1A 2" xfId="13454"/>
    <cellStyle name="Entry 1A 2 2" xfId="13455"/>
    <cellStyle name="Entry 1A 2 3" xfId="13456"/>
    <cellStyle name="Entry 1A 2 3 10" xfId="13457"/>
    <cellStyle name="Entry 1A 2 3 11" xfId="13458"/>
    <cellStyle name="Entry 1A 2 3 12" xfId="13459"/>
    <cellStyle name="Entry 1A 2 3 13" xfId="13460"/>
    <cellStyle name="Entry 1A 2 3 14" xfId="13461"/>
    <cellStyle name="Entry 1A 2 3 15" xfId="13462"/>
    <cellStyle name="Entry 1A 2 3 16" xfId="13463"/>
    <cellStyle name="Entry 1A 2 3 17" xfId="13464"/>
    <cellStyle name="Entry 1A 2 3 18" xfId="13465"/>
    <cellStyle name="Entry 1A 2 3 19" xfId="13466"/>
    <cellStyle name="Entry 1A 2 3 2" xfId="13467"/>
    <cellStyle name="Entry 1A 2 3 2 10" xfId="13468"/>
    <cellStyle name="Entry 1A 2 3 2 11" xfId="13469"/>
    <cellStyle name="Entry 1A 2 3 2 12" xfId="13470"/>
    <cellStyle name="Entry 1A 2 3 2 13" xfId="13471"/>
    <cellStyle name="Entry 1A 2 3 2 14" xfId="13472"/>
    <cellStyle name="Entry 1A 2 3 2 15" xfId="13473"/>
    <cellStyle name="Entry 1A 2 3 2 16" xfId="13474"/>
    <cellStyle name="Entry 1A 2 3 2 17" xfId="13475"/>
    <cellStyle name="Entry 1A 2 3 2 18" xfId="13476"/>
    <cellStyle name="Entry 1A 2 3 2 19" xfId="13477"/>
    <cellStyle name="Entry 1A 2 3 2 2" xfId="13478"/>
    <cellStyle name="Entry 1A 2 3 2 2 10" xfId="13479"/>
    <cellStyle name="Entry 1A 2 3 2 2 11" xfId="13480"/>
    <cellStyle name="Entry 1A 2 3 2 2 12" xfId="13481"/>
    <cellStyle name="Entry 1A 2 3 2 2 13" xfId="13482"/>
    <cellStyle name="Entry 1A 2 3 2 2 14" xfId="13483"/>
    <cellStyle name="Entry 1A 2 3 2 2 15" xfId="13484"/>
    <cellStyle name="Entry 1A 2 3 2 2 16" xfId="13485"/>
    <cellStyle name="Entry 1A 2 3 2 2 17" xfId="13486"/>
    <cellStyle name="Entry 1A 2 3 2 2 18" xfId="13487"/>
    <cellStyle name="Entry 1A 2 3 2 2 19" xfId="13488"/>
    <cellStyle name="Entry 1A 2 3 2 2 2" xfId="13489"/>
    <cellStyle name="Entry 1A 2 3 2 2 2 10" xfId="13490"/>
    <cellStyle name="Entry 1A 2 3 2 2 2 11" xfId="13491"/>
    <cellStyle name="Entry 1A 2 3 2 2 2 12" xfId="13492"/>
    <cellStyle name="Entry 1A 2 3 2 2 2 13" xfId="13493"/>
    <cellStyle name="Entry 1A 2 3 2 2 2 14" xfId="13494"/>
    <cellStyle name="Entry 1A 2 3 2 2 2 15" xfId="13495"/>
    <cellStyle name="Entry 1A 2 3 2 2 2 16" xfId="13496"/>
    <cellStyle name="Entry 1A 2 3 2 2 2 17" xfId="13497"/>
    <cellStyle name="Entry 1A 2 3 2 2 2 18" xfId="13498"/>
    <cellStyle name="Entry 1A 2 3 2 2 2 19" xfId="13499"/>
    <cellStyle name="Entry 1A 2 3 2 2 2 2" xfId="13500"/>
    <cellStyle name="Entry 1A 2 3 2 2 2 2 10" xfId="13501"/>
    <cellStyle name="Entry 1A 2 3 2 2 2 2 11" xfId="13502"/>
    <cellStyle name="Entry 1A 2 3 2 2 2 2 12" xfId="13503"/>
    <cellStyle name="Entry 1A 2 3 2 2 2 2 13" xfId="13504"/>
    <cellStyle name="Entry 1A 2 3 2 2 2 2 14" xfId="13505"/>
    <cellStyle name="Entry 1A 2 3 2 2 2 2 15" xfId="13506"/>
    <cellStyle name="Entry 1A 2 3 2 2 2 2 16" xfId="13507"/>
    <cellStyle name="Entry 1A 2 3 2 2 2 2 17" xfId="13508"/>
    <cellStyle name="Entry 1A 2 3 2 2 2 2 18" xfId="13509"/>
    <cellStyle name="Entry 1A 2 3 2 2 2 2 19" xfId="13510"/>
    <cellStyle name="Entry 1A 2 3 2 2 2 2 2" xfId="13511"/>
    <cellStyle name="Entry 1A 2 3 2 2 2 2 20" xfId="13512"/>
    <cellStyle name="Entry 1A 2 3 2 2 2 2 21" xfId="13513"/>
    <cellStyle name="Entry 1A 2 3 2 2 2 2 22" xfId="13514"/>
    <cellStyle name="Entry 1A 2 3 2 2 2 2 23" xfId="13515"/>
    <cellStyle name="Entry 1A 2 3 2 2 2 2 24" xfId="13516"/>
    <cellStyle name="Entry 1A 2 3 2 2 2 2 25" xfId="13517"/>
    <cellStyle name="Entry 1A 2 3 2 2 2 2 26" xfId="13518"/>
    <cellStyle name="Entry 1A 2 3 2 2 2 2 27" xfId="13519"/>
    <cellStyle name="Entry 1A 2 3 2 2 2 2 28" xfId="13520"/>
    <cellStyle name="Entry 1A 2 3 2 2 2 2 29" xfId="13521"/>
    <cellStyle name="Entry 1A 2 3 2 2 2 2 3" xfId="13522"/>
    <cellStyle name="Entry 1A 2 3 2 2 2 2 30" xfId="13523"/>
    <cellStyle name="Entry 1A 2 3 2 2 2 2 31" xfId="13524"/>
    <cellStyle name="Entry 1A 2 3 2 2 2 2 32" xfId="13525"/>
    <cellStyle name="Entry 1A 2 3 2 2 2 2 4" xfId="13526"/>
    <cellStyle name="Entry 1A 2 3 2 2 2 2 5" xfId="13527"/>
    <cellStyle name="Entry 1A 2 3 2 2 2 2 6" xfId="13528"/>
    <cellStyle name="Entry 1A 2 3 2 2 2 2 7" xfId="13529"/>
    <cellStyle name="Entry 1A 2 3 2 2 2 2 8" xfId="13530"/>
    <cellStyle name="Entry 1A 2 3 2 2 2 2 9" xfId="13531"/>
    <cellStyle name="Entry 1A 2 3 2 2 2 20" xfId="13532"/>
    <cellStyle name="Entry 1A 2 3 2 2 2 21" xfId="13533"/>
    <cellStyle name="Entry 1A 2 3 2 2 2 22" xfId="13534"/>
    <cellStyle name="Entry 1A 2 3 2 2 2 23" xfId="13535"/>
    <cellStyle name="Entry 1A 2 3 2 2 2 24" xfId="13536"/>
    <cellStyle name="Entry 1A 2 3 2 2 2 25" xfId="13537"/>
    <cellStyle name="Entry 1A 2 3 2 2 2 26" xfId="13538"/>
    <cellStyle name="Entry 1A 2 3 2 2 2 27" xfId="13539"/>
    <cellStyle name="Entry 1A 2 3 2 2 2 28" xfId="13540"/>
    <cellStyle name="Entry 1A 2 3 2 2 2 29" xfId="13541"/>
    <cellStyle name="Entry 1A 2 3 2 2 2 3" xfId="13542"/>
    <cellStyle name="Entry 1A 2 3 2 2 2 30" xfId="13543"/>
    <cellStyle name="Entry 1A 2 3 2 2 2 31" xfId="13544"/>
    <cellStyle name="Entry 1A 2 3 2 2 2 32" xfId="13545"/>
    <cellStyle name="Entry 1A 2 3 2 2 2 33" xfId="13546"/>
    <cellStyle name="Entry 1A 2 3 2 2 2 34" xfId="13547"/>
    <cellStyle name="Entry 1A 2 3 2 2 2 4" xfId="13548"/>
    <cellStyle name="Entry 1A 2 3 2 2 2 5" xfId="13549"/>
    <cellStyle name="Entry 1A 2 3 2 2 2 6" xfId="13550"/>
    <cellStyle name="Entry 1A 2 3 2 2 2 7" xfId="13551"/>
    <cellStyle name="Entry 1A 2 3 2 2 2 8" xfId="13552"/>
    <cellStyle name="Entry 1A 2 3 2 2 2 9" xfId="13553"/>
    <cellStyle name="Entry 1A 2 3 2 2 20" xfId="13554"/>
    <cellStyle name="Entry 1A 2 3 2 2 21" xfId="13555"/>
    <cellStyle name="Entry 1A 2 3 2 2 22" xfId="13556"/>
    <cellStyle name="Entry 1A 2 3 2 2 23" xfId="13557"/>
    <cellStyle name="Entry 1A 2 3 2 2 24" xfId="13558"/>
    <cellStyle name="Entry 1A 2 3 2 2 25" xfId="13559"/>
    <cellStyle name="Entry 1A 2 3 2 2 26" xfId="13560"/>
    <cellStyle name="Entry 1A 2 3 2 2 27" xfId="13561"/>
    <cellStyle name="Entry 1A 2 3 2 2 28" xfId="13562"/>
    <cellStyle name="Entry 1A 2 3 2 2 29" xfId="13563"/>
    <cellStyle name="Entry 1A 2 3 2 2 3" xfId="13564"/>
    <cellStyle name="Entry 1A 2 3 2 2 3 10" xfId="13565"/>
    <cellStyle name="Entry 1A 2 3 2 2 3 11" xfId="13566"/>
    <cellStyle name="Entry 1A 2 3 2 2 3 12" xfId="13567"/>
    <cellStyle name="Entry 1A 2 3 2 2 3 13" xfId="13568"/>
    <cellStyle name="Entry 1A 2 3 2 2 3 14" xfId="13569"/>
    <cellStyle name="Entry 1A 2 3 2 2 3 15" xfId="13570"/>
    <cellStyle name="Entry 1A 2 3 2 2 3 16" xfId="13571"/>
    <cellStyle name="Entry 1A 2 3 2 2 3 17" xfId="13572"/>
    <cellStyle name="Entry 1A 2 3 2 2 3 18" xfId="13573"/>
    <cellStyle name="Entry 1A 2 3 2 2 3 19" xfId="13574"/>
    <cellStyle name="Entry 1A 2 3 2 2 3 2" xfId="13575"/>
    <cellStyle name="Entry 1A 2 3 2 2 3 2 10" xfId="13576"/>
    <cellStyle name="Entry 1A 2 3 2 2 3 2 11" xfId="13577"/>
    <cellStyle name="Entry 1A 2 3 2 2 3 2 12" xfId="13578"/>
    <cellStyle name="Entry 1A 2 3 2 2 3 2 13" xfId="13579"/>
    <cellStyle name="Entry 1A 2 3 2 2 3 2 14" xfId="13580"/>
    <cellStyle name="Entry 1A 2 3 2 2 3 2 15" xfId="13581"/>
    <cellStyle name="Entry 1A 2 3 2 2 3 2 16" xfId="13582"/>
    <cellStyle name="Entry 1A 2 3 2 2 3 2 17" xfId="13583"/>
    <cellStyle name="Entry 1A 2 3 2 2 3 2 18" xfId="13584"/>
    <cellStyle name="Entry 1A 2 3 2 2 3 2 19" xfId="13585"/>
    <cellStyle name="Entry 1A 2 3 2 2 3 2 2" xfId="13586"/>
    <cellStyle name="Entry 1A 2 3 2 2 3 2 20" xfId="13587"/>
    <cellStyle name="Entry 1A 2 3 2 2 3 2 21" xfId="13588"/>
    <cellStyle name="Entry 1A 2 3 2 2 3 2 22" xfId="13589"/>
    <cellStyle name="Entry 1A 2 3 2 2 3 2 23" xfId="13590"/>
    <cellStyle name="Entry 1A 2 3 2 2 3 2 24" xfId="13591"/>
    <cellStyle name="Entry 1A 2 3 2 2 3 2 25" xfId="13592"/>
    <cellStyle name="Entry 1A 2 3 2 2 3 2 26" xfId="13593"/>
    <cellStyle name="Entry 1A 2 3 2 2 3 2 27" xfId="13594"/>
    <cellStyle name="Entry 1A 2 3 2 2 3 2 28" xfId="13595"/>
    <cellStyle name="Entry 1A 2 3 2 2 3 2 29" xfId="13596"/>
    <cellStyle name="Entry 1A 2 3 2 2 3 2 3" xfId="13597"/>
    <cellStyle name="Entry 1A 2 3 2 2 3 2 30" xfId="13598"/>
    <cellStyle name="Entry 1A 2 3 2 2 3 2 31" xfId="13599"/>
    <cellStyle name="Entry 1A 2 3 2 2 3 2 32" xfId="13600"/>
    <cellStyle name="Entry 1A 2 3 2 2 3 2 4" xfId="13601"/>
    <cellStyle name="Entry 1A 2 3 2 2 3 2 5" xfId="13602"/>
    <cellStyle name="Entry 1A 2 3 2 2 3 2 6" xfId="13603"/>
    <cellStyle name="Entry 1A 2 3 2 2 3 2 7" xfId="13604"/>
    <cellStyle name="Entry 1A 2 3 2 2 3 2 8" xfId="13605"/>
    <cellStyle name="Entry 1A 2 3 2 2 3 2 9" xfId="13606"/>
    <cellStyle name="Entry 1A 2 3 2 2 3 20" xfId="13607"/>
    <cellStyle name="Entry 1A 2 3 2 2 3 21" xfId="13608"/>
    <cellStyle name="Entry 1A 2 3 2 2 3 22" xfId="13609"/>
    <cellStyle name="Entry 1A 2 3 2 2 3 23" xfId="13610"/>
    <cellStyle name="Entry 1A 2 3 2 2 3 24" xfId="13611"/>
    <cellStyle name="Entry 1A 2 3 2 2 3 25" xfId="13612"/>
    <cellStyle name="Entry 1A 2 3 2 2 3 26" xfId="13613"/>
    <cellStyle name="Entry 1A 2 3 2 2 3 27" xfId="13614"/>
    <cellStyle name="Entry 1A 2 3 2 2 3 28" xfId="13615"/>
    <cellStyle name="Entry 1A 2 3 2 2 3 29" xfId="13616"/>
    <cellStyle name="Entry 1A 2 3 2 2 3 3" xfId="13617"/>
    <cellStyle name="Entry 1A 2 3 2 2 3 30" xfId="13618"/>
    <cellStyle name="Entry 1A 2 3 2 2 3 31" xfId="13619"/>
    <cellStyle name="Entry 1A 2 3 2 2 3 32" xfId="13620"/>
    <cellStyle name="Entry 1A 2 3 2 2 3 33" xfId="13621"/>
    <cellStyle name="Entry 1A 2 3 2 2 3 34" xfId="13622"/>
    <cellStyle name="Entry 1A 2 3 2 2 3 4" xfId="13623"/>
    <cellStyle name="Entry 1A 2 3 2 2 3 5" xfId="13624"/>
    <cellStyle name="Entry 1A 2 3 2 2 3 6" xfId="13625"/>
    <cellStyle name="Entry 1A 2 3 2 2 3 7" xfId="13626"/>
    <cellStyle name="Entry 1A 2 3 2 2 3 8" xfId="13627"/>
    <cellStyle name="Entry 1A 2 3 2 2 3 9" xfId="13628"/>
    <cellStyle name="Entry 1A 2 3 2 2 30" xfId="13629"/>
    <cellStyle name="Entry 1A 2 3 2 2 31" xfId="13630"/>
    <cellStyle name="Entry 1A 2 3 2 2 32" xfId="13631"/>
    <cellStyle name="Entry 1A 2 3 2 2 33" xfId="13632"/>
    <cellStyle name="Entry 1A 2 3 2 2 34" xfId="13633"/>
    <cellStyle name="Entry 1A 2 3 2 2 35" xfId="13634"/>
    <cellStyle name="Entry 1A 2 3 2 2 36" xfId="13635"/>
    <cellStyle name="Entry 1A 2 3 2 2 4" xfId="13636"/>
    <cellStyle name="Entry 1A 2 3 2 2 4 10" xfId="13637"/>
    <cellStyle name="Entry 1A 2 3 2 2 4 11" xfId="13638"/>
    <cellStyle name="Entry 1A 2 3 2 2 4 12" xfId="13639"/>
    <cellStyle name="Entry 1A 2 3 2 2 4 13" xfId="13640"/>
    <cellStyle name="Entry 1A 2 3 2 2 4 2" xfId="13641"/>
    <cellStyle name="Entry 1A 2 3 2 2 4 3" xfId="13642"/>
    <cellStyle name="Entry 1A 2 3 2 2 4 4" xfId="13643"/>
    <cellStyle name="Entry 1A 2 3 2 2 4 5" xfId="13644"/>
    <cellStyle name="Entry 1A 2 3 2 2 4 6" xfId="13645"/>
    <cellStyle name="Entry 1A 2 3 2 2 4 7" xfId="13646"/>
    <cellStyle name="Entry 1A 2 3 2 2 4 8" xfId="13647"/>
    <cellStyle name="Entry 1A 2 3 2 2 4 9" xfId="13648"/>
    <cellStyle name="Entry 1A 2 3 2 2 5" xfId="13649"/>
    <cellStyle name="Entry 1A 2 3 2 2 6" xfId="13650"/>
    <cellStyle name="Entry 1A 2 3 2 2 7" xfId="13651"/>
    <cellStyle name="Entry 1A 2 3 2 2 8" xfId="13652"/>
    <cellStyle name="Entry 1A 2 3 2 2 9" xfId="13653"/>
    <cellStyle name="Entry 1A 2 3 2 20" xfId="13654"/>
    <cellStyle name="Entry 1A 2 3 2 21" xfId="13655"/>
    <cellStyle name="Entry 1A 2 3 2 22" xfId="13656"/>
    <cellStyle name="Entry 1A 2 3 2 23" xfId="13657"/>
    <cellStyle name="Entry 1A 2 3 2 24" xfId="13658"/>
    <cellStyle name="Entry 1A 2 3 2 25" xfId="13659"/>
    <cellStyle name="Entry 1A 2 3 2 26" xfId="13660"/>
    <cellStyle name="Entry 1A 2 3 2 27" xfId="13661"/>
    <cellStyle name="Entry 1A 2 3 2 28" xfId="13662"/>
    <cellStyle name="Entry 1A 2 3 2 29" xfId="13663"/>
    <cellStyle name="Entry 1A 2 3 2 3" xfId="13664"/>
    <cellStyle name="Entry 1A 2 3 2 3 10" xfId="13665"/>
    <cellStyle name="Entry 1A 2 3 2 3 11" xfId="13666"/>
    <cellStyle name="Entry 1A 2 3 2 3 12" xfId="13667"/>
    <cellStyle name="Entry 1A 2 3 2 3 13" xfId="13668"/>
    <cellStyle name="Entry 1A 2 3 2 3 14" xfId="13669"/>
    <cellStyle name="Entry 1A 2 3 2 3 15" xfId="13670"/>
    <cellStyle name="Entry 1A 2 3 2 3 16" xfId="13671"/>
    <cellStyle name="Entry 1A 2 3 2 3 17" xfId="13672"/>
    <cellStyle name="Entry 1A 2 3 2 3 18" xfId="13673"/>
    <cellStyle name="Entry 1A 2 3 2 3 19" xfId="13674"/>
    <cellStyle name="Entry 1A 2 3 2 3 2" xfId="13675"/>
    <cellStyle name="Entry 1A 2 3 2 3 2 10" xfId="13676"/>
    <cellStyle name="Entry 1A 2 3 2 3 2 11" xfId="13677"/>
    <cellStyle name="Entry 1A 2 3 2 3 2 12" xfId="13678"/>
    <cellStyle name="Entry 1A 2 3 2 3 2 13" xfId="13679"/>
    <cellStyle name="Entry 1A 2 3 2 3 2 14" xfId="13680"/>
    <cellStyle name="Entry 1A 2 3 2 3 2 15" xfId="13681"/>
    <cellStyle name="Entry 1A 2 3 2 3 2 16" xfId="13682"/>
    <cellStyle name="Entry 1A 2 3 2 3 2 17" xfId="13683"/>
    <cellStyle name="Entry 1A 2 3 2 3 2 18" xfId="13684"/>
    <cellStyle name="Entry 1A 2 3 2 3 2 19" xfId="13685"/>
    <cellStyle name="Entry 1A 2 3 2 3 2 2" xfId="13686"/>
    <cellStyle name="Entry 1A 2 3 2 3 2 20" xfId="13687"/>
    <cellStyle name="Entry 1A 2 3 2 3 2 21" xfId="13688"/>
    <cellStyle name="Entry 1A 2 3 2 3 2 22" xfId="13689"/>
    <cellStyle name="Entry 1A 2 3 2 3 2 23" xfId="13690"/>
    <cellStyle name="Entry 1A 2 3 2 3 2 24" xfId="13691"/>
    <cellStyle name="Entry 1A 2 3 2 3 2 25" xfId="13692"/>
    <cellStyle name="Entry 1A 2 3 2 3 2 26" xfId="13693"/>
    <cellStyle name="Entry 1A 2 3 2 3 2 27" xfId="13694"/>
    <cellStyle name="Entry 1A 2 3 2 3 2 28" xfId="13695"/>
    <cellStyle name="Entry 1A 2 3 2 3 2 29" xfId="13696"/>
    <cellStyle name="Entry 1A 2 3 2 3 2 3" xfId="13697"/>
    <cellStyle name="Entry 1A 2 3 2 3 2 30" xfId="13698"/>
    <cellStyle name="Entry 1A 2 3 2 3 2 31" xfId="13699"/>
    <cellStyle name="Entry 1A 2 3 2 3 2 32" xfId="13700"/>
    <cellStyle name="Entry 1A 2 3 2 3 2 4" xfId="13701"/>
    <cellStyle name="Entry 1A 2 3 2 3 2 5" xfId="13702"/>
    <cellStyle name="Entry 1A 2 3 2 3 2 6" xfId="13703"/>
    <cellStyle name="Entry 1A 2 3 2 3 2 7" xfId="13704"/>
    <cellStyle name="Entry 1A 2 3 2 3 2 8" xfId="13705"/>
    <cellStyle name="Entry 1A 2 3 2 3 2 9" xfId="13706"/>
    <cellStyle name="Entry 1A 2 3 2 3 20" xfId="13707"/>
    <cellStyle name="Entry 1A 2 3 2 3 21" xfId="13708"/>
    <cellStyle name="Entry 1A 2 3 2 3 22" xfId="13709"/>
    <cellStyle name="Entry 1A 2 3 2 3 23" xfId="13710"/>
    <cellStyle name="Entry 1A 2 3 2 3 24" xfId="13711"/>
    <cellStyle name="Entry 1A 2 3 2 3 25" xfId="13712"/>
    <cellStyle name="Entry 1A 2 3 2 3 26" xfId="13713"/>
    <cellStyle name="Entry 1A 2 3 2 3 27" xfId="13714"/>
    <cellStyle name="Entry 1A 2 3 2 3 28" xfId="13715"/>
    <cellStyle name="Entry 1A 2 3 2 3 29" xfId="13716"/>
    <cellStyle name="Entry 1A 2 3 2 3 3" xfId="13717"/>
    <cellStyle name="Entry 1A 2 3 2 3 30" xfId="13718"/>
    <cellStyle name="Entry 1A 2 3 2 3 31" xfId="13719"/>
    <cellStyle name="Entry 1A 2 3 2 3 32" xfId="13720"/>
    <cellStyle name="Entry 1A 2 3 2 3 33" xfId="13721"/>
    <cellStyle name="Entry 1A 2 3 2 3 34" xfId="13722"/>
    <cellStyle name="Entry 1A 2 3 2 3 4" xfId="13723"/>
    <cellStyle name="Entry 1A 2 3 2 3 5" xfId="13724"/>
    <cellStyle name="Entry 1A 2 3 2 3 6" xfId="13725"/>
    <cellStyle name="Entry 1A 2 3 2 3 7" xfId="13726"/>
    <cellStyle name="Entry 1A 2 3 2 3 8" xfId="13727"/>
    <cellStyle name="Entry 1A 2 3 2 3 9" xfId="13728"/>
    <cellStyle name="Entry 1A 2 3 2 30" xfId="13729"/>
    <cellStyle name="Entry 1A 2 3 2 31" xfId="13730"/>
    <cellStyle name="Entry 1A 2 3 2 32" xfId="13731"/>
    <cellStyle name="Entry 1A 2 3 2 33" xfId="13732"/>
    <cellStyle name="Entry 1A 2 3 2 34" xfId="13733"/>
    <cellStyle name="Entry 1A 2 3 2 35" xfId="13734"/>
    <cellStyle name="Entry 1A 2 3 2 36" xfId="13735"/>
    <cellStyle name="Entry 1A 2 3 2 4" xfId="13736"/>
    <cellStyle name="Entry 1A 2 3 2 4 10" xfId="13737"/>
    <cellStyle name="Entry 1A 2 3 2 4 11" xfId="13738"/>
    <cellStyle name="Entry 1A 2 3 2 4 12" xfId="13739"/>
    <cellStyle name="Entry 1A 2 3 2 4 13" xfId="13740"/>
    <cellStyle name="Entry 1A 2 3 2 4 14" xfId="13741"/>
    <cellStyle name="Entry 1A 2 3 2 4 15" xfId="13742"/>
    <cellStyle name="Entry 1A 2 3 2 4 16" xfId="13743"/>
    <cellStyle name="Entry 1A 2 3 2 4 17" xfId="13744"/>
    <cellStyle name="Entry 1A 2 3 2 4 18" xfId="13745"/>
    <cellStyle name="Entry 1A 2 3 2 4 19" xfId="13746"/>
    <cellStyle name="Entry 1A 2 3 2 4 2" xfId="13747"/>
    <cellStyle name="Entry 1A 2 3 2 4 20" xfId="13748"/>
    <cellStyle name="Entry 1A 2 3 2 4 21" xfId="13749"/>
    <cellStyle name="Entry 1A 2 3 2 4 22" xfId="13750"/>
    <cellStyle name="Entry 1A 2 3 2 4 23" xfId="13751"/>
    <cellStyle name="Entry 1A 2 3 2 4 24" xfId="13752"/>
    <cellStyle name="Entry 1A 2 3 2 4 25" xfId="13753"/>
    <cellStyle name="Entry 1A 2 3 2 4 26" xfId="13754"/>
    <cellStyle name="Entry 1A 2 3 2 4 27" xfId="13755"/>
    <cellStyle name="Entry 1A 2 3 2 4 28" xfId="13756"/>
    <cellStyle name="Entry 1A 2 3 2 4 29" xfId="13757"/>
    <cellStyle name="Entry 1A 2 3 2 4 3" xfId="13758"/>
    <cellStyle name="Entry 1A 2 3 2 4 30" xfId="13759"/>
    <cellStyle name="Entry 1A 2 3 2 4 31" xfId="13760"/>
    <cellStyle name="Entry 1A 2 3 2 4 32" xfId="13761"/>
    <cellStyle name="Entry 1A 2 3 2 4 4" xfId="13762"/>
    <cellStyle name="Entry 1A 2 3 2 4 5" xfId="13763"/>
    <cellStyle name="Entry 1A 2 3 2 4 6" xfId="13764"/>
    <cellStyle name="Entry 1A 2 3 2 4 7" xfId="13765"/>
    <cellStyle name="Entry 1A 2 3 2 4 8" xfId="13766"/>
    <cellStyle name="Entry 1A 2 3 2 4 9" xfId="13767"/>
    <cellStyle name="Entry 1A 2 3 2 5" xfId="13768"/>
    <cellStyle name="Entry 1A 2 3 2 6" xfId="13769"/>
    <cellStyle name="Entry 1A 2 3 2 7" xfId="13770"/>
    <cellStyle name="Entry 1A 2 3 2 8" xfId="13771"/>
    <cellStyle name="Entry 1A 2 3 2 9" xfId="13772"/>
    <cellStyle name="Entry 1A 2 3 20" xfId="13773"/>
    <cellStyle name="Entry 1A 2 3 21" xfId="13774"/>
    <cellStyle name="Entry 1A 2 3 22" xfId="13775"/>
    <cellStyle name="Entry 1A 2 3 23" xfId="13776"/>
    <cellStyle name="Entry 1A 2 3 24" xfId="13777"/>
    <cellStyle name="Entry 1A 2 3 25" xfId="13778"/>
    <cellStyle name="Entry 1A 2 3 26" xfId="13779"/>
    <cellStyle name="Entry 1A 2 3 27" xfId="13780"/>
    <cellStyle name="Entry 1A 2 3 28" xfId="13781"/>
    <cellStyle name="Entry 1A 2 3 29" xfId="13782"/>
    <cellStyle name="Entry 1A 2 3 3" xfId="13783"/>
    <cellStyle name="Entry 1A 2 3 3 10" xfId="13784"/>
    <cellStyle name="Entry 1A 2 3 3 11" xfId="13785"/>
    <cellStyle name="Entry 1A 2 3 3 12" xfId="13786"/>
    <cellStyle name="Entry 1A 2 3 3 13" xfId="13787"/>
    <cellStyle name="Entry 1A 2 3 3 14" xfId="13788"/>
    <cellStyle name="Entry 1A 2 3 3 15" xfId="13789"/>
    <cellStyle name="Entry 1A 2 3 3 16" xfId="13790"/>
    <cellStyle name="Entry 1A 2 3 3 17" xfId="13791"/>
    <cellStyle name="Entry 1A 2 3 3 18" xfId="13792"/>
    <cellStyle name="Entry 1A 2 3 3 19" xfId="13793"/>
    <cellStyle name="Entry 1A 2 3 3 2" xfId="13794"/>
    <cellStyle name="Entry 1A 2 3 3 2 10" xfId="13795"/>
    <cellStyle name="Entry 1A 2 3 3 2 11" xfId="13796"/>
    <cellStyle name="Entry 1A 2 3 3 2 12" xfId="13797"/>
    <cellStyle name="Entry 1A 2 3 3 2 13" xfId="13798"/>
    <cellStyle name="Entry 1A 2 3 3 2 14" xfId="13799"/>
    <cellStyle name="Entry 1A 2 3 3 2 15" xfId="13800"/>
    <cellStyle name="Entry 1A 2 3 3 2 16" xfId="13801"/>
    <cellStyle name="Entry 1A 2 3 3 2 17" xfId="13802"/>
    <cellStyle name="Entry 1A 2 3 3 2 18" xfId="13803"/>
    <cellStyle name="Entry 1A 2 3 3 2 19" xfId="13804"/>
    <cellStyle name="Entry 1A 2 3 3 2 2" xfId="13805"/>
    <cellStyle name="Entry 1A 2 3 3 2 2 10" xfId="13806"/>
    <cellStyle name="Entry 1A 2 3 3 2 2 11" xfId="13807"/>
    <cellStyle name="Entry 1A 2 3 3 2 2 12" xfId="13808"/>
    <cellStyle name="Entry 1A 2 3 3 2 2 13" xfId="13809"/>
    <cellStyle name="Entry 1A 2 3 3 2 2 14" xfId="13810"/>
    <cellStyle name="Entry 1A 2 3 3 2 2 15" xfId="13811"/>
    <cellStyle name="Entry 1A 2 3 3 2 2 16" xfId="13812"/>
    <cellStyle name="Entry 1A 2 3 3 2 2 17" xfId="13813"/>
    <cellStyle name="Entry 1A 2 3 3 2 2 18" xfId="13814"/>
    <cellStyle name="Entry 1A 2 3 3 2 2 19" xfId="13815"/>
    <cellStyle name="Entry 1A 2 3 3 2 2 2" xfId="13816"/>
    <cellStyle name="Entry 1A 2 3 3 2 2 20" xfId="13817"/>
    <cellStyle name="Entry 1A 2 3 3 2 2 21" xfId="13818"/>
    <cellStyle name="Entry 1A 2 3 3 2 2 22" xfId="13819"/>
    <cellStyle name="Entry 1A 2 3 3 2 2 23" xfId="13820"/>
    <cellStyle name="Entry 1A 2 3 3 2 2 24" xfId="13821"/>
    <cellStyle name="Entry 1A 2 3 3 2 2 25" xfId="13822"/>
    <cellStyle name="Entry 1A 2 3 3 2 2 26" xfId="13823"/>
    <cellStyle name="Entry 1A 2 3 3 2 2 27" xfId="13824"/>
    <cellStyle name="Entry 1A 2 3 3 2 2 28" xfId="13825"/>
    <cellStyle name="Entry 1A 2 3 3 2 2 29" xfId="13826"/>
    <cellStyle name="Entry 1A 2 3 3 2 2 3" xfId="13827"/>
    <cellStyle name="Entry 1A 2 3 3 2 2 30" xfId="13828"/>
    <cellStyle name="Entry 1A 2 3 3 2 2 31" xfId="13829"/>
    <cellStyle name="Entry 1A 2 3 3 2 2 32" xfId="13830"/>
    <cellStyle name="Entry 1A 2 3 3 2 2 4" xfId="13831"/>
    <cellStyle name="Entry 1A 2 3 3 2 2 5" xfId="13832"/>
    <cellStyle name="Entry 1A 2 3 3 2 2 6" xfId="13833"/>
    <cellStyle name="Entry 1A 2 3 3 2 2 7" xfId="13834"/>
    <cellStyle name="Entry 1A 2 3 3 2 2 8" xfId="13835"/>
    <cellStyle name="Entry 1A 2 3 3 2 2 9" xfId="13836"/>
    <cellStyle name="Entry 1A 2 3 3 2 20" xfId="13837"/>
    <cellStyle name="Entry 1A 2 3 3 2 21" xfId="13838"/>
    <cellStyle name="Entry 1A 2 3 3 2 22" xfId="13839"/>
    <cellStyle name="Entry 1A 2 3 3 2 23" xfId="13840"/>
    <cellStyle name="Entry 1A 2 3 3 2 24" xfId="13841"/>
    <cellStyle name="Entry 1A 2 3 3 2 25" xfId="13842"/>
    <cellStyle name="Entry 1A 2 3 3 2 26" xfId="13843"/>
    <cellStyle name="Entry 1A 2 3 3 2 27" xfId="13844"/>
    <cellStyle name="Entry 1A 2 3 3 2 28" xfId="13845"/>
    <cellStyle name="Entry 1A 2 3 3 2 29" xfId="13846"/>
    <cellStyle name="Entry 1A 2 3 3 2 3" xfId="13847"/>
    <cellStyle name="Entry 1A 2 3 3 2 30" xfId="13848"/>
    <cellStyle name="Entry 1A 2 3 3 2 31" xfId="13849"/>
    <cellStyle name="Entry 1A 2 3 3 2 32" xfId="13850"/>
    <cellStyle name="Entry 1A 2 3 3 2 33" xfId="13851"/>
    <cellStyle name="Entry 1A 2 3 3 2 34" xfId="13852"/>
    <cellStyle name="Entry 1A 2 3 3 2 4" xfId="13853"/>
    <cellStyle name="Entry 1A 2 3 3 2 5" xfId="13854"/>
    <cellStyle name="Entry 1A 2 3 3 2 6" xfId="13855"/>
    <cellStyle name="Entry 1A 2 3 3 2 7" xfId="13856"/>
    <cellStyle name="Entry 1A 2 3 3 2 8" xfId="13857"/>
    <cellStyle name="Entry 1A 2 3 3 2 9" xfId="13858"/>
    <cellStyle name="Entry 1A 2 3 3 20" xfId="13859"/>
    <cellStyle name="Entry 1A 2 3 3 21" xfId="13860"/>
    <cellStyle name="Entry 1A 2 3 3 22" xfId="13861"/>
    <cellStyle name="Entry 1A 2 3 3 23" xfId="13862"/>
    <cellStyle name="Entry 1A 2 3 3 24" xfId="13863"/>
    <cellStyle name="Entry 1A 2 3 3 25" xfId="13864"/>
    <cellStyle name="Entry 1A 2 3 3 26" xfId="13865"/>
    <cellStyle name="Entry 1A 2 3 3 27" xfId="13866"/>
    <cellStyle name="Entry 1A 2 3 3 28" xfId="13867"/>
    <cellStyle name="Entry 1A 2 3 3 29" xfId="13868"/>
    <cellStyle name="Entry 1A 2 3 3 3" xfId="13869"/>
    <cellStyle name="Entry 1A 2 3 3 3 10" xfId="13870"/>
    <cellStyle name="Entry 1A 2 3 3 3 11" xfId="13871"/>
    <cellStyle name="Entry 1A 2 3 3 3 12" xfId="13872"/>
    <cellStyle name="Entry 1A 2 3 3 3 13" xfId="13873"/>
    <cellStyle name="Entry 1A 2 3 3 3 14" xfId="13874"/>
    <cellStyle name="Entry 1A 2 3 3 3 15" xfId="13875"/>
    <cellStyle name="Entry 1A 2 3 3 3 16" xfId="13876"/>
    <cellStyle name="Entry 1A 2 3 3 3 17" xfId="13877"/>
    <cellStyle name="Entry 1A 2 3 3 3 18" xfId="13878"/>
    <cellStyle name="Entry 1A 2 3 3 3 19" xfId="13879"/>
    <cellStyle name="Entry 1A 2 3 3 3 2" xfId="13880"/>
    <cellStyle name="Entry 1A 2 3 3 3 20" xfId="13881"/>
    <cellStyle name="Entry 1A 2 3 3 3 21" xfId="13882"/>
    <cellStyle name="Entry 1A 2 3 3 3 22" xfId="13883"/>
    <cellStyle name="Entry 1A 2 3 3 3 23" xfId="13884"/>
    <cellStyle name="Entry 1A 2 3 3 3 24" xfId="13885"/>
    <cellStyle name="Entry 1A 2 3 3 3 25" xfId="13886"/>
    <cellStyle name="Entry 1A 2 3 3 3 26" xfId="13887"/>
    <cellStyle name="Entry 1A 2 3 3 3 27" xfId="13888"/>
    <cellStyle name="Entry 1A 2 3 3 3 28" xfId="13889"/>
    <cellStyle name="Entry 1A 2 3 3 3 29" xfId="13890"/>
    <cellStyle name="Entry 1A 2 3 3 3 3" xfId="13891"/>
    <cellStyle name="Entry 1A 2 3 3 3 30" xfId="13892"/>
    <cellStyle name="Entry 1A 2 3 3 3 31" xfId="13893"/>
    <cellStyle name="Entry 1A 2 3 3 3 32" xfId="13894"/>
    <cellStyle name="Entry 1A 2 3 3 3 4" xfId="13895"/>
    <cellStyle name="Entry 1A 2 3 3 3 5" xfId="13896"/>
    <cellStyle name="Entry 1A 2 3 3 3 6" xfId="13897"/>
    <cellStyle name="Entry 1A 2 3 3 3 7" xfId="13898"/>
    <cellStyle name="Entry 1A 2 3 3 3 8" xfId="13899"/>
    <cellStyle name="Entry 1A 2 3 3 3 9" xfId="13900"/>
    <cellStyle name="Entry 1A 2 3 3 30" xfId="13901"/>
    <cellStyle name="Entry 1A 2 3 3 31" xfId="13902"/>
    <cellStyle name="Entry 1A 2 3 3 32" xfId="13903"/>
    <cellStyle name="Entry 1A 2 3 3 33" xfId="13904"/>
    <cellStyle name="Entry 1A 2 3 3 34" xfId="13905"/>
    <cellStyle name="Entry 1A 2 3 3 35" xfId="13906"/>
    <cellStyle name="Entry 1A 2 3 3 4" xfId="13907"/>
    <cellStyle name="Entry 1A 2 3 3 5" xfId="13908"/>
    <cellStyle name="Entry 1A 2 3 3 6" xfId="13909"/>
    <cellStyle name="Entry 1A 2 3 3 7" xfId="13910"/>
    <cellStyle name="Entry 1A 2 3 3 8" xfId="13911"/>
    <cellStyle name="Entry 1A 2 3 3 9" xfId="13912"/>
    <cellStyle name="Entry 1A 2 3 30" xfId="13913"/>
    <cellStyle name="Entry 1A 2 3 31" xfId="13914"/>
    <cellStyle name="Entry 1A 2 3 32" xfId="13915"/>
    <cellStyle name="Entry 1A 2 3 33" xfId="13916"/>
    <cellStyle name="Entry 1A 2 3 34" xfId="13917"/>
    <cellStyle name="Entry 1A 2 3 35" xfId="13918"/>
    <cellStyle name="Entry 1A 2 3 36" xfId="13919"/>
    <cellStyle name="Entry 1A 2 3 37" xfId="13920"/>
    <cellStyle name="Entry 1A 2 3 38" xfId="13921"/>
    <cellStyle name="Entry 1A 2 3 39" xfId="13922"/>
    <cellStyle name="Entry 1A 2 3 4" xfId="13923"/>
    <cellStyle name="Entry 1A 2 3 4 10" xfId="13924"/>
    <cellStyle name="Entry 1A 2 3 4 11" xfId="13925"/>
    <cellStyle name="Entry 1A 2 3 4 12" xfId="13926"/>
    <cellStyle name="Entry 1A 2 3 4 13" xfId="13927"/>
    <cellStyle name="Entry 1A 2 3 4 14" xfId="13928"/>
    <cellStyle name="Entry 1A 2 3 4 15" xfId="13929"/>
    <cellStyle name="Entry 1A 2 3 4 16" xfId="13930"/>
    <cellStyle name="Entry 1A 2 3 4 17" xfId="13931"/>
    <cellStyle name="Entry 1A 2 3 4 18" xfId="13932"/>
    <cellStyle name="Entry 1A 2 3 4 19" xfId="13933"/>
    <cellStyle name="Entry 1A 2 3 4 2" xfId="13934"/>
    <cellStyle name="Entry 1A 2 3 4 2 10" xfId="13935"/>
    <cellStyle name="Entry 1A 2 3 4 2 11" xfId="13936"/>
    <cellStyle name="Entry 1A 2 3 4 2 12" xfId="13937"/>
    <cellStyle name="Entry 1A 2 3 4 2 13" xfId="13938"/>
    <cellStyle name="Entry 1A 2 3 4 2 14" xfId="13939"/>
    <cellStyle name="Entry 1A 2 3 4 2 15" xfId="13940"/>
    <cellStyle name="Entry 1A 2 3 4 2 16" xfId="13941"/>
    <cellStyle name="Entry 1A 2 3 4 2 17" xfId="13942"/>
    <cellStyle name="Entry 1A 2 3 4 2 18" xfId="13943"/>
    <cellStyle name="Entry 1A 2 3 4 2 19" xfId="13944"/>
    <cellStyle name="Entry 1A 2 3 4 2 2" xfId="13945"/>
    <cellStyle name="Entry 1A 2 3 4 2 2 10" xfId="13946"/>
    <cellStyle name="Entry 1A 2 3 4 2 2 11" xfId="13947"/>
    <cellStyle name="Entry 1A 2 3 4 2 2 12" xfId="13948"/>
    <cellStyle name="Entry 1A 2 3 4 2 2 13" xfId="13949"/>
    <cellStyle name="Entry 1A 2 3 4 2 2 14" xfId="13950"/>
    <cellStyle name="Entry 1A 2 3 4 2 2 15" xfId="13951"/>
    <cellStyle name="Entry 1A 2 3 4 2 2 16" xfId="13952"/>
    <cellStyle name="Entry 1A 2 3 4 2 2 17" xfId="13953"/>
    <cellStyle name="Entry 1A 2 3 4 2 2 18" xfId="13954"/>
    <cellStyle name="Entry 1A 2 3 4 2 2 19" xfId="13955"/>
    <cellStyle name="Entry 1A 2 3 4 2 2 2" xfId="13956"/>
    <cellStyle name="Entry 1A 2 3 4 2 2 20" xfId="13957"/>
    <cellStyle name="Entry 1A 2 3 4 2 2 21" xfId="13958"/>
    <cellStyle name="Entry 1A 2 3 4 2 2 22" xfId="13959"/>
    <cellStyle name="Entry 1A 2 3 4 2 2 23" xfId="13960"/>
    <cellStyle name="Entry 1A 2 3 4 2 2 24" xfId="13961"/>
    <cellStyle name="Entry 1A 2 3 4 2 2 25" xfId="13962"/>
    <cellStyle name="Entry 1A 2 3 4 2 2 26" xfId="13963"/>
    <cellStyle name="Entry 1A 2 3 4 2 2 27" xfId="13964"/>
    <cellStyle name="Entry 1A 2 3 4 2 2 28" xfId="13965"/>
    <cellStyle name="Entry 1A 2 3 4 2 2 29" xfId="13966"/>
    <cellStyle name="Entry 1A 2 3 4 2 2 3" xfId="13967"/>
    <cellStyle name="Entry 1A 2 3 4 2 2 30" xfId="13968"/>
    <cellStyle name="Entry 1A 2 3 4 2 2 31" xfId="13969"/>
    <cellStyle name="Entry 1A 2 3 4 2 2 32" xfId="13970"/>
    <cellStyle name="Entry 1A 2 3 4 2 2 4" xfId="13971"/>
    <cellStyle name="Entry 1A 2 3 4 2 2 5" xfId="13972"/>
    <cellStyle name="Entry 1A 2 3 4 2 2 6" xfId="13973"/>
    <cellStyle name="Entry 1A 2 3 4 2 2 7" xfId="13974"/>
    <cellStyle name="Entry 1A 2 3 4 2 2 8" xfId="13975"/>
    <cellStyle name="Entry 1A 2 3 4 2 2 9" xfId="13976"/>
    <cellStyle name="Entry 1A 2 3 4 2 20" xfId="13977"/>
    <cellStyle name="Entry 1A 2 3 4 2 21" xfId="13978"/>
    <cellStyle name="Entry 1A 2 3 4 2 22" xfId="13979"/>
    <cellStyle name="Entry 1A 2 3 4 2 23" xfId="13980"/>
    <cellStyle name="Entry 1A 2 3 4 2 24" xfId="13981"/>
    <cellStyle name="Entry 1A 2 3 4 2 25" xfId="13982"/>
    <cellStyle name="Entry 1A 2 3 4 2 26" xfId="13983"/>
    <cellStyle name="Entry 1A 2 3 4 2 27" xfId="13984"/>
    <cellStyle name="Entry 1A 2 3 4 2 28" xfId="13985"/>
    <cellStyle name="Entry 1A 2 3 4 2 29" xfId="13986"/>
    <cellStyle name="Entry 1A 2 3 4 2 3" xfId="13987"/>
    <cellStyle name="Entry 1A 2 3 4 2 30" xfId="13988"/>
    <cellStyle name="Entry 1A 2 3 4 2 31" xfId="13989"/>
    <cellStyle name="Entry 1A 2 3 4 2 32" xfId="13990"/>
    <cellStyle name="Entry 1A 2 3 4 2 33" xfId="13991"/>
    <cellStyle name="Entry 1A 2 3 4 2 34" xfId="13992"/>
    <cellStyle name="Entry 1A 2 3 4 2 4" xfId="13993"/>
    <cellStyle name="Entry 1A 2 3 4 2 5" xfId="13994"/>
    <cellStyle name="Entry 1A 2 3 4 2 6" xfId="13995"/>
    <cellStyle name="Entry 1A 2 3 4 2 7" xfId="13996"/>
    <cellStyle name="Entry 1A 2 3 4 2 8" xfId="13997"/>
    <cellStyle name="Entry 1A 2 3 4 2 9" xfId="13998"/>
    <cellStyle name="Entry 1A 2 3 4 20" xfId="13999"/>
    <cellStyle name="Entry 1A 2 3 4 21" xfId="14000"/>
    <cellStyle name="Entry 1A 2 3 4 22" xfId="14001"/>
    <cellStyle name="Entry 1A 2 3 4 23" xfId="14002"/>
    <cellStyle name="Entry 1A 2 3 4 24" xfId="14003"/>
    <cellStyle name="Entry 1A 2 3 4 25" xfId="14004"/>
    <cellStyle name="Entry 1A 2 3 4 26" xfId="14005"/>
    <cellStyle name="Entry 1A 2 3 4 27" xfId="14006"/>
    <cellStyle name="Entry 1A 2 3 4 28" xfId="14007"/>
    <cellStyle name="Entry 1A 2 3 4 29" xfId="14008"/>
    <cellStyle name="Entry 1A 2 3 4 3" xfId="14009"/>
    <cellStyle name="Entry 1A 2 3 4 3 10" xfId="14010"/>
    <cellStyle name="Entry 1A 2 3 4 3 11" xfId="14011"/>
    <cellStyle name="Entry 1A 2 3 4 3 12" xfId="14012"/>
    <cellStyle name="Entry 1A 2 3 4 3 13" xfId="14013"/>
    <cellStyle name="Entry 1A 2 3 4 3 14" xfId="14014"/>
    <cellStyle name="Entry 1A 2 3 4 3 15" xfId="14015"/>
    <cellStyle name="Entry 1A 2 3 4 3 16" xfId="14016"/>
    <cellStyle name="Entry 1A 2 3 4 3 17" xfId="14017"/>
    <cellStyle name="Entry 1A 2 3 4 3 18" xfId="14018"/>
    <cellStyle name="Entry 1A 2 3 4 3 19" xfId="14019"/>
    <cellStyle name="Entry 1A 2 3 4 3 2" xfId="14020"/>
    <cellStyle name="Entry 1A 2 3 4 3 20" xfId="14021"/>
    <cellStyle name="Entry 1A 2 3 4 3 21" xfId="14022"/>
    <cellStyle name="Entry 1A 2 3 4 3 22" xfId="14023"/>
    <cellStyle name="Entry 1A 2 3 4 3 23" xfId="14024"/>
    <cellStyle name="Entry 1A 2 3 4 3 24" xfId="14025"/>
    <cellStyle name="Entry 1A 2 3 4 3 25" xfId="14026"/>
    <cellStyle name="Entry 1A 2 3 4 3 26" xfId="14027"/>
    <cellStyle name="Entry 1A 2 3 4 3 27" xfId="14028"/>
    <cellStyle name="Entry 1A 2 3 4 3 28" xfId="14029"/>
    <cellStyle name="Entry 1A 2 3 4 3 29" xfId="14030"/>
    <cellStyle name="Entry 1A 2 3 4 3 3" xfId="14031"/>
    <cellStyle name="Entry 1A 2 3 4 3 30" xfId="14032"/>
    <cellStyle name="Entry 1A 2 3 4 3 31" xfId="14033"/>
    <cellStyle name="Entry 1A 2 3 4 3 32" xfId="14034"/>
    <cellStyle name="Entry 1A 2 3 4 3 4" xfId="14035"/>
    <cellStyle name="Entry 1A 2 3 4 3 5" xfId="14036"/>
    <cellStyle name="Entry 1A 2 3 4 3 6" xfId="14037"/>
    <cellStyle name="Entry 1A 2 3 4 3 7" xfId="14038"/>
    <cellStyle name="Entry 1A 2 3 4 3 8" xfId="14039"/>
    <cellStyle name="Entry 1A 2 3 4 3 9" xfId="14040"/>
    <cellStyle name="Entry 1A 2 3 4 30" xfId="14041"/>
    <cellStyle name="Entry 1A 2 3 4 31" xfId="14042"/>
    <cellStyle name="Entry 1A 2 3 4 32" xfId="14043"/>
    <cellStyle name="Entry 1A 2 3 4 33" xfId="14044"/>
    <cellStyle name="Entry 1A 2 3 4 34" xfId="14045"/>
    <cellStyle name="Entry 1A 2 3 4 35" xfId="14046"/>
    <cellStyle name="Entry 1A 2 3 4 4" xfId="14047"/>
    <cellStyle name="Entry 1A 2 3 4 5" xfId="14048"/>
    <cellStyle name="Entry 1A 2 3 4 6" xfId="14049"/>
    <cellStyle name="Entry 1A 2 3 4 7" xfId="14050"/>
    <cellStyle name="Entry 1A 2 3 4 8" xfId="14051"/>
    <cellStyle name="Entry 1A 2 3 4 9" xfId="14052"/>
    <cellStyle name="Entry 1A 2 3 40" xfId="14053"/>
    <cellStyle name="Entry 1A 2 3 5" xfId="14054"/>
    <cellStyle name="Entry 1A 2 3 6" xfId="14055"/>
    <cellStyle name="Entry 1A 2 3 6 10" xfId="14056"/>
    <cellStyle name="Entry 1A 2 3 6 11" xfId="14057"/>
    <cellStyle name="Entry 1A 2 3 6 12" xfId="14058"/>
    <cellStyle name="Entry 1A 2 3 6 13" xfId="14059"/>
    <cellStyle name="Entry 1A 2 3 6 14" xfId="14060"/>
    <cellStyle name="Entry 1A 2 3 6 15" xfId="14061"/>
    <cellStyle name="Entry 1A 2 3 6 16" xfId="14062"/>
    <cellStyle name="Entry 1A 2 3 6 17" xfId="14063"/>
    <cellStyle name="Entry 1A 2 3 6 18" xfId="14064"/>
    <cellStyle name="Entry 1A 2 3 6 19" xfId="14065"/>
    <cellStyle name="Entry 1A 2 3 6 2" xfId="14066"/>
    <cellStyle name="Entry 1A 2 3 6 2 10" xfId="14067"/>
    <cellStyle name="Entry 1A 2 3 6 2 11" xfId="14068"/>
    <cellStyle name="Entry 1A 2 3 6 2 12" xfId="14069"/>
    <cellStyle name="Entry 1A 2 3 6 2 13" xfId="14070"/>
    <cellStyle name="Entry 1A 2 3 6 2 14" xfId="14071"/>
    <cellStyle name="Entry 1A 2 3 6 2 15" xfId="14072"/>
    <cellStyle name="Entry 1A 2 3 6 2 16" xfId="14073"/>
    <cellStyle name="Entry 1A 2 3 6 2 17" xfId="14074"/>
    <cellStyle name="Entry 1A 2 3 6 2 18" xfId="14075"/>
    <cellStyle name="Entry 1A 2 3 6 2 19" xfId="14076"/>
    <cellStyle name="Entry 1A 2 3 6 2 2" xfId="14077"/>
    <cellStyle name="Entry 1A 2 3 6 2 2 10" xfId="14078"/>
    <cellStyle name="Entry 1A 2 3 6 2 2 11" xfId="14079"/>
    <cellStyle name="Entry 1A 2 3 6 2 2 12" xfId="14080"/>
    <cellStyle name="Entry 1A 2 3 6 2 2 13" xfId="14081"/>
    <cellStyle name="Entry 1A 2 3 6 2 2 14" xfId="14082"/>
    <cellStyle name="Entry 1A 2 3 6 2 2 15" xfId="14083"/>
    <cellStyle name="Entry 1A 2 3 6 2 2 16" xfId="14084"/>
    <cellStyle name="Entry 1A 2 3 6 2 2 17" xfId="14085"/>
    <cellStyle name="Entry 1A 2 3 6 2 2 18" xfId="14086"/>
    <cellStyle name="Entry 1A 2 3 6 2 2 19" xfId="14087"/>
    <cellStyle name="Entry 1A 2 3 6 2 2 2" xfId="14088"/>
    <cellStyle name="Entry 1A 2 3 6 2 2 20" xfId="14089"/>
    <cellStyle name="Entry 1A 2 3 6 2 2 21" xfId="14090"/>
    <cellStyle name="Entry 1A 2 3 6 2 2 22" xfId="14091"/>
    <cellStyle name="Entry 1A 2 3 6 2 2 23" xfId="14092"/>
    <cellStyle name="Entry 1A 2 3 6 2 2 24" xfId="14093"/>
    <cellStyle name="Entry 1A 2 3 6 2 2 25" xfId="14094"/>
    <cellStyle name="Entry 1A 2 3 6 2 2 26" xfId="14095"/>
    <cellStyle name="Entry 1A 2 3 6 2 2 27" xfId="14096"/>
    <cellStyle name="Entry 1A 2 3 6 2 2 28" xfId="14097"/>
    <cellStyle name="Entry 1A 2 3 6 2 2 29" xfId="14098"/>
    <cellStyle name="Entry 1A 2 3 6 2 2 3" xfId="14099"/>
    <cellStyle name="Entry 1A 2 3 6 2 2 30" xfId="14100"/>
    <cellStyle name="Entry 1A 2 3 6 2 2 31" xfId="14101"/>
    <cellStyle name="Entry 1A 2 3 6 2 2 32" xfId="14102"/>
    <cellStyle name="Entry 1A 2 3 6 2 2 4" xfId="14103"/>
    <cellStyle name="Entry 1A 2 3 6 2 2 5" xfId="14104"/>
    <cellStyle name="Entry 1A 2 3 6 2 2 6" xfId="14105"/>
    <cellStyle name="Entry 1A 2 3 6 2 2 7" xfId="14106"/>
    <cellStyle name="Entry 1A 2 3 6 2 2 8" xfId="14107"/>
    <cellStyle name="Entry 1A 2 3 6 2 2 9" xfId="14108"/>
    <cellStyle name="Entry 1A 2 3 6 2 20" xfId="14109"/>
    <cellStyle name="Entry 1A 2 3 6 2 21" xfId="14110"/>
    <cellStyle name="Entry 1A 2 3 6 2 22" xfId="14111"/>
    <cellStyle name="Entry 1A 2 3 6 2 23" xfId="14112"/>
    <cellStyle name="Entry 1A 2 3 6 2 24" xfId="14113"/>
    <cellStyle name="Entry 1A 2 3 6 2 25" xfId="14114"/>
    <cellStyle name="Entry 1A 2 3 6 2 26" xfId="14115"/>
    <cellStyle name="Entry 1A 2 3 6 2 27" xfId="14116"/>
    <cellStyle name="Entry 1A 2 3 6 2 28" xfId="14117"/>
    <cellStyle name="Entry 1A 2 3 6 2 29" xfId="14118"/>
    <cellStyle name="Entry 1A 2 3 6 2 3" xfId="14119"/>
    <cellStyle name="Entry 1A 2 3 6 2 30" xfId="14120"/>
    <cellStyle name="Entry 1A 2 3 6 2 31" xfId="14121"/>
    <cellStyle name="Entry 1A 2 3 6 2 32" xfId="14122"/>
    <cellStyle name="Entry 1A 2 3 6 2 33" xfId="14123"/>
    <cellStyle name="Entry 1A 2 3 6 2 34" xfId="14124"/>
    <cellStyle name="Entry 1A 2 3 6 2 4" xfId="14125"/>
    <cellStyle name="Entry 1A 2 3 6 2 5" xfId="14126"/>
    <cellStyle name="Entry 1A 2 3 6 2 6" xfId="14127"/>
    <cellStyle name="Entry 1A 2 3 6 2 7" xfId="14128"/>
    <cellStyle name="Entry 1A 2 3 6 2 8" xfId="14129"/>
    <cellStyle name="Entry 1A 2 3 6 2 9" xfId="14130"/>
    <cellStyle name="Entry 1A 2 3 6 20" xfId="14131"/>
    <cellStyle name="Entry 1A 2 3 6 21" xfId="14132"/>
    <cellStyle name="Entry 1A 2 3 6 22" xfId="14133"/>
    <cellStyle name="Entry 1A 2 3 6 23" xfId="14134"/>
    <cellStyle name="Entry 1A 2 3 6 24" xfId="14135"/>
    <cellStyle name="Entry 1A 2 3 6 25" xfId="14136"/>
    <cellStyle name="Entry 1A 2 3 6 26" xfId="14137"/>
    <cellStyle name="Entry 1A 2 3 6 27" xfId="14138"/>
    <cellStyle name="Entry 1A 2 3 6 28" xfId="14139"/>
    <cellStyle name="Entry 1A 2 3 6 29" xfId="14140"/>
    <cellStyle name="Entry 1A 2 3 6 3" xfId="14141"/>
    <cellStyle name="Entry 1A 2 3 6 3 10" xfId="14142"/>
    <cellStyle name="Entry 1A 2 3 6 3 11" xfId="14143"/>
    <cellStyle name="Entry 1A 2 3 6 3 12" xfId="14144"/>
    <cellStyle name="Entry 1A 2 3 6 3 13" xfId="14145"/>
    <cellStyle name="Entry 1A 2 3 6 3 14" xfId="14146"/>
    <cellStyle name="Entry 1A 2 3 6 3 15" xfId="14147"/>
    <cellStyle name="Entry 1A 2 3 6 3 16" xfId="14148"/>
    <cellStyle name="Entry 1A 2 3 6 3 17" xfId="14149"/>
    <cellStyle name="Entry 1A 2 3 6 3 18" xfId="14150"/>
    <cellStyle name="Entry 1A 2 3 6 3 19" xfId="14151"/>
    <cellStyle name="Entry 1A 2 3 6 3 2" xfId="14152"/>
    <cellStyle name="Entry 1A 2 3 6 3 2 10" xfId="14153"/>
    <cellStyle name="Entry 1A 2 3 6 3 2 11" xfId="14154"/>
    <cellStyle name="Entry 1A 2 3 6 3 2 12" xfId="14155"/>
    <cellStyle name="Entry 1A 2 3 6 3 2 13" xfId="14156"/>
    <cellStyle name="Entry 1A 2 3 6 3 2 14" xfId="14157"/>
    <cellStyle name="Entry 1A 2 3 6 3 2 15" xfId="14158"/>
    <cellStyle name="Entry 1A 2 3 6 3 2 16" xfId="14159"/>
    <cellStyle name="Entry 1A 2 3 6 3 2 17" xfId="14160"/>
    <cellStyle name="Entry 1A 2 3 6 3 2 18" xfId="14161"/>
    <cellStyle name="Entry 1A 2 3 6 3 2 19" xfId="14162"/>
    <cellStyle name="Entry 1A 2 3 6 3 2 2" xfId="14163"/>
    <cellStyle name="Entry 1A 2 3 6 3 2 20" xfId="14164"/>
    <cellStyle name="Entry 1A 2 3 6 3 2 21" xfId="14165"/>
    <cellStyle name="Entry 1A 2 3 6 3 2 22" xfId="14166"/>
    <cellStyle name="Entry 1A 2 3 6 3 2 23" xfId="14167"/>
    <cellStyle name="Entry 1A 2 3 6 3 2 24" xfId="14168"/>
    <cellStyle name="Entry 1A 2 3 6 3 2 25" xfId="14169"/>
    <cellStyle name="Entry 1A 2 3 6 3 2 26" xfId="14170"/>
    <cellStyle name="Entry 1A 2 3 6 3 2 27" xfId="14171"/>
    <cellStyle name="Entry 1A 2 3 6 3 2 28" xfId="14172"/>
    <cellStyle name="Entry 1A 2 3 6 3 2 29" xfId="14173"/>
    <cellStyle name="Entry 1A 2 3 6 3 2 3" xfId="14174"/>
    <cellStyle name="Entry 1A 2 3 6 3 2 30" xfId="14175"/>
    <cellStyle name="Entry 1A 2 3 6 3 2 31" xfId="14176"/>
    <cellStyle name="Entry 1A 2 3 6 3 2 32" xfId="14177"/>
    <cellStyle name="Entry 1A 2 3 6 3 2 4" xfId="14178"/>
    <cellStyle name="Entry 1A 2 3 6 3 2 5" xfId="14179"/>
    <cellStyle name="Entry 1A 2 3 6 3 2 6" xfId="14180"/>
    <cellStyle name="Entry 1A 2 3 6 3 2 7" xfId="14181"/>
    <cellStyle name="Entry 1A 2 3 6 3 2 8" xfId="14182"/>
    <cellStyle name="Entry 1A 2 3 6 3 2 9" xfId="14183"/>
    <cellStyle name="Entry 1A 2 3 6 3 20" xfId="14184"/>
    <cellStyle name="Entry 1A 2 3 6 3 21" xfId="14185"/>
    <cellStyle name="Entry 1A 2 3 6 3 22" xfId="14186"/>
    <cellStyle name="Entry 1A 2 3 6 3 23" xfId="14187"/>
    <cellStyle name="Entry 1A 2 3 6 3 24" xfId="14188"/>
    <cellStyle name="Entry 1A 2 3 6 3 25" xfId="14189"/>
    <cellStyle name="Entry 1A 2 3 6 3 26" xfId="14190"/>
    <cellStyle name="Entry 1A 2 3 6 3 27" xfId="14191"/>
    <cellStyle name="Entry 1A 2 3 6 3 28" xfId="14192"/>
    <cellStyle name="Entry 1A 2 3 6 3 29" xfId="14193"/>
    <cellStyle name="Entry 1A 2 3 6 3 3" xfId="14194"/>
    <cellStyle name="Entry 1A 2 3 6 3 30" xfId="14195"/>
    <cellStyle name="Entry 1A 2 3 6 3 31" xfId="14196"/>
    <cellStyle name="Entry 1A 2 3 6 3 32" xfId="14197"/>
    <cellStyle name="Entry 1A 2 3 6 3 33" xfId="14198"/>
    <cellStyle name="Entry 1A 2 3 6 3 34" xfId="14199"/>
    <cellStyle name="Entry 1A 2 3 6 3 4" xfId="14200"/>
    <cellStyle name="Entry 1A 2 3 6 3 5" xfId="14201"/>
    <cellStyle name="Entry 1A 2 3 6 3 6" xfId="14202"/>
    <cellStyle name="Entry 1A 2 3 6 3 7" xfId="14203"/>
    <cellStyle name="Entry 1A 2 3 6 3 8" xfId="14204"/>
    <cellStyle name="Entry 1A 2 3 6 3 9" xfId="14205"/>
    <cellStyle name="Entry 1A 2 3 6 30" xfId="14206"/>
    <cellStyle name="Entry 1A 2 3 6 31" xfId="14207"/>
    <cellStyle name="Entry 1A 2 3 6 32" xfId="14208"/>
    <cellStyle name="Entry 1A 2 3 6 33" xfId="14209"/>
    <cellStyle name="Entry 1A 2 3 6 34" xfId="14210"/>
    <cellStyle name="Entry 1A 2 3 6 35" xfId="14211"/>
    <cellStyle name="Entry 1A 2 3 6 36" xfId="14212"/>
    <cellStyle name="Entry 1A 2 3 6 4" xfId="14213"/>
    <cellStyle name="Entry 1A 2 3 6 4 10" xfId="14214"/>
    <cellStyle name="Entry 1A 2 3 6 4 11" xfId="14215"/>
    <cellStyle name="Entry 1A 2 3 6 4 12" xfId="14216"/>
    <cellStyle name="Entry 1A 2 3 6 4 13" xfId="14217"/>
    <cellStyle name="Entry 1A 2 3 6 4 2" xfId="14218"/>
    <cellStyle name="Entry 1A 2 3 6 4 3" xfId="14219"/>
    <cellStyle name="Entry 1A 2 3 6 4 4" xfId="14220"/>
    <cellStyle name="Entry 1A 2 3 6 4 5" xfId="14221"/>
    <cellStyle name="Entry 1A 2 3 6 4 6" xfId="14222"/>
    <cellStyle name="Entry 1A 2 3 6 4 7" xfId="14223"/>
    <cellStyle name="Entry 1A 2 3 6 4 8" xfId="14224"/>
    <cellStyle name="Entry 1A 2 3 6 4 9" xfId="14225"/>
    <cellStyle name="Entry 1A 2 3 6 5" xfId="14226"/>
    <cellStyle name="Entry 1A 2 3 6 6" xfId="14227"/>
    <cellStyle name="Entry 1A 2 3 6 7" xfId="14228"/>
    <cellStyle name="Entry 1A 2 3 6 8" xfId="14229"/>
    <cellStyle name="Entry 1A 2 3 6 9" xfId="14230"/>
    <cellStyle name="Entry 1A 2 3 7" xfId="14231"/>
    <cellStyle name="Entry 1A 2 3 7 10" xfId="14232"/>
    <cellStyle name="Entry 1A 2 3 7 11" xfId="14233"/>
    <cellStyle name="Entry 1A 2 3 7 12" xfId="14234"/>
    <cellStyle name="Entry 1A 2 3 7 13" xfId="14235"/>
    <cellStyle name="Entry 1A 2 3 7 14" xfId="14236"/>
    <cellStyle name="Entry 1A 2 3 7 15" xfId="14237"/>
    <cellStyle name="Entry 1A 2 3 7 16" xfId="14238"/>
    <cellStyle name="Entry 1A 2 3 7 17" xfId="14239"/>
    <cellStyle name="Entry 1A 2 3 7 18" xfId="14240"/>
    <cellStyle name="Entry 1A 2 3 7 19" xfId="14241"/>
    <cellStyle name="Entry 1A 2 3 7 2" xfId="14242"/>
    <cellStyle name="Entry 1A 2 3 7 2 10" xfId="14243"/>
    <cellStyle name="Entry 1A 2 3 7 2 11" xfId="14244"/>
    <cellStyle name="Entry 1A 2 3 7 2 12" xfId="14245"/>
    <cellStyle name="Entry 1A 2 3 7 2 13" xfId="14246"/>
    <cellStyle name="Entry 1A 2 3 7 2 14" xfId="14247"/>
    <cellStyle name="Entry 1A 2 3 7 2 15" xfId="14248"/>
    <cellStyle name="Entry 1A 2 3 7 2 16" xfId="14249"/>
    <cellStyle name="Entry 1A 2 3 7 2 17" xfId="14250"/>
    <cellStyle name="Entry 1A 2 3 7 2 18" xfId="14251"/>
    <cellStyle name="Entry 1A 2 3 7 2 19" xfId="14252"/>
    <cellStyle name="Entry 1A 2 3 7 2 2" xfId="14253"/>
    <cellStyle name="Entry 1A 2 3 7 2 20" xfId="14254"/>
    <cellStyle name="Entry 1A 2 3 7 2 21" xfId="14255"/>
    <cellStyle name="Entry 1A 2 3 7 2 22" xfId="14256"/>
    <cellStyle name="Entry 1A 2 3 7 2 23" xfId="14257"/>
    <cellStyle name="Entry 1A 2 3 7 2 24" xfId="14258"/>
    <cellStyle name="Entry 1A 2 3 7 2 25" xfId="14259"/>
    <cellStyle name="Entry 1A 2 3 7 2 26" xfId="14260"/>
    <cellStyle name="Entry 1A 2 3 7 2 27" xfId="14261"/>
    <cellStyle name="Entry 1A 2 3 7 2 28" xfId="14262"/>
    <cellStyle name="Entry 1A 2 3 7 2 29" xfId="14263"/>
    <cellStyle name="Entry 1A 2 3 7 2 3" xfId="14264"/>
    <cellStyle name="Entry 1A 2 3 7 2 30" xfId="14265"/>
    <cellStyle name="Entry 1A 2 3 7 2 31" xfId="14266"/>
    <cellStyle name="Entry 1A 2 3 7 2 32" xfId="14267"/>
    <cellStyle name="Entry 1A 2 3 7 2 4" xfId="14268"/>
    <cellStyle name="Entry 1A 2 3 7 2 5" xfId="14269"/>
    <cellStyle name="Entry 1A 2 3 7 2 6" xfId="14270"/>
    <cellStyle name="Entry 1A 2 3 7 2 7" xfId="14271"/>
    <cellStyle name="Entry 1A 2 3 7 2 8" xfId="14272"/>
    <cellStyle name="Entry 1A 2 3 7 2 9" xfId="14273"/>
    <cellStyle name="Entry 1A 2 3 7 20" xfId="14274"/>
    <cellStyle name="Entry 1A 2 3 7 21" xfId="14275"/>
    <cellStyle name="Entry 1A 2 3 7 22" xfId="14276"/>
    <cellStyle name="Entry 1A 2 3 7 23" xfId="14277"/>
    <cellStyle name="Entry 1A 2 3 7 24" xfId="14278"/>
    <cellStyle name="Entry 1A 2 3 7 25" xfId="14279"/>
    <cellStyle name="Entry 1A 2 3 7 26" xfId="14280"/>
    <cellStyle name="Entry 1A 2 3 7 27" xfId="14281"/>
    <cellStyle name="Entry 1A 2 3 7 28" xfId="14282"/>
    <cellStyle name="Entry 1A 2 3 7 29" xfId="14283"/>
    <cellStyle name="Entry 1A 2 3 7 3" xfId="14284"/>
    <cellStyle name="Entry 1A 2 3 7 30" xfId="14285"/>
    <cellStyle name="Entry 1A 2 3 7 31" xfId="14286"/>
    <cellStyle name="Entry 1A 2 3 7 32" xfId="14287"/>
    <cellStyle name="Entry 1A 2 3 7 33" xfId="14288"/>
    <cellStyle name="Entry 1A 2 3 7 34" xfId="14289"/>
    <cellStyle name="Entry 1A 2 3 7 4" xfId="14290"/>
    <cellStyle name="Entry 1A 2 3 7 5" xfId="14291"/>
    <cellStyle name="Entry 1A 2 3 7 6" xfId="14292"/>
    <cellStyle name="Entry 1A 2 3 7 7" xfId="14293"/>
    <cellStyle name="Entry 1A 2 3 7 8" xfId="14294"/>
    <cellStyle name="Entry 1A 2 3 7 9" xfId="14295"/>
    <cellStyle name="Entry 1A 2 3 8" xfId="14296"/>
    <cellStyle name="Entry 1A 2 3 8 10" xfId="14297"/>
    <cellStyle name="Entry 1A 2 3 8 11" xfId="14298"/>
    <cellStyle name="Entry 1A 2 3 8 12" xfId="14299"/>
    <cellStyle name="Entry 1A 2 3 8 13" xfId="14300"/>
    <cellStyle name="Entry 1A 2 3 8 14" xfId="14301"/>
    <cellStyle name="Entry 1A 2 3 8 15" xfId="14302"/>
    <cellStyle name="Entry 1A 2 3 8 16" xfId="14303"/>
    <cellStyle name="Entry 1A 2 3 8 17" xfId="14304"/>
    <cellStyle name="Entry 1A 2 3 8 18" xfId="14305"/>
    <cellStyle name="Entry 1A 2 3 8 19" xfId="14306"/>
    <cellStyle name="Entry 1A 2 3 8 2" xfId="14307"/>
    <cellStyle name="Entry 1A 2 3 8 20" xfId="14308"/>
    <cellStyle name="Entry 1A 2 3 8 21" xfId="14309"/>
    <cellStyle name="Entry 1A 2 3 8 22" xfId="14310"/>
    <cellStyle name="Entry 1A 2 3 8 23" xfId="14311"/>
    <cellStyle name="Entry 1A 2 3 8 24" xfId="14312"/>
    <cellStyle name="Entry 1A 2 3 8 25" xfId="14313"/>
    <cellStyle name="Entry 1A 2 3 8 26" xfId="14314"/>
    <cellStyle name="Entry 1A 2 3 8 27" xfId="14315"/>
    <cellStyle name="Entry 1A 2 3 8 28" xfId="14316"/>
    <cellStyle name="Entry 1A 2 3 8 29" xfId="14317"/>
    <cellStyle name="Entry 1A 2 3 8 3" xfId="14318"/>
    <cellStyle name="Entry 1A 2 3 8 30" xfId="14319"/>
    <cellStyle name="Entry 1A 2 3 8 31" xfId="14320"/>
    <cellStyle name="Entry 1A 2 3 8 32" xfId="14321"/>
    <cellStyle name="Entry 1A 2 3 8 4" xfId="14322"/>
    <cellStyle name="Entry 1A 2 3 8 5" xfId="14323"/>
    <cellStyle name="Entry 1A 2 3 8 6" xfId="14324"/>
    <cellStyle name="Entry 1A 2 3 8 7" xfId="14325"/>
    <cellStyle name="Entry 1A 2 3 8 8" xfId="14326"/>
    <cellStyle name="Entry 1A 2 3 8 9" xfId="14327"/>
    <cellStyle name="Entry 1A 2 3 9" xfId="14328"/>
    <cellStyle name="Entry 1A 2 4" xfId="14329"/>
    <cellStyle name="Entry 1A 2 4 10" xfId="14330"/>
    <cellStyle name="Entry 1A 2 4 11" xfId="14331"/>
    <cellStyle name="Entry 1A 2 4 12" xfId="14332"/>
    <cellStyle name="Entry 1A 2 4 13" xfId="14333"/>
    <cellStyle name="Entry 1A 2 4 14" xfId="14334"/>
    <cellStyle name="Entry 1A 2 4 15" xfId="14335"/>
    <cellStyle name="Entry 1A 2 4 16" xfId="14336"/>
    <cellStyle name="Entry 1A 2 4 17" xfId="14337"/>
    <cellStyle name="Entry 1A 2 4 18" xfId="14338"/>
    <cellStyle name="Entry 1A 2 4 19" xfId="14339"/>
    <cellStyle name="Entry 1A 2 4 2" xfId="14340"/>
    <cellStyle name="Entry 1A 2 4 2 10" xfId="14341"/>
    <cellStyle name="Entry 1A 2 4 2 11" xfId="14342"/>
    <cellStyle name="Entry 1A 2 4 2 12" xfId="14343"/>
    <cellStyle name="Entry 1A 2 4 2 13" xfId="14344"/>
    <cellStyle name="Entry 1A 2 4 2 14" xfId="14345"/>
    <cellStyle name="Entry 1A 2 4 2 15" xfId="14346"/>
    <cellStyle name="Entry 1A 2 4 2 16" xfId="14347"/>
    <cellStyle name="Entry 1A 2 4 2 17" xfId="14348"/>
    <cellStyle name="Entry 1A 2 4 2 18" xfId="14349"/>
    <cellStyle name="Entry 1A 2 4 2 19" xfId="14350"/>
    <cellStyle name="Entry 1A 2 4 2 2" xfId="14351"/>
    <cellStyle name="Entry 1A 2 4 2 2 10" xfId="14352"/>
    <cellStyle name="Entry 1A 2 4 2 2 11" xfId="14353"/>
    <cellStyle name="Entry 1A 2 4 2 2 12" xfId="14354"/>
    <cellStyle name="Entry 1A 2 4 2 2 13" xfId="14355"/>
    <cellStyle name="Entry 1A 2 4 2 2 14" xfId="14356"/>
    <cellStyle name="Entry 1A 2 4 2 2 15" xfId="14357"/>
    <cellStyle name="Entry 1A 2 4 2 2 16" xfId="14358"/>
    <cellStyle name="Entry 1A 2 4 2 2 17" xfId="14359"/>
    <cellStyle name="Entry 1A 2 4 2 2 18" xfId="14360"/>
    <cellStyle name="Entry 1A 2 4 2 2 19" xfId="14361"/>
    <cellStyle name="Entry 1A 2 4 2 2 2" xfId="14362"/>
    <cellStyle name="Entry 1A 2 4 2 2 20" xfId="14363"/>
    <cellStyle name="Entry 1A 2 4 2 2 21" xfId="14364"/>
    <cellStyle name="Entry 1A 2 4 2 2 22" xfId="14365"/>
    <cellStyle name="Entry 1A 2 4 2 2 23" xfId="14366"/>
    <cellStyle name="Entry 1A 2 4 2 2 24" xfId="14367"/>
    <cellStyle name="Entry 1A 2 4 2 2 25" xfId="14368"/>
    <cellStyle name="Entry 1A 2 4 2 2 26" xfId="14369"/>
    <cellStyle name="Entry 1A 2 4 2 2 27" xfId="14370"/>
    <cellStyle name="Entry 1A 2 4 2 2 28" xfId="14371"/>
    <cellStyle name="Entry 1A 2 4 2 2 29" xfId="14372"/>
    <cellStyle name="Entry 1A 2 4 2 2 3" xfId="14373"/>
    <cellStyle name="Entry 1A 2 4 2 2 30" xfId="14374"/>
    <cellStyle name="Entry 1A 2 4 2 2 31" xfId="14375"/>
    <cellStyle name="Entry 1A 2 4 2 2 32" xfId="14376"/>
    <cellStyle name="Entry 1A 2 4 2 2 4" xfId="14377"/>
    <cellStyle name="Entry 1A 2 4 2 2 5" xfId="14378"/>
    <cellStyle name="Entry 1A 2 4 2 2 6" xfId="14379"/>
    <cellStyle name="Entry 1A 2 4 2 2 7" xfId="14380"/>
    <cellStyle name="Entry 1A 2 4 2 2 8" xfId="14381"/>
    <cellStyle name="Entry 1A 2 4 2 2 9" xfId="14382"/>
    <cellStyle name="Entry 1A 2 4 2 20" xfId="14383"/>
    <cellStyle name="Entry 1A 2 4 2 21" xfId="14384"/>
    <cellStyle name="Entry 1A 2 4 2 22" xfId="14385"/>
    <cellStyle name="Entry 1A 2 4 2 23" xfId="14386"/>
    <cellStyle name="Entry 1A 2 4 2 24" xfId="14387"/>
    <cellStyle name="Entry 1A 2 4 2 25" xfId="14388"/>
    <cellStyle name="Entry 1A 2 4 2 26" xfId="14389"/>
    <cellStyle name="Entry 1A 2 4 2 27" xfId="14390"/>
    <cellStyle name="Entry 1A 2 4 2 28" xfId="14391"/>
    <cellStyle name="Entry 1A 2 4 2 29" xfId="14392"/>
    <cellStyle name="Entry 1A 2 4 2 3" xfId="14393"/>
    <cellStyle name="Entry 1A 2 4 2 30" xfId="14394"/>
    <cellStyle name="Entry 1A 2 4 2 31" xfId="14395"/>
    <cellStyle name="Entry 1A 2 4 2 32" xfId="14396"/>
    <cellStyle name="Entry 1A 2 4 2 33" xfId="14397"/>
    <cellStyle name="Entry 1A 2 4 2 34" xfId="14398"/>
    <cellStyle name="Entry 1A 2 4 2 4" xfId="14399"/>
    <cellStyle name="Entry 1A 2 4 2 5" xfId="14400"/>
    <cellStyle name="Entry 1A 2 4 2 6" xfId="14401"/>
    <cellStyle name="Entry 1A 2 4 2 7" xfId="14402"/>
    <cellStyle name="Entry 1A 2 4 2 8" xfId="14403"/>
    <cellStyle name="Entry 1A 2 4 2 9" xfId="14404"/>
    <cellStyle name="Entry 1A 2 4 20" xfId="14405"/>
    <cellStyle name="Entry 1A 2 4 21" xfId="14406"/>
    <cellStyle name="Entry 1A 2 4 22" xfId="14407"/>
    <cellStyle name="Entry 1A 2 4 23" xfId="14408"/>
    <cellStyle name="Entry 1A 2 4 24" xfId="14409"/>
    <cellStyle name="Entry 1A 2 4 25" xfId="14410"/>
    <cellStyle name="Entry 1A 2 4 26" xfId="14411"/>
    <cellStyle name="Entry 1A 2 4 27" xfId="14412"/>
    <cellStyle name="Entry 1A 2 4 28" xfId="14413"/>
    <cellStyle name="Entry 1A 2 4 29" xfId="14414"/>
    <cellStyle name="Entry 1A 2 4 3" xfId="14415"/>
    <cellStyle name="Entry 1A 2 4 3 10" xfId="14416"/>
    <cellStyle name="Entry 1A 2 4 3 11" xfId="14417"/>
    <cellStyle name="Entry 1A 2 4 3 12" xfId="14418"/>
    <cellStyle name="Entry 1A 2 4 3 13" xfId="14419"/>
    <cellStyle name="Entry 1A 2 4 3 14" xfId="14420"/>
    <cellStyle name="Entry 1A 2 4 3 15" xfId="14421"/>
    <cellStyle name="Entry 1A 2 4 3 16" xfId="14422"/>
    <cellStyle name="Entry 1A 2 4 3 17" xfId="14423"/>
    <cellStyle name="Entry 1A 2 4 3 18" xfId="14424"/>
    <cellStyle name="Entry 1A 2 4 3 19" xfId="14425"/>
    <cellStyle name="Entry 1A 2 4 3 2" xfId="14426"/>
    <cellStyle name="Entry 1A 2 4 3 20" xfId="14427"/>
    <cellStyle name="Entry 1A 2 4 3 21" xfId="14428"/>
    <cellStyle name="Entry 1A 2 4 3 22" xfId="14429"/>
    <cellStyle name="Entry 1A 2 4 3 23" xfId="14430"/>
    <cellStyle name="Entry 1A 2 4 3 24" xfId="14431"/>
    <cellStyle name="Entry 1A 2 4 3 25" xfId="14432"/>
    <cellStyle name="Entry 1A 2 4 3 26" xfId="14433"/>
    <cellStyle name="Entry 1A 2 4 3 27" xfId="14434"/>
    <cellStyle name="Entry 1A 2 4 3 28" xfId="14435"/>
    <cellStyle name="Entry 1A 2 4 3 29" xfId="14436"/>
    <cellStyle name="Entry 1A 2 4 3 3" xfId="14437"/>
    <cellStyle name="Entry 1A 2 4 3 30" xfId="14438"/>
    <cellStyle name="Entry 1A 2 4 3 31" xfId="14439"/>
    <cellStyle name="Entry 1A 2 4 3 32" xfId="14440"/>
    <cellStyle name="Entry 1A 2 4 3 4" xfId="14441"/>
    <cellStyle name="Entry 1A 2 4 3 5" xfId="14442"/>
    <cellStyle name="Entry 1A 2 4 3 6" xfId="14443"/>
    <cellStyle name="Entry 1A 2 4 3 7" xfId="14444"/>
    <cellStyle name="Entry 1A 2 4 3 8" xfId="14445"/>
    <cellStyle name="Entry 1A 2 4 3 9" xfId="14446"/>
    <cellStyle name="Entry 1A 2 4 30" xfId="14447"/>
    <cellStyle name="Entry 1A 2 4 31" xfId="14448"/>
    <cellStyle name="Entry 1A 2 4 32" xfId="14449"/>
    <cellStyle name="Entry 1A 2 4 33" xfId="14450"/>
    <cellStyle name="Entry 1A 2 4 34" xfId="14451"/>
    <cellStyle name="Entry 1A 2 4 35" xfId="14452"/>
    <cellStyle name="Entry 1A 2 4 4" xfId="14453"/>
    <cellStyle name="Entry 1A 2 4 5" xfId="14454"/>
    <cellStyle name="Entry 1A 2 4 6" xfId="14455"/>
    <cellStyle name="Entry 1A 2 4 7" xfId="14456"/>
    <cellStyle name="Entry 1A 2 4 8" xfId="14457"/>
    <cellStyle name="Entry 1A 2 4 9" xfId="14458"/>
    <cellStyle name="Entry 1A 2 5" xfId="14459"/>
    <cellStyle name="Entry 1A 2 5 10" xfId="14460"/>
    <cellStyle name="Entry 1A 2 5 11" xfId="14461"/>
    <cellStyle name="Entry 1A 2 5 12" xfId="14462"/>
    <cellStyle name="Entry 1A 2 5 13" xfId="14463"/>
    <cellStyle name="Entry 1A 2 5 2" xfId="14464"/>
    <cellStyle name="Entry 1A 2 5 3" xfId="14465"/>
    <cellStyle name="Entry 1A 2 5 4" xfId="14466"/>
    <cellStyle name="Entry 1A 2 5 5" xfId="14467"/>
    <cellStyle name="Entry 1A 2 5 6" xfId="14468"/>
    <cellStyle name="Entry 1A 2 5 7" xfId="14469"/>
    <cellStyle name="Entry 1A 2 5 8" xfId="14470"/>
    <cellStyle name="Entry 1A 2 5 9" xfId="14471"/>
    <cellStyle name="Entry 1A 3" xfId="14472"/>
    <cellStyle name="Entry 1A 3 2" xfId="14473"/>
    <cellStyle name="Entry 1A 3 3" xfId="14474"/>
    <cellStyle name="Entry 1A 4" xfId="14475"/>
    <cellStyle name="Entry 1B" xfId="14476"/>
    <cellStyle name="Entry 1B 2" xfId="14477"/>
    <cellStyle name="Entry 1B 2 2" xfId="14478"/>
    <cellStyle name="Entry 1B 2 3" xfId="14479"/>
    <cellStyle name="Entry 1B 2 3 10" xfId="14480"/>
    <cellStyle name="Entry 1B 2 3 11" xfId="14481"/>
    <cellStyle name="Entry 1B 2 3 12" xfId="14482"/>
    <cellStyle name="Entry 1B 2 3 13" xfId="14483"/>
    <cellStyle name="Entry 1B 2 3 14" xfId="14484"/>
    <cellStyle name="Entry 1B 2 3 15" xfId="14485"/>
    <cellStyle name="Entry 1B 2 3 16" xfId="14486"/>
    <cellStyle name="Entry 1B 2 3 17" xfId="14487"/>
    <cellStyle name="Entry 1B 2 3 18" xfId="14488"/>
    <cellStyle name="Entry 1B 2 3 19" xfId="14489"/>
    <cellStyle name="Entry 1B 2 3 2" xfId="14490"/>
    <cellStyle name="Entry 1B 2 3 2 10" xfId="14491"/>
    <cellStyle name="Entry 1B 2 3 2 11" xfId="14492"/>
    <cellStyle name="Entry 1B 2 3 2 12" xfId="14493"/>
    <cellStyle name="Entry 1B 2 3 2 13" xfId="14494"/>
    <cellStyle name="Entry 1B 2 3 2 14" xfId="14495"/>
    <cellStyle name="Entry 1B 2 3 2 15" xfId="14496"/>
    <cellStyle name="Entry 1B 2 3 2 16" xfId="14497"/>
    <cellStyle name="Entry 1B 2 3 2 17" xfId="14498"/>
    <cellStyle name="Entry 1B 2 3 2 18" xfId="14499"/>
    <cellStyle name="Entry 1B 2 3 2 19" xfId="14500"/>
    <cellStyle name="Entry 1B 2 3 2 2" xfId="14501"/>
    <cellStyle name="Entry 1B 2 3 2 2 10" xfId="14502"/>
    <cellStyle name="Entry 1B 2 3 2 2 11" xfId="14503"/>
    <cellStyle name="Entry 1B 2 3 2 2 12" xfId="14504"/>
    <cellStyle name="Entry 1B 2 3 2 2 13" xfId="14505"/>
    <cellStyle name="Entry 1B 2 3 2 2 14" xfId="14506"/>
    <cellStyle name="Entry 1B 2 3 2 2 15" xfId="14507"/>
    <cellStyle name="Entry 1B 2 3 2 2 16" xfId="14508"/>
    <cellStyle name="Entry 1B 2 3 2 2 17" xfId="14509"/>
    <cellStyle name="Entry 1B 2 3 2 2 18" xfId="14510"/>
    <cellStyle name="Entry 1B 2 3 2 2 19" xfId="14511"/>
    <cellStyle name="Entry 1B 2 3 2 2 2" xfId="14512"/>
    <cellStyle name="Entry 1B 2 3 2 2 2 10" xfId="14513"/>
    <cellStyle name="Entry 1B 2 3 2 2 2 11" xfId="14514"/>
    <cellStyle name="Entry 1B 2 3 2 2 2 12" xfId="14515"/>
    <cellStyle name="Entry 1B 2 3 2 2 2 13" xfId="14516"/>
    <cellStyle name="Entry 1B 2 3 2 2 2 14" xfId="14517"/>
    <cellStyle name="Entry 1B 2 3 2 2 2 15" xfId="14518"/>
    <cellStyle name="Entry 1B 2 3 2 2 2 16" xfId="14519"/>
    <cellStyle name="Entry 1B 2 3 2 2 2 17" xfId="14520"/>
    <cellStyle name="Entry 1B 2 3 2 2 2 18" xfId="14521"/>
    <cellStyle name="Entry 1B 2 3 2 2 2 19" xfId="14522"/>
    <cellStyle name="Entry 1B 2 3 2 2 2 2" xfId="14523"/>
    <cellStyle name="Entry 1B 2 3 2 2 2 2 10" xfId="14524"/>
    <cellStyle name="Entry 1B 2 3 2 2 2 2 11" xfId="14525"/>
    <cellStyle name="Entry 1B 2 3 2 2 2 2 12" xfId="14526"/>
    <cellStyle name="Entry 1B 2 3 2 2 2 2 13" xfId="14527"/>
    <cellStyle name="Entry 1B 2 3 2 2 2 2 14" xfId="14528"/>
    <cellStyle name="Entry 1B 2 3 2 2 2 2 15" xfId="14529"/>
    <cellStyle name="Entry 1B 2 3 2 2 2 2 16" xfId="14530"/>
    <cellStyle name="Entry 1B 2 3 2 2 2 2 17" xfId="14531"/>
    <cellStyle name="Entry 1B 2 3 2 2 2 2 18" xfId="14532"/>
    <cellStyle name="Entry 1B 2 3 2 2 2 2 19" xfId="14533"/>
    <cellStyle name="Entry 1B 2 3 2 2 2 2 2" xfId="14534"/>
    <cellStyle name="Entry 1B 2 3 2 2 2 2 20" xfId="14535"/>
    <cellStyle name="Entry 1B 2 3 2 2 2 2 21" xfId="14536"/>
    <cellStyle name="Entry 1B 2 3 2 2 2 2 22" xfId="14537"/>
    <cellStyle name="Entry 1B 2 3 2 2 2 2 23" xfId="14538"/>
    <cellStyle name="Entry 1B 2 3 2 2 2 2 24" xfId="14539"/>
    <cellStyle name="Entry 1B 2 3 2 2 2 2 25" xfId="14540"/>
    <cellStyle name="Entry 1B 2 3 2 2 2 2 26" xfId="14541"/>
    <cellStyle name="Entry 1B 2 3 2 2 2 2 27" xfId="14542"/>
    <cellStyle name="Entry 1B 2 3 2 2 2 2 28" xfId="14543"/>
    <cellStyle name="Entry 1B 2 3 2 2 2 2 29" xfId="14544"/>
    <cellStyle name="Entry 1B 2 3 2 2 2 2 3" xfId="14545"/>
    <cellStyle name="Entry 1B 2 3 2 2 2 2 30" xfId="14546"/>
    <cellStyle name="Entry 1B 2 3 2 2 2 2 31" xfId="14547"/>
    <cellStyle name="Entry 1B 2 3 2 2 2 2 32" xfId="14548"/>
    <cellStyle name="Entry 1B 2 3 2 2 2 2 4" xfId="14549"/>
    <cellStyle name="Entry 1B 2 3 2 2 2 2 5" xfId="14550"/>
    <cellStyle name="Entry 1B 2 3 2 2 2 2 6" xfId="14551"/>
    <cellStyle name="Entry 1B 2 3 2 2 2 2 7" xfId="14552"/>
    <cellStyle name="Entry 1B 2 3 2 2 2 2 8" xfId="14553"/>
    <cellStyle name="Entry 1B 2 3 2 2 2 2 9" xfId="14554"/>
    <cellStyle name="Entry 1B 2 3 2 2 2 20" xfId="14555"/>
    <cellStyle name="Entry 1B 2 3 2 2 2 21" xfId="14556"/>
    <cellStyle name="Entry 1B 2 3 2 2 2 22" xfId="14557"/>
    <cellStyle name="Entry 1B 2 3 2 2 2 23" xfId="14558"/>
    <cellStyle name="Entry 1B 2 3 2 2 2 24" xfId="14559"/>
    <cellStyle name="Entry 1B 2 3 2 2 2 25" xfId="14560"/>
    <cellStyle name="Entry 1B 2 3 2 2 2 26" xfId="14561"/>
    <cellStyle name="Entry 1B 2 3 2 2 2 27" xfId="14562"/>
    <cellStyle name="Entry 1B 2 3 2 2 2 28" xfId="14563"/>
    <cellStyle name="Entry 1B 2 3 2 2 2 29" xfId="14564"/>
    <cellStyle name="Entry 1B 2 3 2 2 2 3" xfId="14565"/>
    <cellStyle name="Entry 1B 2 3 2 2 2 30" xfId="14566"/>
    <cellStyle name="Entry 1B 2 3 2 2 2 31" xfId="14567"/>
    <cellStyle name="Entry 1B 2 3 2 2 2 32" xfId="14568"/>
    <cellStyle name="Entry 1B 2 3 2 2 2 33" xfId="14569"/>
    <cellStyle name="Entry 1B 2 3 2 2 2 34" xfId="14570"/>
    <cellStyle name="Entry 1B 2 3 2 2 2 4" xfId="14571"/>
    <cellStyle name="Entry 1B 2 3 2 2 2 5" xfId="14572"/>
    <cellStyle name="Entry 1B 2 3 2 2 2 6" xfId="14573"/>
    <cellStyle name="Entry 1B 2 3 2 2 2 7" xfId="14574"/>
    <cellStyle name="Entry 1B 2 3 2 2 2 8" xfId="14575"/>
    <cellStyle name="Entry 1B 2 3 2 2 2 9" xfId="14576"/>
    <cellStyle name="Entry 1B 2 3 2 2 20" xfId="14577"/>
    <cellStyle name="Entry 1B 2 3 2 2 21" xfId="14578"/>
    <cellStyle name="Entry 1B 2 3 2 2 22" xfId="14579"/>
    <cellStyle name="Entry 1B 2 3 2 2 23" xfId="14580"/>
    <cellStyle name="Entry 1B 2 3 2 2 24" xfId="14581"/>
    <cellStyle name="Entry 1B 2 3 2 2 25" xfId="14582"/>
    <cellStyle name="Entry 1B 2 3 2 2 26" xfId="14583"/>
    <cellStyle name="Entry 1B 2 3 2 2 27" xfId="14584"/>
    <cellStyle name="Entry 1B 2 3 2 2 28" xfId="14585"/>
    <cellStyle name="Entry 1B 2 3 2 2 29" xfId="14586"/>
    <cellStyle name="Entry 1B 2 3 2 2 3" xfId="14587"/>
    <cellStyle name="Entry 1B 2 3 2 2 3 10" xfId="14588"/>
    <cellStyle name="Entry 1B 2 3 2 2 3 11" xfId="14589"/>
    <cellStyle name="Entry 1B 2 3 2 2 3 12" xfId="14590"/>
    <cellStyle name="Entry 1B 2 3 2 2 3 13" xfId="14591"/>
    <cellStyle name="Entry 1B 2 3 2 2 3 14" xfId="14592"/>
    <cellStyle name="Entry 1B 2 3 2 2 3 15" xfId="14593"/>
    <cellStyle name="Entry 1B 2 3 2 2 3 16" xfId="14594"/>
    <cellStyle name="Entry 1B 2 3 2 2 3 17" xfId="14595"/>
    <cellStyle name="Entry 1B 2 3 2 2 3 18" xfId="14596"/>
    <cellStyle name="Entry 1B 2 3 2 2 3 19" xfId="14597"/>
    <cellStyle name="Entry 1B 2 3 2 2 3 2" xfId="14598"/>
    <cellStyle name="Entry 1B 2 3 2 2 3 2 10" xfId="14599"/>
    <cellStyle name="Entry 1B 2 3 2 2 3 2 11" xfId="14600"/>
    <cellStyle name="Entry 1B 2 3 2 2 3 2 12" xfId="14601"/>
    <cellStyle name="Entry 1B 2 3 2 2 3 2 13" xfId="14602"/>
    <cellStyle name="Entry 1B 2 3 2 2 3 2 14" xfId="14603"/>
    <cellStyle name="Entry 1B 2 3 2 2 3 2 15" xfId="14604"/>
    <cellStyle name="Entry 1B 2 3 2 2 3 2 16" xfId="14605"/>
    <cellStyle name="Entry 1B 2 3 2 2 3 2 17" xfId="14606"/>
    <cellStyle name="Entry 1B 2 3 2 2 3 2 18" xfId="14607"/>
    <cellStyle name="Entry 1B 2 3 2 2 3 2 19" xfId="14608"/>
    <cellStyle name="Entry 1B 2 3 2 2 3 2 2" xfId="14609"/>
    <cellStyle name="Entry 1B 2 3 2 2 3 2 20" xfId="14610"/>
    <cellStyle name="Entry 1B 2 3 2 2 3 2 21" xfId="14611"/>
    <cellStyle name="Entry 1B 2 3 2 2 3 2 22" xfId="14612"/>
    <cellStyle name="Entry 1B 2 3 2 2 3 2 23" xfId="14613"/>
    <cellStyle name="Entry 1B 2 3 2 2 3 2 24" xfId="14614"/>
    <cellStyle name="Entry 1B 2 3 2 2 3 2 25" xfId="14615"/>
    <cellStyle name="Entry 1B 2 3 2 2 3 2 26" xfId="14616"/>
    <cellStyle name="Entry 1B 2 3 2 2 3 2 27" xfId="14617"/>
    <cellStyle name="Entry 1B 2 3 2 2 3 2 28" xfId="14618"/>
    <cellStyle name="Entry 1B 2 3 2 2 3 2 29" xfId="14619"/>
    <cellStyle name="Entry 1B 2 3 2 2 3 2 3" xfId="14620"/>
    <cellStyle name="Entry 1B 2 3 2 2 3 2 30" xfId="14621"/>
    <cellStyle name="Entry 1B 2 3 2 2 3 2 31" xfId="14622"/>
    <cellStyle name="Entry 1B 2 3 2 2 3 2 32" xfId="14623"/>
    <cellStyle name="Entry 1B 2 3 2 2 3 2 4" xfId="14624"/>
    <cellStyle name="Entry 1B 2 3 2 2 3 2 5" xfId="14625"/>
    <cellStyle name="Entry 1B 2 3 2 2 3 2 6" xfId="14626"/>
    <cellStyle name="Entry 1B 2 3 2 2 3 2 7" xfId="14627"/>
    <cellStyle name="Entry 1B 2 3 2 2 3 2 8" xfId="14628"/>
    <cellStyle name="Entry 1B 2 3 2 2 3 2 9" xfId="14629"/>
    <cellStyle name="Entry 1B 2 3 2 2 3 20" xfId="14630"/>
    <cellStyle name="Entry 1B 2 3 2 2 3 21" xfId="14631"/>
    <cellStyle name="Entry 1B 2 3 2 2 3 22" xfId="14632"/>
    <cellStyle name="Entry 1B 2 3 2 2 3 23" xfId="14633"/>
    <cellStyle name="Entry 1B 2 3 2 2 3 24" xfId="14634"/>
    <cellStyle name="Entry 1B 2 3 2 2 3 25" xfId="14635"/>
    <cellStyle name="Entry 1B 2 3 2 2 3 26" xfId="14636"/>
    <cellStyle name="Entry 1B 2 3 2 2 3 27" xfId="14637"/>
    <cellStyle name="Entry 1B 2 3 2 2 3 28" xfId="14638"/>
    <cellStyle name="Entry 1B 2 3 2 2 3 29" xfId="14639"/>
    <cellStyle name="Entry 1B 2 3 2 2 3 3" xfId="14640"/>
    <cellStyle name="Entry 1B 2 3 2 2 3 30" xfId="14641"/>
    <cellStyle name="Entry 1B 2 3 2 2 3 31" xfId="14642"/>
    <cellStyle name="Entry 1B 2 3 2 2 3 32" xfId="14643"/>
    <cellStyle name="Entry 1B 2 3 2 2 3 33" xfId="14644"/>
    <cellStyle name="Entry 1B 2 3 2 2 3 34" xfId="14645"/>
    <cellStyle name="Entry 1B 2 3 2 2 3 4" xfId="14646"/>
    <cellStyle name="Entry 1B 2 3 2 2 3 5" xfId="14647"/>
    <cellStyle name="Entry 1B 2 3 2 2 3 6" xfId="14648"/>
    <cellStyle name="Entry 1B 2 3 2 2 3 7" xfId="14649"/>
    <cellStyle name="Entry 1B 2 3 2 2 3 8" xfId="14650"/>
    <cellStyle name="Entry 1B 2 3 2 2 3 9" xfId="14651"/>
    <cellStyle name="Entry 1B 2 3 2 2 30" xfId="14652"/>
    <cellStyle name="Entry 1B 2 3 2 2 31" xfId="14653"/>
    <cellStyle name="Entry 1B 2 3 2 2 32" xfId="14654"/>
    <cellStyle name="Entry 1B 2 3 2 2 33" xfId="14655"/>
    <cellStyle name="Entry 1B 2 3 2 2 34" xfId="14656"/>
    <cellStyle name="Entry 1B 2 3 2 2 35" xfId="14657"/>
    <cellStyle name="Entry 1B 2 3 2 2 36" xfId="14658"/>
    <cellStyle name="Entry 1B 2 3 2 2 4" xfId="14659"/>
    <cellStyle name="Entry 1B 2 3 2 2 4 10" xfId="14660"/>
    <cellStyle name="Entry 1B 2 3 2 2 4 11" xfId="14661"/>
    <cellStyle name="Entry 1B 2 3 2 2 4 12" xfId="14662"/>
    <cellStyle name="Entry 1B 2 3 2 2 4 13" xfId="14663"/>
    <cellStyle name="Entry 1B 2 3 2 2 4 2" xfId="14664"/>
    <cellStyle name="Entry 1B 2 3 2 2 4 3" xfId="14665"/>
    <cellStyle name="Entry 1B 2 3 2 2 4 4" xfId="14666"/>
    <cellStyle name="Entry 1B 2 3 2 2 4 5" xfId="14667"/>
    <cellStyle name="Entry 1B 2 3 2 2 4 6" xfId="14668"/>
    <cellStyle name="Entry 1B 2 3 2 2 4 7" xfId="14669"/>
    <cellStyle name="Entry 1B 2 3 2 2 4 8" xfId="14670"/>
    <cellStyle name="Entry 1B 2 3 2 2 4 9" xfId="14671"/>
    <cellStyle name="Entry 1B 2 3 2 2 5" xfId="14672"/>
    <cellStyle name="Entry 1B 2 3 2 2 6" xfId="14673"/>
    <cellStyle name="Entry 1B 2 3 2 2 7" xfId="14674"/>
    <cellStyle name="Entry 1B 2 3 2 2 8" xfId="14675"/>
    <cellStyle name="Entry 1B 2 3 2 2 9" xfId="14676"/>
    <cellStyle name="Entry 1B 2 3 2 20" xfId="14677"/>
    <cellStyle name="Entry 1B 2 3 2 21" xfId="14678"/>
    <cellStyle name="Entry 1B 2 3 2 22" xfId="14679"/>
    <cellStyle name="Entry 1B 2 3 2 23" xfId="14680"/>
    <cellStyle name="Entry 1B 2 3 2 24" xfId="14681"/>
    <cellStyle name="Entry 1B 2 3 2 25" xfId="14682"/>
    <cellStyle name="Entry 1B 2 3 2 26" xfId="14683"/>
    <cellStyle name="Entry 1B 2 3 2 27" xfId="14684"/>
    <cellStyle name="Entry 1B 2 3 2 28" xfId="14685"/>
    <cellStyle name="Entry 1B 2 3 2 29" xfId="14686"/>
    <cellStyle name="Entry 1B 2 3 2 3" xfId="14687"/>
    <cellStyle name="Entry 1B 2 3 2 3 10" xfId="14688"/>
    <cellStyle name="Entry 1B 2 3 2 3 11" xfId="14689"/>
    <cellStyle name="Entry 1B 2 3 2 3 12" xfId="14690"/>
    <cellStyle name="Entry 1B 2 3 2 3 13" xfId="14691"/>
    <cellStyle name="Entry 1B 2 3 2 3 14" xfId="14692"/>
    <cellStyle name="Entry 1B 2 3 2 3 15" xfId="14693"/>
    <cellStyle name="Entry 1B 2 3 2 3 16" xfId="14694"/>
    <cellStyle name="Entry 1B 2 3 2 3 17" xfId="14695"/>
    <cellStyle name="Entry 1B 2 3 2 3 18" xfId="14696"/>
    <cellStyle name="Entry 1B 2 3 2 3 19" xfId="14697"/>
    <cellStyle name="Entry 1B 2 3 2 3 2" xfId="14698"/>
    <cellStyle name="Entry 1B 2 3 2 3 2 10" xfId="14699"/>
    <cellStyle name="Entry 1B 2 3 2 3 2 11" xfId="14700"/>
    <cellStyle name="Entry 1B 2 3 2 3 2 12" xfId="14701"/>
    <cellStyle name="Entry 1B 2 3 2 3 2 13" xfId="14702"/>
    <cellStyle name="Entry 1B 2 3 2 3 2 14" xfId="14703"/>
    <cellStyle name="Entry 1B 2 3 2 3 2 15" xfId="14704"/>
    <cellStyle name="Entry 1B 2 3 2 3 2 16" xfId="14705"/>
    <cellStyle name="Entry 1B 2 3 2 3 2 17" xfId="14706"/>
    <cellStyle name="Entry 1B 2 3 2 3 2 18" xfId="14707"/>
    <cellStyle name="Entry 1B 2 3 2 3 2 19" xfId="14708"/>
    <cellStyle name="Entry 1B 2 3 2 3 2 2" xfId="14709"/>
    <cellStyle name="Entry 1B 2 3 2 3 2 20" xfId="14710"/>
    <cellStyle name="Entry 1B 2 3 2 3 2 21" xfId="14711"/>
    <cellStyle name="Entry 1B 2 3 2 3 2 22" xfId="14712"/>
    <cellStyle name="Entry 1B 2 3 2 3 2 23" xfId="14713"/>
    <cellStyle name="Entry 1B 2 3 2 3 2 24" xfId="14714"/>
    <cellStyle name="Entry 1B 2 3 2 3 2 25" xfId="14715"/>
    <cellStyle name="Entry 1B 2 3 2 3 2 26" xfId="14716"/>
    <cellStyle name="Entry 1B 2 3 2 3 2 27" xfId="14717"/>
    <cellStyle name="Entry 1B 2 3 2 3 2 28" xfId="14718"/>
    <cellStyle name="Entry 1B 2 3 2 3 2 29" xfId="14719"/>
    <cellStyle name="Entry 1B 2 3 2 3 2 3" xfId="14720"/>
    <cellStyle name="Entry 1B 2 3 2 3 2 30" xfId="14721"/>
    <cellStyle name="Entry 1B 2 3 2 3 2 31" xfId="14722"/>
    <cellStyle name="Entry 1B 2 3 2 3 2 32" xfId="14723"/>
    <cellStyle name="Entry 1B 2 3 2 3 2 4" xfId="14724"/>
    <cellStyle name="Entry 1B 2 3 2 3 2 5" xfId="14725"/>
    <cellStyle name="Entry 1B 2 3 2 3 2 6" xfId="14726"/>
    <cellStyle name="Entry 1B 2 3 2 3 2 7" xfId="14727"/>
    <cellStyle name="Entry 1B 2 3 2 3 2 8" xfId="14728"/>
    <cellStyle name="Entry 1B 2 3 2 3 2 9" xfId="14729"/>
    <cellStyle name="Entry 1B 2 3 2 3 20" xfId="14730"/>
    <cellStyle name="Entry 1B 2 3 2 3 21" xfId="14731"/>
    <cellStyle name="Entry 1B 2 3 2 3 22" xfId="14732"/>
    <cellStyle name="Entry 1B 2 3 2 3 23" xfId="14733"/>
    <cellStyle name="Entry 1B 2 3 2 3 24" xfId="14734"/>
    <cellStyle name="Entry 1B 2 3 2 3 25" xfId="14735"/>
    <cellStyle name="Entry 1B 2 3 2 3 26" xfId="14736"/>
    <cellStyle name="Entry 1B 2 3 2 3 27" xfId="14737"/>
    <cellStyle name="Entry 1B 2 3 2 3 28" xfId="14738"/>
    <cellStyle name="Entry 1B 2 3 2 3 29" xfId="14739"/>
    <cellStyle name="Entry 1B 2 3 2 3 3" xfId="14740"/>
    <cellStyle name="Entry 1B 2 3 2 3 30" xfId="14741"/>
    <cellStyle name="Entry 1B 2 3 2 3 31" xfId="14742"/>
    <cellStyle name="Entry 1B 2 3 2 3 32" xfId="14743"/>
    <cellStyle name="Entry 1B 2 3 2 3 33" xfId="14744"/>
    <cellStyle name="Entry 1B 2 3 2 3 34" xfId="14745"/>
    <cellStyle name="Entry 1B 2 3 2 3 4" xfId="14746"/>
    <cellStyle name="Entry 1B 2 3 2 3 5" xfId="14747"/>
    <cellStyle name="Entry 1B 2 3 2 3 6" xfId="14748"/>
    <cellStyle name="Entry 1B 2 3 2 3 7" xfId="14749"/>
    <cellStyle name="Entry 1B 2 3 2 3 8" xfId="14750"/>
    <cellStyle name="Entry 1B 2 3 2 3 9" xfId="14751"/>
    <cellStyle name="Entry 1B 2 3 2 30" xfId="14752"/>
    <cellStyle name="Entry 1B 2 3 2 31" xfId="14753"/>
    <cellStyle name="Entry 1B 2 3 2 32" xfId="14754"/>
    <cellStyle name="Entry 1B 2 3 2 33" xfId="14755"/>
    <cellStyle name="Entry 1B 2 3 2 34" xfId="14756"/>
    <cellStyle name="Entry 1B 2 3 2 35" xfId="14757"/>
    <cellStyle name="Entry 1B 2 3 2 36" xfId="14758"/>
    <cellStyle name="Entry 1B 2 3 2 4" xfId="14759"/>
    <cellStyle name="Entry 1B 2 3 2 4 10" xfId="14760"/>
    <cellStyle name="Entry 1B 2 3 2 4 11" xfId="14761"/>
    <cellStyle name="Entry 1B 2 3 2 4 12" xfId="14762"/>
    <cellStyle name="Entry 1B 2 3 2 4 13" xfId="14763"/>
    <cellStyle name="Entry 1B 2 3 2 4 14" xfId="14764"/>
    <cellStyle name="Entry 1B 2 3 2 4 15" xfId="14765"/>
    <cellStyle name="Entry 1B 2 3 2 4 16" xfId="14766"/>
    <cellStyle name="Entry 1B 2 3 2 4 17" xfId="14767"/>
    <cellStyle name="Entry 1B 2 3 2 4 18" xfId="14768"/>
    <cellStyle name="Entry 1B 2 3 2 4 19" xfId="14769"/>
    <cellStyle name="Entry 1B 2 3 2 4 2" xfId="14770"/>
    <cellStyle name="Entry 1B 2 3 2 4 20" xfId="14771"/>
    <cellStyle name="Entry 1B 2 3 2 4 21" xfId="14772"/>
    <cellStyle name="Entry 1B 2 3 2 4 22" xfId="14773"/>
    <cellStyle name="Entry 1B 2 3 2 4 23" xfId="14774"/>
    <cellStyle name="Entry 1B 2 3 2 4 24" xfId="14775"/>
    <cellStyle name="Entry 1B 2 3 2 4 25" xfId="14776"/>
    <cellStyle name="Entry 1B 2 3 2 4 26" xfId="14777"/>
    <cellStyle name="Entry 1B 2 3 2 4 27" xfId="14778"/>
    <cellStyle name="Entry 1B 2 3 2 4 28" xfId="14779"/>
    <cellStyle name="Entry 1B 2 3 2 4 29" xfId="14780"/>
    <cellStyle name="Entry 1B 2 3 2 4 3" xfId="14781"/>
    <cellStyle name="Entry 1B 2 3 2 4 30" xfId="14782"/>
    <cellStyle name="Entry 1B 2 3 2 4 31" xfId="14783"/>
    <cellStyle name="Entry 1B 2 3 2 4 32" xfId="14784"/>
    <cellStyle name="Entry 1B 2 3 2 4 4" xfId="14785"/>
    <cellStyle name="Entry 1B 2 3 2 4 5" xfId="14786"/>
    <cellStyle name="Entry 1B 2 3 2 4 6" xfId="14787"/>
    <cellStyle name="Entry 1B 2 3 2 4 7" xfId="14788"/>
    <cellStyle name="Entry 1B 2 3 2 4 8" xfId="14789"/>
    <cellStyle name="Entry 1B 2 3 2 4 9" xfId="14790"/>
    <cellStyle name="Entry 1B 2 3 2 5" xfId="14791"/>
    <cellStyle name="Entry 1B 2 3 2 6" xfId="14792"/>
    <cellStyle name="Entry 1B 2 3 2 7" xfId="14793"/>
    <cellStyle name="Entry 1B 2 3 2 8" xfId="14794"/>
    <cellStyle name="Entry 1B 2 3 2 9" xfId="14795"/>
    <cellStyle name="Entry 1B 2 3 20" xfId="14796"/>
    <cellStyle name="Entry 1B 2 3 21" xfId="14797"/>
    <cellStyle name="Entry 1B 2 3 22" xfId="14798"/>
    <cellStyle name="Entry 1B 2 3 23" xfId="14799"/>
    <cellStyle name="Entry 1B 2 3 24" xfId="14800"/>
    <cellStyle name="Entry 1B 2 3 25" xfId="14801"/>
    <cellStyle name="Entry 1B 2 3 26" xfId="14802"/>
    <cellStyle name="Entry 1B 2 3 27" xfId="14803"/>
    <cellStyle name="Entry 1B 2 3 28" xfId="14804"/>
    <cellStyle name="Entry 1B 2 3 29" xfId="14805"/>
    <cellStyle name="Entry 1B 2 3 3" xfId="14806"/>
    <cellStyle name="Entry 1B 2 3 3 10" xfId="14807"/>
    <cellStyle name="Entry 1B 2 3 3 11" xfId="14808"/>
    <cellStyle name="Entry 1B 2 3 3 12" xfId="14809"/>
    <cellStyle name="Entry 1B 2 3 3 13" xfId="14810"/>
    <cellStyle name="Entry 1B 2 3 3 14" xfId="14811"/>
    <cellStyle name="Entry 1B 2 3 3 15" xfId="14812"/>
    <cellStyle name="Entry 1B 2 3 3 16" xfId="14813"/>
    <cellStyle name="Entry 1B 2 3 3 17" xfId="14814"/>
    <cellStyle name="Entry 1B 2 3 3 18" xfId="14815"/>
    <cellStyle name="Entry 1B 2 3 3 19" xfId="14816"/>
    <cellStyle name="Entry 1B 2 3 3 2" xfId="14817"/>
    <cellStyle name="Entry 1B 2 3 3 2 10" xfId="14818"/>
    <cellStyle name="Entry 1B 2 3 3 2 11" xfId="14819"/>
    <cellStyle name="Entry 1B 2 3 3 2 12" xfId="14820"/>
    <cellStyle name="Entry 1B 2 3 3 2 13" xfId="14821"/>
    <cellStyle name="Entry 1B 2 3 3 2 14" xfId="14822"/>
    <cellStyle name="Entry 1B 2 3 3 2 15" xfId="14823"/>
    <cellStyle name="Entry 1B 2 3 3 2 16" xfId="14824"/>
    <cellStyle name="Entry 1B 2 3 3 2 17" xfId="14825"/>
    <cellStyle name="Entry 1B 2 3 3 2 18" xfId="14826"/>
    <cellStyle name="Entry 1B 2 3 3 2 19" xfId="14827"/>
    <cellStyle name="Entry 1B 2 3 3 2 2" xfId="14828"/>
    <cellStyle name="Entry 1B 2 3 3 2 2 10" xfId="14829"/>
    <cellStyle name="Entry 1B 2 3 3 2 2 11" xfId="14830"/>
    <cellStyle name="Entry 1B 2 3 3 2 2 12" xfId="14831"/>
    <cellStyle name="Entry 1B 2 3 3 2 2 13" xfId="14832"/>
    <cellStyle name="Entry 1B 2 3 3 2 2 14" xfId="14833"/>
    <cellStyle name="Entry 1B 2 3 3 2 2 15" xfId="14834"/>
    <cellStyle name="Entry 1B 2 3 3 2 2 16" xfId="14835"/>
    <cellStyle name="Entry 1B 2 3 3 2 2 17" xfId="14836"/>
    <cellStyle name="Entry 1B 2 3 3 2 2 18" xfId="14837"/>
    <cellStyle name="Entry 1B 2 3 3 2 2 19" xfId="14838"/>
    <cellStyle name="Entry 1B 2 3 3 2 2 2" xfId="14839"/>
    <cellStyle name="Entry 1B 2 3 3 2 2 20" xfId="14840"/>
    <cellStyle name="Entry 1B 2 3 3 2 2 21" xfId="14841"/>
    <cellStyle name="Entry 1B 2 3 3 2 2 22" xfId="14842"/>
    <cellStyle name="Entry 1B 2 3 3 2 2 23" xfId="14843"/>
    <cellStyle name="Entry 1B 2 3 3 2 2 24" xfId="14844"/>
    <cellStyle name="Entry 1B 2 3 3 2 2 25" xfId="14845"/>
    <cellStyle name="Entry 1B 2 3 3 2 2 26" xfId="14846"/>
    <cellStyle name="Entry 1B 2 3 3 2 2 27" xfId="14847"/>
    <cellStyle name="Entry 1B 2 3 3 2 2 28" xfId="14848"/>
    <cellStyle name="Entry 1B 2 3 3 2 2 29" xfId="14849"/>
    <cellStyle name="Entry 1B 2 3 3 2 2 3" xfId="14850"/>
    <cellStyle name="Entry 1B 2 3 3 2 2 30" xfId="14851"/>
    <cellStyle name="Entry 1B 2 3 3 2 2 31" xfId="14852"/>
    <cellStyle name="Entry 1B 2 3 3 2 2 32" xfId="14853"/>
    <cellStyle name="Entry 1B 2 3 3 2 2 4" xfId="14854"/>
    <cellStyle name="Entry 1B 2 3 3 2 2 5" xfId="14855"/>
    <cellStyle name="Entry 1B 2 3 3 2 2 6" xfId="14856"/>
    <cellStyle name="Entry 1B 2 3 3 2 2 7" xfId="14857"/>
    <cellStyle name="Entry 1B 2 3 3 2 2 8" xfId="14858"/>
    <cellStyle name="Entry 1B 2 3 3 2 2 9" xfId="14859"/>
    <cellStyle name="Entry 1B 2 3 3 2 20" xfId="14860"/>
    <cellStyle name="Entry 1B 2 3 3 2 21" xfId="14861"/>
    <cellStyle name="Entry 1B 2 3 3 2 22" xfId="14862"/>
    <cellStyle name="Entry 1B 2 3 3 2 23" xfId="14863"/>
    <cellStyle name="Entry 1B 2 3 3 2 24" xfId="14864"/>
    <cellStyle name="Entry 1B 2 3 3 2 25" xfId="14865"/>
    <cellStyle name="Entry 1B 2 3 3 2 26" xfId="14866"/>
    <cellStyle name="Entry 1B 2 3 3 2 27" xfId="14867"/>
    <cellStyle name="Entry 1B 2 3 3 2 28" xfId="14868"/>
    <cellStyle name="Entry 1B 2 3 3 2 29" xfId="14869"/>
    <cellStyle name="Entry 1B 2 3 3 2 3" xfId="14870"/>
    <cellStyle name="Entry 1B 2 3 3 2 30" xfId="14871"/>
    <cellStyle name="Entry 1B 2 3 3 2 31" xfId="14872"/>
    <cellStyle name="Entry 1B 2 3 3 2 32" xfId="14873"/>
    <cellStyle name="Entry 1B 2 3 3 2 33" xfId="14874"/>
    <cellStyle name="Entry 1B 2 3 3 2 34" xfId="14875"/>
    <cellStyle name="Entry 1B 2 3 3 2 4" xfId="14876"/>
    <cellStyle name="Entry 1B 2 3 3 2 5" xfId="14877"/>
    <cellStyle name="Entry 1B 2 3 3 2 6" xfId="14878"/>
    <cellStyle name="Entry 1B 2 3 3 2 7" xfId="14879"/>
    <cellStyle name="Entry 1B 2 3 3 2 8" xfId="14880"/>
    <cellStyle name="Entry 1B 2 3 3 2 9" xfId="14881"/>
    <cellStyle name="Entry 1B 2 3 3 20" xfId="14882"/>
    <cellStyle name="Entry 1B 2 3 3 21" xfId="14883"/>
    <cellStyle name="Entry 1B 2 3 3 22" xfId="14884"/>
    <cellStyle name="Entry 1B 2 3 3 23" xfId="14885"/>
    <cellStyle name="Entry 1B 2 3 3 24" xfId="14886"/>
    <cellStyle name="Entry 1B 2 3 3 25" xfId="14887"/>
    <cellStyle name="Entry 1B 2 3 3 26" xfId="14888"/>
    <cellStyle name="Entry 1B 2 3 3 27" xfId="14889"/>
    <cellStyle name="Entry 1B 2 3 3 28" xfId="14890"/>
    <cellStyle name="Entry 1B 2 3 3 29" xfId="14891"/>
    <cellStyle name="Entry 1B 2 3 3 3" xfId="14892"/>
    <cellStyle name="Entry 1B 2 3 3 3 10" xfId="14893"/>
    <cellStyle name="Entry 1B 2 3 3 3 11" xfId="14894"/>
    <cellStyle name="Entry 1B 2 3 3 3 12" xfId="14895"/>
    <cellStyle name="Entry 1B 2 3 3 3 13" xfId="14896"/>
    <cellStyle name="Entry 1B 2 3 3 3 14" xfId="14897"/>
    <cellStyle name="Entry 1B 2 3 3 3 15" xfId="14898"/>
    <cellStyle name="Entry 1B 2 3 3 3 16" xfId="14899"/>
    <cellStyle name="Entry 1B 2 3 3 3 17" xfId="14900"/>
    <cellStyle name="Entry 1B 2 3 3 3 18" xfId="14901"/>
    <cellStyle name="Entry 1B 2 3 3 3 19" xfId="14902"/>
    <cellStyle name="Entry 1B 2 3 3 3 2" xfId="14903"/>
    <cellStyle name="Entry 1B 2 3 3 3 20" xfId="14904"/>
    <cellStyle name="Entry 1B 2 3 3 3 21" xfId="14905"/>
    <cellStyle name="Entry 1B 2 3 3 3 22" xfId="14906"/>
    <cellStyle name="Entry 1B 2 3 3 3 23" xfId="14907"/>
    <cellStyle name="Entry 1B 2 3 3 3 24" xfId="14908"/>
    <cellStyle name="Entry 1B 2 3 3 3 25" xfId="14909"/>
    <cellStyle name="Entry 1B 2 3 3 3 26" xfId="14910"/>
    <cellStyle name="Entry 1B 2 3 3 3 27" xfId="14911"/>
    <cellStyle name="Entry 1B 2 3 3 3 28" xfId="14912"/>
    <cellStyle name="Entry 1B 2 3 3 3 29" xfId="14913"/>
    <cellStyle name="Entry 1B 2 3 3 3 3" xfId="14914"/>
    <cellStyle name="Entry 1B 2 3 3 3 30" xfId="14915"/>
    <cellStyle name="Entry 1B 2 3 3 3 31" xfId="14916"/>
    <cellStyle name="Entry 1B 2 3 3 3 32" xfId="14917"/>
    <cellStyle name="Entry 1B 2 3 3 3 4" xfId="14918"/>
    <cellStyle name="Entry 1B 2 3 3 3 5" xfId="14919"/>
    <cellStyle name="Entry 1B 2 3 3 3 6" xfId="14920"/>
    <cellStyle name="Entry 1B 2 3 3 3 7" xfId="14921"/>
    <cellStyle name="Entry 1B 2 3 3 3 8" xfId="14922"/>
    <cellStyle name="Entry 1B 2 3 3 3 9" xfId="14923"/>
    <cellStyle name="Entry 1B 2 3 3 30" xfId="14924"/>
    <cellStyle name="Entry 1B 2 3 3 31" xfId="14925"/>
    <cellStyle name="Entry 1B 2 3 3 32" xfId="14926"/>
    <cellStyle name="Entry 1B 2 3 3 33" xfId="14927"/>
    <cellStyle name="Entry 1B 2 3 3 34" xfId="14928"/>
    <cellStyle name="Entry 1B 2 3 3 35" xfId="14929"/>
    <cellStyle name="Entry 1B 2 3 3 4" xfId="14930"/>
    <cellStyle name="Entry 1B 2 3 3 5" xfId="14931"/>
    <cellStyle name="Entry 1B 2 3 3 6" xfId="14932"/>
    <cellStyle name="Entry 1B 2 3 3 7" xfId="14933"/>
    <cellStyle name="Entry 1B 2 3 3 8" xfId="14934"/>
    <cellStyle name="Entry 1B 2 3 3 9" xfId="14935"/>
    <cellStyle name="Entry 1B 2 3 30" xfId="14936"/>
    <cellStyle name="Entry 1B 2 3 31" xfId="14937"/>
    <cellStyle name="Entry 1B 2 3 32" xfId="14938"/>
    <cellStyle name="Entry 1B 2 3 33" xfId="14939"/>
    <cellStyle name="Entry 1B 2 3 34" xfId="14940"/>
    <cellStyle name="Entry 1B 2 3 35" xfId="14941"/>
    <cellStyle name="Entry 1B 2 3 36" xfId="14942"/>
    <cellStyle name="Entry 1B 2 3 37" xfId="14943"/>
    <cellStyle name="Entry 1B 2 3 38" xfId="14944"/>
    <cellStyle name="Entry 1B 2 3 39" xfId="14945"/>
    <cellStyle name="Entry 1B 2 3 4" xfId="14946"/>
    <cellStyle name="Entry 1B 2 3 4 10" xfId="14947"/>
    <cellStyle name="Entry 1B 2 3 4 11" xfId="14948"/>
    <cellStyle name="Entry 1B 2 3 4 12" xfId="14949"/>
    <cellStyle name="Entry 1B 2 3 4 13" xfId="14950"/>
    <cellStyle name="Entry 1B 2 3 4 14" xfId="14951"/>
    <cellStyle name="Entry 1B 2 3 4 15" xfId="14952"/>
    <cellStyle name="Entry 1B 2 3 4 16" xfId="14953"/>
    <cellStyle name="Entry 1B 2 3 4 17" xfId="14954"/>
    <cellStyle name="Entry 1B 2 3 4 18" xfId="14955"/>
    <cellStyle name="Entry 1B 2 3 4 19" xfId="14956"/>
    <cellStyle name="Entry 1B 2 3 4 2" xfId="14957"/>
    <cellStyle name="Entry 1B 2 3 4 2 10" xfId="14958"/>
    <cellStyle name="Entry 1B 2 3 4 2 11" xfId="14959"/>
    <cellStyle name="Entry 1B 2 3 4 2 12" xfId="14960"/>
    <cellStyle name="Entry 1B 2 3 4 2 13" xfId="14961"/>
    <cellStyle name="Entry 1B 2 3 4 2 14" xfId="14962"/>
    <cellStyle name="Entry 1B 2 3 4 2 15" xfId="14963"/>
    <cellStyle name="Entry 1B 2 3 4 2 16" xfId="14964"/>
    <cellStyle name="Entry 1B 2 3 4 2 17" xfId="14965"/>
    <cellStyle name="Entry 1B 2 3 4 2 18" xfId="14966"/>
    <cellStyle name="Entry 1B 2 3 4 2 19" xfId="14967"/>
    <cellStyle name="Entry 1B 2 3 4 2 2" xfId="14968"/>
    <cellStyle name="Entry 1B 2 3 4 2 2 10" xfId="14969"/>
    <cellStyle name="Entry 1B 2 3 4 2 2 11" xfId="14970"/>
    <cellStyle name="Entry 1B 2 3 4 2 2 12" xfId="14971"/>
    <cellStyle name="Entry 1B 2 3 4 2 2 13" xfId="14972"/>
    <cellStyle name="Entry 1B 2 3 4 2 2 14" xfId="14973"/>
    <cellStyle name="Entry 1B 2 3 4 2 2 15" xfId="14974"/>
    <cellStyle name="Entry 1B 2 3 4 2 2 16" xfId="14975"/>
    <cellStyle name="Entry 1B 2 3 4 2 2 17" xfId="14976"/>
    <cellStyle name="Entry 1B 2 3 4 2 2 18" xfId="14977"/>
    <cellStyle name="Entry 1B 2 3 4 2 2 19" xfId="14978"/>
    <cellStyle name="Entry 1B 2 3 4 2 2 2" xfId="14979"/>
    <cellStyle name="Entry 1B 2 3 4 2 2 20" xfId="14980"/>
    <cellStyle name="Entry 1B 2 3 4 2 2 21" xfId="14981"/>
    <cellStyle name="Entry 1B 2 3 4 2 2 22" xfId="14982"/>
    <cellStyle name="Entry 1B 2 3 4 2 2 23" xfId="14983"/>
    <cellStyle name="Entry 1B 2 3 4 2 2 24" xfId="14984"/>
    <cellStyle name="Entry 1B 2 3 4 2 2 25" xfId="14985"/>
    <cellStyle name="Entry 1B 2 3 4 2 2 26" xfId="14986"/>
    <cellStyle name="Entry 1B 2 3 4 2 2 27" xfId="14987"/>
    <cellStyle name="Entry 1B 2 3 4 2 2 28" xfId="14988"/>
    <cellStyle name="Entry 1B 2 3 4 2 2 29" xfId="14989"/>
    <cellStyle name="Entry 1B 2 3 4 2 2 3" xfId="14990"/>
    <cellStyle name="Entry 1B 2 3 4 2 2 30" xfId="14991"/>
    <cellStyle name="Entry 1B 2 3 4 2 2 31" xfId="14992"/>
    <cellStyle name="Entry 1B 2 3 4 2 2 32" xfId="14993"/>
    <cellStyle name="Entry 1B 2 3 4 2 2 4" xfId="14994"/>
    <cellStyle name="Entry 1B 2 3 4 2 2 5" xfId="14995"/>
    <cellStyle name="Entry 1B 2 3 4 2 2 6" xfId="14996"/>
    <cellStyle name="Entry 1B 2 3 4 2 2 7" xfId="14997"/>
    <cellStyle name="Entry 1B 2 3 4 2 2 8" xfId="14998"/>
    <cellStyle name="Entry 1B 2 3 4 2 2 9" xfId="14999"/>
    <cellStyle name="Entry 1B 2 3 4 2 20" xfId="15000"/>
    <cellStyle name="Entry 1B 2 3 4 2 21" xfId="15001"/>
    <cellStyle name="Entry 1B 2 3 4 2 22" xfId="15002"/>
    <cellStyle name="Entry 1B 2 3 4 2 23" xfId="15003"/>
    <cellStyle name="Entry 1B 2 3 4 2 24" xfId="15004"/>
    <cellStyle name="Entry 1B 2 3 4 2 25" xfId="15005"/>
    <cellStyle name="Entry 1B 2 3 4 2 26" xfId="15006"/>
    <cellStyle name="Entry 1B 2 3 4 2 27" xfId="15007"/>
    <cellStyle name="Entry 1B 2 3 4 2 28" xfId="15008"/>
    <cellStyle name="Entry 1B 2 3 4 2 29" xfId="15009"/>
    <cellStyle name="Entry 1B 2 3 4 2 3" xfId="15010"/>
    <cellStyle name="Entry 1B 2 3 4 2 30" xfId="15011"/>
    <cellStyle name="Entry 1B 2 3 4 2 31" xfId="15012"/>
    <cellStyle name="Entry 1B 2 3 4 2 32" xfId="15013"/>
    <cellStyle name="Entry 1B 2 3 4 2 33" xfId="15014"/>
    <cellStyle name="Entry 1B 2 3 4 2 34" xfId="15015"/>
    <cellStyle name="Entry 1B 2 3 4 2 4" xfId="15016"/>
    <cellStyle name="Entry 1B 2 3 4 2 5" xfId="15017"/>
    <cellStyle name="Entry 1B 2 3 4 2 6" xfId="15018"/>
    <cellStyle name="Entry 1B 2 3 4 2 7" xfId="15019"/>
    <cellStyle name="Entry 1B 2 3 4 2 8" xfId="15020"/>
    <cellStyle name="Entry 1B 2 3 4 2 9" xfId="15021"/>
    <cellStyle name="Entry 1B 2 3 4 20" xfId="15022"/>
    <cellStyle name="Entry 1B 2 3 4 21" xfId="15023"/>
    <cellStyle name="Entry 1B 2 3 4 22" xfId="15024"/>
    <cellStyle name="Entry 1B 2 3 4 23" xfId="15025"/>
    <cellStyle name="Entry 1B 2 3 4 24" xfId="15026"/>
    <cellStyle name="Entry 1B 2 3 4 25" xfId="15027"/>
    <cellStyle name="Entry 1B 2 3 4 26" xfId="15028"/>
    <cellStyle name="Entry 1B 2 3 4 27" xfId="15029"/>
    <cellStyle name="Entry 1B 2 3 4 28" xfId="15030"/>
    <cellStyle name="Entry 1B 2 3 4 29" xfId="15031"/>
    <cellStyle name="Entry 1B 2 3 4 3" xfId="15032"/>
    <cellStyle name="Entry 1B 2 3 4 3 10" xfId="15033"/>
    <cellStyle name="Entry 1B 2 3 4 3 11" xfId="15034"/>
    <cellStyle name="Entry 1B 2 3 4 3 12" xfId="15035"/>
    <cellStyle name="Entry 1B 2 3 4 3 13" xfId="15036"/>
    <cellStyle name="Entry 1B 2 3 4 3 14" xfId="15037"/>
    <cellStyle name="Entry 1B 2 3 4 3 15" xfId="15038"/>
    <cellStyle name="Entry 1B 2 3 4 3 16" xfId="15039"/>
    <cellStyle name="Entry 1B 2 3 4 3 17" xfId="15040"/>
    <cellStyle name="Entry 1B 2 3 4 3 18" xfId="15041"/>
    <cellStyle name="Entry 1B 2 3 4 3 19" xfId="15042"/>
    <cellStyle name="Entry 1B 2 3 4 3 2" xfId="15043"/>
    <cellStyle name="Entry 1B 2 3 4 3 20" xfId="15044"/>
    <cellStyle name="Entry 1B 2 3 4 3 21" xfId="15045"/>
    <cellStyle name="Entry 1B 2 3 4 3 22" xfId="15046"/>
    <cellStyle name="Entry 1B 2 3 4 3 23" xfId="15047"/>
    <cellStyle name="Entry 1B 2 3 4 3 24" xfId="15048"/>
    <cellStyle name="Entry 1B 2 3 4 3 25" xfId="15049"/>
    <cellStyle name="Entry 1B 2 3 4 3 26" xfId="15050"/>
    <cellStyle name="Entry 1B 2 3 4 3 27" xfId="15051"/>
    <cellStyle name="Entry 1B 2 3 4 3 28" xfId="15052"/>
    <cellStyle name="Entry 1B 2 3 4 3 29" xfId="15053"/>
    <cellStyle name="Entry 1B 2 3 4 3 3" xfId="15054"/>
    <cellStyle name="Entry 1B 2 3 4 3 30" xfId="15055"/>
    <cellStyle name="Entry 1B 2 3 4 3 31" xfId="15056"/>
    <cellStyle name="Entry 1B 2 3 4 3 32" xfId="15057"/>
    <cellStyle name="Entry 1B 2 3 4 3 4" xfId="15058"/>
    <cellStyle name="Entry 1B 2 3 4 3 5" xfId="15059"/>
    <cellStyle name="Entry 1B 2 3 4 3 6" xfId="15060"/>
    <cellStyle name="Entry 1B 2 3 4 3 7" xfId="15061"/>
    <cellStyle name="Entry 1B 2 3 4 3 8" xfId="15062"/>
    <cellStyle name="Entry 1B 2 3 4 3 9" xfId="15063"/>
    <cellStyle name="Entry 1B 2 3 4 30" xfId="15064"/>
    <cellStyle name="Entry 1B 2 3 4 31" xfId="15065"/>
    <cellStyle name="Entry 1B 2 3 4 32" xfId="15066"/>
    <cellStyle name="Entry 1B 2 3 4 33" xfId="15067"/>
    <cellStyle name="Entry 1B 2 3 4 34" xfId="15068"/>
    <cellStyle name="Entry 1B 2 3 4 35" xfId="15069"/>
    <cellStyle name="Entry 1B 2 3 4 4" xfId="15070"/>
    <cellStyle name="Entry 1B 2 3 4 5" xfId="15071"/>
    <cellStyle name="Entry 1B 2 3 4 6" xfId="15072"/>
    <cellStyle name="Entry 1B 2 3 4 7" xfId="15073"/>
    <cellStyle name="Entry 1B 2 3 4 8" xfId="15074"/>
    <cellStyle name="Entry 1B 2 3 4 9" xfId="15075"/>
    <cellStyle name="Entry 1B 2 3 40" xfId="15076"/>
    <cellStyle name="Entry 1B 2 3 5" xfId="15077"/>
    <cellStyle name="Entry 1B 2 3 6" xfId="15078"/>
    <cellStyle name="Entry 1B 2 3 6 10" xfId="15079"/>
    <cellStyle name="Entry 1B 2 3 6 11" xfId="15080"/>
    <cellStyle name="Entry 1B 2 3 6 12" xfId="15081"/>
    <cellStyle name="Entry 1B 2 3 6 13" xfId="15082"/>
    <cellStyle name="Entry 1B 2 3 6 14" xfId="15083"/>
    <cellStyle name="Entry 1B 2 3 6 15" xfId="15084"/>
    <cellStyle name="Entry 1B 2 3 6 16" xfId="15085"/>
    <cellStyle name="Entry 1B 2 3 6 17" xfId="15086"/>
    <cellStyle name="Entry 1B 2 3 6 18" xfId="15087"/>
    <cellStyle name="Entry 1B 2 3 6 19" xfId="15088"/>
    <cellStyle name="Entry 1B 2 3 6 2" xfId="15089"/>
    <cellStyle name="Entry 1B 2 3 6 2 10" xfId="15090"/>
    <cellStyle name="Entry 1B 2 3 6 2 11" xfId="15091"/>
    <cellStyle name="Entry 1B 2 3 6 2 12" xfId="15092"/>
    <cellStyle name="Entry 1B 2 3 6 2 13" xfId="15093"/>
    <cellStyle name="Entry 1B 2 3 6 2 14" xfId="15094"/>
    <cellStyle name="Entry 1B 2 3 6 2 15" xfId="15095"/>
    <cellStyle name="Entry 1B 2 3 6 2 16" xfId="15096"/>
    <cellStyle name="Entry 1B 2 3 6 2 17" xfId="15097"/>
    <cellStyle name="Entry 1B 2 3 6 2 18" xfId="15098"/>
    <cellStyle name="Entry 1B 2 3 6 2 19" xfId="15099"/>
    <cellStyle name="Entry 1B 2 3 6 2 2" xfId="15100"/>
    <cellStyle name="Entry 1B 2 3 6 2 2 10" xfId="15101"/>
    <cellStyle name="Entry 1B 2 3 6 2 2 11" xfId="15102"/>
    <cellStyle name="Entry 1B 2 3 6 2 2 12" xfId="15103"/>
    <cellStyle name="Entry 1B 2 3 6 2 2 13" xfId="15104"/>
    <cellStyle name="Entry 1B 2 3 6 2 2 14" xfId="15105"/>
    <cellStyle name="Entry 1B 2 3 6 2 2 15" xfId="15106"/>
    <cellStyle name="Entry 1B 2 3 6 2 2 16" xfId="15107"/>
    <cellStyle name="Entry 1B 2 3 6 2 2 17" xfId="15108"/>
    <cellStyle name="Entry 1B 2 3 6 2 2 18" xfId="15109"/>
    <cellStyle name="Entry 1B 2 3 6 2 2 19" xfId="15110"/>
    <cellStyle name="Entry 1B 2 3 6 2 2 2" xfId="15111"/>
    <cellStyle name="Entry 1B 2 3 6 2 2 20" xfId="15112"/>
    <cellStyle name="Entry 1B 2 3 6 2 2 21" xfId="15113"/>
    <cellStyle name="Entry 1B 2 3 6 2 2 22" xfId="15114"/>
    <cellStyle name="Entry 1B 2 3 6 2 2 23" xfId="15115"/>
    <cellStyle name="Entry 1B 2 3 6 2 2 24" xfId="15116"/>
    <cellStyle name="Entry 1B 2 3 6 2 2 25" xfId="15117"/>
    <cellStyle name="Entry 1B 2 3 6 2 2 26" xfId="15118"/>
    <cellStyle name="Entry 1B 2 3 6 2 2 27" xfId="15119"/>
    <cellStyle name="Entry 1B 2 3 6 2 2 28" xfId="15120"/>
    <cellStyle name="Entry 1B 2 3 6 2 2 29" xfId="15121"/>
    <cellStyle name="Entry 1B 2 3 6 2 2 3" xfId="15122"/>
    <cellStyle name="Entry 1B 2 3 6 2 2 30" xfId="15123"/>
    <cellStyle name="Entry 1B 2 3 6 2 2 31" xfId="15124"/>
    <cellStyle name="Entry 1B 2 3 6 2 2 32" xfId="15125"/>
    <cellStyle name="Entry 1B 2 3 6 2 2 4" xfId="15126"/>
    <cellStyle name="Entry 1B 2 3 6 2 2 5" xfId="15127"/>
    <cellStyle name="Entry 1B 2 3 6 2 2 6" xfId="15128"/>
    <cellStyle name="Entry 1B 2 3 6 2 2 7" xfId="15129"/>
    <cellStyle name="Entry 1B 2 3 6 2 2 8" xfId="15130"/>
    <cellStyle name="Entry 1B 2 3 6 2 2 9" xfId="15131"/>
    <cellStyle name="Entry 1B 2 3 6 2 20" xfId="15132"/>
    <cellStyle name="Entry 1B 2 3 6 2 21" xfId="15133"/>
    <cellStyle name="Entry 1B 2 3 6 2 22" xfId="15134"/>
    <cellStyle name="Entry 1B 2 3 6 2 23" xfId="15135"/>
    <cellStyle name="Entry 1B 2 3 6 2 24" xfId="15136"/>
    <cellStyle name="Entry 1B 2 3 6 2 25" xfId="15137"/>
    <cellStyle name="Entry 1B 2 3 6 2 26" xfId="15138"/>
    <cellStyle name="Entry 1B 2 3 6 2 27" xfId="15139"/>
    <cellStyle name="Entry 1B 2 3 6 2 28" xfId="15140"/>
    <cellStyle name="Entry 1B 2 3 6 2 29" xfId="15141"/>
    <cellStyle name="Entry 1B 2 3 6 2 3" xfId="15142"/>
    <cellStyle name="Entry 1B 2 3 6 2 30" xfId="15143"/>
    <cellStyle name="Entry 1B 2 3 6 2 31" xfId="15144"/>
    <cellStyle name="Entry 1B 2 3 6 2 32" xfId="15145"/>
    <cellStyle name="Entry 1B 2 3 6 2 33" xfId="15146"/>
    <cellStyle name="Entry 1B 2 3 6 2 34" xfId="15147"/>
    <cellStyle name="Entry 1B 2 3 6 2 4" xfId="15148"/>
    <cellStyle name="Entry 1B 2 3 6 2 5" xfId="15149"/>
    <cellStyle name="Entry 1B 2 3 6 2 6" xfId="15150"/>
    <cellStyle name="Entry 1B 2 3 6 2 7" xfId="15151"/>
    <cellStyle name="Entry 1B 2 3 6 2 8" xfId="15152"/>
    <cellStyle name="Entry 1B 2 3 6 2 9" xfId="15153"/>
    <cellStyle name="Entry 1B 2 3 6 20" xfId="15154"/>
    <cellStyle name="Entry 1B 2 3 6 21" xfId="15155"/>
    <cellStyle name="Entry 1B 2 3 6 22" xfId="15156"/>
    <cellStyle name="Entry 1B 2 3 6 23" xfId="15157"/>
    <cellStyle name="Entry 1B 2 3 6 24" xfId="15158"/>
    <cellStyle name="Entry 1B 2 3 6 25" xfId="15159"/>
    <cellStyle name="Entry 1B 2 3 6 26" xfId="15160"/>
    <cellStyle name="Entry 1B 2 3 6 27" xfId="15161"/>
    <cellStyle name="Entry 1B 2 3 6 28" xfId="15162"/>
    <cellStyle name="Entry 1B 2 3 6 29" xfId="15163"/>
    <cellStyle name="Entry 1B 2 3 6 3" xfId="15164"/>
    <cellStyle name="Entry 1B 2 3 6 3 10" xfId="15165"/>
    <cellStyle name="Entry 1B 2 3 6 3 11" xfId="15166"/>
    <cellStyle name="Entry 1B 2 3 6 3 12" xfId="15167"/>
    <cellStyle name="Entry 1B 2 3 6 3 13" xfId="15168"/>
    <cellStyle name="Entry 1B 2 3 6 3 14" xfId="15169"/>
    <cellStyle name="Entry 1B 2 3 6 3 15" xfId="15170"/>
    <cellStyle name="Entry 1B 2 3 6 3 16" xfId="15171"/>
    <cellStyle name="Entry 1B 2 3 6 3 17" xfId="15172"/>
    <cellStyle name="Entry 1B 2 3 6 3 18" xfId="15173"/>
    <cellStyle name="Entry 1B 2 3 6 3 19" xfId="15174"/>
    <cellStyle name="Entry 1B 2 3 6 3 2" xfId="15175"/>
    <cellStyle name="Entry 1B 2 3 6 3 2 10" xfId="15176"/>
    <cellStyle name="Entry 1B 2 3 6 3 2 11" xfId="15177"/>
    <cellStyle name="Entry 1B 2 3 6 3 2 12" xfId="15178"/>
    <cellStyle name="Entry 1B 2 3 6 3 2 13" xfId="15179"/>
    <cellStyle name="Entry 1B 2 3 6 3 2 14" xfId="15180"/>
    <cellStyle name="Entry 1B 2 3 6 3 2 15" xfId="15181"/>
    <cellStyle name="Entry 1B 2 3 6 3 2 16" xfId="15182"/>
    <cellStyle name="Entry 1B 2 3 6 3 2 17" xfId="15183"/>
    <cellStyle name="Entry 1B 2 3 6 3 2 18" xfId="15184"/>
    <cellStyle name="Entry 1B 2 3 6 3 2 19" xfId="15185"/>
    <cellStyle name="Entry 1B 2 3 6 3 2 2" xfId="15186"/>
    <cellStyle name="Entry 1B 2 3 6 3 2 20" xfId="15187"/>
    <cellStyle name="Entry 1B 2 3 6 3 2 21" xfId="15188"/>
    <cellStyle name="Entry 1B 2 3 6 3 2 22" xfId="15189"/>
    <cellStyle name="Entry 1B 2 3 6 3 2 23" xfId="15190"/>
    <cellStyle name="Entry 1B 2 3 6 3 2 24" xfId="15191"/>
    <cellStyle name="Entry 1B 2 3 6 3 2 25" xfId="15192"/>
    <cellStyle name="Entry 1B 2 3 6 3 2 26" xfId="15193"/>
    <cellStyle name="Entry 1B 2 3 6 3 2 27" xfId="15194"/>
    <cellStyle name="Entry 1B 2 3 6 3 2 28" xfId="15195"/>
    <cellStyle name="Entry 1B 2 3 6 3 2 29" xfId="15196"/>
    <cellStyle name="Entry 1B 2 3 6 3 2 3" xfId="15197"/>
    <cellStyle name="Entry 1B 2 3 6 3 2 30" xfId="15198"/>
    <cellStyle name="Entry 1B 2 3 6 3 2 31" xfId="15199"/>
    <cellStyle name="Entry 1B 2 3 6 3 2 32" xfId="15200"/>
    <cellStyle name="Entry 1B 2 3 6 3 2 4" xfId="15201"/>
    <cellStyle name="Entry 1B 2 3 6 3 2 5" xfId="15202"/>
    <cellStyle name="Entry 1B 2 3 6 3 2 6" xfId="15203"/>
    <cellStyle name="Entry 1B 2 3 6 3 2 7" xfId="15204"/>
    <cellStyle name="Entry 1B 2 3 6 3 2 8" xfId="15205"/>
    <cellStyle name="Entry 1B 2 3 6 3 2 9" xfId="15206"/>
    <cellStyle name="Entry 1B 2 3 6 3 20" xfId="15207"/>
    <cellStyle name="Entry 1B 2 3 6 3 21" xfId="15208"/>
    <cellStyle name="Entry 1B 2 3 6 3 22" xfId="15209"/>
    <cellStyle name="Entry 1B 2 3 6 3 23" xfId="15210"/>
    <cellStyle name="Entry 1B 2 3 6 3 24" xfId="15211"/>
    <cellStyle name="Entry 1B 2 3 6 3 25" xfId="15212"/>
    <cellStyle name="Entry 1B 2 3 6 3 26" xfId="15213"/>
    <cellStyle name="Entry 1B 2 3 6 3 27" xfId="15214"/>
    <cellStyle name="Entry 1B 2 3 6 3 28" xfId="15215"/>
    <cellStyle name="Entry 1B 2 3 6 3 29" xfId="15216"/>
    <cellStyle name="Entry 1B 2 3 6 3 3" xfId="15217"/>
    <cellStyle name="Entry 1B 2 3 6 3 30" xfId="15218"/>
    <cellStyle name="Entry 1B 2 3 6 3 31" xfId="15219"/>
    <cellStyle name="Entry 1B 2 3 6 3 32" xfId="15220"/>
    <cellStyle name="Entry 1B 2 3 6 3 33" xfId="15221"/>
    <cellStyle name="Entry 1B 2 3 6 3 34" xfId="15222"/>
    <cellStyle name="Entry 1B 2 3 6 3 4" xfId="15223"/>
    <cellStyle name="Entry 1B 2 3 6 3 5" xfId="15224"/>
    <cellStyle name="Entry 1B 2 3 6 3 6" xfId="15225"/>
    <cellStyle name="Entry 1B 2 3 6 3 7" xfId="15226"/>
    <cellStyle name="Entry 1B 2 3 6 3 8" xfId="15227"/>
    <cellStyle name="Entry 1B 2 3 6 3 9" xfId="15228"/>
    <cellStyle name="Entry 1B 2 3 6 30" xfId="15229"/>
    <cellStyle name="Entry 1B 2 3 6 31" xfId="15230"/>
    <cellStyle name="Entry 1B 2 3 6 32" xfId="15231"/>
    <cellStyle name="Entry 1B 2 3 6 33" xfId="15232"/>
    <cellStyle name="Entry 1B 2 3 6 34" xfId="15233"/>
    <cellStyle name="Entry 1B 2 3 6 35" xfId="15234"/>
    <cellStyle name="Entry 1B 2 3 6 36" xfId="15235"/>
    <cellStyle name="Entry 1B 2 3 6 4" xfId="15236"/>
    <cellStyle name="Entry 1B 2 3 6 4 10" xfId="15237"/>
    <cellStyle name="Entry 1B 2 3 6 4 11" xfId="15238"/>
    <cellStyle name="Entry 1B 2 3 6 4 12" xfId="15239"/>
    <cellStyle name="Entry 1B 2 3 6 4 13" xfId="15240"/>
    <cellStyle name="Entry 1B 2 3 6 4 2" xfId="15241"/>
    <cellStyle name="Entry 1B 2 3 6 4 3" xfId="15242"/>
    <cellStyle name="Entry 1B 2 3 6 4 4" xfId="15243"/>
    <cellStyle name="Entry 1B 2 3 6 4 5" xfId="15244"/>
    <cellStyle name="Entry 1B 2 3 6 4 6" xfId="15245"/>
    <cellStyle name="Entry 1B 2 3 6 4 7" xfId="15246"/>
    <cellStyle name="Entry 1B 2 3 6 4 8" xfId="15247"/>
    <cellStyle name="Entry 1B 2 3 6 4 9" xfId="15248"/>
    <cellStyle name="Entry 1B 2 3 6 5" xfId="15249"/>
    <cellStyle name="Entry 1B 2 3 6 6" xfId="15250"/>
    <cellStyle name="Entry 1B 2 3 6 7" xfId="15251"/>
    <cellStyle name="Entry 1B 2 3 6 8" xfId="15252"/>
    <cellStyle name="Entry 1B 2 3 6 9" xfId="15253"/>
    <cellStyle name="Entry 1B 2 3 7" xfId="15254"/>
    <cellStyle name="Entry 1B 2 3 7 10" xfId="15255"/>
    <cellStyle name="Entry 1B 2 3 7 11" xfId="15256"/>
    <cellStyle name="Entry 1B 2 3 7 12" xfId="15257"/>
    <cellStyle name="Entry 1B 2 3 7 13" xfId="15258"/>
    <cellStyle name="Entry 1B 2 3 7 14" xfId="15259"/>
    <cellStyle name="Entry 1B 2 3 7 15" xfId="15260"/>
    <cellStyle name="Entry 1B 2 3 7 16" xfId="15261"/>
    <cellStyle name="Entry 1B 2 3 7 17" xfId="15262"/>
    <cellStyle name="Entry 1B 2 3 7 18" xfId="15263"/>
    <cellStyle name="Entry 1B 2 3 7 19" xfId="15264"/>
    <cellStyle name="Entry 1B 2 3 7 2" xfId="15265"/>
    <cellStyle name="Entry 1B 2 3 7 2 10" xfId="15266"/>
    <cellStyle name="Entry 1B 2 3 7 2 11" xfId="15267"/>
    <cellStyle name="Entry 1B 2 3 7 2 12" xfId="15268"/>
    <cellStyle name="Entry 1B 2 3 7 2 13" xfId="15269"/>
    <cellStyle name="Entry 1B 2 3 7 2 14" xfId="15270"/>
    <cellStyle name="Entry 1B 2 3 7 2 15" xfId="15271"/>
    <cellStyle name="Entry 1B 2 3 7 2 16" xfId="15272"/>
    <cellStyle name="Entry 1B 2 3 7 2 17" xfId="15273"/>
    <cellStyle name="Entry 1B 2 3 7 2 18" xfId="15274"/>
    <cellStyle name="Entry 1B 2 3 7 2 19" xfId="15275"/>
    <cellStyle name="Entry 1B 2 3 7 2 2" xfId="15276"/>
    <cellStyle name="Entry 1B 2 3 7 2 20" xfId="15277"/>
    <cellStyle name="Entry 1B 2 3 7 2 21" xfId="15278"/>
    <cellStyle name="Entry 1B 2 3 7 2 22" xfId="15279"/>
    <cellStyle name="Entry 1B 2 3 7 2 23" xfId="15280"/>
    <cellStyle name="Entry 1B 2 3 7 2 24" xfId="15281"/>
    <cellStyle name="Entry 1B 2 3 7 2 25" xfId="15282"/>
    <cellStyle name="Entry 1B 2 3 7 2 26" xfId="15283"/>
    <cellStyle name="Entry 1B 2 3 7 2 27" xfId="15284"/>
    <cellStyle name="Entry 1B 2 3 7 2 28" xfId="15285"/>
    <cellStyle name="Entry 1B 2 3 7 2 29" xfId="15286"/>
    <cellStyle name="Entry 1B 2 3 7 2 3" xfId="15287"/>
    <cellStyle name="Entry 1B 2 3 7 2 30" xfId="15288"/>
    <cellStyle name="Entry 1B 2 3 7 2 31" xfId="15289"/>
    <cellStyle name="Entry 1B 2 3 7 2 32" xfId="15290"/>
    <cellStyle name="Entry 1B 2 3 7 2 4" xfId="15291"/>
    <cellStyle name="Entry 1B 2 3 7 2 5" xfId="15292"/>
    <cellStyle name="Entry 1B 2 3 7 2 6" xfId="15293"/>
    <cellStyle name="Entry 1B 2 3 7 2 7" xfId="15294"/>
    <cellStyle name="Entry 1B 2 3 7 2 8" xfId="15295"/>
    <cellStyle name="Entry 1B 2 3 7 2 9" xfId="15296"/>
    <cellStyle name="Entry 1B 2 3 7 20" xfId="15297"/>
    <cellStyle name="Entry 1B 2 3 7 21" xfId="15298"/>
    <cellStyle name="Entry 1B 2 3 7 22" xfId="15299"/>
    <cellStyle name="Entry 1B 2 3 7 23" xfId="15300"/>
    <cellStyle name="Entry 1B 2 3 7 24" xfId="15301"/>
    <cellStyle name="Entry 1B 2 3 7 25" xfId="15302"/>
    <cellStyle name="Entry 1B 2 3 7 26" xfId="15303"/>
    <cellStyle name="Entry 1B 2 3 7 27" xfId="15304"/>
    <cellStyle name="Entry 1B 2 3 7 28" xfId="15305"/>
    <cellStyle name="Entry 1B 2 3 7 29" xfId="15306"/>
    <cellStyle name="Entry 1B 2 3 7 3" xfId="15307"/>
    <cellStyle name="Entry 1B 2 3 7 30" xfId="15308"/>
    <cellStyle name="Entry 1B 2 3 7 31" xfId="15309"/>
    <cellStyle name="Entry 1B 2 3 7 32" xfId="15310"/>
    <cellStyle name="Entry 1B 2 3 7 33" xfId="15311"/>
    <cellStyle name="Entry 1B 2 3 7 34" xfId="15312"/>
    <cellStyle name="Entry 1B 2 3 7 4" xfId="15313"/>
    <cellStyle name="Entry 1B 2 3 7 5" xfId="15314"/>
    <cellStyle name="Entry 1B 2 3 7 6" xfId="15315"/>
    <cellStyle name="Entry 1B 2 3 7 7" xfId="15316"/>
    <cellStyle name="Entry 1B 2 3 7 8" xfId="15317"/>
    <cellStyle name="Entry 1B 2 3 7 9" xfId="15318"/>
    <cellStyle name="Entry 1B 2 3 8" xfId="15319"/>
    <cellStyle name="Entry 1B 2 3 8 10" xfId="15320"/>
    <cellStyle name="Entry 1B 2 3 8 11" xfId="15321"/>
    <cellStyle name="Entry 1B 2 3 8 12" xfId="15322"/>
    <cellStyle name="Entry 1B 2 3 8 13" xfId="15323"/>
    <cellStyle name="Entry 1B 2 3 8 14" xfId="15324"/>
    <cellStyle name="Entry 1B 2 3 8 15" xfId="15325"/>
    <cellStyle name="Entry 1B 2 3 8 16" xfId="15326"/>
    <cellStyle name="Entry 1B 2 3 8 17" xfId="15327"/>
    <cellStyle name="Entry 1B 2 3 8 18" xfId="15328"/>
    <cellStyle name="Entry 1B 2 3 8 19" xfId="15329"/>
    <cellStyle name="Entry 1B 2 3 8 2" xfId="15330"/>
    <cellStyle name="Entry 1B 2 3 8 20" xfId="15331"/>
    <cellStyle name="Entry 1B 2 3 8 21" xfId="15332"/>
    <cellStyle name="Entry 1B 2 3 8 22" xfId="15333"/>
    <cellStyle name="Entry 1B 2 3 8 23" xfId="15334"/>
    <cellStyle name="Entry 1B 2 3 8 24" xfId="15335"/>
    <cellStyle name="Entry 1B 2 3 8 25" xfId="15336"/>
    <cellStyle name="Entry 1B 2 3 8 26" xfId="15337"/>
    <cellStyle name="Entry 1B 2 3 8 27" xfId="15338"/>
    <cellStyle name="Entry 1B 2 3 8 28" xfId="15339"/>
    <cellStyle name="Entry 1B 2 3 8 29" xfId="15340"/>
    <cellStyle name="Entry 1B 2 3 8 3" xfId="15341"/>
    <cellStyle name="Entry 1B 2 3 8 30" xfId="15342"/>
    <cellStyle name="Entry 1B 2 3 8 31" xfId="15343"/>
    <cellStyle name="Entry 1B 2 3 8 32" xfId="15344"/>
    <cellStyle name="Entry 1B 2 3 8 4" xfId="15345"/>
    <cellStyle name="Entry 1B 2 3 8 5" xfId="15346"/>
    <cellStyle name="Entry 1B 2 3 8 6" xfId="15347"/>
    <cellStyle name="Entry 1B 2 3 8 7" xfId="15348"/>
    <cellStyle name="Entry 1B 2 3 8 8" xfId="15349"/>
    <cellStyle name="Entry 1B 2 3 8 9" xfId="15350"/>
    <cellStyle name="Entry 1B 2 3 9" xfId="15351"/>
    <cellStyle name="Entry 1B 2 4" xfId="15352"/>
    <cellStyle name="Entry 1B 2 4 10" xfId="15353"/>
    <cellStyle name="Entry 1B 2 4 11" xfId="15354"/>
    <cellStyle name="Entry 1B 2 4 12" xfId="15355"/>
    <cellStyle name="Entry 1B 2 4 13" xfId="15356"/>
    <cellStyle name="Entry 1B 2 4 14" xfId="15357"/>
    <cellStyle name="Entry 1B 2 4 15" xfId="15358"/>
    <cellStyle name="Entry 1B 2 4 16" xfId="15359"/>
    <cellStyle name="Entry 1B 2 4 17" xfId="15360"/>
    <cellStyle name="Entry 1B 2 4 18" xfId="15361"/>
    <cellStyle name="Entry 1B 2 4 19" xfId="15362"/>
    <cellStyle name="Entry 1B 2 4 2" xfId="15363"/>
    <cellStyle name="Entry 1B 2 4 2 10" xfId="15364"/>
    <cellStyle name="Entry 1B 2 4 2 11" xfId="15365"/>
    <cellStyle name="Entry 1B 2 4 2 12" xfId="15366"/>
    <cellStyle name="Entry 1B 2 4 2 13" xfId="15367"/>
    <cellStyle name="Entry 1B 2 4 2 14" xfId="15368"/>
    <cellStyle name="Entry 1B 2 4 2 15" xfId="15369"/>
    <cellStyle name="Entry 1B 2 4 2 16" xfId="15370"/>
    <cellStyle name="Entry 1B 2 4 2 17" xfId="15371"/>
    <cellStyle name="Entry 1B 2 4 2 18" xfId="15372"/>
    <cellStyle name="Entry 1B 2 4 2 19" xfId="15373"/>
    <cellStyle name="Entry 1B 2 4 2 2" xfId="15374"/>
    <cellStyle name="Entry 1B 2 4 2 2 10" xfId="15375"/>
    <cellStyle name="Entry 1B 2 4 2 2 11" xfId="15376"/>
    <cellStyle name="Entry 1B 2 4 2 2 12" xfId="15377"/>
    <cellStyle name="Entry 1B 2 4 2 2 13" xfId="15378"/>
    <cellStyle name="Entry 1B 2 4 2 2 14" xfId="15379"/>
    <cellStyle name="Entry 1B 2 4 2 2 15" xfId="15380"/>
    <cellStyle name="Entry 1B 2 4 2 2 16" xfId="15381"/>
    <cellStyle name="Entry 1B 2 4 2 2 17" xfId="15382"/>
    <cellStyle name="Entry 1B 2 4 2 2 18" xfId="15383"/>
    <cellStyle name="Entry 1B 2 4 2 2 19" xfId="15384"/>
    <cellStyle name="Entry 1B 2 4 2 2 2" xfId="15385"/>
    <cellStyle name="Entry 1B 2 4 2 2 20" xfId="15386"/>
    <cellStyle name="Entry 1B 2 4 2 2 21" xfId="15387"/>
    <cellStyle name="Entry 1B 2 4 2 2 22" xfId="15388"/>
    <cellStyle name="Entry 1B 2 4 2 2 23" xfId="15389"/>
    <cellStyle name="Entry 1B 2 4 2 2 24" xfId="15390"/>
    <cellStyle name="Entry 1B 2 4 2 2 25" xfId="15391"/>
    <cellStyle name="Entry 1B 2 4 2 2 26" xfId="15392"/>
    <cellStyle name="Entry 1B 2 4 2 2 27" xfId="15393"/>
    <cellStyle name="Entry 1B 2 4 2 2 28" xfId="15394"/>
    <cellStyle name="Entry 1B 2 4 2 2 29" xfId="15395"/>
    <cellStyle name="Entry 1B 2 4 2 2 3" xfId="15396"/>
    <cellStyle name="Entry 1B 2 4 2 2 30" xfId="15397"/>
    <cellStyle name="Entry 1B 2 4 2 2 31" xfId="15398"/>
    <cellStyle name="Entry 1B 2 4 2 2 32" xfId="15399"/>
    <cellStyle name="Entry 1B 2 4 2 2 4" xfId="15400"/>
    <cellStyle name="Entry 1B 2 4 2 2 5" xfId="15401"/>
    <cellStyle name="Entry 1B 2 4 2 2 6" xfId="15402"/>
    <cellStyle name="Entry 1B 2 4 2 2 7" xfId="15403"/>
    <cellStyle name="Entry 1B 2 4 2 2 8" xfId="15404"/>
    <cellStyle name="Entry 1B 2 4 2 2 9" xfId="15405"/>
    <cellStyle name="Entry 1B 2 4 2 20" xfId="15406"/>
    <cellStyle name="Entry 1B 2 4 2 21" xfId="15407"/>
    <cellStyle name="Entry 1B 2 4 2 22" xfId="15408"/>
    <cellStyle name="Entry 1B 2 4 2 23" xfId="15409"/>
    <cellStyle name="Entry 1B 2 4 2 24" xfId="15410"/>
    <cellStyle name="Entry 1B 2 4 2 25" xfId="15411"/>
    <cellStyle name="Entry 1B 2 4 2 26" xfId="15412"/>
    <cellStyle name="Entry 1B 2 4 2 27" xfId="15413"/>
    <cellStyle name="Entry 1B 2 4 2 28" xfId="15414"/>
    <cellStyle name="Entry 1B 2 4 2 29" xfId="15415"/>
    <cellStyle name="Entry 1B 2 4 2 3" xfId="15416"/>
    <cellStyle name="Entry 1B 2 4 2 30" xfId="15417"/>
    <cellStyle name="Entry 1B 2 4 2 31" xfId="15418"/>
    <cellStyle name="Entry 1B 2 4 2 32" xfId="15419"/>
    <cellStyle name="Entry 1B 2 4 2 33" xfId="15420"/>
    <cellStyle name="Entry 1B 2 4 2 34" xfId="15421"/>
    <cellStyle name="Entry 1B 2 4 2 4" xfId="15422"/>
    <cellStyle name="Entry 1B 2 4 2 5" xfId="15423"/>
    <cellStyle name="Entry 1B 2 4 2 6" xfId="15424"/>
    <cellStyle name="Entry 1B 2 4 2 7" xfId="15425"/>
    <cellStyle name="Entry 1B 2 4 2 8" xfId="15426"/>
    <cellStyle name="Entry 1B 2 4 2 9" xfId="15427"/>
    <cellStyle name="Entry 1B 2 4 20" xfId="15428"/>
    <cellStyle name="Entry 1B 2 4 21" xfId="15429"/>
    <cellStyle name="Entry 1B 2 4 22" xfId="15430"/>
    <cellStyle name="Entry 1B 2 4 23" xfId="15431"/>
    <cellStyle name="Entry 1B 2 4 24" xfId="15432"/>
    <cellStyle name="Entry 1B 2 4 25" xfId="15433"/>
    <cellStyle name="Entry 1B 2 4 26" xfId="15434"/>
    <cellStyle name="Entry 1B 2 4 27" xfId="15435"/>
    <cellStyle name="Entry 1B 2 4 28" xfId="15436"/>
    <cellStyle name="Entry 1B 2 4 29" xfId="15437"/>
    <cellStyle name="Entry 1B 2 4 3" xfId="15438"/>
    <cellStyle name="Entry 1B 2 4 3 10" xfId="15439"/>
    <cellStyle name="Entry 1B 2 4 3 11" xfId="15440"/>
    <cellStyle name="Entry 1B 2 4 3 12" xfId="15441"/>
    <cellStyle name="Entry 1B 2 4 3 13" xfId="15442"/>
    <cellStyle name="Entry 1B 2 4 3 14" xfId="15443"/>
    <cellStyle name="Entry 1B 2 4 3 15" xfId="15444"/>
    <cellStyle name="Entry 1B 2 4 3 16" xfId="15445"/>
    <cellStyle name="Entry 1B 2 4 3 17" xfId="15446"/>
    <cellStyle name="Entry 1B 2 4 3 18" xfId="15447"/>
    <cellStyle name="Entry 1B 2 4 3 19" xfId="15448"/>
    <cellStyle name="Entry 1B 2 4 3 2" xfId="15449"/>
    <cellStyle name="Entry 1B 2 4 3 20" xfId="15450"/>
    <cellStyle name="Entry 1B 2 4 3 21" xfId="15451"/>
    <cellStyle name="Entry 1B 2 4 3 22" xfId="15452"/>
    <cellStyle name="Entry 1B 2 4 3 23" xfId="15453"/>
    <cellStyle name="Entry 1B 2 4 3 24" xfId="15454"/>
    <cellStyle name="Entry 1B 2 4 3 25" xfId="15455"/>
    <cellStyle name="Entry 1B 2 4 3 26" xfId="15456"/>
    <cellStyle name="Entry 1B 2 4 3 27" xfId="15457"/>
    <cellStyle name="Entry 1B 2 4 3 28" xfId="15458"/>
    <cellStyle name="Entry 1B 2 4 3 29" xfId="15459"/>
    <cellStyle name="Entry 1B 2 4 3 3" xfId="15460"/>
    <cellStyle name="Entry 1B 2 4 3 30" xfId="15461"/>
    <cellStyle name="Entry 1B 2 4 3 31" xfId="15462"/>
    <cellStyle name="Entry 1B 2 4 3 32" xfId="15463"/>
    <cellStyle name="Entry 1B 2 4 3 4" xfId="15464"/>
    <cellStyle name="Entry 1B 2 4 3 5" xfId="15465"/>
    <cellStyle name="Entry 1B 2 4 3 6" xfId="15466"/>
    <cellStyle name="Entry 1B 2 4 3 7" xfId="15467"/>
    <cellStyle name="Entry 1B 2 4 3 8" xfId="15468"/>
    <cellStyle name="Entry 1B 2 4 3 9" xfId="15469"/>
    <cellStyle name="Entry 1B 2 4 30" xfId="15470"/>
    <cellStyle name="Entry 1B 2 4 31" xfId="15471"/>
    <cellStyle name="Entry 1B 2 4 32" xfId="15472"/>
    <cellStyle name="Entry 1B 2 4 33" xfId="15473"/>
    <cellStyle name="Entry 1B 2 4 34" xfId="15474"/>
    <cellStyle name="Entry 1B 2 4 35" xfId="15475"/>
    <cellStyle name="Entry 1B 2 4 4" xfId="15476"/>
    <cellStyle name="Entry 1B 2 4 5" xfId="15477"/>
    <cellStyle name="Entry 1B 2 4 6" xfId="15478"/>
    <cellStyle name="Entry 1B 2 4 7" xfId="15479"/>
    <cellStyle name="Entry 1B 2 4 8" xfId="15480"/>
    <cellStyle name="Entry 1B 2 4 9" xfId="15481"/>
    <cellStyle name="Entry 1B 2 5" xfId="15482"/>
    <cellStyle name="Entry 1B 2 5 10" xfId="15483"/>
    <cellStyle name="Entry 1B 2 5 11" xfId="15484"/>
    <cellStyle name="Entry 1B 2 5 12" xfId="15485"/>
    <cellStyle name="Entry 1B 2 5 13" xfId="15486"/>
    <cellStyle name="Entry 1B 2 5 2" xfId="15487"/>
    <cellStyle name="Entry 1B 2 5 3" xfId="15488"/>
    <cellStyle name="Entry 1B 2 5 4" xfId="15489"/>
    <cellStyle name="Entry 1B 2 5 5" xfId="15490"/>
    <cellStyle name="Entry 1B 2 5 6" xfId="15491"/>
    <cellStyle name="Entry 1B 2 5 7" xfId="15492"/>
    <cellStyle name="Entry 1B 2 5 8" xfId="15493"/>
    <cellStyle name="Entry 1B 2 5 9" xfId="15494"/>
    <cellStyle name="Entry 1B 3" xfId="15495"/>
    <cellStyle name="Entry 1B 4" xfId="15496"/>
    <cellStyle name="Entry 1B 5" xfId="15497"/>
    <cellStyle name="Entry 1B 6" xfId="15498"/>
    <cellStyle name="Entry 1B 6 2" xfId="15499"/>
    <cellStyle name="Euro" xfId="15500"/>
    <cellStyle name="Explanatory Text" xfId="52" builtinId="53" hidden="1"/>
    <cellStyle name="Explanatory Text 10" xfId="15501"/>
    <cellStyle name="Explanatory Text 11" xfId="15502"/>
    <cellStyle name="Explanatory Text 12" xfId="15503"/>
    <cellStyle name="Explanatory Text 16 2" xfId="15504"/>
    <cellStyle name="Explanatory text 2" xfId="15505"/>
    <cellStyle name="Explanatory Text 2 2" xfId="15506"/>
    <cellStyle name="Explanatory Text 2 2 2" xfId="15507"/>
    <cellStyle name="Explanatory Text 2 3" xfId="15508"/>
    <cellStyle name="Explanatory Text 2 4" xfId="15509"/>
    <cellStyle name="Explanatory Text 2 5" xfId="15510"/>
    <cellStyle name="Explanatory text 2 5 10" xfId="15511"/>
    <cellStyle name="Explanatory Text 2 5 2" xfId="15512"/>
    <cellStyle name="Explanatory text 2 5 3" xfId="15513"/>
    <cellStyle name="Explanatory text 2 5 4" xfId="15514"/>
    <cellStyle name="Explanatory text 2 5 5" xfId="15515"/>
    <cellStyle name="Explanatory text 2 5 6" xfId="15516"/>
    <cellStyle name="Explanatory text 2 5 7" xfId="15517"/>
    <cellStyle name="Explanatory text 2 5 8" xfId="15518"/>
    <cellStyle name="Explanatory text 2 5 9" xfId="15519"/>
    <cellStyle name="Explanatory text 2 6" xfId="15520"/>
    <cellStyle name="Explanatory text 2 7" xfId="15521"/>
    <cellStyle name="Explanatory Text 2 8" xfId="15522"/>
    <cellStyle name="Explanatory text 2 9" xfId="15523"/>
    <cellStyle name="Explanatory text 3" xfId="15524"/>
    <cellStyle name="Explanatory text 3 2" xfId="15525"/>
    <cellStyle name="Explanatory text 3 3" xfId="15526"/>
    <cellStyle name="Explanatory text 4" xfId="15527"/>
    <cellStyle name="Explanatory text 4 2" xfId="15528"/>
    <cellStyle name="Explanatory text 4 3" xfId="15529"/>
    <cellStyle name="Explanatory text 5" xfId="15530"/>
    <cellStyle name="Explanatory text 6" xfId="15531"/>
    <cellStyle name="Explanatory text 7" xfId="15532"/>
    <cellStyle name="Explanatory text 8" xfId="15533"/>
    <cellStyle name="Explanatory Text 9" xfId="15534"/>
    <cellStyle name="explanatory text rtjust" xfId="15535"/>
    <cellStyle name="explanatory text rtjust 2" xfId="15536"/>
    <cellStyle name="explanatory text rtjust 2 2" xfId="15537"/>
    <cellStyle name="explanatory text rtjust 3" xfId="15538"/>
    <cellStyle name="explanatory text rtjust 4" xfId="15539"/>
    <cellStyle name="Fixed" xfId="15540"/>
    <cellStyle name="Fixed 2" xfId="15541"/>
    <cellStyle name="Fixed 2 2" xfId="15542"/>
    <cellStyle name="Followed Hyperlink 2" xfId="15543"/>
    <cellStyle name="Footnote" xfId="11"/>
    <cellStyle name="Good" xfId="42" builtinId="26" hidden="1"/>
    <cellStyle name="Good 2" xfId="15544"/>
    <cellStyle name="Good 2 2" xfId="15545"/>
    <cellStyle name="Good 2 2 2" xfId="15546"/>
    <cellStyle name="Good 2 3" xfId="15547"/>
    <cellStyle name="Good 2 4" xfId="15548"/>
    <cellStyle name="Good 2 5" xfId="15549"/>
    <cellStyle name="Good 2 6" xfId="15550"/>
    <cellStyle name="Good 2 7" xfId="15551"/>
    <cellStyle name="Good 3" xfId="15552"/>
    <cellStyle name="Good 4" xfId="15553"/>
    <cellStyle name="Good 5" xfId="15554"/>
    <cellStyle name="Good 6" xfId="15555"/>
    <cellStyle name="Good 7" xfId="15556"/>
    <cellStyle name="Good 8" xfId="15557"/>
    <cellStyle name="Good 9" xfId="15558"/>
    <cellStyle name="Header 1" xfId="12"/>
    <cellStyle name="Header 1 2" xfId="15559"/>
    <cellStyle name="Header 1 2 2" xfId="15560"/>
    <cellStyle name="Header 1 2 2 2" xfId="15561"/>
    <cellStyle name="Header 1 2 3" xfId="15562"/>
    <cellStyle name="Header 1 2 3 2" xfId="15563"/>
    <cellStyle name="Header 1 2 4" xfId="15564"/>
    <cellStyle name="Header 1 3" xfId="15565"/>
    <cellStyle name="Header 1 3 2" xfId="15566"/>
    <cellStyle name="Header 1 3 2 2" xfId="15567"/>
    <cellStyle name="Header 1 3 3" xfId="15568"/>
    <cellStyle name="Header 1 3 3 2" xfId="15569"/>
    <cellStyle name="Header 1 3 4" xfId="15570"/>
    <cellStyle name="Header 1 4" xfId="15571"/>
    <cellStyle name="Header 1 5" xfId="15572"/>
    <cellStyle name="Header Company" xfId="13"/>
    <cellStyle name="Header Company 2" xfId="15573"/>
    <cellStyle name="Header Rows" xfId="14"/>
    <cellStyle name="Header Rows 2" xfId="80"/>
    <cellStyle name="Header Rows 3" xfId="15574"/>
    <cellStyle name="Header Rows 4" xfId="15575"/>
    <cellStyle name="Header Text" xfId="15"/>
    <cellStyle name="Header Text 2" xfId="15576"/>
    <cellStyle name="Header Version" xfId="16"/>
    <cellStyle name="Header Version 2" xfId="15577"/>
    <cellStyle name="Heading (guidelines)" xfId="78"/>
    <cellStyle name="Heading 1" xfId="38" builtinId="16" hidden="1"/>
    <cellStyle name="Heading 1 10" xfId="15578"/>
    <cellStyle name="Heading 1 2" xfId="79"/>
    <cellStyle name="Heading 1 2 2" xfId="15579"/>
    <cellStyle name="Heading 1 2 2 2" xfId="15580"/>
    <cellStyle name="Heading 1 2 2 3" xfId="15581"/>
    <cellStyle name="Heading 1 2 3" xfId="15582"/>
    <cellStyle name="Heading 1 2 4" xfId="15583"/>
    <cellStyle name="Heading 1 2 5" xfId="15584"/>
    <cellStyle name="Heading 1 2 5 2" xfId="15585"/>
    <cellStyle name="Heading 1 2 5 3" xfId="15586"/>
    <cellStyle name="Heading 1 2 6" xfId="15587"/>
    <cellStyle name="Heading 1 2 6 2" xfId="15588"/>
    <cellStyle name="Heading 1 2 6 3" xfId="15589"/>
    <cellStyle name="Heading 1 2 7" xfId="15590"/>
    <cellStyle name="Heading 1 2 7 2" xfId="15591"/>
    <cellStyle name="Heading 1 2 8" xfId="15592"/>
    <cellStyle name="Heading 1 2 9" xfId="15593"/>
    <cellStyle name="Heading 1 3" xfId="15594"/>
    <cellStyle name="Heading 1 3 2" xfId="15595"/>
    <cellStyle name="Heading 1 3 2 2" xfId="15596"/>
    <cellStyle name="Heading 1 3 3" xfId="15597"/>
    <cellStyle name="Heading 1 3 4" xfId="15598"/>
    <cellStyle name="Heading 1 3 4 2" xfId="15599"/>
    <cellStyle name="Heading 1 4" xfId="15600"/>
    <cellStyle name="Heading 1 4 2" xfId="15601"/>
    <cellStyle name="Heading 1 4 3" xfId="15602"/>
    <cellStyle name="Heading 1 5" xfId="15603"/>
    <cellStyle name="Heading 1 6" xfId="15604"/>
    <cellStyle name="Heading 1 7" xfId="15605"/>
    <cellStyle name="Heading 1 8" xfId="15606"/>
    <cellStyle name="Heading 1 9" xfId="15607"/>
    <cellStyle name="Heading 1-noindex" xfId="17"/>
    <cellStyle name="Heading 1-noindex 2" xfId="15608"/>
    <cellStyle name="Heading 1-noindex 2 2" xfId="15609"/>
    <cellStyle name="Heading 1-noindex 2 3" xfId="15610"/>
    <cellStyle name="Heading 1-noindex 2 4" xfId="15611"/>
    <cellStyle name="Heading 1-noindex 2 5" xfId="15612"/>
    <cellStyle name="Heading 1-noindex 3" xfId="15613"/>
    <cellStyle name="Heading 1-noindex 3 2" xfId="15614"/>
    <cellStyle name="Heading 1-noindex 3 3" xfId="15615"/>
    <cellStyle name="Heading 1-noindex 4" xfId="15616"/>
    <cellStyle name="Heading 1-noindex 5" xfId="15617"/>
    <cellStyle name="Heading 1-noindex 5 2" xfId="15618"/>
    <cellStyle name="Heading 1-noindex 5 3" xfId="15619"/>
    <cellStyle name="Heading 1-noindex 6" xfId="15620"/>
    <cellStyle name="Heading 1-noindex 7" xfId="15621"/>
    <cellStyle name="Heading 1-noindex 7 2" xfId="15622"/>
    <cellStyle name="Heading 2" xfId="39" builtinId="17" hidden="1"/>
    <cellStyle name="Heading 2 2" xfId="15623"/>
    <cellStyle name="Heading 2 2 2" xfId="15624"/>
    <cellStyle name="Heading 2 2 2 2" xfId="15625"/>
    <cellStyle name="Heading 2 2 3" xfId="15626"/>
    <cellStyle name="Heading 2 2 4" xfId="15627"/>
    <cellStyle name="Heading 2 2 4 2" xfId="15628"/>
    <cellStyle name="Heading 2 2 4 3" xfId="15629"/>
    <cellStyle name="Heading 2 2 5" xfId="15630"/>
    <cellStyle name="Heading 2 3" xfId="15631"/>
    <cellStyle name="Heading 2 3 2" xfId="15632"/>
    <cellStyle name="Heading 2 3 3" xfId="15633"/>
    <cellStyle name="Heading 2 4" xfId="15634"/>
    <cellStyle name="Heading 3" xfId="40" builtinId="18" hidden="1"/>
    <cellStyle name="Heading 3 2" xfId="15635"/>
    <cellStyle name="Heading 3 2 2" xfId="15636"/>
    <cellStyle name="Heading 3 2 2 2" xfId="15637"/>
    <cellStyle name="Heading 3 2 2 3" xfId="15638"/>
    <cellStyle name="Heading 3 2 3" xfId="15639"/>
    <cellStyle name="Heading 3 2 4" xfId="15640"/>
    <cellStyle name="Heading 3 2 4 2" xfId="15641"/>
    <cellStyle name="Heading 3 2 4 3" xfId="15642"/>
    <cellStyle name="Heading 3 2 5" xfId="15643"/>
    <cellStyle name="Heading 3 2 6" xfId="15644"/>
    <cellStyle name="Heading 3 2 7" xfId="15645"/>
    <cellStyle name="Heading 3 3" xfId="15646"/>
    <cellStyle name="Heading 3 3 2" xfId="15647"/>
    <cellStyle name="Heading 3 3 3" xfId="15648"/>
    <cellStyle name="Heading 3 4" xfId="15649"/>
    <cellStyle name="Heading 3 4 2" xfId="15650"/>
    <cellStyle name="Heading 3 4 3" xfId="15651"/>
    <cellStyle name="Heading 3 5" xfId="15652"/>
    <cellStyle name="Heading 3 Centre" xfId="15653"/>
    <cellStyle name="Heading 3 Centre 2" xfId="15654"/>
    <cellStyle name="Heading 3 Centre 3" xfId="15655"/>
    <cellStyle name="Heading 3 Centre 3 2" xfId="15656"/>
    <cellStyle name="Heading 3 Centre 3 2 2" xfId="15657"/>
    <cellStyle name="Heading 3 Centre 3 3" xfId="15658"/>
    <cellStyle name="Heading 3 Centre 3 4" xfId="15659"/>
    <cellStyle name="Heading 4" xfId="41" builtinId="19" hidden="1"/>
    <cellStyle name="Heading 4 2" xfId="15660"/>
    <cellStyle name="Heading 4 2 2" xfId="15661"/>
    <cellStyle name="Heading 4 2 2 2" xfId="15662"/>
    <cellStyle name="Heading 4 2 3" xfId="15663"/>
    <cellStyle name="Heading 4 2 4" xfId="15664"/>
    <cellStyle name="Heading 4 2 5" xfId="15665"/>
    <cellStyle name="Heading 4 2 5 2" xfId="15666"/>
    <cellStyle name="Heading 4 2 5 3" xfId="15667"/>
    <cellStyle name="Heading 4 2 6" xfId="15668"/>
    <cellStyle name="Heading 4 2 7" xfId="15669"/>
    <cellStyle name="Heading 4 2 8" xfId="15670"/>
    <cellStyle name="Heading 4 3" xfId="15671"/>
    <cellStyle name="Heading 4 3 2" xfId="15672"/>
    <cellStyle name="Heading 4 3 3" xfId="15673"/>
    <cellStyle name="Heading 4 4" xfId="15674"/>
    <cellStyle name="Heading 4 5" xfId="15675"/>
    <cellStyle name="Heading1" xfId="18"/>
    <cellStyle name="Heading1 2" xfId="15676"/>
    <cellStyle name="Heading1 2 2" xfId="15677"/>
    <cellStyle name="Heading1 3" xfId="15678"/>
    <cellStyle name="Heading1 4" xfId="15679"/>
    <cellStyle name="Heading1 5" xfId="15680"/>
    <cellStyle name="Heading2" xfId="19"/>
    <cellStyle name="Heading2 2" xfId="15681"/>
    <cellStyle name="Heading2 2 2" xfId="15682"/>
    <cellStyle name="Heading2 3" xfId="15683"/>
    <cellStyle name="Heading2 4" xfId="15684"/>
    <cellStyle name="Heading2 5" xfId="15685"/>
    <cellStyle name="Heading3" xfId="20"/>
    <cellStyle name="Heading3 2" xfId="15686"/>
    <cellStyle name="Heading3 wrap" xfId="15687"/>
    <cellStyle name="Heading3 wrap low" xfId="15688"/>
    <cellStyle name="Heading3Wraped" xfId="15689"/>
    <cellStyle name="Heading3WrapLow" xfId="21"/>
    <cellStyle name="Heavy Box" xfId="15690"/>
    <cellStyle name="Heavy Box 2" xfId="22"/>
    <cellStyle name="Heavy Box 2 2" xfId="15691"/>
    <cellStyle name="Heavy Box 2 2 2" xfId="15692"/>
    <cellStyle name="Heavy Box 2 2 2 2" xfId="15693"/>
    <cellStyle name="Heavy Box 2 2 3" xfId="15694"/>
    <cellStyle name="Heavy Box 2 2 4" xfId="15695"/>
    <cellStyle name="Heavy Box 2 3" xfId="15696"/>
    <cellStyle name="Heavy Box 2 3 2" xfId="15697"/>
    <cellStyle name="Heavy Box 2 3 3" xfId="15698"/>
    <cellStyle name="Heavy Box 2 4" xfId="15699"/>
    <cellStyle name="Heavy Box 2 4 2" xfId="15700"/>
    <cellStyle name="Heavy Box 3" xfId="15701"/>
    <cellStyle name="Heavy Box 3 2" xfId="15702"/>
    <cellStyle name="Heavy Box 3 3" xfId="15703"/>
    <cellStyle name="Heavy Box 4" xfId="15704"/>
    <cellStyle name="Heavy Box 4 2" xfId="15705"/>
    <cellStyle name="Heavy Box 4 3" xfId="15706"/>
    <cellStyle name="Heavy Box 5" xfId="15707"/>
    <cellStyle name="Heavy Box 5 2" xfId="15708"/>
    <cellStyle name="Heavy Box 5 3" xfId="15709"/>
    <cellStyle name="Heavy Box 6" xfId="15710"/>
    <cellStyle name="Heavy Box 6 2" xfId="15711"/>
    <cellStyle name="Heavy Box 6 2 2" xfId="15712"/>
    <cellStyle name="Heavy Box 6 3" xfId="15713"/>
    <cellStyle name="Heavy Box 6 4" xfId="15714"/>
    <cellStyle name="Hyperlink" xfId="23" builtinId="8" customBuiltin="1"/>
    <cellStyle name="Hyperlink 10" xfId="15715"/>
    <cellStyle name="Hyperlink 11" xfId="15716"/>
    <cellStyle name="Hyperlink 12" xfId="15717"/>
    <cellStyle name="Hyperlink 13" xfId="15718"/>
    <cellStyle name="Hyperlink 2" xfId="15719"/>
    <cellStyle name="Hyperlink 2 2" xfId="15720"/>
    <cellStyle name="Hyperlink 2 2 2" xfId="15721"/>
    <cellStyle name="Hyperlink 2 3" xfId="15722"/>
    <cellStyle name="Hyperlink 2 4" xfId="15723"/>
    <cellStyle name="Hyperlink 2 5" xfId="15724"/>
    <cellStyle name="Hyperlink 2 6" xfId="15725"/>
    <cellStyle name="Hyperlink 2 7" xfId="15726"/>
    <cellStyle name="Hyperlink 3" xfId="15727"/>
    <cellStyle name="Hyperlink 3 2" xfId="15728"/>
    <cellStyle name="Hyperlink 3 3" xfId="15729"/>
    <cellStyle name="Hyperlink 3 4" xfId="15730"/>
    <cellStyle name="Hyperlink 4" xfId="15731"/>
    <cellStyle name="Hyperlink 5" xfId="15732"/>
    <cellStyle name="Hyperlink 6" xfId="15733"/>
    <cellStyle name="Hyperlink 7" xfId="15734"/>
    <cellStyle name="Hyperlink 7 2" xfId="15735"/>
    <cellStyle name="Hyperlink 7 3" xfId="15736"/>
    <cellStyle name="Hyperlink 8" xfId="15737"/>
    <cellStyle name="Hyperlink 8 2" xfId="15738"/>
    <cellStyle name="Hyperlink 8 3" xfId="15739"/>
    <cellStyle name="Hyperlink 9" xfId="15740"/>
    <cellStyle name="Hyperlink 9 2" xfId="15741"/>
    <cellStyle name="Hyperlink 9 3" xfId="15742"/>
    <cellStyle name="Input" xfId="45" builtinId="20" hidden="1"/>
    <cellStyle name="Input 2" xfId="15743"/>
    <cellStyle name="Input 2 10" xfId="15744"/>
    <cellStyle name="Input 2 11" xfId="15745"/>
    <cellStyle name="Input 2 12" xfId="15746"/>
    <cellStyle name="Input 2 13" xfId="15747"/>
    <cellStyle name="Input 2 14" xfId="15748"/>
    <cellStyle name="Input 2 15" xfId="15749"/>
    <cellStyle name="Input 2 16" xfId="15750"/>
    <cellStyle name="Input 2 17" xfId="15751"/>
    <cellStyle name="Input 2 18" xfId="15752"/>
    <cellStyle name="Input 2 19" xfId="15753"/>
    <cellStyle name="Input 2 2" xfId="15754"/>
    <cellStyle name="Input 2 2 10" xfId="15755"/>
    <cellStyle name="Input 2 2 11" xfId="15756"/>
    <cellStyle name="Input 2 2 12" xfId="15757"/>
    <cellStyle name="Input 2 2 13" xfId="15758"/>
    <cellStyle name="Input 2 2 14" xfId="15759"/>
    <cellStyle name="Input 2 2 15" xfId="15760"/>
    <cellStyle name="Input 2 2 16" xfId="15761"/>
    <cellStyle name="Input 2 2 17" xfId="15762"/>
    <cellStyle name="Input 2 2 18" xfId="15763"/>
    <cellStyle name="Input 2 2 19" xfId="15764"/>
    <cellStyle name="Input 2 2 2" xfId="15765"/>
    <cellStyle name="Input 2 2 2 10" xfId="15766"/>
    <cellStyle name="Input 2 2 2 11" xfId="15767"/>
    <cellStyle name="Input 2 2 2 12" xfId="15768"/>
    <cellStyle name="Input 2 2 2 13" xfId="15769"/>
    <cellStyle name="Input 2 2 2 14" xfId="15770"/>
    <cellStyle name="Input 2 2 2 15" xfId="15771"/>
    <cellStyle name="Input 2 2 2 16" xfId="15772"/>
    <cellStyle name="Input 2 2 2 17" xfId="15773"/>
    <cellStyle name="Input 2 2 2 18" xfId="15774"/>
    <cellStyle name="Input 2 2 2 19" xfId="15775"/>
    <cellStyle name="Input 2 2 2 2" xfId="15776"/>
    <cellStyle name="Input 2 2 2 2 10" xfId="15777"/>
    <cellStyle name="Input 2 2 2 2 11" xfId="15778"/>
    <cellStyle name="Input 2 2 2 2 12" xfId="15779"/>
    <cellStyle name="Input 2 2 2 2 13" xfId="15780"/>
    <cellStyle name="Input 2 2 2 2 14" xfId="15781"/>
    <cellStyle name="Input 2 2 2 2 15" xfId="15782"/>
    <cellStyle name="Input 2 2 2 2 16" xfId="15783"/>
    <cellStyle name="Input 2 2 2 2 17" xfId="15784"/>
    <cellStyle name="Input 2 2 2 2 18" xfId="15785"/>
    <cellStyle name="Input 2 2 2 2 19" xfId="15786"/>
    <cellStyle name="Input 2 2 2 2 2" xfId="15787"/>
    <cellStyle name="Input 2 2 2 2 2 10" xfId="15788"/>
    <cellStyle name="Input 2 2 2 2 2 11" xfId="15789"/>
    <cellStyle name="Input 2 2 2 2 2 12" xfId="15790"/>
    <cellStyle name="Input 2 2 2 2 2 13" xfId="15791"/>
    <cellStyle name="Input 2 2 2 2 2 14" xfId="15792"/>
    <cellStyle name="Input 2 2 2 2 2 15" xfId="15793"/>
    <cellStyle name="Input 2 2 2 2 2 16" xfId="15794"/>
    <cellStyle name="Input 2 2 2 2 2 17" xfId="15795"/>
    <cellStyle name="Input 2 2 2 2 2 18" xfId="15796"/>
    <cellStyle name="Input 2 2 2 2 2 19" xfId="15797"/>
    <cellStyle name="Input 2 2 2 2 2 2" xfId="15798"/>
    <cellStyle name="Input 2 2 2 2 2 20" xfId="15799"/>
    <cellStyle name="Input 2 2 2 2 2 21" xfId="15800"/>
    <cellStyle name="Input 2 2 2 2 2 22" xfId="15801"/>
    <cellStyle name="Input 2 2 2 2 2 23" xfId="15802"/>
    <cellStyle name="Input 2 2 2 2 2 24" xfId="15803"/>
    <cellStyle name="Input 2 2 2 2 2 25" xfId="15804"/>
    <cellStyle name="Input 2 2 2 2 2 26" xfId="15805"/>
    <cellStyle name="Input 2 2 2 2 2 27" xfId="15806"/>
    <cellStyle name="Input 2 2 2 2 2 28" xfId="15807"/>
    <cellStyle name="Input 2 2 2 2 2 29" xfId="15808"/>
    <cellStyle name="Input 2 2 2 2 2 3" xfId="15809"/>
    <cellStyle name="Input 2 2 2 2 2 4" xfId="15810"/>
    <cellStyle name="Input 2 2 2 2 2 5" xfId="15811"/>
    <cellStyle name="Input 2 2 2 2 2 6" xfId="15812"/>
    <cellStyle name="Input 2 2 2 2 2 7" xfId="15813"/>
    <cellStyle name="Input 2 2 2 2 2 8" xfId="15814"/>
    <cellStyle name="Input 2 2 2 2 2 9" xfId="15815"/>
    <cellStyle name="Input 2 2 2 2 20" xfId="15816"/>
    <cellStyle name="Input 2 2 2 2 21" xfId="15817"/>
    <cellStyle name="Input 2 2 2 2 22" xfId="15818"/>
    <cellStyle name="Input 2 2 2 2 23" xfId="15819"/>
    <cellStyle name="Input 2 2 2 2 24" xfId="15820"/>
    <cellStyle name="Input 2 2 2 2 25" xfId="15821"/>
    <cellStyle name="Input 2 2 2 2 26" xfId="15822"/>
    <cellStyle name="Input 2 2 2 2 27" xfId="15823"/>
    <cellStyle name="Input 2 2 2 2 28" xfId="15824"/>
    <cellStyle name="Input 2 2 2 2 3" xfId="15825"/>
    <cellStyle name="Input 2 2 2 2 4" xfId="15826"/>
    <cellStyle name="Input 2 2 2 2 5" xfId="15827"/>
    <cellStyle name="Input 2 2 2 2 6" xfId="15828"/>
    <cellStyle name="Input 2 2 2 2 7" xfId="15829"/>
    <cellStyle name="Input 2 2 2 2 8" xfId="15830"/>
    <cellStyle name="Input 2 2 2 2 9" xfId="15831"/>
    <cellStyle name="Input 2 2 2 20" xfId="15832"/>
    <cellStyle name="Input 2 2 2 21" xfId="15833"/>
    <cellStyle name="Input 2 2 2 22" xfId="15834"/>
    <cellStyle name="Input 2 2 2 23" xfId="15835"/>
    <cellStyle name="Input 2 2 2 24" xfId="15836"/>
    <cellStyle name="Input 2 2 2 25" xfId="15837"/>
    <cellStyle name="Input 2 2 2 26" xfId="15838"/>
    <cellStyle name="Input 2 2 2 27" xfId="15839"/>
    <cellStyle name="Input 2 2 2 28" xfId="15840"/>
    <cellStyle name="Input 2 2 2 29" xfId="15841"/>
    <cellStyle name="Input 2 2 2 3" xfId="15842"/>
    <cellStyle name="Input 2 2 2 3 10" xfId="15843"/>
    <cellStyle name="Input 2 2 2 3 11" xfId="15844"/>
    <cellStyle name="Input 2 2 2 3 12" xfId="15845"/>
    <cellStyle name="Input 2 2 2 3 13" xfId="15846"/>
    <cellStyle name="Input 2 2 2 3 14" xfId="15847"/>
    <cellStyle name="Input 2 2 2 3 15" xfId="15848"/>
    <cellStyle name="Input 2 2 2 3 16" xfId="15849"/>
    <cellStyle name="Input 2 2 2 3 17" xfId="15850"/>
    <cellStyle name="Input 2 2 2 3 18" xfId="15851"/>
    <cellStyle name="Input 2 2 2 3 19" xfId="15852"/>
    <cellStyle name="Input 2 2 2 3 2" xfId="15853"/>
    <cellStyle name="Input 2 2 2 3 20" xfId="15854"/>
    <cellStyle name="Input 2 2 2 3 21" xfId="15855"/>
    <cellStyle name="Input 2 2 2 3 22" xfId="15856"/>
    <cellStyle name="Input 2 2 2 3 23" xfId="15857"/>
    <cellStyle name="Input 2 2 2 3 24" xfId="15858"/>
    <cellStyle name="Input 2 2 2 3 25" xfId="15859"/>
    <cellStyle name="Input 2 2 2 3 26" xfId="15860"/>
    <cellStyle name="Input 2 2 2 3 27" xfId="15861"/>
    <cellStyle name="Input 2 2 2 3 28" xfId="15862"/>
    <cellStyle name="Input 2 2 2 3 29" xfId="15863"/>
    <cellStyle name="Input 2 2 2 3 3" xfId="15864"/>
    <cellStyle name="Input 2 2 2 3 4" xfId="15865"/>
    <cellStyle name="Input 2 2 2 3 5" xfId="15866"/>
    <cellStyle name="Input 2 2 2 3 6" xfId="15867"/>
    <cellStyle name="Input 2 2 2 3 7" xfId="15868"/>
    <cellStyle name="Input 2 2 2 3 8" xfId="15869"/>
    <cellStyle name="Input 2 2 2 3 9" xfId="15870"/>
    <cellStyle name="Input 2 2 2 4" xfId="15871"/>
    <cellStyle name="Input 2 2 2 5" xfId="15872"/>
    <cellStyle name="Input 2 2 2 6" xfId="15873"/>
    <cellStyle name="Input 2 2 2 7" xfId="15874"/>
    <cellStyle name="Input 2 2 2 8" xfId="15875"/>
    <cellStyle name="Input 2 2 2 9" xfId="15876"/>
    <cellStyle name="Input 2 2 20" xfId="15877"/>
    <cellStyle name="Input 2 2 21" xfId="15878"/>
    <cellStyle name="Input 2 2 22" xfId="15879"/>
    <cellStyle name="Input 2 2 23" xfId="15880"/>
    <cellStyle name="Input 2 2 24" xfId="15881"/>
    <cellStyle name="Input 2 2 25" xfId="15882"/>
    <cellStyle name="Input 2 2 26" xfId="15883"/>
    <cellStyle name="Input 2 2 27" xfId="15884"/>
    <cellStyle name="Input 2 2 28" xfId="15885"/>
    <cellStyle name="Input 2 2 29" xfId="15886"/>
    <cellStyle name="Input 2 2 3" xfId="15887"/>
    <cellStyle name="Input 2 2 3 10" xfId="15888"/>
    <cellStyle name="Input 2 2 3 11" xfId="15889"/>
    <cellStyle name="Input 2 2 3 12" xfId="15890"/>
    <cellStyle name="Input 2 2 3 13" xfId="15891"/>
    <cellStyle name="Input 2 2 3 14" xfId="15892"/>
    <cellStyle name="Input 2 2 3 15" xfId="15893"/>
    <cellStyle name="Input 2 2 3 16" xfId="15894"/>
    <cellStyle name="Input 2 2 3 17" xfId="15895"/>
    <cellStyle name="Input 2 2 3 18" xfId="15896"/>
    <cellStyle name="Input 2 2 3 19" xfId="15897"/>
    <cellStyle name="Input 2 2 3 2" xfId="15898"/>
    <cellStyle name="Input 2 2 3 2 10" xfId="15899"/>
    <cellStyle name="Input 2 2 3 2 11" xfId="15900"/>
    <cellStyle name="Input 2 2 3 2 12" xfId="15901"/>
    <cellStyle name="Input 2 2 3 2 13" xfId="15902"/>
    <cellStyle name="Input 2 2 3 2 14" xfId="15903"/>
    <cellStyle name="Input 2 2 3 2 15" xfId="15904"/>
    <cellStyle name="Input 2 2 3 2 16" xfId="15905"/>
    <cellStyle name="Input 2 2 3 2 17" xfId="15906"/>
    <cellStyle name="Input 2 2 3 2 18" xfId="15907"/>
    <cellStyle name="Input 2 2 3 2 19" xfId="15908"/>
    <cellStyle name="Input 2 2 3 2 2" xfId="15909"/>
    <cellStyle name="Input 2 2 3 2 20" xfId="15910"/>
    <cellStyle name="Input 2 2 3 2 21" xfId="15911"/>
    <cellStyle name="Input 2 2 3 2 22" xfId="15912"/>
    <cellStyle name="Input 2 2 3 2 23" xfId="15913"/>
    <cellStyle name="Input 2 2 3 2 24" xfId="15914"/>
    <cellStyle name="Input 2 2 3 2 25" xfId="15915"/>
    <cellStyle name="Input 2 2 3 2 26" xfId="15916"/>
    <cellStyle name="Input 2 2 3 2 27" xfId="15917"/>
    <cellStyle name="Input 2 2 3 2 28" xfId="15918"/>
    <cellStyle name="Input 2 2 3 2 29" xfId="15919"/>
    <cellStyle name="Input 2 2 3 2 3" xfId="15920"/>
    <cellStyle name="Input 2 2 3 2 4" xfId="15921"/>
    <cellStyle name="Input 2 2 3 2 5" xfId="15922"/>
    <cellStyle name="Input 2 2 3 2 6" xfId="15923"/>
    <cellStyle name="Input 2 2 3 2 7" xfId="15924"/>
    <cellStyle name="Input 2 2 3 2 8" xfId="15925"/>
    <cellStyle name="Input 2 2 3 2 9" xfId="15926"/>
    <cellStyle name="Input 2 2 3 20" xfId="15927"/>
    <cellStyle name="Input 2 2 3 21" xfId="15928"/>
    <cellStyle name="Input 2 2 3 22" xfId="15929"/>
    <cellStyle name="Input 2 2 3 23" xfId="15930"/>
    <cellStyle name="Input 2 2 3 24" xfId="15931"/>
    <cellStyle name="Input 2 2 3 25" xfId="15932"/>
    <cellStyle name="Input 2 2 3 26" xfId="15933"/>
    <cellStyle name="Input 2 2 3 27" xfId="15934"/>
    <cellStyle name="Input 2 2 3 28" xfId="15935"/>
    <cellStyle name="Input 2 2 3 3" xfId="15936"/>
    <cellStyle name="Input 2 2 3 4" xfId="15937"/>
    <cellStyle name="Input 2 2 3 5" xfId="15938"/>
    <cellStyle name="Input 2 2 3 6" xfId="15939"/>
    <cellStyle name="Input 2 2 3 7" xfId="15940"/>
    <cellStyle name="Input 2 2 3 8" xfId="15941"/>
    <cellStyle name="Input 2 2 3 9" xfId="15942"/>
    <cellStyle name="Input 2 2 30" xfId="15943"/>
    <cellStyle name="Input 2 2 31" xfId="15944"/>
    <cellStyle name="Input 2 2 4" xfId="15945"/>
    <cellStyle name="Input 2 2 4 10" xfId="15946"/>
    <cellStyle name="Input 2 2 4 11" xfId="15947"/>
    <cellStyle name="Input 2 2 4 12" xfId="15948"/>
    <cellStyle name="Input 2 2 4 13" xfId="15949"/>
    <cellStyle name="Input 2 2 4 14" xfId="15950"/>
    <cellStyle name="Input 2 2 4 15" xfId="15951"/>
    <cellStyle name="Input 2 2 4 16" xfId="15952"/>
    <cellStyle name="Input 2 2 4 17" xfId="15953"/>
    <cellStyle name="Input 2 2 4 18" xfId="15954"/>
    <cellStyle name="Input 2 2 4 19" xfId="15955"/>
    <cellStyle name="Input 2 2 4 2" xfId="15956"/>
    <cellStyle name="Input 2 2 4 20" xfId="15957"/>
    <cellStyle name="Input 2 2 4 21" xfId="15958"/>
    <cellStyle name="Input 2 2 4 22" xfId="15959"/>
    <cellStyle name="Input 2 2 4 23" xfId="15960"/>
    <cellStyle name="Input 2 2 4 24" xfId="15961"/>
    <cellStyle name="Input 2 2 4 25" xfId="15962"/>
    <cellStyle name="Input 2 2 4 26" xfId="15963"/>
    <cellStyle name="Input 2 2 4 27" xfId="15964"/>
    <cellStyle name="Input 2 2 4 28" xfId="15965"/>
    <cellStyle name="Input 2 2 4 29" xfId="15966"/>
    <cellStyle name="Input 2 2 4 3" xfId="15967"/>
    <cellStyle name="Input 2 2 4 4" xfId="15968"/>
    <cellStyle name="Input 2 2 4 5" xfId="15969"/>
    <cellStyle name="Input 2 2 4 6" xfId="15970"/>
    <cellStyle name="Input 2 2 4 7" xfId="15971"/>
    <cellStyle name="Input 2 2 4 8" xfId="15972"/>
    <cellStyle name="Input 2 2 4 9" xfId="15973"/>
    <cellStyle name="Input 2 2 5" xfId="15974"/>
    <cellStyle name="Input 2 2 5 10" xfId="15975"/>
    <cellStyle name="Input 2 2 5 11" xfId="15976"/>
    <cellStyle name="Input 2 2 5 12" xfId="15977"/>
    <cellStyle name="Input 2 2 5 13" xfId="15978"/>
    <cellStyle name="Input 2 2 5 14" xfId="15979"/>
    <cellStyle name="Input 2 2 5 15" xfId="15980"/>
    <cellStyle name="Input 2 2 5 16" xfId="15981"/>
    <cellStyle name="Input 2 2 5 17" xfId="15982"/>
    <cellStyle name="Input 2 2 5 18" xfId="15983"/>
    <cellStyle name="Input 2 2 5 19" xfId="15984"/>
    <cellStyle name="Input 2 2 5 2" xfId="15985"/>
    <cellStyle name="Input 2 2 5 20" xfId="15986"/>
    <cellStyle name="Input 2 2 5 21" xfId="15987"/>
    <cellStyle name="Input 2 2 5 22" xfId="15988"/>
    <cellStyle name="Input 2 2 5 23" xfId="15989"/>
    <cellStyle name="Input 2 2 5 24" xfId="15990"/>
    <cellStyle name="Input 2 2 5 25" xfId="15991"/>
    <cellStyle name="Input 2 2 5 26" xfId="15992"/>
    <cellStyle name="Input 2 2 5 27" xfId="15993"/>
    <cellStyle name="Input 2 2 5 28" xfId="15994"/>
    <cellStyle name="Input 2 2 5 29" xfId="15995"/>
    <cellStyle name="Input 2 2 5 3" xfId="15996"/>
    <cellStyle name="Input 2 2 5 4" xfId="15997"/>
    <cellStyle name="Input 2 2 5 5" xfId="15998"/>
    <cellStyle name="Input 2 2 5 6" xfId="15999"/>
    <cellStyle name="Input 2 2 5 7" xfId="16000"/>
    <cellStyle name="Input 2 2 5 8" xfId="16001"/>
    <cellStyle name="Input 2 2 5 9" xfId="16002"/>
    <cellStyle name="Input 2 2 6" xfId="16003"/>
    <cellStyle name="Input 2 2 7" xfId="16004"/>
    <cellStyle name="Input 2 2 8" xfId="16005"/>
    <cellStyle name="Input 2 2 9" xfId="16006"/>
    <cellStyle name="Input 2 20" xfId="16007"/>
    <cellStyle name="Input 2 21" xfId="16008"/>
    <cellStyle name="Input 2 22" xfId="16009"/>
    <cellStyle name="Input 2 23" xfId="16010"/>
    <cellStyle name="Input 2 24" xfId="16011"/>
    <cellStyle name="Input 2 25" xfId="16012"/>
    <cellStyle name="Input 2 26" xfId="16013"/>
    <cellStyle name="Input 2 27" xfId="16014"/>
    <cellStyle name="Input 2 28" xfId="16015"/>
    <cellStyle name="Input 2 29" xfId="16016"/>
    <cellStyle name="Input 2 3" xfId="16017"/>
    <cellStyle name="Input 2 3 10" xfId="16018"/>
    <cellStyle name="Input 2 3 11" xfId="16019"/>
    <cellStyle name="Input 2 3 12" xfId="16020"/>
    <cellStyle name="Input 2 3 13" xfId="16021"/>
    <cellStyle name="Input 2 3 14" xfId="16022"/>
    <cellStyle name="Input 2 3 15" xfId="16023"/>
    <cellStyle name="Input 2 3 16" xfId="16024"/>
    <cellStyle name="Input 2 3 17" xfId="16025"/>
    <cellStyle name="Input 2 3 18" xfId="16026"/>
    <cellStyle name="Input 2 3 19" xfId="16027"/>
    <cellStyle name="Input 2 3 2" xfId="16028"/>
    <cellStyle name="Input 2 3 2 10" xfId="16029"/>
    <cellStyle name="Input 2 3 2 11" xfId="16030"/>
    <cellStyle name="Input 2 3 2 12" xfId="16031"/>
    <cellStyle name="Input 2 3 2 13" xfId="16032"/>
    <cellStyle name="Input 2 3 2 14" xfId="16033"/>
    <cellStyle name="Input 2 3 2 15" xfId="16034"/>
    <cellStyle name="Input 2 3 2 16" xfId="16035"/>
    <cellStyle name="Input 2 3 2 17" xfId="16036"/>
    <cellStyle name="Input 2 3 2 18" xfId="16037"/>
    <cellStyle name="Input 2 3 2 19" xfId="16038"/>
    <cellStyle name="Input 2 3 2 2" xfId="16039"/>
    <cellStyle name="Input 2 3 2 2 10" xfId="16040"/>
    <cellStyle name="Input 2 3 2 2 11" xfId="16041"/>
    <cellStyle name="Input 2 3 2 2 12" xfId="16042"/>
    <cellStyle name="Input 2 3 2 2 13" xfId="16043"/>
    <cellStyle name="Input 2 3 2 2 14" xfId="16044"/>
    <cellStyle name="Input 2 3 2 2 15" xfId="16045"/>
    <cellStyle name="Input 2 3 2 2 16" xfId="16046"/>
    <cellStyle name="Input 2 3 2 2 17" xfId="16047"/>
    <cellStyle name="Input 2 3 2 2 18" xfId="16048"/>
    <cellStyle name="Input 2 3 2 2 19" xfId="16049"/>
    <cellStyle name="Input 2 3 2 2 2" xfId="16050"/>
    <cellStyle name="Input 2 3 2 2 2 10" xfId="16051"/>
    <cellStyle name="Input 2 3 2 2 2 11" xfId="16052"/>
    <cellStyle name="Input 2 3 2 2 2 12" xfId="16053"/>
    <cellStyle name="Input 2 3 2 2 2 13" xfId="16054"/>
    <cellStyle name="Input 2 3 2 2 2 14" xfId="16055"/>
    <cellStyle name="Input 2 3 2 2 2 15" xfId="16056"/>
    <cellStyle name="Input 2 3 2 2 2 16" xfId="16057"/>
    <cellStyle name="Input 2 3 2 2 2 17" xfId="16058"/>
    <cellStyle name="Input 2 3 2 2 2 18" xfId="16059"/>
    <cellStyle name="Input 2 3 2 2 2 19" xfId="16060"/>
    <cellStyle name="Input 2 3 2 2 2 2" xfId="16061"/>
    <cellStyle name="Input 2 3 2 2 2 20" xfId="16062"/>
    <cellStyle name="Input 2 3 2 2 2 21" xfId="16063"/>
    <cellStyle name="Input 2 3 2 2 2 22" xfId="16064"/>
    <cellStyle name="Input 2 3 2 2 2 23" xfId="16065"/>
    <cellStyle name="Input 2 3 2 2 2 24" xfId="16066"/>
    <cellStyle name="Input 2 3 2 2 2 25" xfId="16067"/>
    <cellStyle name="Input 2 3 2 2 2 26" xfId="16068"/>
    <cellStyle name="Input 2 3 2 2 2 27" xfId="16069"/>
    <cellStyle name="Input 2 3 2 2 2 28" xfId="16070"/>
    <cellStyle name="Input 2 3 2 2 2 29" xfId="16071"/>
    <cellStyle name="Input 2 3 2 2 2 3" xfId="16072"/>
    <cellStyle name="Input 2 3 2 2 2 4" xfId="16073"/>
    <cellStyle name="Input 2 3 2 2 2 5" xfId="16074"/>
    <cellStyle name="Input 2 3 2 2 2 6" xfId="16075"/>
    <cellStyle name="Input 2 3 2 2 2 7" xfId="16076"/>
    <cellStyle name="Input 2 3 2 2 2 8" xfId="16077"/>
    <cellStyle name="Input 2 3 2 2 2 9" xfId="16078"/>
    <cellStyle name="Input 2 3 2 2 20" xfId="16079"/>
    <cellStyle name="Input 2 3 2 2 21" xfId="16080"/>
    <cellStyle name="Input 2 3 2 2 22" xfId="16081"/>
    <cellStyle name="Input 2 3 2 2 23" xfId="16082"/>
    <cellStyle name="Input 2 3 2 2 24" xfId="16083"/>
    <cellStyle name="Input 2 3 2 2 25" xfId="16084"/>
    <cellStyle name="Input 2 3 2 2 26" xfId="16085"/>
    <cellStyle name="Input 2 3 2 2 27" xfId="16086"/>
    <cellStyle name="Input 2 3 2 2 28" xfId="16087"/>
    <cellStyle name="Input 2 3 2 2 3" xfId="16088"/>
    <cellStyle name="Input 2 3 2 2 4" xfId="16089"/>
    <cellStyle name="Input 2 3 2 2 5" xfId="16090"/>
    <cellStyle name="Input 2 3 2 2 6" xfId="16091"/>
    <cellStyle name="Input 2 3 2 2 7" xfId="16092"/>
    <cellStyle name="Input 2 3 2 2 8" xfId="16093"/>
    <cellStyle name="Input 2 3 2 2 9" xfId="16094"/>
    <cellStyle name="Input 2 3 2 20" xfId="16095"/>
    <cellStyle name="Input 2 3 2 21" xfId="16096"/>
    <cellStyle name="Input 2 3 2 22" xfId="16097"/>
    <cellStyle name="Input 2 3 2 23" xfId="16098"/>
    <cellStyle name="Input 2 3 2 24" xfId="16099"/>
    <cellStyle name="Input 2 3 2 25" xfId="16100"/>
    <cellStyle name="Input 2 3 2 26" xfId="16101"/>
    <cellStyle name="Input 2 3 2 27" xfId="16102"/>
    <cellStyle name="Input 2 3 2 28" xfId="16103"/>
    <cellStyle name="Input 2 3 2 29" xfId="16104"/>
    <cellStyle name="Input 2 3 2 3" xfId="16105"/>
    <cellStyle name="Input 2 3 2 3 10" xfId="16106"/>
    <cellStyle name="Input 2 3 2 3 11" xfId="16107"/>
    <cellStyle name="Input 2 3 2 3 12" xfId="16108"/>
    <cellStyle name="Input 2 3 2 3 13" xfId="16109"/>
    <cellStyle name="Input 2 3 2 3 14" xfId="16110"/>
    <cellStyle name="Input 2 3 2 3 15" xfId="16111"/>
    <cellStyle name="Input 2 3 2 3 16" xfId="16112"/>
    <cellStyle name="Input 2 3 2 3 17" xfId="16113"/>
    <cellStyle name="Input 2 3 2 3 18" xfId="16114"/>
    <cellStyle name="Input 2 3 2 3 19" xfId="16115"/>
    <cellStyle name="Input 2 3 2 3 2" xfId="16116"/>
    <cellStyle name="Input 2 3 2 3 20" xfId="16117"/>
    <cellStyle name="Input 2 3 2 3 21" xfId="16118"/>
    <cellStyle name="Input 2 3 2 3 22" xfId="16119"/>
    <cellStyle name="Input 2 3 2 3 23" xfId="16120"/>
    <cellStyle name="Input 2 3 2 3 24" xfId="16121"/>
    <cellStyle name="Input 2 3 2 3 25" xfId="16122"/>
    <cellStyle name="Input 2 3 2 3 26" xfId="16123"/>
    <cellStyle name="Input 2 3 2 3 27" xfId="16124"/>
    <cellStyle name="Input 2 3 2 3 28" xfId="16125"/>
    <cellStyle name="Input 2 3 2 3 29" xfId="16126"/>
    <cellStyle name="Input 2 3 2 3 3" xfId="16127"/>
    <cellStyle name="Input 2 3 2 3 4" xfId="16128"/>
    <cellStyle name="Input 2 3 2 3 5" xfId="16129"/>
    <cellStyle name="Input 2 3 2 3 6" xfId="16130"/>
    <cellStyle name="Input 2 3 2 3 7" xfId="16131"/>
    <cellStyle name="Input 2 3 2 3 8" xfId="16132"/>
    <cellStyle name="Input 2 3 2 3 9" xfId="16133"/>
    <cellStyle name="Input 2 3 2 4" xfId="16134"/>
    <cellStyle name="Input 2 3 2 5" xfId="16135"/>
    <cellStyle name="Input 2 3 2 6" xfId="16136"/>
    <cellStyle name="Input 2 3 2 7" xfId="16137"/>
    <cellStyle name="Input 2 3 2 8" xfId="16138"/>
    <cellStyle name="Input 2 3 2 9" xfId="16139"/>
    <cellStyle name="Input 2 3 20" xfId="16140"/>
    <cellStyle name="Input 2 3 21" xfId="16141"/>
    <cellStyle name="Input 2 3 22" xfId="16142"/>
    <cellStyle name="Input 2 3 23" xfId="16143"/>
    <cellStyle name="Input 2 3 24" xfId="16144"/>
    <cellStyle name="Input 2 3 25" xfId="16145"/>
    <cellStyle name="Input 2 3 26" xfId="16146"/>
    <cellStyle name="Input 2 3 27" xfId="16147"/>
    <cellStyle name="Input 2 3 28" xfId="16148"/>
    <cellStyle name="Input 2 3 29" xfId="16149"/>
    <cellStyle name="Input 2 3 3" xfId="16150"/>
    <cellStyle name="Input 2 3 3 10" xfId="16151"/>
    <cellStyle name="Input 2 3 3 11" xfId="16152"/>
    <cellStyle name="Input 2 3 3 12" xfId="16153"/>
    <cellStyle name="Input 2 3 3 13" xfId="16154"/>
    <cellStyle name="Input 2 3 3 14" xfId="16155"/>
    <cellStyle name="Input 2 3 3 15" xfId="16156"/>
    <cellStyle name="Input 2 3 3 16" xfId="16157"/>
    <cellStyle name="Input 2 3 3 17" xfId="16158"/>
    <cellStyle name="Input 2 3 3 18" xfId="16159"/>
    <cellStyle name="Input 2 3 3 19" xfId="16160"/>
    <cellStyle name="Input 2 3 3 2" xfId="16161"/>
    <cellStyle name="Input 2 3 3 2 10" xfId="16162"/>
    <cellStyle name="Input 2 3 3 2 11" xfId="16163"/>
    <cellStyle name="Input 2 3 3 2 12" xfId="16164"/>
    <cellStyle name="Input 2 3 3 2 13" xfId="16165"/>
    <cellStyle name="Input 2 3 3 2 14" xfId="16166"/>
    <cellStyle name="Input 2 3 3 2 15" xfId="16167"/>
    <cellStyle name="Input 2 3 3 2 16" xfId="16168"/>
    <cellStyle name="Input 2 3 3 2 17" xfId="16169"/>
    <cellStyle name="Input 2 3 3 2 18" xfId="16170"/>
    <cellStyle name="Input 2 3 3 2 19" xfId="16171"/>
    <cellStyle name="Input 2 3 3 2 2" xfId="16172"/>
    <cellStyle name="Input 2 3 3 2 20" xfId="16173"/>
    <cellStyle name="Input 2 3 3 2 21" xfId="16174"/>
    <cellStyle name="Input 2 3 3 2 22" xfId="16175"/>
    <cellStyle name="Input 2 3 3 2 23" xfId="16176"/>
    <cellStyle name="Input 2 3 3 2 24" xfId="16177"/>
    <cellStyle name="Input 2 3 3 2 25" xfId="16178"/>
    <cellStyle name="Input 2 3 3 2 26" xfId="16179"/>
    <cellStyle name="Input 2 3 3 2 27" xfId="16180"/>
    <cellStyle name="Input 2 3 3 2 28" xfId="16181"/>
    <cellStyle name="Input 2 3 3 2 29" xfId="16182"/>
    <cellStyle name="Input 2 3 3 2 3" xfId="16183"/>
    <cellStyle name="Input 2 3 3 2 4" xfId="16184"/>
    <cellStyle name="Input 2 3 3 2 5" xfId="16185"/>
    <cellStyle name="Input 2 3 3 2 6" xfId="16186"/>
    <cellStyle name="Input 2 3 3 2 7" xfId="16187"/>
    <cellStyle name="Input 2 3 3 2 8" xfId="16188"/>
    <cellStyle name="Input 2 3 3 2 9" xfId="16189"/>
    <cellStyle name="Input 2 3 3 20" xfId="16190"/>
    <cellStyle name="Input 2 3 3 21" xfId="16191"/>
    <cellStyle name="Input 2 3 3 22" xfId="16192"/>
    <cellStyle name="Input 2 3 3 23" xfId="16193"/>
    <cellStyle name="Input 2 3 3 24" xfId="16194"/>
    <cellStyle name="Input 2 3 3 25" xfId="16195"/>
    <cellStyle name="Input 2 3 3 26" xfId="16196"/>
    <cellStyle name="Input 2 3 3 27" xfId="16197"/>
    <cellStyle name="Input 2 3 3 28" xfId="16198"/>
    <cellStyle name="Input 2 3 3 3" xfId="16199"/>
    <cellStyle name="Input 2 3 3 4" xfId="16200"/>
    <cellStyle name="Input 2 3 3 5" xfId="16201"/>
    <cellStyle name="Input 2 3 3 6" xfId="16202"/>
    <cellStyle name="Input 2 3 3 7" xfId="16203"/>
    <cellStyle name="Input 2 3 3 8" xfId="16204"/>
    <cellStyle name="Input 2 3 3 9" xfId="16205"/>
    <cellStyle name="Input 2 3 30" xfId="16206"/>
    <cellStyle name="Input 2 3 4" xfId="16207"/>
    <cellStyle name="Input 2 3 4 10" xfId="16208"/>
    <cellStyle name="Input 2 3 4 11" xfId="16209"/>
    <cellStyle name="Input 2 3 4 12" xfId="16210"/>
    <cellStyle name="Input 2 3 4 13" xfId="16211"/>
    <cellStyle name="Input 2 3 4 14" xfId="16212"/>
    <cellStyle name="Input 2 3 4 15" xfId="16213"/>
    <cellStyle name="Input 2 3 4 16" xfId="16214"/>
    <cellStyle name="Input 2 3 4 17" xfId="16215"/>
    <cellStyle name="Input 2 3 4 18" xfId="16216"/>
    <cellStyle name="Input 2 3 4 19" xfId="16217"/>
    <cellStyle name="Input 2 3 4 2" xfId="16218"/>
    <cellStyle name="Input 2 3 4 20" xfId="16219"/>
    <cellStyle name="Input 2 3 4 21" xfId="16220"/>
    <cellStyle name="Input 2 3 4 22" xfId="16221"/>
    <cellStyle name="Input 2 3 4 23" xfId="16222"/>
    <cellStyle name="Input 2 3 4 24" xfId="16223"/>
    <cellStyle name="Input 2 3 4 25" xfId="16224"/>
    <cellStyle name="Input 2 3 4 26" xfId="16225"/>
    <cellStyle name="Input 2 3 4 27" xfId="16226"/>
    <cellStyle name="Input 2 3 4 28" xfId="16227"/>
    <cellStyle name="Input 2 3 4 29" xfId="16228"/>
    <cellStyle name="Input 2 3 4 3" xfId="16229"/>
    <cellStyle name="Input 2 3 4 4" xfId="16230"/>
    <cellStyle name="Input 2 3 4 5" xfId="16231"/>
    <cellStyle name="Input 2 3 4 6" xfId="16232"/>
    <cellStyle name="Input 2 3 4 7" xfId="16233"/>
    <cellStyle name="Input 2 3 4 8" xfId="16234"/>
    <cellStyle name="Input 2 3 4 9" xfId="16235"/>
    <cellStyle name="Input 2 3 5" xfId="16236"/>
    <cellStyle name="Input 2 3 6" xfId="16237"/>
    <cellStyle name="Input 2 3 7" xfId="16238"/>
    <cellStyle name="Input 2 3 8" xfId="16239"/>
    <cellStyle name="Input 2 3 9" xfId="16240"/>
    <cellStyle name="Input 2 30" xfId="16241"/>
    <cellStyle name="Input 2 31" xfId="16242"/>
    <cellStyle name="Input 2 32" xfId="16243"/>
    <cellStyle name="Input 2 33" xfId="16244"/>
    <cellStyle name="Input 2 34" xfId="16245"/>
    <cellStyle name="Input 2 4" xfId="16246"/>
    <cellStyle name="Input 2 4 10" xfId="16247"/>
    <cellStyle name="Input 2 4 11" xfId="16248"/>
    <cellStyle name="Input 2 4 12" xfId="16249"/>
    <cellStyle name="Input 2 4 13" xfId="16250"/>
    <cellStyle name="Input 2 4 14" xfId="16251"/>
    <cellStyle name="Input 2 4 15" xfId="16252"/>
    <cellStyle name="Input 2 4 16" xfId="16253"/>
    <cellStyle name="Input 2 4 17" xfId="16254"/>
    <cellStyle name="Input 2 4 18" xfId="16255"/>
    <cellStyle name="Input 2 4 19" xfId="16256"/>
    <cellStyle name="Input 2 4 2" xfId="16257"/>
    <cellStyle name="Input 2 4 2 10" xfId="16258"/>
    <cellStyle name="Input 2 4 2 11" xfId="16259"/>
    <cellStyle name="Input 2 4 2 12" xfId="16260"/>
    <cellStyle name="Input 2 4 2 13" xfId="16261"/>
    <cellStyle name="Input 2 4 2 14" xfId="16262"/>
    <cellStyle name="Input 2 4 2 15" xfId="16263"/>
    <cellStyle name="Input 2 4 2 16" xfId="16264"/>
    <cellStyle name="Input 2 4 2 17" xfId="16265"/>
    <cellStyle name="Input 2 4 2 18" xfId="16266"/>
    <cellStyle name="Input 2 4 2 19" xfId="16267"/>
    <cellStyle name="Input 2 4 2 2" xfId="16268"/>
    <cellStyle name="Input 2 4 2 2 10" xfId="16269"/>
    <cellStyle name="Input 2 4 2 2 11" xfId="16270"/>
    <cellStyle name="Input 2 4 2 2 12" xfId="16271"/>
    <cellStyle name="Input 2 4 2 2 13" xfId="16272"/>
    <cellStyle name="Input 2 4 2 2 14" xfId="16273"/>
    <cellStyle name="Input 2 4 2 2 15" xfId="16274"/>
    <cellStyle name="Input 2 4 2 2 16" xfId="16275"/>
    <cellStyle name="Input 2 4 2 2 17" xfId="16276"/>
    <cellStyle name="Input 2 4 2 2 18" xfId="16277"/>
    <cellStyle name="Input 2 4 2 2 19" xfId="16278"/>
    <cellStyle name="Input 2 4 2 2 2" xfId="16279"/>
    <cellStyle name="Input 2 4 2 2 2 10" xfId="16280"/>
    <cellStyle name="Input 2 4 2 2 2 11" xfId="16281"/>
    <cellStyle name="Input 2 4 2 2 2 12" xfId="16282"/>
    <cellStyle name="Input 2 4 2 2 2 13" xfId="16283"/>
    <cellStyle name="Input 2 4 2 2 2 14" xfId="16284"/>
    <cellStyle name="Input 2 4 2 2 2 15" xfId="16285"/>
    <cellStyle name="Input 2 4 2 2 2 16" xfId="16286"/>
    <cellStyle name="Input 2 4 2 2 2 17" xfId="16287"/>
    <cellStyle name="Input 2 4 2 2 2 18" xfId="16288"/>
    <cellStyle name="Input 2 4 2 2 2 19" xfId="16289"/>
    <cellStyle name="Input 2 4 2 2 2 2" xfId="16290"/>
    <cellStyle name="Input 2 4 2 2 2 20" xfId="16291"/>
    <cellStyle name="Input 2 4 2 2 2 21" xfId="16292"/>
    <cellStyle name="Input 2 4 2 2 2 22" xfId="16293"/>
    <cellStyle name="Input 2 4 2 2 2 23" xfId="16294"/>
    <cellStyle name="Input 2 4 2 2 2 24" xfId="16295"/>
    <cellStyle name="Input 2 4 2 2 2 25" xfId="16296"/>
    <cellStyle name="Input 2 4 2 2 2 26" xfId="16297"/>
    <cellStyle name="Input 2 4 2 2 2 27" xfId="16298"/>
    <cellStyle name="Input 2 4 2 2 2 28" xfId="16299"/>
    <cellStyle name="Input 2 4 2 2 2 29" xfId="16300"/>
    <cellStyle name="Input 2 4 2 2 2 3" xfId="16301"/>
    <cellStyle name="Input 2 4 2 2 2 4" xfId="16302"/>
    <cellStyle name="Input 2 4 2 2 2 5" xfId="16303"/>
    <cellStyle name="Input 2 4 2 2 2 6" xfId="16304"/>
    <cellStyle name="Input 2 4 2 2 2 7" xfId="16305"/>
    <cellStyle name="Input 2 4 2 2 2 8" xfId="16306"/>
    <cellStyle name="Input 2 4 2 2 2 9" xfId="16307"/>
    <cellStyle name="Input 2 4 2 2 20" xfId="16308"/>
    <cellStyle name="Input 2 4 2 2 21" xfId="16309"/>
    <cellStyle name="Input 2 4 2 2 22" xfId="16310"/>
    <cellStyle name="Input 2 4 2 2 23" xfId="16311"/>
    <cellStyle name="Input 2 4 2 2 24" xfId="16312"/>
    <cellStyle name="Input 2 4 2 2 25" xfId="16313"/>
    <cellStyle name="Input 2 4 2 2 26" xfId="16314"/>
    <cellStyle name="Input 2 4 2 2 27" xfId="16315"/>
    <cellStyle name="Input 2 4 2 2 28" xfId="16316"/>
    <cellStyle name="Input 2 4 2 2 3" xfId="16317"/>
    <cellStyle name="Input 2 4 2 2 4" xfId="16318"/>
    <cellStyle name="Input 2 4 2 2 5" xfId="16319"/>
    <cellStyle name="Input 2 4 2 2 6" xfId="16320"/>
    <cellStyle name="Input 2 4 2 2 7" xfId="16321"/>
    <cellStyle name="Input 2 4 2 2 8" xfId="16322"/>
    <cellStyle name="Input 2 4 2 2 9" xfId="16323"/>
    <cellStyle name="Input 2 4 2 20" xfId="16324"/>
    <cellStyle name="Input 2 4 2 21" xfId="16325"/>
    <cellStyle name="Input 2 4 2 22" xfId="16326"/>
    <cellStyle name="Input 2 4 2 23" xfId="16327"/>
    <cellStyle name="Input 2 4 2 24" xfId="16328"/>
    <cellStyle name="Input 2 4 2 25" xfId="16329"/>
    <cellStyle name="Input 2 4 2 26" xfId="16330"/>
    <cellStyle name="Input 2 4 2 27" xfId="16331"/>
    <cellStyle name="Input 2 4 2 28" xfId="16332"/>
    <cellStyle name="Input 2 4 2 29" xfId="16333"/>
    <cellStyle name="Input 2 4 2 3" xfId="16334"/>
    <cellStyle name="Input 2 4 2 3 10" xfId="16335"/>
    <cellStyle name="Input 2 4 2 3 11" xfId="16336"/>
    <cellStyle name="Input 2 4 2 3 12" xfId="16337"/>
    <cellStyle name="Input 2 4 2 3 13" xfId="16338"/>
    <cellStyle name="Input 2 4 2 3 14" xfId="16339"/>
    <cellStyle name="Input 2 4 2 3 15" xfId="16340"/>
    <cellStyle name="Input 2 4 2 3 16" xfId="16341"/>
    <cellStyle name="Input 2 4 2 3 17" xfId="16342"/>
    <cellStyle name="Input 2 4 2 3 18" xfId="16343"/>
    <cellStyle name="Input 2 4 2 3 19" xfId="16344"/>
    <cellStyle name="Input 2 4 2 3 2" xfId="16345"/>
    <cellStyle name="Input 2 4 2 3 20" xfId="16346"/>
    <cellStyle name="Input 2 4 2 3 21" xfId="16347"/>
    <cellStyle name="Input 2 4 2 3 22" xfId="16348"/>
    <cellStyle name="Input 2 4 2 3 23" xfId="16349"/>
    <cellStyle name="Input 2 4 2 3 24" xfId="16350"/>
    <cellStyle name="Input 2 4 2 3 25" xfId="16351"/>
    <cellStyle name="Input 2 4 2 3 26" xfId="16352"/>
    <cellStyle name="Input 2 4 2 3 27" xfId="16353"/>
    <cellStyle name="Input 2 4 2 3 28" xfId="16354"/>
    <cellStyle name="Input 2 4 2 3 29" xfId="16355"/>
    <cellStyle name="Input 2 4 2 3 3" xfId="16356"/>
    <cellStyle name="Input 2 4 2 3 4" xfId="16357"/>
    <cellStyle name="Input 2 4 2 3 5" xfId="16358"/>
    <cellStyle name="Input 2 4 2 3 6" xfId="16359"/>
    <cellStyle name="Input 2 4 2 3 7" xfId="16360"/>
    <cellStyle name="Input 2 4 2 3 8" xfId="16361"/>
    <cellStyle name="Input 2 4 2 3 9" xfId="16362"/>
    <cellStyle name="Input 2 4 2 4" xfId="16363"/>
    <cellStyle name="Input 2 4 2 5" xfId="16364"/>
    <cellStyle name="Input 2 4 2 6" xfId="16365"/>
    <cellStyle name="Input 2 4 2 7" xfId="16366"/>
    <cellStyle name="Input 2 4 2 8" xfId="16367"/>
    <cellStyle name="Input 2 4 2 9" xfId="16368"/>
    <cellStyle name="Input 2 4 20" xfId="16369"/>
    <cellStyle name="Input 2 4 21" xfId="16370"/>
    <cellStyle name="Input 2 4 22" xfId="16371"/>
    <cellStyle name="Input 2 4 23" xfId="16372"/>
    <cellStyle name="Input 2 4 24" xfId="16373"/>
    <cellStyle name="Input 2 4 25" xfId="16374"/>
    <cellStyle name="Input 2 4 26" xfId="16375"/>
    <cellStyle name="Input 2 4 27" xfId="16376"/>
    <cellStyle name="Input 2 4 28" xfId="16377"/>
    <cellStyle name="Input 2 4 29" xfId="16378"/>
    <cellStyle name="Input 2 4 3" xfId="16379"/>
    <cellStyle name="Input 2 4 3 10" xfId="16380"/>
    <cellStyle name="Input 2 4 3 11" xfId="16381"/>
    <cellStyle name="Input 2 4 3 12" xfId="16382"/>
    <cellStyle name="Input 2 4 3 13" xfId="16383"/>
    <cellStyle name="Input 2 4 3 14" xfId="16384"/>
    <cellStyle name="Input 2 4 3 15" xfId="16385"/>
    <cellStyle name="Input 2 4 3 16" xfId="16386"/>
    <cellStyle name="Input 2 4 3 17" xfId="16387"/>
    <cellStyle name="Input 2 4 3 18" xfId="16388"/>
    <cellStyle name="Input 2 4 3 19" xfId="16389"/>
    <cellStyle name="Input 2 4 3 2" xfId="16390"/>
    <cellStyle name="Input 2 4 3 2 10" xfId="16391"/>
    <cellStyle name="Input 2 4 3 2 11" xfId="16392"/>
    <cellStyle name="Input 2 4 3 2 12" xfId="16393"/>
    <cellStyle name="Input 2 4 3 2 13" xfId="16394"/>
    <cellStyle name="Input 2 4 3 2 14" xfId="16395"/>
    <cellStyle name="Input 2 4 3 2 15" xfId="16396"/>
    <cellStyle name="Input 2 4 3 2 16" xfId="16397"/>
    <cellStyle name="Input 2 4 3 2 17" xfId="16398"/>
    <cellStyle name="Input 2 4 3 2 18" xfId="16399"/>
    <cellStyle name="Input 2 4 3 2 19" xfId="16400"/>
    <cellStyle name="Input 2 4 3 2 2" xfId="16401"/>
    <cellStyle name="Input 2 4 3 2 20" xfId="16402"/>
    <cellStyle name="Input 2 4 3 2 21" xfId="16403"/>
    <cellStyle name="Input 2 4 3 2 22" xfId="16404"/>
    <cellStyle name="Input 2 4 3 2 23" xfId="16405"/>
    <cellStyle name="Input 2 4 3 2 24" xfId="16406"/>
    <cellStyle name="Input 2 4 3 2 25" xfId="16407"/>
    <cellStyle name="Input 2 4 3 2 26" xfId="16408"/>
    <cellStyle name="Input 2 4 3 2 27" xfId="16409"/>
    <cellStyle name="Input 2 4 3 2 28" xfId="16410"/>
    <cellStyle name="Input 2 4 3 2 29" xfId="16411"/>
    <cellStyle name="Input 2 4 3 2 3" xfId="16412"/>
    <cellStyle name="Input 2 4 3 2 4" xfId="16413"/>
    <cellStyle name="Input 2 4 3 2 5" xfId="16414"/>
    <cellStyle name="Input 2 4 3 2 6" xfId="16415"/>
    <cellStyle name="Input 2 4 3 2 7" xfId="16416"/>
    <cellStyle name="Input 2 4 3 2 8" xfId="16417"/>
    <cellStyle name="Input 2 4 3 2 9" xfId="16418"/>
    <cellStyle name="Input 2 4 3 20" xfId="16419"/>
    <cellStyle name="Input 2 4 3 21" xfId="16420"/>
    <cellStyle name="Input 2 4 3 22" xfId="16421"/>
    <cellStyle name="Input 2 4 3 23" xfId="16422"/>
    <cellStyle name="Input 2 4 3 24" xfId="16423"/>
    <cellStyle name="Input 2 4 3 25" xfId="16424"/>
    <cellStyle name="Input 2 4 3 26" xfId="16425"/>
    <cellStyle name="Input 2 4 3 27" xfId="16426"/>
    <cellStyle name="Input 2 4 3 28" xfId="16427"/>
    <cellStyle name="Input 2 4 3 3" xfId="16428"/>
    <cellStyle name="Input 2 4 3 4" xfId="16429"/>
    <cellStyle name="Input 2 4 3 5" xfId="16430"/>
    <cellStyle name="Input 2 4 3 6" xfId="16431"/>
    <cellStyle name="Input 2 4 3 7" xfId="16432"/>
    <cellStyle name="Input 2 4 3 8" xfId="16433"/>
    <cellStyle name="Input 2 4 3 9" xfId="16434"/>
    <cellStyle name="Input 2 4 30" xfId="16435"/>
    <cellStyle name="Input 2 4 4" xfId="16436"/>
    <cellStyle name="Input 2 4 4 10" xfId="16437"/>
    <cellStyle name="Input 2 4 4 11" xfId="16438"/>
    <cellStyle name="Input 2 4 4 12" xfId="16439"/>
    <cellStyle name="Input 2 4 4 13" xfId="16440"/>
    <cellStyle name="Input 2 4 4 14" xfId="16441"/>
    <cellStyle name="Input 2 4 4 15" xfId="16442"/>
    <cellStyle name="Input 2 4 4 16" xfId="16443"/>
    <cellStyle name="Input 2 4 4 17" xfId="16444"/>
    <cellStyle name="Input 2 4 4 18" xfId="16445"/>
    <cellStyle name="Input 2 4 4 19" xfId="16446"/>
    <cellStyle name="Input 2 4 4 2" xfId="16447"/>
    <cellStyle name="Input 2 4 4 20" xfId="16448"/>
    <cellStyle name="Input 2 4 4 21" xfId="16449"/>
    <cellStyle name="Input 2 4 4 22" xfId="16450"/>
    <cellStyle name="Input 2 4 4 23" xfId="16451"/>
    <cellStyle name="Input 2 4 4 24" xfId="16452"/>
    <cellStyle name="Input 2 4 4 25" xfId="16453"/>
    <cellStyle name="Input 2 4 4 26" xfId="16454"/>
    <cellStyle name="Input 2 4 4 27" xfId="16455"/>
    <cellStyle name="Input 2 4 4 28" xfId="16456"/>
    <cellStyle name="Input 2 4 4 29" xfId="16457"/>
    <cellStyle name="Input 2 4 4 3" xfId="16458"/>
    <cellStyle name="Input 2 4 4 4" xfId="16459"/>
    <cellStyle name="Input 2 4 4 5" xfId="16460"/>
    <cellStyle name="Input 2 4 4 6" xfId="16461"/>
    <cellStyle name="Input 2 4 4 7" xfId="16462"/>
    <cellStyle name="Input 2 4 4 8" xfId="16463"/>
    <cellStyle name="Input 2 4 4 9" xfId="16464"/>
    <cellStyle name="Input 2 4 5" xfId="16465"/>
    <cellStyle name="Input 2 4 6" xfId="16466"/>
    <cellStyle name="Input 2 4 7" xfId="16467"/>
    <cellStyle name="Input 2 4 8" xfId="16468"/>
    <cellStyle name="Input 2 4 9" xfId="16469"/>
    <cellStyle name="Input 2 5" xfId="16470"/>
    <cellStyle name="Input 2 5 10" xfId="16471"/>
    <cellStyle name="Input 2 5 11" xfId="16472"/>
    <cellStyle name="Input 2 5 12" xfId="16473"/>
    <cellStyle name="Input 2 5 13" xfId="16474"/>
    <cellStyle name="Input 2 5 14" xfId="16475"/>
    <cellStyle name="Input 2 5 15" xfId="16476"/>
    <cellStyle name="Input 2 5 16" xfId="16477"/>
    <cellStyle name="Input 2 5 17" xfId="16478"/>
    <cellStyle name="Input 2 5 18" xfId="16479"/>
    <cellStyle name="Input 2 5 19" xfId="16480"/>
    <cellStyle name="Input 2 5 2" xfId="16481"/>
    <cellStyle name="Input 2 5 2 10" xfId="16482"/>
    <cellStyle name="Input 2 5 2 11" xfId="16483"/>
    <cellStyle name="Input 2 5 2 12" xfId="16484"/>
    <cellStyle name="Input 2 5 2 13" xfId="16485"/>
    <cellStyle name="Input 2 5 2 14" xfId="16486"/>
    <cellStyle name="Input 2 5 2 15" xfId="16487"/>
    <cellStyle name="Input 2 5 2 16" xfId="16488"/>
    <cellStyle name="Input 2 5 2 17" xfId="16489"/>
    <cellStyle name="Input 2 5 2 18" xfId="16490"/>
    <cellStyle name="Input 2 5 2 19" xfId="16491"/>
    <cellStyle name="Input 2 5 2 2" xfId="16492"/>
    <cellStyle name="Input 2 5 2 2 10" xfId="16493"/>
    <cellStyle name="Input 2 5 2 2 11" xfId="16494"/>
    <cellStyle name="Input 2 5 2 2 12" xfId="16495"/>
    <cellStyle name="Input 2 5 2 2 13" xfId="16496"/>
    <cellStyle name="Input 2 5 2 2 14" xfId="16497"/>
    <cellStyle name="Input 2 5 2 2 15" xfId="16498"/>
    <cellStyle name="Input 2 5 2 2 16" xfId="16499"/>
    <cellStyle name="Input 2 5 2 2 17" xfId="16500"/>
    <cellStyle name="Input 2 5 2 2 18" xfId="16501"/>
    <cellStyle name="Input 2 5 2 2 19" xfId="16502"/>
    <cellStyle name="Input 2 5 2 2 2" xfId="16503"/>
    <cellStyle name="Input 2 5 2 2 2 10" xfId="16504"/>
    <cellStyle name="Input 2 5 2 2 2 11" xfId="16505"/>
    <cellStyle name="Input 2 5 2 2 2 12" xfId="16506"/>
    <cellStyle name="Input 2 5 2 2 2 13" xfId="16507"/>
    <cellStyle name="Input 2 5 2 2 2 14" xfId="16508"/>
    <cellStyle name="Input 2 5 2 2 2 15" xfId="16509"/>
    <cellStyle name="Input 2 5 2 2 2 16" xfId="16510"/>
    <cellStyle name="Input 2 5 2 2 2 17" xfId="16511"/>
    <cellStyle name="Input 2 5 2 2 2 18" xfId="16512"/>
    <cellStyle name="Input 2 5 2 2 2 19" xfId="16513"/>
    <cellStyle name="Input 2 5 2 2 2 2" xfId="16514"/>
    <cellStyle name="Input 2 5 2 2 2 20" xfId="16515"/>
    <cellStyle name="Input 2 5 2 2 2 21" xfId="16516"/>
    <cellStyle name="Input 2 5 2 2 2 22" xfId="16517"/>
    <cellStyle name="Input 2 5 2 2 2 23" xfId="16518"/>
    <cellStyle name="Input 2 5 2 2 2 24" xfId="16519"/>
    <cellStyle name="Input 2 5 2 2 2 25" xfId="16520"/>
    <cellStyle name="Input 2 5 2 2 2 26" xfId="16521"/>
    <cellStyle name="Input 2 5 2 2 2 27" xfId="16522"/>
    <cellStyle name="Input 2 5 2 2 2 28" xfId="16523"/>
    <cellStyle name="Input 2 5 2 2 2 29" xfId="16524"/>
    <cellStyle name="Input 2 5 2 2 2 3" xfId="16525"/>
    <cellStyle name="Input 2 5 2 2 2 4" xfId="16526"/>
    <cellStyle name="Input 2 5 2 2 2 5" xfId="16527"/>
    <cellStyle name="Input 2 5 2 2 2 6" xfId="16528"/>
    <cellStyle name="Input 2 5 2 2 2 7" xfId="16529"/>
    <cellStyle name="Input 2 5 2 2 2 8" xfId="16530"/>
    <cellStyle name="Input 2 5 2 2 2 9" xfId="16531"/>
    <cellStyle name="Input 2 5 2 2 20" xfId="16532"/>
    <cellStyle name="Input 2 5 2 2 21" xfId="16533"/>
    <cellStyle name="Input 2 5 2 2 22" xfId="16534"/>
    <cellStyle name="Input 2 5 2 2 23" xfId="16535"/>
    <cellStyle name="Input 2 5 2 2 24" xfId="16536"/>
    <cellStyle name="Input 2 5 2 2 25" xfId="16537"/>
    <cellStyle name="Input 2 5 2 2 26" xfId="16538"/>
    <cellStyle name="Input 2 5 2 2 27" xfId="16539"/>
    <cellStyle name="Input 2 5 2 2 28" xfId="16540"/>
    <cellStyle name="Input 2 5 2 2 3" xfId="16541"/>
    <cellStyle name="Input 2 5 2 2 4" xfId="16542"/>
    <cellStyle name="Input 2 5 2 2 5" xfId="16543"/>
    <cellStyle name="Input 2 5 2 2 6" xfId="16544"/>
    <cellStyle name="Input 2 5 2 2 7" xfId="16545"/>
    <cellStyle name="Input 2 5 2 2 8" xfId="16546"/>
    <cellStyle name="Input 2 5 2 2 9" xfId="16547"/>
    <cellStyle name="Input 2 5 2 20" xfId="16548"/>
    <cellStyle name="Input 2 5 2 21" xfId="16549"/>
    <cellStyle name="Input 2 5 2 22" xfId="16550"/>
    <cellStyle name="Input 2 5 2 23" xfId="16551"/>
    <cellStyle name="Input 2 5 2 24" xfId="16552"/>
    <cellStyle name="Input 2 5 2 25" xfId="16553"/>
    <cellStyle name="Input 2 5 2 26" xfId="16554"/>
    <cellStyle name="Input 2 5 2 27" xfId="16555"/>
    <cellStyle name="Input 2 5 2 28" xfId="16556"/>
    <cellStyle name="Input 2 5 2 29" xfId="16557"/>
    <cellStyle name="Input 2 5 2 3" xfId="16558"/>
    <cellStyle name="Input 2 5 2 3 10" xfId="16559"/>
    <cellStyle name="Input 2 5 2 3 11" xfId="16560"/>
    <cellStyle name="Input 2 5 2 3 12" xfId="16561"/>
    <cellStyle name="Input 2 5 2 3 13" xfId="16562"/>
    <cellStyle name="Input 2 5 2 3 14" xfId="16563"/>
    <cellStyle name="Input 2 5 2 3 15" xfId="16564"/>
    <cellStyle name="Input 2 5 2 3 16" xfId="16565"/>
    <cellStyle name="Input 2 5 2 3 17" xfId="16566"/>
    <cellStyle name="Input 2 5 2 3 18" xfId="16567"/>
    <cellStyle name="Input 2 5 2 3 19" xfId="16568"/>
    <cellStyle name="Input 2 5 2 3 2" xfId="16569"/>
    <cellStyle name="Input 2 5 2 3 20" xfId="16570"/>
    <cellStyle name="Input 2 5 2 3 21" xfId="16571"/>
    <cellStyle name="Input 2 5 2 3 22" xfId="16572"/>
    <cellStyle name="Input 2 5 2 3 23" xfId="16573"/>
    <cellStyle name="Input 2 5 2 3 24" xfId="16574"/>
    <cellStyle name="Input 2 5 2 3 25" xfId="16575"/>
    <cellStyle name="Input 2 5 2 3 26" xfId="16576"/>
    <cellStyle name="Input 2 5 2 3 27" xfId="16577"/>
    <cellStyle name="Input 2 5 2 3 28" xfId="16578"/>
    <cellStyle name="Input 2 5 2 3 29" xfId="16579"/>
    <cellStyle name="Input 2 5 2 3 3" xfId="16580"/>
    <cellStyle name="Input 2 5 2 3 4" xfId="16581"/>
    <cellStyle name="Input 2 5 2 3 5" xfId="16582"/>
    <cellStyle name="Input 2 5 2 3 6" xfId="16583"/>
    <cellStyle name="Input 2 5 2 3 7" xfId="16584"/>
    <cellStyle name="Input 2 5 2 3 8" xfId="16585"/>
    <cellStyle name="Input 2 5 2 3 9" xfId="16586"/>
    <cellStyle name="Input 2 5 2 4" xfId="16587"/>
    <cellStyle name="Input 2 5 2 5" xfId="16588"/>
    <cellStyle name="Input 2 5 2 6" xfId="16589"/>
    <cellStyle name="Input 2 5 2 7" xfId="16590"/>
    <cellStyle name="Input 2 5 2 8" xfId="16591"/>
    <cellStyle name="Input 2 5 2 9" xfId="16592"/>
    <cellStyle name="Input 2 5 20" xfId="16593"/>
    <cellStyle name="Input 2 5 21" xfId="16594"/>
    <cellStyle name="Input 2 5 22" xfId="16595"/>
    <cellStyle name="Input 2 5 23" xfId="16596"/>
    <cellStyle name="Input 2 5 24" xfId="16597"/>
    <cellStyle name="Input 2 5 25" xfId="16598"/>
    <cellStyle name="Input 2 5 26" xfId="16599"/>
    <cellStyle name="Input 2 5 27" xfId="16600"/>
    <cellStyle name="Input 2 5 28" xfId="16601"/>
    <cellStyle name="Input 2 5 29" xfId="16602"/>
    <cellStyle name="Input 2 5 3" xfId="16603"/>
    <cellStyle name="Input 2 5 3 10" xfId="16604"/>
    <cellStyle name="Input 2 5 3 11" xfId="16605"/>
    <cellStyle name="Input 2 5 3 12" xfId="16606"/>
    <cellStyle name="Input 2 5 3 13" xfId="16607"/>
    <cellStyle name="Input 2 5 3 14" xfId="16608"/>
    <cellStyle name="Input 2 5 3 15" xfId="16609"/>
    <cellStyle name="Input 2 5 3 16" xfId="16610"/>
    <cellStyle name="Input 2 5 3 17" xfId="16611"/>
    <cellStyle name="Input 2 5 3 18" xfId="16612"/>
    <cellStyle name="Input 2 5 3 19" xfId="16613"/>
    <cellStyle name="Input 2 5 3 2" xfId="16614"/>
    <cellStyle name="Input 2 5 3 2 10" xfId="16615"/>
    <cellStyle name="Input 2 5 3 2 11" xfId="16616"/>
    <cellStyle name="Input 2 5 3 2 12" xfId="16617"/>
    <cellStyle name="Input 2 5 3 2 13" xfId="16618"/>
    <cellStyle name="Input 2 5 3 2 14" xfId="16619"/>
    <cellStyle name="Input 2 5 3 2 15" xfId="16620"/>
    <cellStyle name="Input 2 5 3 2 16" xfId="16621"/>
    <cellStyle name="Input 2 5 3 2 17" xfId="16622"/>
    <cellStyle name="Input 2 5 3 2 18" xfId="16623"/>
    <cellStyle name="Input 2 5 3 2 19" xfId="16624"/>
    <cellStyle name="Input 2 5 3 2 2" xfId="16625"/>
    <cellStyle name="Input 2 5 3 2 20" xfId="16626"/>
    <cellStyle name="Input 2 5 3 2 21" xfId="16627"/>
    <cellStyle name="Input 2 5 3 2 22" xfId="16628"/>
    <cellStyle name="Input 2 5 3 2 23" xfId="16629"/>
    <cellStyle name="Input 2 5 3 2 24" xfId="16630"/>
    <cellStyle name="Input 2 5 3 2 25" xfId="16631"/>
    <cellStyle name="Input 2 5 3 2 26" xfId="16632"/>
    <cellStyle name="Input 2 5 3 2 27" xfId="16633"/>
    <cellStyle name="Input 2 5 3 2 28" xfId="16634"/>
    <cellStyle name="Input 2 5 3 2 29" xfId="16635"/>
    <cellStyle name="Input 2 5 3 2 3" xfId="16636"/>
    <cellStyle name="Input 2 5 3 2 4" xfId="16637"/>
    <cellStyle name="Input 2 5 3 2 5" xfId="16638"/>
    <cellStyle name="Input 2 5 3 2 6" xfId="16639"/>
    <cellStyle name="Input 2 5 3 2 7" xfId="16640"/>
    <cellStyle name="Input 2 5 3 2 8" xfId="16641"/>
    <cellStyle name="Input 2 5 3 2 9" xfId="16642"/>
    <cellStyle name="Input 2 5 3 20" xfId="16643"/>
    <cellStyle name="Input 2 5 3 21" xfId="16644"/>
    <cellStyle name="Input 2 5 3 22" xfId="16645"/>
    <cellStyle name="Input 2 5 3 23" xfId="16646"/>
    <cellStyle name="Input 2 5 3 24" xfId="16647"/>
    <cellStyle name="Input 2 5 3 25" xfId="16648"/>
    <cellStyle name="Input 2 5 3 26" xfId="16649"/>
    <cellStyle name="Input 2 5 3 27" xfId="16650"/>
    <cellStyle name="Input 2 5 3 28" xfId="16651"/>
    <cellStyle name="Input 2 5 3 3" xfId="16652"/>
    <cellStyle name="Input 2 5 3 4" xfId="16653"/>
    <cellStyle name="Input 2 5 3 5" xfId="16654"/>
    <cellStyle name="Input 2 5 3 6" xfId="16655"/>
    <cellStyle name="Input 2 5 3 7" xfId="16656"/>
    <cellStyle name="Input 2 5 3 8" xfId="16657"/>
    <cellStyle name="Input 2 5 3 9" xfId="16658"/>
    <cellStyle name="Input 2 5 30" xfId="16659"/>
    <cellStyle name="Input 2 5 4" xfId="16660"/>
    <cellStyle name="Input 2 5 4 10" xfId="16661"/>
    <cellStyle name="Input 2 5 4 11" xfId="16662"/>
    <cellStyle name="Input 2 5 4 12" xfId="16663"/>
    <cellStyle name="Input 2 5 4 13" xfId="16664"/>
    <cellStyle name="Input 2 5 4 14" xfId="16665"/>
    <cellStyle name="Input 2 5 4 15" xfId="16666"/>
    <cellStyle name="Input 2 5 4 16" xfId="16667"/>
    <cellStyle name="Input 2 5 4 17" xfId="16668"/>
    <cellStyle name="Input 2 5 4 18" xfId="16669"/>
    <cellStyle name="Input 2 5 4 19" xfId="16670"/>
    <cellStyle name="Input 2 5 4 2" xfId="16671"/>
    <cellStyle name="Input 2 5 4 20" xfId="16672"/>
    <cellStyle name="Input 2 5 4 21" xfId="16673"/>
    <cellStyle name="Input 2 5 4 22" xfId="16674"/>
    <cellStyle name="Input 2 5 4 23" xfId="16675"/>
    <cellStyle name="Input 2 5 4 24" xfId="16676"/>
    <cellStyle name="Input 2 5 4 25" xfId="16677"/>
    <cellStyle name="Input 2 5 4 26" xfId="16678"/>
    <cellStyle name="Input 2 5 4 27" xfId="16679"/>
    <cellStyle name="Input 2 5 4 28" xfId="16680"/>
    <cellStyle name="Input 2 5 4 29" xfId="16681"/>
    <cellStyle name="Input 2 5 4 3" xfId="16682"/>
    <cellStyle name="Input 2 5 4 4" xfId="16683"/>
    <cellStyle name="Input 2 5 4 5" xfId="16684"/>
    <cellStyle name="Input 2 5 4 6" xfId="16685"/>
    <cellStyle name="Input 2 5 4 7" xfId="16686"/>
    <cellStyle name="Input 2 5 4 8" xfId="16687"/>
    <cellStyle name="Input 2 5 4 9" xfId="16688"/>
    <cellStyle name="Input 2 5 5" xfId="16689"/>
    <cellStyle name="Input 2 5 6" xfId="16690"/>
    <cellStyle name="Input 2 5 7" xfId="16691"/>
    <cellStyle name="Input 2 5 8" xfId="16692"/>
    <cellStyle name="Input 2 5 9" xfId="16693"/>
    <cellStyle name="Input 2 6" xfId="16694"/>
    <cellStyle name="Input 2 6 10" xfId="16695"/>
    <cellStyle name="Input 2 6 11" xfId="16696"/>
    <cellStyle name="Input 2 6 12" xfId="16697"/>
    <cellStyle name="Input 2 6 13" xfId="16698"/>
    <cellStyle name="Input 2 6 14" xfId="16699"/>
    <cellStyle name="Input 2 6 15" xfId="16700"/>
    <cellStyle name="Input 2 6 16" xfId="16701"/>
    <cellStyle name="Input 2 6 17" xfId="16702"/>
    <cellStyle name="Input 2 6 18" xfId="16703"/>
    <cellStyle name="Input 2 6 19" xfId="16704"/>
    <cellStyle name="Input 2 6 2" xfId="16705"/>
    <cellStyle name="Input 2 6 2 10" xfId="16706"/>
    <cellStyle name="Input 2 6 2 11" xfId="16707"/>
    <cellStyle name="Input 2 6 2 12" xfId="16708"/>
    <cellStyle name="Input 2 6 2 13" xfId="16709"/>
    <cellStyle name="Input 2 6 2 14" xfId="16710"/>
    <cellStyle name="Input 2 6 2 15" xfId="16711"/>
    <cellStyle name="Input 2 6 2 16" xfId="16712"/>
    <cellStyle name="Input 2 6 2 17" xfId="16713"/>
    <cellStyle name="Input 2 6 2 18" xfId="16714"/>
    <cellStyle name="Input 2 6 2 19" xfId="16715"/>
    <cellStyle name="Input 2 6 2 2" xfId="16716"/>
    <cellStyle name="Input 2 6 2 2 10" xfId="16717"/>
    <cellStyle name="Input 2 6 2 2 11" xfId="16718"/>
    <cellStyle name="Input 2 6 2 2 12" xfId="16719"/>
    <cellStyle name="Input 2 6 2 2 13" xfId="16720"/>
    <cellStyle name="Input 2 6 2 2 14" xfId="16721"/>
    <cellStyle name="Input 2 6 2 2 15" xfId="16722"/>
    <cellStyle name="Input 2 6 2 2 16" xfId="16723"/>
    <cellStyle name="Input 2 6 2 2 17" xfId="16724"/>
    <cellStyle name="Input 2 6 2 2 18" xfId="16725"/>
    <cellStyle name="Input 2 6 2 2 19" xfId="16726"/>
    <cellStyle name="Input 2 6 2 2 2" xfId="16727"/>
    <cellStyle name="Input 2 6 2 2 20" xfId="16728"/>
    <cellStyle name="Input 2 6 2 2 21" xfId="16729"/>
    <cellStyle name="Input 2 6 2 2 22" xfId="16730"/>
    <cellStyle name="Input 2 6 2 2 23" xfId="16731"/>
    <cellStyle name="Input 2 6 2 2 24" xfId="16732"/>
    <cellStyle name="Input 2 6 2 2 25" xfId="16733"/>
    <cellStyle name="Input 2 6 2 2 26" xfId="16734"/>
    <cellStyle name="Input 2 6 2 2 27" xfId="16735"/>
    <cellStyle name="Input 2 6 2 2 28" xfId="16736"/>
    <cellStyle name="Input 2 6 2 2 29" xfId="16737"/>
    <cellStyle name="Input 2 6 2 2 3" xfId="16738"/>
    <cellStyle name="Input 2 6 2 2 4" xfId="16739"/>
    <cellStyle name="Input 2 6 2 2 5" xfId="16740"/>
    <cellStyle name="Input 2 6 2 2 6" xfId="16741"/>
    <cellStyle name="Input 2 6 2 2 7" xfId="16742"/>
    <cellStyle name="Input 2 6 2 2 8" xfId="16743"/>
    <cellStyle name="Input 2 6 2 2 9" xfId="16744"/>
    <cellStyle name="Input 2 6 2 20" xfId="16745"/>
    <cellStyle name="Input 2 6 2 21" xfId="16746"/>
    <cellStyle name="Input 2 6 2 22" xfId="16747"/>
    <cellStyle name="Input 2 6 2 23" xfId="16748"/>
    <cellStyle name="Input 2 6 2 24" xfId="16749"/>
    <cellStyle name="Input 2 6 2 25" xfId="16750"/>
    <cellStyle name="Input 2 6 2 26" xfId="16751"/>
    <cellStyle name="Input 2 6 2 27" xfId="16752"/>
    <cellStyle name="Input 2 6 2 28" xfId="16753"/>
    <cellStyle name="Input 2 6 2 3" xfId="16754"/>
    <cellStyle name="Input 2 6 2 4" xfId="16755"/>
    <cellStyle name="Input 2 6 2 5" xfId="16756"/>
    <cellStyle name="Input 2 6 2 6" xfId="16757"/>
    <cellStyle name="Input 2 6 2 7" xfId="16758"/>
    <cellStyle name="Input 2 6 2 8" xfId="16759"/>
    <cellStyle name="Input 2 6 2 9" xfId="16760"/>
    <cellStyle name="Input 2 6 20" xfId="16761"/>
    <cellStyle name="Input 2 6 21" xfId="16762"/>
    <cellStyle name="Input 2 6 22" xfId="16763"/>
    <cellStyle name="Input 2 6 23" xfId="16764"/>
    <cellStyle name="Input 2 6 24" xfId="16765"/>
    <cellStyle name="Input 2 6 25" xfId="16766"/>
    <cellStyle name="Input 2 6 26" xfId="16767"/>
    <cellStyle name="Input 2 6 27" xfId="16768"/>
    <cellStyle name="Input 2 6 28" xfId="16769"/>
    <cellStyle name="Input 2 6 29" xfId="16770"/>
    <cellStyle name="Input 2 6 3" xfId="16771"/>
    <cellStyle name="Input 2 6 3 10" xfId="16772"/>
    <cellStyle name="Input 2 6 3 11" xfId="16773"/>
    <cellStyle name="Input 2 6 3 12" xfId="16774"/>
    <cellStyle name="Input 2 6 3 13" xfId="16775"/>
    <cellStyle name="Input 2 6 3 14" xfId="16776"/>
    <cellStyle name="Input 2 6 3 15" xfId="16777"/>
    <cellStyle name="Input 2 6 3 16" xfId="16778"/>
    <cellStyle name="Input 2 6 3 17" xfId="16779"/>
    <cellStyle name="Input 2 6 3 18" xfId="16780"/>
    <cellStyle name="Input 2 6 3 19" xfId="16781"/>
    <cellStyle name="Input 2 6 3 2" xfId="16782"/>
    <cellStyle name="Input 2 6 3 20" xfId="16783"/>
    <cellStyle name="Input 2 6 3 21" xfId="16784"/>
    <cellStyle name="Input 2 6 3 22" xfId="16785"/>
    <cellStyle name="Input 2 6 3 23" xfId="16786"/>
    <cellStyle name="Input 2 6 3 24" xfId="16787"/>
    <cellStyle name="Input 2 6 3 25" xfId="16788"/>
    <cellStyle name="Input 2 6 3 26" xfId="16789"/>
    <cellStyle name="Input 2 6 3 27" xfId="16790"/>
    <cellStyle name="Input 2 6 3 28" xfId="16791"/>
    <cellStyle name="Input 2 6 3 29" xfId="16792"/>
    <cellStyle name="Input 2 6 3 3" xfId="16793"/>
    <cellStyle name="Input 2 6 3 4" xfId="16794"/>
    <cellStyle name="Input 2 6 3 5" xfId="16795"/>
    <cellStyle name="Input 2 6 3 6" xfId="16796"/>
    <cellStyle name="Input 2 6 3 7" xfId="16797"/>
    <cellStyle name="Input 2 6 3 8" xfId="16798"/>
    <cellStyle name="Input 2 6 3 9" xfId="16799"/>
    <cellStyle name="Input 2 6 4" xfId="16800"/>
    <cellStyle name="Input 2 6 5" xfId="16801"/>
    <cellStyle name="Input 2 6 6" xfId="16802"/>
    <cellStyle name="Input 2 6 7" xfId="16803"/>
    <cellStyle name="Input 2 6 8" xfId="16804"/>
    <cellStyle name="Input 2 6 9" xfId="16805"/>
    <cellStyle name="Input 2 7" xfId="16806"/>
    <cellStyle name="Input 2 7 10" xfId="16807"/>
    <cellStyle name="Input 2 7 11" xfId="16808"/>
    <cellStyle name="Input 2 7 12" xfId="16809"/>
    <cellStyle name="Input 2 7 13" xfId="16810"/>
    <cellStyle name="Input 2 7 14" xfId="16811"/>
    <cellStyle name="Input 2 7 15" xfId="16812"/>
    <cellStyle name="Input 2 7 16" xfId="16813"/>
    <cellStyle name="Input 2 7 17" xfId="16814"/>
    <cellStyle name="Input 2 7 18" xfId="16815"/>
    <cellStyle name="Input 2 7 19" xfId="16816"/>
    <cellStyle name="Input 2 7 2" xfId="16817"/>
    <cellStyle name="Input 2 7 2 10" xfId="16818"/>
    <cellStyle name="Input 2 7 2 11" xfId="16819"/>
    <cellStyle name="Input 2 7 2 12" xfId="16820"/>
    <cellStyle name="Input 2 7 2 13" xfId="16821"/>
    <cellStyle name="Input 2 7 2 14" xfId="16822"/>
    <cellStyle name="Input 2 7 2 15" xfId="16823"/>
    <cellStyle name="Input 2 7 2 16" xfId="16824"/>
    <cellStyle name="Input 2 7 2 17" xfId="16825"/>
    <cellStyle name="Input 2 7 2 18" xfId="16826"/>
    <cellStyle name="Input 2 7 2 19" xfId="16827"/>
    <cellStyle name="Input 2 7 2 2" xfId="16828"/>
    <cellStyle name="Input 2 7 2 20" xfId="16829"/>
    <cellStyle name="Input 2 7 2 21" xfId="16830"/>
    <cellStyle name="Input 2 7 2 22" xfId="16831"/>
    <cellStyle name="Input 2 7 2 23" xfId="16832"/>
    <cellStyle name="Input 2 7 2 24" xfId="16833"/>
    <cellStyle name="Input 2 7 2 25" xfId="16834"/>
    <cellStyle name="Input 2 7 2 26" xfId="16835"/>
    <cellStyle name="Input 2 7 2 27" xfId="16836"/>
    <cellStyle name="Input 2 7 2 28" xfId="16837"/>
    <cellStyle name="Input 2 7 2 29" xfId="16838"/>
    <cellStyle name="Input 2 7 2 3" xfId="16839"/>
    <cellStyle name="Input 2 7 2 4" xfId="16840"/>
    <cellStyle name="Input 2 7 2 5" xfId="16841"/>
    <cellStyle name="Input 2 7 2 6" xfId="16842"/>
    <cellStyle name="Input 2 7 2 7" xfId="16843"/>
    <cellStyle name="Input 2 7 2 8" xfId="16844"/>
    <cellStyle name="Input 2 7 2 9" xfId="16845"/>
    <cellStyle name="Input 2 7 20" xfId="16846"/>
    <cellStyle name="Input 2 7 21" xfId="16847"/>
    <cellStyle name="Input 2 7 22" xfId="16848"/>
    <cellStyle name="Input 2 7 23" xfId="16849"/>
    <cellStyle name="Input 2 7 24" xfId="16850"/>
    <cellStyle name="Input 2 7 25" xfId="16851"/>
    <cellStyle name="Input 2 7 26" xfId="16852"/>
    <cellStyle name="Input 2 7 27" xfId="16853"/>
    <cellStyle name="Input 2 7 28" xfId="16854"/>
    <cellStyle name="Input 2 7 3" xfId="16855"/>
    <cellStyle name="Input 2 7 4" xfId="16856"/>
    <cellStyle name="Input 2 7 5" xfId="16857"/>
    <cellStyle name="Input 2 7 6" xfId="16858"/>
    <cellStyle name="Input 2 7 7" xfId="16859"/>
    <cellStyle name="Input 2 7 8" xfId="16860"/>
    <cellStyle name="Input 2 7 9" xfId="16861"/>
    <cellStyle name="Input 2 8" xfId="16862"/>
    <cellStyle name="Input 2 8 10" xfId="16863"/>
    <cellStyle name="Input 2 8 11" xfId="16864"/>
    <cellStyle name="Input 2 8 12" xfId="16865"/>
    <cellStyle name="Input 2 8 13" xfId="16866"/>
    <cellStyle name="Input 2 8 14" xfId="16867"/>
    <cellStyle name="Input 2 8 15" xfId="16868"/>
    <cellStyle name="Input 2 8 16" xfId="16869"/>
    <cellStyle name="Input 2 8 17" xfId="16870"/>
    <cellStyle name="Input 2 8 18" xfId="16871"/>
    <cellStyle name="Input 2 8 19" xfId="16872"/>
    <cellStyle name="Input 2 8 2" xfId="16873"/>
    <cellStyle name="Input 2 8 20" xfId="16874"/>
    <cellStyle name="Input 2 8 21" xfId="16875"/>
    <cellStyle name="Input 2 8 22" xfId="16876"/>
    <cellStyle name="Input 2 8 23" xfId="16877"/>
    <cellStyle name="Input 2 8 24" xfId="16878"/>
    <cellStyle name="Input 2 8 25" xfId="16879"/>
    <cellStyle name="Input 2 8 26" xfId="16880"/>
    <cellStyle name="Input 2 8 27" xfId="16881"/>
    <cellStyle name="Input 2 8 28" xfId="16882"/>
    <cellStyle name="Input 2 8 29" xfId="16883"/>
    <cellStyle name="Input 2 8 3" xfId="16884"/>
    <cellStyle name="Input 2 8 4" xfId="16885"/>
    <cellStyle name="Input 2 8 5" xfId="16886"/>
    <cellStyle name="Input 2 8 6" xfId="16887"/>
    <cellStyle name="Input 2 8 7" xfId="16888"/>
    <cellStyle name="Input 2 8 8" xfId="16889"/>
    <cellStyle name="Input 2 8 9" xfId="16890"/>
    <cellStyle name="Input 2 9" xfId="16891"/>
    <cellStyle name="Input 3" xfId="16892"/>
    <cellStyle name="Input 4" xfId="16893"/>
    <cellStyle name="Input 5" xfId="16894"/>
    <cellStyle name="Input 6" xfId="16895"/>
    <cellStyle name="Input 7" xfId="16896"/>
    <cellStyle name="Input 8" xfId="16897"/>
    <cellStyle name="Input 9" xfId="16898"/>
    <cellStyle name="Italic Wrap" xfId="16899"/>
    <cellStyle name="Italic Wrap 2" xfId="16900"/>
    <cellStyle name="Italic Wrap 2 2" xfId="16901"/>
    <cellStyle name="Italic Wrap 3" xfId="16902"/>
    <cellStyle name="Italic Wrap 4" xfId="16903"/>
    <cellStyle name="Label" xfId="16904"/>
    <cellStyle name="Label 1" xfId="16905"/>
    <cellStyle name="Label 1 2" xfId="16906"/>
    <cellStyle name="Label 1 2 2" xfId="16907"/>
    <cellStyle name="Label 1 2 3" xfId="16908"/>
    <cellStyle name="Label 1 2 4" xfId="16909"/>
    <cellStyle name="Label 1 2 5" xfId="16910"/>
    <cellStyle name="Label 1 3" xfId="16911"/>
    <cellStyle name="Label 1 3 2" xfId="16912"/>
    <cellStyle name="Label 1 3 3" xfId="16913"/>
    <cellStyle name="Label 1 4" xfId="16914"/>
    <cellStyle name="Label 1 5" xfId="16915"/>
    <cellStyle name="Label 2" xfId="16916"/>
    <cellStyle name="Label 2a" xfId="16917"/>
    <cellStyle name="Label 2a 2" xfId="16918"/>
    <cellStyle name="Label 2a 2 2" xfId="16919"/>
    <cellStyle name="Label 2a 2 3" xfId="16920"/>
    <cellStyle name="Label 2a 3" xfId="16921"/>
    <cellStyle name="Label 2a 4" xfId="16922"/>
    <cellStyle name="Label 2a 5" xfId="16923"/>
    <cellStyle name="Label 2a centre" xfId="16924"/>
    <cellStyle name="Label 2a centre 2" xfId="16925"/>
    <cellStyle name="Label 2a centre 3" xfId="16926"/>
    <cellStyle name="Label 2a centre 4" xfId="16927"/>
    <cellStyle name="Label 2a merge" xfId="16928"/>
    <cellStyle name="Label 2a merge 2" xfId="16929"/>
    <cellStyle name="Label 2a merge 3" xfId="16930"/>
    <cellStyle name="Label 2b" xfId="16931"/>
    <cellStyle name="Label 2b 2" xfId="16932"/>
    <cellStyle name="Label 2b 2 2" xfId="16933"/>
    <cellStyle name="Label 2b 3" xfId="16934"/>
    <cellStyle name="Label 2b 4" xfId="16935"/>
    <cellStyle name="Label 2b 4 2" xfId="16936"/>
    <cellStyle name="Label 2b merged" xfId="16937"/>
    <cellStyle name="Label 2b merged 2" xfId="16938"/>
    <cellStyle name="Label 2b merged 3" xfId="16939"/>
    <cellStyle name="Label 5" xfId="16940"/>
    <cellStyle name="Label2a Merge Centred" xfId="16941"/>
    <cellStyle name="Label2a Merge Centred 2" xfId="16942"/>
    <cellStyle name="Label2a Merge Centred 3" xfId="16943"/>
    <cellStyle name="Label2a Underline" xfId="16944"/>
    <cellStyle name="Label2a Underline 2" xfId="16945"/>
    <cellStyle name="Label2a Underline 2 2" xfId="16946"/>
    <cellStyle name="Label2a Underline 3" xfId="16947"/>
    <cellStyle name="Label2a Underline 4" xfId="16948"/>
    <cellStyle name="Link" xfId="16949"/>
    <cellStyle name="Link 2" xfId="16950"/>
    <cellStyle name="Link 2 2" xfId="16951"/>
    <cellStyle name="Link 2 2 2" xfId="16952"/>
    <cellStyle name="Link 2 2 2 2" xfId="16953"/>
    <cellStyle name="Link 2 2 2 2 2" xfId="16954"/>
    <cellStyle name="Link 2 2 2 2 2 2" xfId="16955"/>
    <cellStyle name="Link 2 2 2 2 2 2 10" xfId="16956"/>
    <cellStyle name="Link 2 2 2 2 2 2 11" xfId="16957"/>
    <cellStyle name="Link 2 2 2 2 2 2 12" xfId="16958"/>
    <cellStyle name="Link 2 2 2 2 2 2 13" xfId="16959"/>
    <cellStyle name="Link 2 2 2 2 2 2 14" xfId="16960"/>
    <cellStyle name="Link 2 2 2 2 2 2 15" xfId="16961"/>
    <cellStyle name="Link 2 2 2 2 2 2 16" xfId="16962"/>
    <cellStyle name="Link 2 2 2 2 2 2 17" xfId="16963"/>
    <cellStyle name="Link 2 2 2 2 2 2 18" xfId="16964"/>
    <cellStyle name="Link 2 2 2 2 2 2 19" xfId="16965"/>
    <cellStyle name="Link 2 2 2 2 2 2 2" xfId="16966"/>
    <cellStyle name="Link 2 2 2 2 2 2 20" xfId="16967"/>
    <cellStyle name="Link 2 2 2 2 2 2 21" xfId="16968"/>
    <cellStyle name="Link 2 2 2 2 2 2 22" xfId="16969"/>
    <cellStyle name="Link 2 2 2 2 2 2 23" xfId="16970"/>
    <cellStyle name="Link 2 2 2 2 2 2 24" xfId="16971"/>
    <cellStyle name="Link 2 2 2 2 2 2 25" xfId="16972"/>
    <cellStyle name="Link 2 2 2 2 2 2 26" xfId="16973"/>
    <cellStyle name="Link 2 2 2 2 2 2 27" xfId="16974"/>
    <cellStyle name="Link 2 2 2 2 2 2 28" xfId="16975"/>
    <cellStyle name="Link 2 2 2 2 2 2 29" xfId="16976"/>
    <cellStyle name="Link 2 2 2 2 2 2 3" xfId="16977"/>
    <cellStyle name="Link 2 2 2 2 2 2 30" xfId="16978"/>
    <cellStyle name="Link 2 2 2 2 2 2 31" xfId="16979"/>
    <cellStyle name="Link 2 2 2 2 2 2 32" xfId="16980"/>
    <cellStyle name="Link 2 2 2 2 2 2 4" xfId="16981"/>
    <cellStyle name="Link 2 2 2 2 2 2 5" xfId="16982"/>
    <cellStyle name="Link 2 2 2 2 2 2 6" xfId="16983"/>
    <cellStyle name="Link 2 2 2 2 2 2 7" xfId="16984"/>
    <cellStyle name="Link 2 2 2 2 2 2 8" xfId="16985"/>
    <cellStyle name="Link 2 2 2 2 2 2 9" xfId="16986"/>
    <cellStyle name="Link 2 2 2 2 3" xfId="16987"/>
    <cellStyle name="Link 2 2 2 2 3 2" xfId="16988"/>
    <cellStyle name="Link 2 2 2 2 3 2 10" xfId="16989"/>
    <cellStyle name="Link 2 2 2 2 3 2 11" xfId="16990"/>
    <cellStyle name="Link 2 2 2 2 3 2 12" xfId="16991"/>
    <cellStyle name="Link 2 2 2 2 3 2 13" xfId="16992"/>
    <cellStyle name="Link 2 2 2 2 3 2 14" xfId="16993"/>
    <cellStyle name="Link 2 2 2 2 3 2 15" xfId="16994"/>
    <cellStyle name="Link 2 2 2 2 3 2 16" xfId="16995"/>
    <cellStyle name="Link 2 2 2 2 3 2 17" xfId="16996"/>
    <cellStyle name="Link 2 2 2 2 3 2 18" xfId="16997"/>
    <cellStyle name="Link 2 2 2 2 3 2 19" xfId="16998"/>
    <cellStyle name="Link 2 2 2 2 3 2 2" xfId="16999"/>
    <cellStyle name="Link 2 2 2 2 3 2 20" xfId="17000"/>
    <cellStyle name="Link 2 2 2 2 3 2 21" xfId="17001"/>
    <cellStyle name="Link 2 2 2 2 3 2 22" xfId="17002"/>
    <cellStyle name="Link 2 2 2 2 3 2 23" xfId="17003"/>
    <cellStyle name="Link 2 2 2 2 3 2 24" xfId="17004"/>
    <cellStyle name="Link 2 2 2 2 3 2 25" xfId="17005"/>
    <cellStyle name="Link 2 2 2 2 3 2 26" xfId="17006"/>
    <cellStyle name="Link 2 2 2 2 3 2 27" xfId="17007"/>
    <cellStyle name="Link 2 2 2 2 3 2 28" xfId="17008"/>
    <cellStyle name="Link 2 2 2 2 3 2 29" xfId="17009"/>
    <cellStyle name="Link 2 2 2 2 3 2 3" xfId="17010"/>
    <cellStyle name="Link 2 2 2 2 3 2 30" xfId="17011"/>
    <cellStyle name="Link 2 2 2 2 3 2 31" xfId="17012"/>
    <cellStyle name="Link 2 2 2 2 3 2 32" xfId="17013"/>
    <cellStyle name="Link 2 2 2 2 3 2 4" xfId="17014"/>
    <cellStyle name="Link 2 2 2 2 3 2 5" xfId="17015"/>
    <cellStyle name="Link 2 2 2 2 3 2 6" xfId="17016"/>
    <cellStyle name="Link 2 2 2 2 3 2 7" xfId="17017"/>
    <cellStyle name="Link 2 2 2 2 3 2 8" xfId="17018"/>
    <cellStyle name="Link 2 2 2 2 3 2 9" xfId="17019"/>
    <cellStyle name="Link 2 2 2 3" xfId="17020"/>
    <cellStyle name="Link 2 2 2 3 2" xfId="17021"/>
    <cellStyle name="Link 2 2 2 3 2 10" xfId="17022"/>
    <cellStyle name="Link 2 2 2 3 2 11" xfId="17023"/>
    <cellStyle name="Link 2 2 2 3 2 12" xfId="17024"/>
    <cellStyle name="Link 2 2 2 3 2 13" xfId="17025"/>
    <cellStyle name="Link 2 2 2 3 2 14" xfId="17026"/>
    <cellStyle name="Link 2 2 2 3 2 15" xfId="17027"/>
    <cellStyle name="Link 2 2 2 3 2 16" xfId="17028"/>
    <cellStyle name="Link 2 2 2 3 2 17" xfId="17029"/>
    <cellStyle name="Link 2 2 2 3 2 18" xfId="17030"/>
    <cellStyle name="Link 2 2 2 3 2 19" xfId="17031"/>
    <cellStyle name="Link 2 2 2 3 2 2" xfId="17032"/>
    <cellStyle name="Link 2 2 2 3 2 20" xfId="17033"/>
    <cellStyle name="Link 2 2 2 3 2 21" xfId="17034"/>
    <cellStyle name="Link 2 2 2 3 2 22" xfId="17035"/>
    <cellStyle name="Link 2 2 2 3 2 23" xfId="17036"/>
    <cellStyle name="Link 2 2 2 3 2 24" xfId="17037"/>
    <cellStyle name="Link 2 2 2 3 2 25" xfId="17038"/>
    <cellStyle name="Link 2 2 2 3 2 26" xfId="17039"/>
    <cellStyle name="Link 2 2 2 3 2 27" xfId="17040"/>
    <cellStyle name="Link 2 2 2 3 2 28" xfId="17041"/>
    <cellStyle name="Link 2 2 2 3 2 29" xfId="17042"/>
    <cellStyle name="Link 2 2 2 3 2 3" xfId="17043"/>
    <cellStyle name="Link 2 2 2 3 2 30" xfId="17044"/>
    <cellStyle name="Link 2 2 2 3 2 31" xfId="17045"/>
    <cellStyle name="Link 2 2 2 3 2 32" xfId="17046"/>
    <cellStyle name="Link 2 2 2 3 2 4" xfId="17047"/>
    <cellStyle name="Link 2 2 2 3 2 5" xfId="17048"/>
    <cellStyle name="Link 2 2 2 3 2 6" xfId="17049"/>
    <cellStyle name="Link 2 2 2 3 2 7" xfId="17050"/>
    <cellStyle name="Link 2 2 2 3 2 8" xfId="17051"/>
    <cellStyle name="Link 2 2 2 3 2 9" xfId="17052"/>
    <cellStyle name="Link 2 2 2 4" xfId="17053"/>
    <cellStyle name="Link 2 2 2 4 10" xfId="17054"/>
    <cellStyle name="Link 2 2 2 4 11" xfId="17055"/>
    <cellStyle name="Link 2 2 2 4 12" xfId="17056"/>
    <cellStyle name="Link 2 2 2 4 13" xfId="17057"/>
    <cellStyle name="Link 2 2 2 4 14" xfId="17058"/>
    <cellStyle name="Link 2 2 2 4 15" xfId="17059"/>
    <cellStyle name="Link 2 2 2 4 16" xfId="17060"/>
    <cellStyle name="Link 2 2 2 4 17" xfId="17061"/>
    <cellStyle name="Link 2 2 2 4 18" xfId="17062"/>
    <cellStyle name="Link 2 2 2 4 19" xfId="17063"/>
    <cellStyle name="Link 2 2 2 4 2" xfId="17064"/>
    <cellStyle name="Link 2 2 2 4 20" xfId="17065"/>
    <cellStyle name="Link 2 2 2 4 21" xfId="17066"/>
    <cellStyle name="Link 2 2 2 4 22" xfId="17067"/>
    <cellStyle name="Link 2 2 2 4 23" xfId="17068"/>
    <cellStyle name="Link 2 2 2 4 24" xfId="17069"/>
    <cellStyle name="Link 2 2 2 4 25" xfId="17070"/>
    <cellStyle name="Link 2 2 2 4 26" xfId="17071"/>
    <cellStyle name="Link 2 2 2 4 27" xfId="17072"/>
    <cellStyle name="Link 2 2 2 4 28" xfId="17073"/>
    <cellStyle name="Link 2 2 2 4 29" xfId="17074"/>
    <cellStyle name="Link 2 2 2 4 3" xfId="17075"/>
    <cellStyle name="Link 2 2 2 4 30" xfId="17076"/>
    <cellStyle name="Link 2 2 2 4 31" xfId="17077"/>
    <cellStyle name="Link 2 2 2 4 32" xfId="17078"/>
    <cellStyle name="Link 2 2 2 4 4" xfId="17079"/>
    <cellStyle name="Link 2 2 2 4 5" xfId="17080"/>
    <cellStyle name="Link 2 2 2 4 6" xfId="17081"/>
    <cellStyle name="Link 2 2 2 4 7" xfId="17082"/>
    <cellStyle name="Link 2 2 2 4 8" xfId="17083"/>
    <cellStyle name="Link 2 2 2 4 9" xfId="17084"/>
    <cellStyle name="Link 2 3" xfId="17085"/>
    <cellStyle name="Link 2 3 10" xfId="17086"/>
    <cellStyle name="Link 2 3 11" xfId="17087"/>
    <cellStyle name="Link 2 3 12" xfId="17088"/>
    <cellStyle name="Link 2 3 13" xfId="17089"/>
    <cellStyle name="Link 2 3 2" xfId="17090"/>
    <cellStyle name="Link 2 3 3" xfId="17091"/>
    <cellStyle name="Link 2 3 4" xfId="17092"/>
    <cellStyle name="Link 2 3 5" xfId="17093"/>
    <cellStyle name="Link 2 3 6" xfId="17094"/>
    <cellStyle name="Link 2 3 7" xfId="17095"/>
    <cellStyle name="Link 2 3 8" xfId="17096"/>
    <cellStyle name="Link 2 3 9" xfId="17097"/>
    <cellStyle name="Link 2 4" xfId="17098"/>
    <cellStyle name="Link 3" xfId="17099"/>
    <cellStyle name="Link 3 2" xfId="17100"/>
    <cellStyle name="Link 3 2 2" xfId="17101"/>
    <cellStyle name="Link 3 2 2 2" xfId="17102"/>
    <cellStyle name="Link 3 2 2 2 2" xfId="17103"/>
    <cellStyle name="Link 3 2 2 2 2 2" xfId="17104"/>
    <cellStyle name="Link 3 2 2 2 2 2 10" xfId="17105"/>
    <cellStyle name="Link 3 2 2 2 2 2 11" xfId="17106"/>
    <cellStyle name="Link 3 2 2 2 2 2 12" xfId="17107"/>
    <cellStyle name="Link 3 2 2 2 2 2 13" xfId="17108"/>
    <cellStyle name="Link 3 2 2 2 2 2 14" xfId="17109"/>
    <cellStyle name="Link 3 2 2 2 2 2 15" xfId="17110"/>
    <cellStyle name="Link 3 2 2 2 2 2 16" xfId="17111"/>
    <cellStyle name="Link 3 2 2 2 2 2 17" xfId="17112"/>
    <cellStyle name="Link 3 2 2 2 2 2 18" xfId="17113"/>
    <cellStyle name="Link 3 2 2 2 2 2 19" xfId="17114"/>
    <cellStyle name="Link 3 2 2 2 2 2 2" xfId="17115"/>
    <cellStyle name="Link 3 2 2 2 2 2 20" xfId="17116"/>
    <cellStyle name="Link 3 2 2 2 2 2 21" xfId="17117"/>
    <cellStyle name="Link 3 2 2 2 2 2 22" xfId="17118"/>
    <cellStyle name="Link 3 2 2 2 2 2 23" xfId="17119"/>
    <cellStyle name="Link 3 2 2 2 2 2 24" xfId="17120"/>
    <cellStyle name="Link 3 2 2 2 2 2 25" xfId="17121"/>
    <cellStyle name="Link 3 2 2 2 2 2 26" xfId="17122"/>
    <cellStyle name="Link 3 2 2 2 2 2 27" xfId="17123"/>
    <cellStyle name="Link 3 2 2 2 2 2 28" xfId="17124"/>
    <cellStyle name="Link 3 2 2 2 2 2 29" xfId="17125"/>
    <cellStyle name="Link 3 2 2 2 2 2 3" xfId="17126"/>
    <cellStyle name="Link 3 2 2 2 2 2 30" xfId="17127"/>
    <cellStyle name="Link 3 2 2 2 2 2 31" xfId="17128"/>
    <cellStyle name="Link 3 2 2 2 2 2 32" xfId="17129"/>
    <cellStyle name="Link 3 2 2 2 2 2 4" xfId="17130"/>
    <cellStyle name="Link 3 2 2 2 2 2 5" xfId="17131"/>
    <cellStyle name="Link 3 2 2 2 2 2 6" xfId="17132"/>
    <cellStyle name="Link 3 2 2 2 2 2 7" xfId="17133"/>
    <cellStyle name="Link 3 2 2 2 2 2 8" xfId="17134"/>
    <cellStyle name="Link 3 2 2 2 2 2 9" xfId="17135"/>
    <cellStyle name="Link 3 2 2 2 3" xfId="17136"/>
    <cellStyle name="Link 3 2 2 2 3 2" xfId="17137"/>
    <cellStyle name="Link 3 2 2 2 3 2 10" xfId="17138"/>
    <cellStyle name="Link 3 2 2 2 3 2 11" xfId="17139"/>
    <cellStyle name="Link 3 2 2 2 3 2 12" xfId="17140"/>
    <cellStyle name="Link 3 2 2 2 3 2 13" xfId="17141"/>
    <cellStyle name="Link 3 2 2 2 3 2 14" xfId="17142"/>
    <cellStyle name="Link 3 2 2 2 3 2 15" xfId="17143"/>
    <cellStyle name="Link 3 2 2 2 3 2 16" xfId="17144"/>
    <cellStyle name="Link 3 2 2 2 3 2 17" xfId="17145"/>
    <cellStyle name="Link 3 2 2 2 3 2 18" xfId="17146"/>
    <cellStyle name="Link 3 2 2 2 3 2 19" xfId="17147"/>
    <cellStyle name="Link 3 2 2 2 3 2 2" xfId="17148"/>
    <cellStyle name="Link 3 2 2 2 3 2 20" xfId="17149"/>
    <cellStyle name="Link 3 2 2 2 3 2 21" xfId="17150"/>
    <cellStyle name="Link 3 2 2 2 3 2 22" xfId="17151"/>
    <cellStyle name="Link 3 2 2 2 3 2 23" xfId="17152"/>
    <cellStyle name="Link 3 2 2 2 3 2 24" xfId="17153"/>
    <cellStyle name="Link 3 2 2 2 3 2 25" xfId="17154"/>
    <cellStyle name="Link 3 2 2 2 3 2 26" xfId="17155"/>
    <cellStyle name="Link 3 2 2 2 3 2 27" xfId="17156"/>
    <cellStyle name="Link 3 2 2 2 3 2 28" xfId="17157"/>
    <cellStyle name="Link 3 2 2 2 3 2 29" xfId="17158"/>
    <cellStyle name="Link 3 2 2 2 3 2 3" xfId="17159"/>
    <cellStyle name="Link 3 2 2 2 3 2 30" xfId="17160"/>
    <cellStyle name="Link 3 2 2 2 3 2 31" xfId="17161"/>
    <cellStyle name="Link 3 2 2 2 3 2 32" xfId="17162"/>
    <cellStyle name="Link 3 2 2 2 3 2 4" xfId="17163"/>
    <cellStyle name="Link 3 2 2 2 3 2 5" xfId="17164"/>
    <cellStyle name="Link 3 2 2 2 3 2 6" xfId="17165"/>
    <cellStyle name="Link 3 2 2 2 3 2 7" xfId="17166"/>
    <cellStyle name="Link 3 2 2 2 3 2 8" xfId="17167"/>
    <cellStyle name="Link 3 2 2 2 3 2 9" xfId="17168"/>
    <cellStyle name="Link 3 2 2 3" xfId="17169"/>
    <cellStyle name="Link 3 2 2 3 2" xfId="17170"/>
    <cellStyle name="Link 3 2 2 3 2 10" xfId="17171"/>
    <cellStyle name="Link 3 2 2 3 2 11" xfId="17172"/>
    <cellStyle name="Link 3 2 2 3 2 12" xfId="17173"/>
    <cellStyle name="Link 3 2 2 3 2 13" xfId="17174"/>
    <cellStyle name="Link 3 2 2 3 2 14" xfId="17175"/>
    <cellStyle name="Link 3 2 2 3 2 15" xfId="17176"/>
    <cellStyle name="Link 3 2 2 3 2 16" xfId="17177"/>
    <cellStyle name="Link 3 2 2 3 2 17" xfId="17178"/>
    <cellStyle name="Link 3 2 2 3 2 18" xfId="17179"/>
    <cellStyle name="Link 3 2 2 3 2 19" xfId="17180"/>
    <cellStyle name="Link 3 2 2 3 2 2" xfId="17181"/>
    <cellStyle name="Link 3 2 2 3 2 20" xfId="17182"/>
    <cellStyle name="Link 3 2 2 3 2 21" xfId="17183"/>
    <cellStyle name="Link 3 2 2 3 2 22" xfId="17184"/>
    <cellStyle name="Link 3 2 2 3 2 23" xfId="17185"/>
    <cellStyle name="Link 3 2 2 3 2 24" xfId="17186"/>
    <cellStyle name="Link 3 2 2 3 2 25" xfId="17187"/>
    <cellStyle name="Link 3 2 2 3 2 26" xfId="17188"/>
    <cellStyle name="Link 3 2 2 3 2 27" xfId="17189"/>
    <cellStyle name="Link 3 2 2 3 2 28" xfId="17190"/>
    <cellStyle name="Link 3 2 2 3 2 29" xfId="17191"/>
    <cellStyle name="Link 3 2 2 3 2 3" xfId="17192"/>
    <cellStyle name="Link 3 2 2 3 2 30" xfId="17193"/>
    <cellStyle name="Link 3 2 2 3 2 31" xfId="17194"/>
    <cellStyle name="Link 3 2 2 3 2 32" xfId="17195"/>
    <cellStyle name="Link 3 2 2 3 2 4" xfId="17196"/>
    <cellStyle name="Link 3 2 2 3 2 5" xfId="17197"/>
    <cellStyle name="Link 3 2 2 3 2 6" xfId="17198"/>
    <cellStyle name="Link 3 2 2 3 2 7" xfId="17199"/>
    <cellStyle name="Link 3 2 2 3 2 8" xfId="17200"/>
    <cellStyle name="Link 3 2 2 3 2 9" xfId="17201"/>
    <cellStyle name="Link 3 2 2 4" xfId="17202"/>
    <cellStyle name="Link 3 2 2 4 10" xfId="17203"/>
    <cellStyle name="Link 3 2 2 4 11" xfId="17204"/>
    <cellStyle name="Link 3 2 2 4 12" xfId="17205"/>
    <cellStyle name="Link 3 2 2 4 13" xfId="17206"/>
    <cellStyle name="Link 3 2 2 4 14" xfId="17207"/>
    <cellStyle name="Link 3 2 2 4 15" xfId="17208"/>
    <cellStyle name="Link 3 2 2 4 16" xfId="17209"/>
    <cellStyle name="Link 3 2 2 4 17" xfId="17210"/>
    <cellStyle name="Link 3 2 2 4 18" xfId="17211"/>
    <cellStyle name="Link 3 2 2 4 19" xfId="17212"/>
    <cellStyle name="Link 3 2 2 4 2" xfId="17213"/>
    <cellStyle name="Link 3 2 2 4 20" xfId="17214"/>
    <cellStyle name="Link 3 2 2 4 21" xfId="17215"/>
    <cellStyle name="Link 3 2 2 4 22" xfId="17216"/>
    <cellStyle name="Link 3 2 2 4 23" xfId="17217"/>
    <cellStyle name="Link 3 2 2 4 24" xfId="17218"/>
    <cellStyle name="Link 3 2 2 4 25" xfId="17219"/>
    <cellStyle name="Link 3 2 2 4 26" xfId="17220"/>
    <cellStyle name="Link 3 2 2 4 27" xfId="17221"/>
    <cellStyle name="Link 3 2 2 4 28" xfId="17222"/>
    <cellStyle name="Link 3 2 2 4 29" xfId="17223"/>
    <cellStyle name="Link 3 2 2 4 3" xfId="17224"/>
    <cellStyle name="Link 3 2 2 4 30" xfId="17225"/>
    <cellStyle name="Link 3 2 2 4 31" xfId="17226"/>
    <cellStyle name="Link 3 2 2 4 32" xfId="17227"/>
    <cellStyle name="Link 3 2 2 4 4" xfId="17228"/>
    <cellStyle name="Link 3 2 2 4 5" xfId="17229"/>
    <cellStyle name="Link 3 2 2 4 6" xfId="17230"/>
    <cellStyle name="Link 3 2 2 4 7" xfId="17231"/>
    <cellStyle name="Link 3 2 2 4 8" xfId="17232"/>
    <cellStyle name="Link 3 2 2 4 9" xfId="17233"/>
    <cellStyle name="Link 3 2 3" xfId="17234"/>
    <cellStyle name="Link 3 2 3 2" xfId="17235"/>
    <cellStyle name="Link 3 2 3 2 2" xfId="17236"/>
    <cellStyle name="Link 3 2 3 2 2 2" xfId="17237"/>
    <cellStyle name="Link 3 2 3 2 2 2 10" xfId="17238"/>
    <cellStyle name="Link 3 2 3 2 2 2 11" xfId="17239"/>
    <cellStyle name="Link 3 2 3 2 2 2 12" xfId="17240"/>
    <cellStyle name="Link 3 2 3 2 2 2 13" xfId="17241"/>
    <cellStyle name="Link 3 2 3 2 2 2 14" xfId="17242"/>
    <cellStyle name="Link 3 2 3 2 2 2 15" xfId="17243"/>
    <cellStyle name="Link 3 2 3 2 2 2 16" xfId="17244"/>
    <cellStyle name="Link 3 2 3 2 2 2 17" xfId="17245"/>
    <cellStyle name="Link 3 2 3 2 2 2 18" xfId="17246"/>
    <cellStyle name="Link 3 2 3 2 2 2 19" xfId="17247"/>
    <cellStyle name="Link 3 2 3 2 2 2 2" xfId="17248"/>
    <cellStyle name="Link 3 2 3 2 2 2 20" xfId="17249"/>
    <cellStyle name="Link 3 2 3 2 2 2 21" xfId="17250"/>
    <cellStyle name="Link 3 2 3 2 2 2 22" xfId="17251"/>
    <cellStyle name="Link 3 2 3 2 2 2 23" xfId="17252"/>
    <cellStyle name="Link 3 2 3 2 2 2 24" xfId="17253"/>
    <cellStyle name="Link 3 2 3 2 2 2 25" xfId="17254"/>
    <cellStyle name="Link 3 2 3 2 2 2 26" xfId="17255"/>
    <cellStyle name="Link 3 2 3 2 2 2 27" xfId="17256"/>
    <cellStyle name="Link 3 2 3 2 2 2 28" xfId="17257"/>
    <cellStyle name="Link 3 2 3 2 2 2 29" xfId="17258"/>
    <cellStyle name="Link 3 2 3 2 2 2 3" xfId="17259"/>
    <cellStyle name="Link 3 2 3 2 2 2 30" xfId="17260"/>
    <cellStyle name="Link 3 2 3 2 2 2 31" xfId="17261"/>
    <cellStyle name="Link 3 2 3 2 2 2 32" xfId="17262"/>
    <cellStyle name="Link 3 2 3 2 2 2 4" xfId="17263"/>
    <cellStyle name="Link 3 2 3 2 2 2 5" xfId="17264"/>
    <cellStyle name="Link 3 2 3 2 2 2 6" xfId="17265"/>
    <cellStyle name="Link 3 2 3 2 2 2 7" xfId="17266"/>
    <cellStyle name="Link 3 2 3 2 2 2 8" xfId="17267"/>
    <cellStyle name="Link 3 2 3 2 2 2 9" xfId="17268"/>
    <cellStyle name="Link 3 2 3 2 3" xfId="17269"/>
    <cellStyle name="Link 3 2 3 2 3 2" xfId="17270"/>
    <cellStyle name="Link 3 2 3 2 3 2 10" xfId="17271"/>
    <cellStyle name="Link 3 2 3 2 3 2 11" xfId="17272"/>
    <cellStyle name="Link 3 2 3 2 3 2 12" xfId="17273"/>
    <cellStyle name="Link 3 2 3 2 3 2 13" xfId="17274"/>
    <cellStyle name="Link 3 2 3 2 3 2 14" xfId="17275"/>
    <cellStyle name="Link 3 2 3 2 3 2 15" xfId="17276"/>
    <cellStyle name="Link 3 2 3 2 3 2 16" xfId="17277"/>
    <cellStyle name="Link 3 2 3 2 3 2 17" xfId="17278"/>
    <cellStyle name="Link 3 2 3 2 3 2 18" xfId="17279"/>
    <cellStyle name="Link 3 2 3 2 3 2 19" xfId="17280"/>
    <cellStyle name="Link 3 2 3 2 3 2 2" xfId="17281"/>
    <cellStyle name="Link 3 2 3 2 3 2 20" xfId="17282"/>
    <cellStyle name="Link 3 2 3 2 3 2 21" xfId="17283"/>
    <cellStyle name="Link 3 2 3 2 3 2 22" xfId="17284"/>
    <cellStyle name="Link 3 2 3 2 3 2 23" xfId="17285"/>
    <cellStyle name="Link 3 2 3 2 3 2 24" xfId="17286"/>
    <cellStyle name="Link 3 2 3 2 3 2 25" xfId="17287"/>
    <cellStyle name="Link 3 2 3 2 3 2 26" xfId="17288"/>
    <cellStyle name="Link 3 2 3 2 3 2 27" xfId="17289"/>
    <cellStyle name="Link 3 2 3 2 3 2 28" xfId="17290"/>
    <cellStyle name="Link 3 2 3 2 3 2 29" xfId="17291"/>
    <cellStyle name="Link 3 2 3 2 3 2 3" xfId="17292"/>
    <cellStyle name="Link 3 2 3 2 3 2 30" xfId="17293"/>
    <cellStyle name="Link 3 2 3 2 3 2 31" xfId="17294"/>
    <cellStyle name="Link 3 2 3 2 3 2 32" xfId="17295"/>
    <cellStyle name="Link 3 2 3 2 3 2 4" xfId="17296"/>
    <cellStyle name="Link 3 2 3 2 3 2 5" xfId="17297"/>
    <cellStyle name="Link 3 2 3 2 3 2 6" xfId="17298"/>
    <cellStyle name="Link 3 2 3 2 3 2 7" xfId="17299"/>
    <cellStyle name="Link 3 2 3 2 3 2 8" xfId="17300"/>
    <cellStyle name="Link 3 2 3 2 3 2 9" xfId="17301"/>
    <cellStyle name="Link 3 2 3 3" xfId="17302"/>
    <cellStyle name="Link 3 2 3 3 2" xfId="17303"/>
    <cellStyle name="Link 3 2 3 3 2 10" xfId="17304"/>
    <cellStyle name="Link 3 2 3 3 2 11" xfId="17305"/>
    <cellStyle name="Link 3 2 3 3 2 12" xfId="17306"/>
    <cellStyle name="Link 3 2 3 3 2 13" xfId="17307"/>
    <cellStyle name="Link 3 2 3 3 2 14" xfId="17308"/>
    <cellStyle name="Link 3 2 3 3 2 15" xfId="17309"/>
    <cellStyle name="Link 3 2 3 3 2 16" xfId="17310"/>
    <cellStyle name="Link 3 2 3 3 2 17" xfId="17311"/>
    <cellStyle name="Link 3 2 3 3 2 18" xfId="17312"/>
    <cellStyle name="Link 3 2 3 3 2 19" xfId="17313"/>
    <cellStyle name="Link 3 2 3 3 2 2" xfId="17314"/>
    <cellStyle name="Link 3 2 3 3 2 20" xfId="17315"/>
    <cellStyle name="Link 3 2 3 3 2 21" xfId="17316"/>
    <cellStyle name="Link 3 2 3 3 2 22" xfId="17317"/>
    <cellStyle name="Link 3 2 3 3 2 23" xfId="17318"/>
    <cellStyle name="Link 3 2 3 3 2 24" xfId="17319"/>
    <cellStyle name="Link 3 2 3 3 2 25" xfId="17320"/>
    <cellStyle name="Link 3 2 3 3 2 26" xfId="17321"/>
    <cellStyle name="Link 3 2 3 3 2 27" xfId="17322"/>
    <cellStyle name="Link 3 2 3 3 2 28" xfId="17323"/>
    <cellStyle name="Link 3 2 3 3 2 29" xfId="17324"/>
    <cellStyle name="Link 3 2 3 3 2 3" xfId="17325"/>
    <cellStyle name="Link 3 2 3 3 2 30" xfId="17326"/>
    <cellStyle name="Link 3 2 3 3 2 31" xfId="17327"/>
    <cellStyle name="Link 3 2 3 3 2 32" xfId="17328"/>
    <cellStyle name="Link 3 2 3 3 2 4" xfId="17329"/>
    <cellStyle name="Link 3 2 3 3 2 5" xfId="17330"/>
    <cellStyle name="Link 3 2 3 3 2 6" xfId="17331"/>
    <cellStyle name="Link 3 2 3 3 2 7" xfId="17332"/>
    <cellStyle name="Link 3 2 3 3 2 8" xfId="17333"/>
    <cellStyle name="Link 3 2 3 3 2 9" xfId="17334"/>
    <cellStyle name="Link 3 2 3 4" xfId="17335"/>
    <cellStyle name="Link 3 2 3 4 10" xfId="17336"/>
    <cellStyle name="Link 3 2 3 4 11" xfId="17337"/>
    <cellStyle name="Link 3 2 3 4 12" xfId="17338"/>
    <cellStyle name="Link 3 2 3 4 13" xfId="17339"/>
    <cellStyle name="Link 3 2 3 4 14" xfId="17340"/>
    <cellStyle name="Link 3 2 3 4 15" xfId="17341"/>
    <cellStyle name="Link 3 2 3 4 16" xfId="17342"/>
    <cellStyle name="Link 3 2 3 4 17" xfId="17343"/>
    <cellStyle name="Link 3 2 3 4 18" xfId="17344"/>
    <cellStyle name="Link 3 2 3 4 19" xfId="17345"/>
    <cellStyle name="Link 3 2 3 4 2" xfId="17346"/>
    <cellStyle name="Link 3 2 3 4 20" xfId="17347"/>
    <cellStyle name="Link 3 2 3 4 21" xfId="17348"/>
    <cellStyle name="Link 3 2 3 4 22" xfId="17349"/>
    <cellStyle name="Link 3 2 3 4 23" xfId="17350"/>
    <cellStyle name="Link 3 2 3 4 24" xfId="17351"/>
    <cellStyle name="Link 3 2 3 4 25" xfId="17352"/>
    <cellStyle name="Link 3 2 3 4 26" xfId="17353"/>
    <cellStyle name="Link 3 2 3 4 27" xfId="17354"/>
    <cellStyle name="Link 3 2 3 4 28" xfId="17355"/>
    <cellStyle name="Link 3 2 3 4 29" xfId="17356"/>
    <cellStyle name="Link 3 2 3 4 3" xfId="17357"/>
    <cellStyle name="Link 3 2 3 4 30" xfId="17358"/>
    <cellStyle name="Link 3 2 3 4 31" xfId="17359"/>
    <cellStyle name="Link 3 2 3 4 32" xfId="17360"/>
    <cellStyle name="Link 3 2 3 4 4" xfId="17361"/>
    <cellStyle name="Link 3 2 3 4 5" xfId="17362"/>
    <cellStyle name="Link 3 2 3 4 6" xfId="17363"/>
    <cellStyle name="Link 3 2 3 4 7" xfId="17364"/>
    <cellStyle name="Link 3 2 3 4 8" xfId="17365"/>
    <cellStyle name="Link 3 2 3 4 9" xfId="17366"/>
    <cellStyle name="Link 3 2 4" xfId="17367"/>
    <cellStyle name="Link 3 2 4 2" xfId="17368"/>
    <cellStyle name="Link 3 2 4 2 2" xfId="17369"/>
    <cellStyle name="Link 3 2 4 2 2 2" xfId="17370"/>
    <cellStyle name="Link 3 2 4 2 2 2 10" xfId="17371"/>
    <cellStyle name="Link 3 2 4 2 2 2 11" xfId="17372"/>
    <cellStyle name="Link 3 2 4 2 2 2 12" xfId="17373"/>
    <cellStyle name="Link 3 2 4 2 2 2 13" xfId="17374"/>
    <cellStyle name="Link 3 2 4 2 2 2 14" xfId="17375"/>
    <cellStyle name="Link 3 2 4 2 2 2 15" xfId="17376"/>
    <cellStyle name="Link 3 2 4 2 2 2 16" xfId="17377"/>
    <cellStyle name="Link 3 2 4 2 2 2 17" xfId="17378"/>
    <cellStyle name="Link 3 2 4 2 2 2 18" xfId="17379"/>
    <cellStyle name="Link 3 2 4 2 2 2 19" xfId="17380"/>
    <cellStyle name="Link 3 2 4 2 2 2 2" xfId="17381"/>
    <cellStyle name="Link 3 2 4 2 2 2 20" xfId="17382"/>
    <cellStyle name="Link 3 2 4 2 2 2 21" xfId="17383"/>
    <cellStyle name="Link 3 2 4 2 2 2 22" xfId="17384"/>
    <cellStyle name="Link 3 2 4 2 2 2 23" xfId="17385"/>
    <cellStyle name="Link 3 2 4 2 2 2 24" xfId="17386"/>
    <cellStyle name="Link 3 2 4 2 2 2 25" xfId="17387"/>
    <cellStyle name="Link 3 2 4 2 2 2 26" xfId="17388"/>
    <cellStyle name="Link 3 2 4 2 2 2 27" xfId="17389"/>
    <cellStyle name="Link 3 2 4 2 2 2 28" xfId="17390"/>
    <cellStyle name="Link 3 2 4 2 2 2 29" xfId="17391"/>
    <cellStyle name="Link 3 2 4 2 2 2 3" xfId="17392"/>
    <cellStyle name="Link 3 2 4 2 2 2 30" xfId="17393"/>
    <cellStyle name="Link 3 2 4 2 2 2 31" xfId="17394"/>
    <cellStyle name="Link 3 2 4 2 2 2 32" xfId="17395"/>
    <cellStyle name="Link 3 2 4 2 2 2 4" xfId="17396"/>
    <cellStyle name="Link 3 2 4 2 2 2 5" xfId="17397"/>
    <cellStyle name="Link 3 2 4 2 2 2 6" xfId="17398"/>
    <cellStyle name="Link 3 2 4 2 2 2 7" xfId="17399"/>
    <cellStyle name="Link 3 2 4 2 2 2 8" xfId="17400"/>
    <cellStyle name="Link 3 2 4 2 2 2 9" xfId="17401"/>
    <cellStyle name="Link 3 2 4 2 3" xfId="17402"/>
    <cellStyle name="Link 3 2 4 2 3 2" xfId="17403"/>
    <cellStyle name="Link 3 2 4 2 3 2 10" xfId="17404"/>
    <cellStyle name="Link 3 2 4 2 3 2 11" xfId="17405"/>
    <cellStyle name="Link 3 2 4 2 3 2 12" xfId="17406"/>
    <cellStyle name="Link 3 2 4 2 3 2 13" xfId="17407"/>
    <cellStyle name="Link 3 2 4 2 3 2 14" xfId="17408"/>
    <cellStyle name="Link 3 2 4 2 3 2 15" xfId="17409"/>
    <cellStyle name="Link 3 2 4 2 3 2 16" xfId="17410"/>
    <cellStyle name="Link 3 2 4 2 3 2 17" xfId="17411"/>
    <cellStyle name="Link 3 2 4 2 3 2 18" xfId="17412"/>
    <cellStyle name="Link 3 2 4 2 3 2 19" xfId="17413"/>
    <cellStyle name="Link 3 2 4 2 3 2 2" xfId="17414"/>
    <cellStyle name="Link 3 2 4 2 3 2 20" xfId="17415"/>
    <cellStyle name="Link 3 2 4 2 3 2 21" xfId="17416"/>
    <cellStyle name="Link 3 2 4 2 3 2 22" xfId="17417"/>
    <cellStyle name="Link 3 2 4 2 3 2 23" xfId="17418"/>
    <cellStyle name="Link 3 2 4 2 3 2 24" xfId="17419"/>
    <cellStyle name="Link 3 2 4 2 3 2 25" xfId="17420"/>
    <cellStyle name="Link 3 2 4 2 3 2 26" xfId="17421"/>
    <cellStyle name="Link 3 2 4 2 3 2 27" xfId="17422"/>
    <cellStyle name="Link 3 2 4 2 3 2 28" xfId="17423"/>
    <cellStyle name="Link 3 2 4 2 3 2 29" xfId="17424"/>
    <cellStyle name="Link 3 2 4 2 3 2 3" xfId="17425"/>
    <cellStyle name="Link 3 2 4 2 3 2 30" xfId="17426"/>
    <cellStyle name="Link 3 2 4 2 3 2 31" xfId="17427"/>
    <cellStyle name="Link 3 2 4 2 3 2 32" xfId="17428"/>
    <cellStyle name="Link 3 2 4 2 3 2 4" xfId="17429"/>
    <cellStyle name="Link 3 2 4 2 3 2 5" xfId="17430"/>
    <cellStyle name="Link 3 2 4 2 3 2 6" xfId="17431"/>
    <cellStyle name="Link 3 2 4 2 3 2 7" xfId="17432"/>
    <cellStyle name="Link 3 2 4 2 3 2 8" xfId="17433"/>
    <cellStyle name="Link 3 2 4 2 3 2 9" xfId="17434"/>
    <cellStyle name="Link 3 2 4 3" xfId="17435"/>
    <cellStyle name="Link 3 2 4 3 2" xfId="17436"/>
    <cellStyle name="Link 3 2 4 3 2 10" xfId="17437"/>
    <cellStyle name="Link 3 2 4 3 2 11" xfId="17438"/>
    <cellStyle name="Link 3 2 4 3 2 12" xfId="17439"/>
    <cellStyle name="Link 3 2 4 3 2 13" xfId="17440"/>
    <cellStyle name="Link 3 2 4 3 2 14" xfId="17441"/>
    <cellStyle name="Link 3 2 4 3 2 15" xfId="17442"/>
    <cellStyle name="Link 3 2 4 3 2 16" xfId="17443"/>
    <cellStyle name="Link 3 2 4 3 2 17" xfId="17444"/>
    <cellStyle name="Link 3 2 4 3 2 18" xfId="17445"/>
    <cellStyle name="Link 3 2 4 3 2 19" xfId="17446"/>
    <cellStyle name="Link 3 2 4 3 2 2" xfId="17447"/>
    <cellStyle name="Link 3 2 4 3 2 20" xfId="17448"/>
    <cellStyle name="Link 3 2 4 3 2 21" xfId="17449"/>
    <cellStyle name="Link 3 2 4 3 2 22" xfId="17450"/>
    <cellStyle name="Link 3 2 4 3 2 23" xfId="17451"/>
    <cellStyle name="Link 3 2 4 3 2 24" xfId="17452"/>
    <cellStyle name="Link 3 2 4 3 2 25" xfId="17453"/>
    <cellStyle name="Link 3 2 4 3 2 26" xfId="17454"/>
    <cellStyle name="Link 3 2 4 3 2 27" xfId="17455"/>
    <cellStyle name="Link 3 2 4 3 2 28" xfId="17456"/>
    <cellStyle name="Link 3 2 4 3 2 29" xfId="17457"/>
    <cellStyle name="Link 3 2 4 3 2 3" xfId="17458"/>
    <cellStyle name="Link 3 2 4 3 2 30" xfId="17459"/>
    <cellStyle name="Link 3 2 4 3 2 31" xfId="17460"/>
    <cellStyle name="Link 3 2 4 3 2 32" xfId="17461"/>
    <cellStyle name="Link 3 2 4 3 2 4" xfId="17462"/>
    <cellStyle name="Link 3 2 4 3 2 5" xfId="17463"/>
    <cellStyle name="Link 3 2 4 3 2 6" xfId="17464"/>
    <cellStyle name="Link 3 2 4 3 2 7" xfId="17465"/>
    <cellStyle name="Link 3 2 4 3 2 8" xfId="17466"/>
    <cellStyle name="Link 3 2 4 3 2 9" xfId="17467"/>
    <cellStyle name="Link 3 2 4 4" xfId="17468"/>
    <cellStyle name="Link 3 2 4 4 10" xfId="17469"/>
    <cellStyle name="Link 3 2 4 4 11" xfId="17470"/>
    <cellStyle name="Link 3 2 4 4 12" xfId="17471"/>
    <cellStyle name="Link 3 2 4 4 13" xfId="17472"/>
    <cellStyle name="Link 3 2 4 4 14" xfId="17473"/>
    <cellStyle name="Link 3 2 4 4 15" xfId="17474"/>
    <cellStyle name="Link 3 2 4 4 16" xfId="17475"/>
    <cellStyle name="Link 3 2 4 4 17" xfId="17476"/>
    <cellStyle name="Link 3 2 4 4 18" xfId="17477"/>
    <cellStyle name="Link 3 2 4 4 19" xfId="17478"/>
    <cellStyle name="Link 3 2 4 4 2" xfId="17479"/>
    <cellStyle name="Link 3 2 4 4 20" xfId="17480"/>
    <cellStyle name="Link 3 2 4 4 21" xfId="17481"/>
    <cellStyle name="Link 3 2 4 4 22" xfId="17482"/>
    <cellStyle name="Link 3 2 4 4 23" xfId="17483"/>
    <cellStyle name="Link 3 2 4 4 24" xfId="17484"/>
    <cellStyle name="Link 3 2 4 4 25" xfId="17485"/>
    <cellStyle name="Link 3 2 4 4 26" xfId="17486"/>
    <cellStyle name="Link 3 2 4 4 27" xfId="17487"/>
    <cellStyle name="Link 3 2 4 4 28" xfId="17488"/>
    <cellStyle name="Link 3 2 4 4 29" xfId="17489"/>
    <cellStyle name="Link 3 2 4 4 3" xfId="17490"/>
    <cellStyle name="Link 3 2 4 4 30" xfId="17491"/>
    <cellStyle name="Link 3 2 4 4 31" xfId="17492"/>
    <cellStyle name="Link 3 2 4 4 32" xfId="17493"/>
    <cellStyle name="Link 3 2 4 4 4" xfId="17494"/>
    <cellStyle name="Link 3 2 4 4 5" xfId="17495"/>
    <cellStyle name="Link 3 2 4 4 6" xfId="17496"/>
    <cellStyle name="Link 3 2 4 4 7" xfId="17497"/>
    <cellStyle name="Link 3 2 4 4 8" xfId="17498"/>
    <cellStyle name="Link 3 2 4 4 9" xfId="17499"/>
    <cellStyle name="Link 3 2 5" xfId="17500"/>
    <cellStyle name="Link 3 2 6" xfId="17501"/>
    <cellStyle name="Link 3 2 6 2" xfId="17502"/>
    <cellStyle name="Link 3 2 6 2 2" xfId="17503"/>
    <cellStyle name="Link 3 2 6 2 2 10" xfId="17504"/>
    <cellStyle name="Link 3 2 6 2 2 11" xfId="17505"/>
    <cellStyle name="Link 3 2 6 2 2 12" xfId="17506"/>
    <cellStyle name="Link 3 2 6 2 2 13" xfId="17507"/>
    <cellStyle name="Link 3 2 6 2 2 14" xfId="17508"/>
    <cellStyle name="Link 3 2 6 2 2 15" xfId="17509"/>
    <cellStyle name="Link 3 2 6 2 2 16" xfId="17510"/>
    <cellStyle name="Link 3 2 6 2 2 17" xfId="17511"/>
    <cellStyle name="Link 3 2 6 2 2 18" xfId="17512"/>
    <cellStyle name="Link 3 2 6 2 2 19" xfId="17513"/>
    <cellStyle name="Link 3 2 6 2 2 2" xfId="17514"/>
    <cellStyle name="Link 3 2 6 2 2 20" xfId="17515"/>
    <cellStyle name="Link 3 2 6 2 2 21" xfId="17516"/>
    <cellStyle name="Link 3 2 6 2 2 22" xfId="17517"/>
    <cellStyle name="Link 3 2 6 2 2 23" xfId="17518"/>
    <cellStyle name="Link 3 2 6 2 2 24" xfId="17519"/>
    <cellStyle name="Link 3 2 6 2 2 25" xfId="17520"/>
    <cellStyle name="Link 3 2 6 2 2 26" xfId="17521"/>
    <cellStyle name="Link 3 2 6 2 2 27" xfId="17522"/>
    <cellStyle name="Link 3 2 6 2 2 28" xfId="17523"/>
    <cellStyle name="Link 3 2 6 2 2 29" xfId="17524"/>
    <cellStyle name="Link 3 2 6 2 2 3" xfId="17525"/>
    <cellStyle name="Link 3 2 6 2 2 30" xfId="17526"/>
    <cellStyle name="Link 3 2 6 2 2 31" xfId="17527"/>
    <cellStyle name="Link 3 2 6 2 2 32" xfId="17528"/>
    <cellStyle name="Link 3 2 6 2 2 4" xfId="17529"/>
    <cellStyle name="Link 3 2 6 2 2 5" xfId="17530"/>
    <cellStyle name="Link 3 2 6 2 2 6" xfId="17531"/>
    <cellStyle name="Link 3 2 6 2 2 7" xfId="17532"/>
    <cellStyle name="Link 3 2 6 2 2 8" xfId="17533"/>
    <cellStyle name="Link 3 2 6 2 2 9" xfId="17534"/>
    <cellStyle name="Link 3 2 6 3" xfId="17535"/>
    <cellStyle name="Link 3 2 6 3 2" xfId="17536"/>
    <cellStyle name="Link 3 2 6 3 2 10" xfId="17537"/>
    <cellStyle name="Link 3 2 6 3 2 11" xfId="17538"/>
    <cellStyle name="Link 3 2 6 3 2 12" xfId="17539"/>
    <cellStyle name="Link 3 2 6 3 2 13" xfId="17540"/>
    <cellStyle name="Link 3 2 6 3 2 14" xfId="17541"/>
    <cellStyle name="Link 3 2 6 3 2 15" xfId="17542"/>
    <cellStyle name="Link 3 2 6 3 2 16" xfId="17543"/>
    <cellStyle name="Link 3 2 6 3 2 17" xfId="17544"/>
    <cellStyle name="Link 3 2 6 3 2 18" xfId="17545"/>
    <cellStyle name="Link 3 2 6 3 2 19" xfId="17546"/>
    <cellStyle name="Link 3 2 6 3 2 2" xfId="17547"/>
    <cellStyle name="Link 3 2 6 3 2 20" xfId="17548"/>
    <cellStyle name="Link 3 2 6 3 2 21" xfId="17549"/>
    <cellStyle name="Link 3 2 6 3 2 22" xfId="17550"/>
    <cellStyle name="Link 3 2 6 3 2 23" xfId="17551"/>
    <cellStyle name="Link 3 2 6 3 2 24" xfId="17552"/>
    <cellStyle name="Link 3 2 6 3 2 25" xfId="17553"/>
    <cellStyle name="Link 3 2 6 3 2 26" xfId="17554"/>
    <cellStyle name="Link 3 2 6 3 2 27" xfId="17555"/>
    <cellStyle name="Link 3 2 6 3 2 28" xfId="17556"/>
    <cellStyle name="Link 3 2 6 3 2 29" xfId="17557"/>
    <cellStyle name="Link 3 2 6 3 2 3" xfId="17558"/>
    <cellStyle name="Link 3 2 6 3 2 30" xfId="17559"/>
    <cellStyle name="Link 3 2 6 3 2 31" xfId="17560"/>
    <cellStyle name="Link 3 2 6 3 2 32" xfId="17561"/>
    <cellStyle name="Link 3 2 6 3 2 4" xfId="17562"/>
    <cellStyle name="Link 3 2 6 3 2 5" xfId="17563"/>
    <cellStyle name="Link 3 2 6 3 2 6" xfId="17564"/>
    <cellStyle name="Link 3 2 6 3 2 7" xfId="17565"/>
    <cellStyle name="Link 3 2 6 3 2 8" xfId="17566"/>
    <cellStyle name="Link 3 2 6 3 2 9" xfId="17567"/>
    <cellStyle name="Link 3 2 7" xfId="17568"/>
    <cellStyle name="Link 3 2 7 2" xfId="17569"/>
    <cellStyle name="Link 3 2 7 2 10" xfId="17570"/>
    <cellStyle name="Link 3 2 7 2 11" xfId="17571"/>
    <cellStyle name="Link 3 2 7 2 12" xfId="17572"/>
    <cellStyle name="Link 3 2 7 2 13" xfId="17573"/>
    <cellStyle name="Link 3 2 7 2 14" xfId="17574"/>
    <cellStyle name="Link 3 2 7 2 15" xfId="17575"/>
    <cellStyle name="Link 3 2 7 2 16" xfId="17576"/>
    <cellStyle name="Link 3 2 7 2 17" xfId="17577"/>
    <cellStyle name="Link 3 2 7 2 18" xfId="17578"/>
    <cellStyle name="Link 3 2 7 2 19" xfId="17579"/>
    <cellStyle name="Link 3 2 7 2 2" xfId="17580"/>
    <cellStyle name="Link 3 2 7 2 20" xfId="17581"/>
    <cellStyle name="Link 3 2 7 2 21" xfId="17582"/>
    <cellStyle name="Link 3 2 7 2 22" xfId="17583"/>
    <cellStyle name="Link 3 2 7 2 23" xfId="17584"/>
    <cellStyle name="Link 3 2 7 2 24" xfId="17585"/>
    <cellStyle name="Link 3 2 7 2 25" xfId="17586"/>
    <cellStyle name="Link 3 2 7 2 26" xfId="17587"/>
    <cellStyle name="Link 3 2 7 2 27" xfId="17588"/>
    <cellStyle name="Link 3 2 7 2 28" xfId="17589"/>
    <cellStyle name="Link 3 2 7 2 29" xfId="17590"/>
    <cellStyle name="Link 3 2 7 2 3" xfId="17591"/>
    <cellStyle name="Link 3 2 7 2 30" xfId="17592"/>
    <cellStyle name="Link 3 2 7 2 31" xfId="17593"/>
    <cellStyle name="Link 3 2 7 2 32" xfId="17594"/>
    <cellStyle name="Link 3 2 7 2 4" xfId="17595"/>
    <cellStyle name="Link 3 2 7 2 5" xfId="17596"/>
    <cellStyle name="Link 3 2 7 2 6" xfId="17597"/>
    <cellStyle name="Link 3 2 7 2 7" xfId="17598"/>
    <cellStyle name="Link 3 2 7 2 8" xfId="17599"/>
    <cellStyle name="Link 3 2 7 2 9" xfId="17600"/>
    <cellStyle name="Link 3 2 8" xfId="17601"/>
    <cellStyle name="Link 3 2 8 10" xfId="17602"/>
    <cellStyle name="Link 3 2 8 11" xfId="17603"/>
    <cellStyle name="Link 3 2 8 12" xfId="17604"/>
    <cellStyle name="Link 3 2 8 13" xfId="17605"/>
    <cellStyle name="Link 3 2 8 14" xfId="17606"/>
    <cellStyle name="Link 3 2 8 15" xfId="17607"/>
    <cellStyle name="Link 3 2 8 16" xfId="17608"/>
    <cellStyle name="Link 3 2 8 17" xfId="17609"/>
    <cellStyle name="Link 3 2 8 18" xfId="17610"/>
    <cellStyle name="Link 3 2 8 19" xfId="17611"/>
    <cellStyle name="Link 3 2 8 2" xfId="17612"/>
    <cellStyle name="Link 3 2 8 20" xfId="17613"/>
    <cellStyle name="Link 3 2 8 21" xfId="17614"/>
    <cellStyle name="Link 3 2 8 22" xfId="17615"/>
    <cellStyle name="Link 3 2 8 23" xfId="17616"/>
    <cellStyle name="Link 3 2 8 24" xfId="17617"/>
    <cellStyle name="Link 3 2 8 25" xfId="17618"/>
    <cellStyle name="Link 3 2 8 26" xfId="17619"/>
    <cellStyle name="Link 3 2 8 27" xfId="17620"/>
    <cellStyle name="Link 3 2 8 28" xfId="17621"/>
    <cellStyle name="Link 3 2 8 29" xfId="17622"/>
    <cellStyle name="Link 3 2 8 3" xfId="17623"/>
    <cellStyle name="Link 3 2 8 30" xfId="17624"/>
    <cellStyle name="Link 3 2 8 31" xfId="17625"/>
    <cellStyle name="Link 3 2 8 32" xfId="17626"/>
    <cellStyle name="Link 3 2 8 4" xfId="17627"/>
    <cellStyle name="Link 3 2 8 5" xfId="17628"/>
    <cellStyle name="Link 3 2 8 6" xfId="17629"/>
    <cellStyle name="Link 3 2 8 7" xfId="17630"/>
    <cellStyle name="Link 3 2 8 8" xfId="17631"/>
    <cellStyle name="Link 3 2 8 9" xfId="17632"/>
    <cellStyle name="Link 3 3" xfId="17633"/>
    <cellStyle name="Link 3 3 2" xfId="17634"/>
    <cellStyle name="Link 3 3 2 2" xfId="17635"/>
    <cellStyle name="Link 3 3 2 2 10" xfId="17636"/>
    <cellStyle name="Link 3 3 2 2 11" xfId="17637"/>
    <cellStyle name="Link 3 3 2 2 12" xfId="17638"/>
    <cellStyle name="Link 3 3 2 2 13" xfId="17639"/>
    <cellStyle name="Link 3 3 2 2 14" xfId="17640"/>
    <cellStyle name="Link 3 3 2 2 15" xfId="17641"/>
    <cellStyle name="Link 3 3 2 2 16" xfId="17642"/>
    <cellStyle name="Link 3 3 2 2 17" xfId="17643"/>
    <cellStyle name="Link 3 3 2 2 18" xfId="17644"/>
    <cellStyle name="Link 3 3 2 2 19" xfId="17645"/>
    <cellStyle name="Link 3 3 2 2 2" xfId="17646"/>
    <cellStyle name="Link 3 3 2 2 20" xfId="17647"/>
    <cellStyle name="Link 3 3 2 2 21" xfId="17648"/>
    <cellStyle name="Link 3 3 2 2 22" xfId="17649"/>
    <cellStyle name="Link 3 3 2 2 23" xfId="17650"/>
    <cellStyle name="Link 3 3 2 2 24" xfId="17651"/>
    <cellStyle name="Link 3 3 2 2 25" xfId="17652"/>
    <cellStyle name="Link 3 3 2 2 26" xfId="17653"/>
    <cellStyle name="Link 3 3 2 2 27" xfId="17654"/>
    <cellStyle name="Link 3 3 2 2 28" xfId="17655"/>
    <cellStyle name="Link 3 3 2 2 29" xfId="17656"/>
    <cellStyle name="Link 3 3 2 2 3" xfId="17657"/>
    <cellStyle name="Link 3 3 2 2 30" xfId="17658"/>
    <cellStyle name="Link 3 3 2 2 31" xfId="17659"/>
    <cellStyle name="Link 3 3 2 2 32" xfId="17660"/>
    <cellStyle name="Link 3 3 2 2 4" xfId="17661"/>
    <cellStyle name="Link 3 3 2 2 5" xfId="17662"/>
    <cellStyle name="Link 3 3 2 2 6" xfId="17663"/>
    <cellStyle name="Link 3 3 2 2 7" xfId="17664"/>
    <cellStyle name="Link 3 3 2 2 8" xfId="17665"/>
    <cellStyle name="Link 3 3 2 2 9" xfId="17666"/>
    <cellStyle name="Link 3 3 3" xfId="17667"/>
    <cellStyle name="Link 3 3 3 2" xfId="17668"/>
    <cellStyle name="Link 3 3 3 2 10" xfId="17669"/>
    <cellStyle name="Link 3 3 3 2 11" xfId="17670"/>
    <cellStyle name="Link 3 3 3 2 12" xfId="17671"/>
    <cellStyle name="Link 3 3 3 2 13" xfId="17672"/>
    <cellStyle name="Link 3 3 3 2 14" xfId="17673"/>
    <cellStyle name="Link 3 3 3 2 15" xfId="17674"/>
    <cellStyle name="Link 3 3 3 2 16" xfId="17675"/>
    <cellStyle name="Link 3 3 3 2 17" xfId="17676"/>
    <cellStyle name="Link 3 3 3 2 18" xfId="17677"/>
    <cellStyle name="Link 3 3 3 2 19" xfId="17678"/>
    <cellStyle name="Link 3 3 3 2 2" xfId="17679"/>
    <cellStyle name="Link 3 3 3 2 20" xfId="17680"/>
    <cellStyle name="Link 3 3 3 2 21" xfId="17681"/>
    <cellStyle name="Link 3 3 3 2 22" xfId="17682"/>
    <cellStyle name="Link 3 3 3 2 23" xfId="17683"/>
    <cellStyle name="Link 3 3 3 2 24" xfId="17684"/>
    <cellStyle name="Link 3 3 3 2 25" xfId="17685"/>
    <cellStyle name="Link 3 3 3 2 26" xfId="17686"/>
    <cellStyle name="Link 3 3 3 2 27" xfId="17687"/>
    <cellStyle name="Link 3 3 3 2 28" xfId="17688"/>
    <cellStyle name="Link 3 3 3 2 29" xfId="17689"/>
    <cellStyle name="Link 3 3 3 2 3" xfId="17690"/>
    <cellStyle name="Link 3 3 3 2 30" xfId="17691"/>
    <cellStyle name="Link 3 3 3 2 31" xfId="17692"/>
    <cellStyle name="Link 3 3 3 2 32" xfId="17693"/>
    <cellStyle name="Link 3 3 3 2 4" xfId="17694"/>
    <cellStyle name="Link 3 3 3 2 5" xfId="17695"/>
    <cellStyle name="Link 3 3 3 2 6" xfId="17696"/>
    <cellStyle name="Link 3 3 3 2 7" xfId="17697"/>
    <cellStyle name="Link 3 3 3 2 8" xfId="17698"/>
    <cellStyle name="Link 3 3 3 2 9" xfId="17699"/>
    <cellStyle name="Link 3 4" xfId="17700"/>
    <cellStyle name="Link 3 4 2" xfId="17701"/>
    <cellStyle name="Link 3 4 2 2" xfId="17702"/>
    <cellStyle name="Link 3 4 2 2 2" xfId="17703"/>
    <cellStyle name="Link 3 4 2 2 2 10" xfId="17704"/>
    <cellStyle name="Link 3 4 2 2 2 11" xfId="17705"/>
    <cellStyle name="Link 3 4 2 2 2 12" xfId="17706"/>
    <cellStyle name="Link 3 4 2 2 2 13" xfId="17707"/>
    <cellStyle name="Link 3 4 2 2 2 14" xfId="17708"/>
    <cellStyle name="Link 3 4 2 2 2 15" xfId="17709"/>
    <cellStyle name="Link 3 4 2 2 2 16" xfId="17710"/>
    <cellStyle name="Link 3 4 2 2 2 17" xfId="17711"/>
    <cellStyle name="Link 3 4 2 2 2 18" xfId="17712"/>
    <cellStyle name="Link 3 4 2 2 2 19" xfId="17713"/>
    <cellStyle name="Link 3 4 2 2 2 2" xfId="17714"/>
    <cellStyle name="Link 3 4 2 2 2 20" xfId="17715"/>
    <cellStyle name="Link 3 4 2 2 2 21" xfId="17716"/>
    <cellStyle name="Link 3 4 2 2 2 22" xfId="17717"/>
    <cellStyle name="Link 3 4 2 2 2 23" xfId="17718"/>
    <cellStyle name="Link 3 4 2 2 2 24" xfId="17719"/>
    <cellStyle name="Link 3 4 2 2 2 25" xfId="17720"/>
    <cellStyle name="Link 3 4 2 2 2 26" xfId="17721"/>
    <cellStyle name="Link 3 4 2 2 2 27" xfId="17722"/>
    <cellStyle name="Link 3 4 2 2 2 28" xfId="17723"/>
    <cellStyle name="Link 3 4 2 2 2 29" xfId="17724"/>
    <cellStyle name="Link 3 4 2 2 2 3" xfId="17725"/>
    <cellStyle name="Link 3 4 2 2 2 30" xfId="17726"/>
    <cellStyle name="Link 3 4 2 2 2 31" xfId="17727"/>
    <cellStyle name="Link 3 4 2 2 2 32" xfId="17728"/>
    <cellStyle name="Link 3 4 2 2 2 4" xfId="17729"/>
    <cellStyle name="Link 3 4 2 2 2 5" xfId="17730"/>
    <cellStyle name="Link 3 4 2 2 2 6" xfId="17731"/>
    <cellStyle name="Link 3 4 2 2 2 7" xfId="17732"/>
    <cellStyle name="Link 3 4 2 2 2 8" xfId="17733"/>
    <cellStyle name="Link 3 4 2 2 2 9" xfId="17734"/>
    <cellStyle name="Link 3 4 2 3" xfId="17735"/>
    <cellStyle name="Link 3 4 2 3 2" xfId="17736"/>
    <cellStyle name="Link 3 4 2 3 2 10" xfId="17737"/>
    <cellStyle name="Link 3 4 2 3 2 11" xfId="17738"/>
    <cellStyle name="Link 3 4 2 3 2 12" xfId="17739"/>
    <cellStyle name="Link 3 4 2 3 2 13" xfId="17740"/>
    <cellStyle name="Link 3 4 2 3 2 14" xfId="17741"/>
    <cellStyle name="Link 3 4 2 3 2 15" xfId="17742"/>
    <cellStyle name="Link 3 4 2 3 2 16" xfId="17743"/>
    <cellStyle name="Link 3 4 2 3 2 17" xfId="17744"/>
    <cellStyle name="Link 3 4 2 3 2 18" xfId="17745"/>
    <cellStyle name="Link 3 4 2 3 2 19" xfId="17746"/>
    <cellStyle name="Link 3 4 2 3 2 2" xfId="17747"/>
    <cellStyle name="Link 3 4 2 3 2 20" xfId="17748"/>
    <cellStyle name="Link 3 4 2 3 2 21" xfId="17749"/>
    <cellStyle name="Link 3 4 2 3 2 22" xfId="17750"/>
    <cellStyle name="Link 3 4 2 3 2 23" xfId="17751"/>
    <cellStyle name="Link 3 4 2 3 2 24" xfId="17752"/>
    <cellStyle name="Link 3 4 2 3 2 25" xfId="17753"/>
    <cellStyle name="Link 3 4 2 3 2 26" xfId="17754"/>
    <cellStyle name="Link 3 4 2 3 2 27" xfId="17755"/>
    <cellStyle name="Link 3 4 2 3 2 28" xfId="17756"/>
    <cellStyle name="Link 3 4 2 3 2 29" xfId="17757"/>
    <cellStyle name="Link 3 4 2 3 2 3" xfId="17758"/>
    <cellStyle name="Link 3 4 2 3 2 30" xfId="17759"/>
    <cellStyle name="Link 3 4 2 3 2 31" xfId="17760"/>
    <cellStyle name="Link 3 4 2 3 2 32" xfId="17761"/>
    <cellStyle name="Link 3 4 2 3 2 4" xfId="17762"/>
    <cellStyle name="Link 3 4 2 3 2 5" xfId="17763"/>
    <cellStyle name="Link 3 4 2 3 2 6" xfId="17764"/>
    <cellStyle name="Link 3 4 2 3 2 7" xfId="17765"/>
    <cellStyle name="Link 3 4 2 3 2 8" xfId="17766"/>
    <cellStyle name="Link 3 4 2 3 2 9" xfId="17767"/>
    <cellStyle name="Link 3 4 3" xfId="17768"/>
    <cellStyle name="Link 3 4 3 2" xfId="17769"/>
    <cellStyle name="Link 3 4 3 2 10" xfId="17770"/>
    <cellStyle name="Link 3 4 3 2 11" xfId="17771"/>
    <cellStyle name="Link 3 4 3 2 12" xfId="17772"/>
    <cellStyle name="Link 3 4 3 2 13" xfId="17773"/>
    <cellStyle name="Link 3 4 3 2 14" xfId="17774"/>
    <cellStyle name="Link 3 4 3 2 15" xfId="17775"/>
    <cellStyle name="Link 3 4 3 2 16" xfId="17776"/>
    <cellStyle name="Link 3 4 3 2 17" xfId="17777"/>
    <cellStyle name="Link 3 4 3 2 18" xfId="17778"/>
    <cellStyle name="Link 3 4 3 2 19" xfId="17779"/>
    <cellStyle name="Link 3 4 3 2 2" xfId="17780"/>
    <cellStyle name="Link 3 4 3 2 20" xfId="17781"/>
    <cellStyle name="Link 3 4 3 2 21" xfId="17782"/>
    <cellStyle name="Link 3 4 3 2 22" xfId="17783"/>
    <cellStyle name="Link 3 4 3 2 23" xfId="17784"/>
    <cellStyle name="Link 3 4 3 2 24" xfId="17785"/>
    <cellStyle name="Link 3 4 3 2 25" xfId="17786"/>
    <cellStyle name="Link 3 4 3 2 26" xfId="17787"/>
    <cellStyle name="Link 3 4 3 2 27" xfId="17788"/>
    <cellStyle name="Link 3 4 3 2 28" xfId="17789"/>
    <cellStyle name="Link 3 4 3 2 29" xfId="17790"/>
    <cellStyle name="Link 3 4 3 2 3" xfId="17791"/>
    <cellStyle name="Link 3 4 3 2 30" xfId="17792"/>
    <cellStyle name="Link 3 4 3 2 31" xfId="17793"/>
    <cellStyle name="Link 3 4 3 2 32" xfId="17794"/>
    <cellStyle name="Link 3 4 3 2 4" xfId="17795"/>
    <cellStyle name="Link 3 4 3 2 5" xfId="17796"/>
    <cellStyle name="Link 3 4 3 2 6" xfId="17797"/>
    <cellStyle name="Link 3 4 3 2 7" xfId="17798"/>
    <cellStyle name="Link 3 4 3 2 8" xfId="17799"/>
    <cellStyle name="Link 3 4 3 2 9" xfId="17800"/>
    <cellStyle name="Link 3 4 4" xfId="17801"/>
    <cellStyle name="Link 3 4 4 10" xfId="17802"/>
    <cellStyle name="Link 3 4 4 11" xfId="17803"/>
    <cellStyle name="Link 3 4 4 12" xfId="17804"/>
    <cellStyle name="Link 3 4 4 13" xfId="17805"/>
    <cellStyle name="Link 3 4 4 14" xfId="17806"/>
    <cellStyle name="Link 3 4 4 15" xfId="17807"/>
    <cellStyle name="Link 3 4 4 16" xfId="17808"/>
    <cellStyle name="Link 3 4 4 17" xfId="17809"/>
    <cellStyle name="Link 3 4 4 18" xfId="17810"/>
    <cellStyle name="Link 3 4 4 19" xfId="17811"/>
    <cellStyle name="Link 3 4 4 2" xfId="17812"/>
    <cellStyle name="Link 3 4 4 20" xfId="17813"/>
    <cellStyle name="Link 3 4 4 21" xfId="17814"/>
    <cellStyle name="Link 3 4 4 22" xfId="17815"/>
    <cellStyle name="Link 3 4 4 23" xfId="17816"/>
    <cellStyle name="Link 3 4 4 24" xfId="17817"/>
    <cellStyle name="Link 3 4 4 25" xfId="17818"/>
    <cellStyle name="Link 3 4 4 26" xfId="17819"/>
    <cellStyle name="Link 3 4 4 27" xfId="17820"/>
    <cellStyle name="Link 3 4 4 28" xfId="17821"/>
    <cellStyle name="Link 3 4 4 29" xfId="17822"/>
    <cellStyle name="Link 3 4 4 3" xfId="17823"/>
    <cellStyle name="Link 3 4 4 30" xfId="17824"/>
    <cellStyle name="Link 3 4 4 31" xfId="17825"/>
    <cellStyle name="Link 3 4 4 32" xfId="17826"/>
    <cellStyle name="Link 3 4 4 4" xfId="17827"/>
    <cellStyle name="Link 3 4 4 5" xfId="17828"/>
    <cellStyle name="Link 3 4 4 6" xfId="17829"/>
    <cellStyle name="Link 3 4 4 7" xfId="17830"/>
    <cellStyle name="Link 3 4 4 8" xfId="17831"/>
    <cellStyle name="Link 3 4 4 9" xfId="17832"/>
    <cellStyle name="Link 3 5" xfId="17833"/>
    <cellStyle name="Link 4" xfId="17834"/>
    <cellStyle name="Link 4 2" xfId="17835"/>
    <cellStyle name="Link 4 3" xfId="17836"/>
    <cellStyle name="Link 4 3 2" xfId="17837"/>
    <cellStyle name="Link 4 3 2 2" xfId="17838"/>
    <cellStyle name="Link 4 3 2 2 2" xfId="17839"/>
    <cellStyle name="Link 4 3 2 2 2 10" xfId="17840"/>
    <cellStyle name="Link 4 3 2 2 2 11" xfId="17841"/>
    <cellStyle name="Link 4 3 2 2 2 12" xfId="17842"/>
    <cellStyle name="Link 4 3 2 2 2 13" xfId="17843"/>
    <cellStyle name="Link 4 3 2 2 2 14" xfId="17844"/>
    <cellStyle name="Link 4 3 2 2 2 15" xfId="17845"/>
    <cellStyle name="Link 4 3 2 2 2 16" xfId="17846"/>
    <cellStyle name="Link 4 3 2 2 2 17" xfId="17847"/>
    <cellStyle name="Link 4 3 2 2 2 18" xfId="17848"/>
    <cellStyle name="Link 4 3 2 2 2 19" xfId="17849"/>
    <cellStyle name="Link 4 3 2 2 2 2" xfId="17850"/>
    <cellStyle name="Link 4 3 2 2 2 20" xfId="17851"/>
    <cellStyle name="Link 4 3 2 2 2 21" xfId="17852"/>
    <cellStyle name="Link 4 3 2 2 2 22" xfId="17853"/>
    <cellStyle name="Link 4 3 2 2 2 23" xfId="17854"/>
    <cellStyle name="Link 4 3 2 2 2 24" xfId="17855"/>
    <cellStyle name="Link 4 3 2 2 2 25" xfId="17856"/>
    <cellStyle name="Link 4 3 2 2 2 26" xfId="17857"/>
    <cellStyle name="Link 4 3 2 2 2 27" xfId="17858"/>
    <cellStyle name="Link 4 3 2 2 2 28" xfId="17859"/>
    <cellStyle name="Link 4 3 2 2 2 29" xfId="17860"/>
    <cellStyle name="Link 4 3 2 2 2 3" xfId="17861"/>
    <cellStyle name="Link 4 3 2 2 2 30" xfId="17862"/>
    <cellStyle name="Link 4 3 2 2 2 31" xfId="17863"/>
    <cellStyle name="Link 4 3 2 2 2 32" xfId="17864"/>
    <cellStyle name="Link 4 3 2 2 2 4" xfId="17865"/>
    <cellStyle name="Link 4 3 2 2 2 5" xfId="17866"/>
    <cellStyle name="Link 4 3 2 2 2 6" xfId="17867"/>
    <cellStyle name="Link 4 3 2 2 2 7" xfId="17868"/>
    <cellStyle name="Link 4 3 2 2 2 8" xfId="17869"/>
    <cellStyle name="Link 4 3 2 2 2 9" xfId="17870"/>
    <cellStyle name="Link 4 3 2 3" xfId="17871"/>
    <cellStyle name="Link 4 3 2 3 2" xfId="17872"/>
    <cellStyle name="Link 4 3 2 3 2 10" xfId="17873"/>
    <cellStyle name="Link 4 3 2 3 2 11" xfId="17874"/>
    <cellStyle name="Link 4 3 2 3 2 12" xfId="17875"/>
    <cellStyle name="Link 4 3 2 3 2 13" xfId="17876"/>
    <cellStyle name="Link 4 3 2 3 2 14" xfId="17877"/>
    <cellStyle name="Link 4 3 2 3 2 15" xfId="17878"/>
    <cellStyle name="Link 4 3 2 3 2 16" xfId="17879"/>
    <cellStyle name="Link 4 3 2 3 2 17" xfId="17880"/>
    <cellStyle name="Link 4 3 2 3 2 18" xfId="17881"/>
    <cellStyle name="Link 4 3 2 3 2 19" xfId="17882"/>
    <cellStyle name="Link 4 3 2 3 2 2" xfId="17883"/>
    <cellStyle name="Link 4 3 2 3 2 20" xfId="17884"/>
    <cellStyle name="Link 4 3 2 3 2 21" xfId="17885"/>
    <cellStyle name="Link 4 3 2 3 2 22" xfId="17886"/>
    <cellStyle name="Link 4 3 2 3 2 23" xfId="17887"/>
    <cellStyle name="Link 4 3 2 3 2 24" xfId="17888"/>
    <cellStyle name="Link 4 3 2 3 2 25" xfId="17889"/>
    <cellStyle name="Link 4 3 2 3 2 26" xfId="17890"/>
    <cellStyle name="Link 4 3 2 3 2 27" xfId="17891"/>
    <cellStyle name="Link 4 3 2 3 2 28" xfId="17892"/>
    <cellStyle name="Link 4 3 2 3 2 29" xfId="17893"/>
    <cellStyle name="Link 4 3 2 3 2 3" xfId="17894"/>
    <cellStyle name="Link 4 3 2 3 2 30" xfId="17895"/>
    <cellStyle name="Link 4 3 2 3 2 31" xfId="17896"/>
    <cellStyle name="Link 4 3 2 3 2 32" xfId="17897"/>
    <cellStyle name="Link 4 3 2 3 2 4" xfId="17898"/>
    <cellStyle name="Link 4 3 2 3 2 5" xfId="17899"/>
    <cellStyle name="Link 4 3 2 3 2 6" xfId="17900"/>
    <cellStyle name="Link 4 3 2 3 2 7" xfId="17901"/>
    <cellStyle name="Link 4 3 2 3 2 8" xfId="17902"/>
    <cellStyle name="Link 4 3 2 3 2 9" xfId="17903"/>
    <cellStyle name="Link 4 3 3" xfId="17904"/>
    <cellStyle name="Link 4 3 3 2" xfId="17905"/>
    <cellStyle name="Link 4 3 3 2 10" xfId="17906"/>
    <cellStyle name="Link 4 3 3 2 11" xfId="17907"/>
    <cellStyle name="Link 4 3 3 2 12" xfId="17908"/>
    <cellStyle name="Link 4 3 3 2 13" xfId="17909"/>
    <cellStyle name="Link 4 3 3 2 14" xfId="17910"/>
    <cellStyle name="Link 4 3 3 2 15" xfId="17911"/>
    <cellStyle name="Link 4 3 3 2 16" xfId="17912"/>
    <cellStyle name="Link 4 3 3 2 17" xfId="17913"/>
    <cellStyle name="Link 4 3 3 2 18" xfId="17914"/>
    <cellStyle name="Link 4 3 3 2 19" xfId="17915"/>
    <cellStyle name="Link 4 3 3 2 2" xfId="17916"/>
    <cellStyle name="Link 4 3 3 2 20" xfId="17917"/>
    <cellStyle name="Link 4 3 3 2 21" xfId="17918"/>
    <cellStyle name="Link 4 3 3 2 22" xfId="17919"/>
    <cellStyle name="Link 4 3 3 2 23" xfId="17920"/>
    <cellStyle name="Link 4 3 3 2 24" xfId="17921"/>
    <cellStyle name="Link 4 3 3 2 25" xfId="17922"/>
    <cellStyle name="Link 4 3 3 2 26" xfId="17923"/>
    <cellStyle name="Link 4 3 3 2 27" xfId="17924"/>
    <cellStyle name="Link 4 3 3 2 28" xfId="17925"/>
    <cellStyle name="Link 4 3 3 2 29" xfId="17926"/>
    <cellStyle name="Link 4 3 3 2 3" xfId="17927"/>
    <cellStyle name="Link 4 3 3 2 30" xfId="17928"/>
    <cellStyle name="Link 4 3 3 2 31" xfId="17929"/>
    <cellStyle name="Link 4 3 3 2 32" xfId="17930"/>
    <cellStyle name="Link 4 3 3 2 4" xfId="17931"/>
    <cellStyle name="Link 4 3 3 2 5" xfId="17932"/>
    <cellStyle name="Link 4 3 3 2 6" xfId="17933"/>
    <cellStyle name="Link 4 3 3 2 7" xfId="17934"/>
    <cellStyle name="Link 4 3 3 2 8" xfId="17935"/>
    <cellStyle name="Link 4 3 3 2 9" xfId="17936"/>
    <cellStyle name="Link 4 3 4" xfId="17937"/>
    <cellStyle name="Link 4 3 4 10" xfId="17938"/>
    <cellStyle name="Link 4 3 4 11" xfId="17939"/>
    <cellStyle name="Link 4 3 4 12" xfId="17940"/>
    <cellStyle name="Link 4 3 4 13" xfId="17941"/>
    <cellStyle name="Link 4 3 4 14" xfId="17942"/>
    <cellStyle name="Link 4 3 4 15" xfId="17943"/>
    <cellStyle name="Link 4 3 4 16" xfId="17944"/>
    <cellStyle name="Link 4 3 4 17" xfId="17945"/>
    <cellStyle name="Link 4 3 4 18" xfId="17946"/>
    <cellStyle name="Link 4 3 4 19" xfId="17947"/>
    <cellStyle name="Link 4 3 4 2" xfId="17948"/>
    <cellStyle name="Link 4 3 4 20" xfId="17949"/>
    <cellStyle name="Link 4 3 4 21" xfId="17950"/>
    <cellStyle name="Link 4 3 4 22" xfId="17951"/>
    <cellStyle name="Link 4 3 4 23" xfId="17952"/>
    <cellStyle name="Link 4 3 4 24" xfId="17953"/>
    <cellStyle name="Link 4 3 4 25" xfId="17954"/>
    <cellStyle name="Link 4 3 4 26" xfId="17955"/>
    <cellStyle name="Link 4 3 4 27" xfId="17956"/>
    <cellStyle name="Link 4 3 4 28" xfId="17957"/>
    <cellStyle name="Link 4 3 4 29" xfId="17958"/>
    <cellStyle name="Link 4 3 4 3" xfId="17959"/>
    <cellStyle name="Link 4 3 4 30" xfId="17960"/>
    <cellStyle name="Link 4 3 4 31" xfId="17961"/>
    <cellStyle name="Link 4 3 4 32" xfId="17962"/>
    <cellStyle name="Link 4 3 4 4" xfId="17963"/>
    <cellStyle name="Link 4 3 4 5" xfId="17964"/>
    <cellStyle name="Link 4 3 4 6" xfId="17965"/>
    <cellStyle name="Link 4 3 4 7" xfId="17966"/>
    <cellStyle name="Link 4 3 4 8" xfId="17967"/>
    <cellStyle name="Link 4 3 4 9" xfId="17968"/>
    <cellStyle name="Link 4 4" xfId="17969"/>
    <cellStyle name="Link 4 4 2" xfId="17970"/>
    <cellStyle name="Link 4 4 2 2" xfId="17971"/>
    <cellStyle name="Link 4 4 2 2 10" xfId="17972"/>
    <cellStyle name="Link 4 4 2 2 11" xfId="17973"/>
    <cellStyle name="Link 4 4 2 2 12" xfId="17974"/>
    <cellStyle name="Link 4 4 2 2 13" xfId="17975"/>
    <cellStyle name="Link 4 4 2 2 14" xfId="17976"/>
    <cellStyle name="Link 4 4 2 2 15" xfId="17977"/>
    <cellStyle name="Link 4 4 2 2 16" xfId="17978"/>
    <cellStyle name="Link 4 4 2 2 17" xfId="17979"/>
    <cellStyle name="Link 4 4 2 2 18" xfId="17980"/>
    <cellStyle name="Link 4 4 2 2 19" xfId="17981"/>
    <cellStyle name="Link 4 4 2 2 2" xfId="17982"/>
    <cellStyle name="Link 4 4 2 2 20" xfId="17983"/>
    <cellStyle name="Link 4 4 2 2 21" xfId="17984"/>
    <cellStyle name="Link 4 4 2 2 22" xfId="17985"/>
    <cellStyle name="Link 4 4 2 2 23" xfId="17986"/>
    <cellStyle name="Link 4 4 2 2 24" xfId="17987"/>
    <cellStyle name="Link 4 4 2 2 25" xfId="17988"/>
    <cellStyle name="Link 4 4 2 2 26" xfId="17989"/>
    <cellStyle name="Link 4 4 2 2 27" xfId="17990"/>
    <cellStyle name="Link 4 4 2 2 28" xfId="17991"/>
    <cellStyle name="Link 4 4 2 2 29" xfId="17992"/>
    <cellStyle name="Link 4 4 2 2 3" xfId="17993"/>
    <cellStyle name="Link 4 4 2 2 30" xfId="17994"/>
    <cellStyle name="Link 4 4 2 2 31" xfId="17995"/>
    <cellStyle name="Link 4 4 2 2 32" xfId="17996"/>
    <cellStyle name="Link 4 4 2 2 4" xfId="17997"/>
    <cellStyle name="Link 4 4 2 2 5" xfId="17998"/>
    <cellStyle name="Link 4 4 2 2 6" xfId="17999"/>
    <cellStyle name="Link 4 4 2 2 7" xfId="18000"/>
    <cellStyle name="Link 4 4 2 2 8" xfId="18001"/>
    <cellStyle name="Link 4 4 2 2 9" xfId="18002"/>
    <cellStyle name="Link 4 4 3" xfId="18003"/>
    <cellStyle name="Link 4 4 3 2" xfId="18004"/>
    <cellStyle name="Link 4 4 3 2 10" xfId="18005"/>
    <cellStyle name="Link 4 4 3 2 11" xfId="18006"/>
    <cellStyle name="Link 4 4 3 2 12" xfId="18007"/>
    <cellStyle name="Link 4 4 3 2 13" xfId="18008"/>
    <cellStyle name="Link 4 4 3 2 14" xfId="18009"/>
    <cellStyle name="Link 4 4 3 2 15" xfId="18010"/>
    <cellStyle name="Link 4 4 3 2 16" xfId="18011"/>
    <cellStyle name="Link 4 4 3 2 17" xfId="18012"/>
    <cellStyle name="Link 4 4 3 2 18" xfId="18013"/>
    <cellStyle name="Link 4 4 3 2 19" xfId="18014"/>
    <cellStyle name="Link 4 4 3 2 2" xfId="18015"/>
    <cellStyle name="Link 4 4 3 2 20" xfId="18016"/>
    <cellStyle name="Link 4 4 3 2 21" xfId="18017"/>
    <cellStyle name="Link 4 4 3 2 22" xfId="18018"/>
    <cellStyle name="Link 4 4 3 2 23" xfId="18019"/>
    <cellStyle name="Link 4 4 3 2 24" xfId="18020"/>
    <cellStyle name="Link 4 4 3 2 25" xfId="18021"/>
    <cellStyle name="Link 4 4 3 2 26" xfId="18022"/>
    <cellStyle name="Link 4 4 3 2 27" xfId="18023"/>
    <cellStyle name="Link 4 4 3 2 28" xfId="18024"/>
    <cellStyle name="Link 4 4 3 2 29" xfId="18025"/>
    <cellStyle name="Link 4 4 3 2 3" xfId="18026"/>
    <cellStyle name="Link 4 4 3 2 30" xfId="18027"/>
    <cellStyle name="Link 4 4 3 2 31" xfId="18028"/>
    <cellStyle name="Link 4 4 3 2 32" xfId="18029"/>
    <cellStyle name="Link 4 4 3 2 4" xfId="18030"/>
    <cellStyle name="Link 4 4 3 2 5" xfId="18031"/>
    <cellStyle name="Link 4 4 3 2 6" xfId="18032"/>
    <cellStyle name="Link 4 4 3 2 7" xfId="18033"/>
    <cellStyle name="Link 4 4 3 2 8" xfId="18034"/>
    <cellStyle name="Link 4 4 3 2 9" xfId="18035"/>
    <cellStyle name="Link 5" xfId="18036"/>
    <cellStyle name="Link 6" xfId="18037"/>
    <cellStyle name="Link 6 2" xfId="18038"/>
    <cellStyle name="Link 6 2 2" xfId="18039"/>
    <cellStyle name="Link 6 2 2 2" xfId="18040"/>
    <cellStyle name="Link 6 2 2 2 2" xfId="18041"/>
    <cellStyle name="Link 6 2 2 2 2 10" xfId="18042"/>
    <cellStyle name="Link 6 2 2 2 2 11" xfId="18043"/>
    <cellStyle name="Link 6 2 2 2 2 12" xfId="18044"/>
    <cellStyle name="Link 6 2 2 2 2 13" xfId="18045"/>
    <cellStyle name="Link 6 2 2 2 2 14" xfId="18046"/>
    <cellStyle name="Link 6 2 2 2 2 15" xfId="18047"/>
    <cellStyle name="Link 6 2 2 2 2 16" xfId="18048"/>
    <cellStyle name="Link 6 2 2 2 2 17" xfId="18049"/>
    <cellStyle name="Link 6 2 2 2 2 18" xfId="18050"/>
    <cellStyle name="Link 6 2 2 2 2 19" xfId="18051"/>
    <cellStyle name="Link 6 2 2 2 2 2" xfId="18052"/>
    <cellStyle name="Link 6 2 2 2 2 20" xfId="18053"/>
    <cellStyle name="Link 6 2 2 2 2 21" xfId="18054"/>
    <cellStyle name="Link 6 2 2 2 2 22" xfId="18055"/>
    <cellStyle name="Link 6 2 2 2 2 23" xfId="18056"/>
    <cellStyle name="Link 6 2 2 2 2 24" xfId="18057"/>
    <cellStyle name="Link 6 2 2 2 2 25" xfId="18058"/>
    <cellStyle name="Link 6 2 2 2 2 26" xfId="18059"/>
    <cellStyle name="Link 6 2 2 2 2 27" xfId="18060"/>
    <cellStyle name="Link 6 2 2 2 2 28" xfId="18061"/>
    <cellStyle name="Link 6 2 2 2 2 29" xfId="18062"/>
    <cellStyle name="Link 6 2 2 2 2 3" xfId="18063"/>
    <cellStyle name="Link 6 2 2 2 2 30" xfId="18064"/>
    <cellStyle name="Link 6 2 2 2 2 31" xfId="18065"/>
    <cellStyle name="Link 6 2 2 2 2 32" xfId="18066"/>
    <cellStyle name="Link 6 2 2 2 2 4" xfId="18067"/>
    <cellStyle name="Link 6 2 2 2 2 5" xfId="18068"/>
    <cellStyle name="Link 6 2 2 2 2 6" xfId="18069"/>
    <cellStyle name="Link 6 2 2 2 2 7" xfId="18070"/>
    <cellStyle name="Link 6 2 2 2 2 8" xfId="18071"/>
    <cellStyle name="Link 6 2 2 2 2 9" xfId="18072"/>
    <cellStyle name="Link 6 2 2 3" xfId="18073"/>
    <cellStyle name="Link 6 2 2 3 2" xfId="18074"/>
    <cellStyle name="Link 6 2 2 3 2 10" xfId="18075"/>
    <cellStyle name="Link 6 2 2 3 2 11" xfId="18076"/>
    <cellStyle name="Link 6 2 2 3 2 12" xfId="18077"/>
    <cellStyle name="Link 6 2 2 3 2 13" xfId="18078"/>
    <cellStyle name="Link 6 2 2 3 2 14" xfId="18079"/>
    <cellStyle name="Link 6 2 2 3 2 15" xfId="18080"/>
    <cellStyle name="Link 6 2 2 3 2 16" xfId="18081"/>
    <cellStyle name="Link 6 2 2 3 2 17" xfId="18082"/>
    <cellStyle name="Link 6 2 2 3 2 18" xfId="18083"/>
    <cellStyle name="Link 6 2 2 3 2 19" xfId="18084"/>
    <cellStyle name="Link 6 2 2 3 2 2" xfId="18085"/>
    <cellStyle name="Link 6 2 2 3 2 20" xfId="18086"/>
    <cellStyle name="Link 6 2 2 3 2 21" xfId="18087"/>
    <cellStyle name="Link 6 2 2 3 2 22" xfId="18088"/>
    <cellStyle name="Link 6 2 2 3 2 23" xfId="18089"/>
    <cellStyle name="Link 6 2 2 3 2 24" xfId="18090"/>
    <cellStyle name="Link 6 2 2 3 2 25" xfId="18091"/>
    <cellStyle name="Link 6 2 2 3 2 26" xfId="18092"/>
    <cellStyle name="Link 6 2 2 3 2 27" xfId="18093"/>
    <cellStyle name="Link 6 2 2 3 2 28" xfId="18094"/>
    <cellStyle name="Link 6 2 2 3 2 29" xfId="18095"/>
    <cellStyle name="Link 6 2 2 3 2 3" xfId="18096"/>
    <cellStyle name="Link 6 2 2 3 2 30" xfId="18097"/>
    <cellStyle name="Link 6 2 2 3 2 31" xfId="18098"/>
    <cellStyle name="Link 6 2 2 3 2 32" xfId="18099"/>
    <cellStyle name="Link 6 2 2 3 2 4" xfId="18100"/>
    <cellStyle name="Link 6 2 2 3 2 5" xfId="18101"/>
    <cellStyle name="Link 6 2 2 3 2 6" xfId="18102"/>
    <cellStyle name="Link 6 2 2 3 2 7" xfId="18103"/>
    <cellStyle name="Link 6 2 2 3 2 8" xfId="18104"/>
    <cellStyle name="Link 6 2 2 3 2 9" xfId="18105"/>
    <cellStyle name="Link 6 2 3" xfId="18106"/>
    <cellStyle name="Link 6 2 3 2" xfId="18107"/>
    <cellStyle name="Link 6 2 3 2 10" xfId="18108"/>
    <cellStyle name="Link 6 2 3 2 11" xfId="18109"/>
    <cellStyle name="Link 6 2 3 2 12" xfId="18110"/>
    <cellStyle name="Link 6 2 3 2 13" xfId="18111"/>
    <cellStyle name="Link 6 2 3 2 14" xfId="18112"/>
    <cellStyle name="Link 6 2 3 2 15" xfId="18113"/>
    <cellStyle name="Link 6 2 3 2 16" xfId="18114"/>
    <cellStyle name="Link 6 2 3 2 17" xfId="18115"/>
    <cellStyle name="Link 6 2 3 2 18" xfId="18116"/>
    <cellStyle name="Link 6 2 3 2 19" xfId="18117"/>
    <cellStyle name="Link 6 2 3 2 2" xfId="18118"/>
    <cellStyle name="Link 6 2 3 2 20" xfId="18119"/>
    <cellStyle name="Link 6 2 3 2 21" xfId="18120"/>
    <cellStyle name="Link 6 2 3 2 22" xfId="18121"/>
    <cellStyle name="Link 6 2 3 2 23" xfId="18122"/>
    <cellStyle name="Link 6 2 3 2 24" xfId="18123"/>
    <cellStyle name="Link 6 2 3 2 25" xfId="18124"/>
    <cellStyle name="Link 6 2 3 2 26" xfId="18125"/>
    <cellStyle name="Link 6 2 3 2 27" xfId="18126"/>
    <cellStyle name="Link 6 2 3 2 28" xfId="18127"/>
    <cellStyle name="Link 6 2 3 2 29" xfId="18128"/>
    <cellStyle name="Link 6 2 3 2 3" xfId="18129"/>
    <cellStyle name="Link 6 2 3 2 30" xfId="18130"/>
    <cellStyle name="Link 6 2 3 2 31" xfId="18131"/>
    <cellStyle name="Link 6 2 3 2 32" xfId="18132"/>
    <cellStyle name="Link 6 2 3 2 4" xfId="18133"/>
    <cellStyle name="Link 6 2 3 2 5" xfId="18134"/>
    <cellStyle name="Link 6 2 3 2 6" xfId="18135"/>
    <cellStyle name="Link 6 2 3 2 7" xfId="18136"/>
    <cellStyle name="Link 6 2 3 2 8" xfId="18137"/>
    <cellStyle name="Link 6 2 3 2 9" xfId="18138"/>
    <cellStyle name="Link 6 2 4" xfId="18139"/>
    <cellStyle name="Link 6 2 4 10" xfId="18140"/>
    <cellStyle name="Link 6 2 4 11" xfId="18141"/>
    <cellStyle name="Link 6 2 4 12" xfId="18142"/>
    <cellStyle name="Link 6 2 4 13" xfId="18143"/>
    <cellStyle name="Link 6 2 4 14" xfId="18144"/>
    <cellStyle name="Link 6 2 4 15" xfId="18145"/>
    <cellStyle name="Link 6 2 4 16" xfId="18146"/>
    <cellStyle name="Link 6 2 4 17" xfId="18147"/>
    <cellStyle name="Link 6 2 4 18" xfId="18148"/>
    <cellStyle name="Link 6 2 4 19" xfId="18149"/>
    <cellStyle name="Link 6 2 4 2" xfId="18150"/>
    <cellStyle name="Link 6 2 4 20" xfId="18151"/>
    <cellStyle name="Link 6 2 4 21" xfId="18152"/>
    <cellStyle name="Link 6 2 4 22" xfId="18153"/>
    <cellStyle name="Link 6 2 4 23" xfId="18154"/>
    <cellStyle name="Link 6 2 4 24" xfId="18155"/>
    <cellStyle name="Link 6 2 4 25" xfId="18156"/>
    <cellStyle name="Link 6 2 4 26" xfId="18157"/>
    <cellStyle name="Link 6 2 4 27" xfId="18158"/>
    <cellStyle name="Link 6 2 4 28" xfId="18159"/>
    <cellStyle name="Link 6 2 4 29" xfId="18160"/>
    <cellStyle name="Link 6 2 4 3" xfId="18161"/>
    <cellStyle name="Link 6 2 4 30" xfId="18162"/>
    <cellStyle name="Link 6 2 4 31" xfId="18163"/>
    <cellStyle name="Link 6 2 4 32" xfId="18164"/>
    <cellStyle name="Link 6 2 4 4" xfId="18165"/>
    <cellStyle name="Link 6 2 4 5" xfId="18166"/>
    <cellStyle name="Link 6 2 4 6" xfId="18167"/>
    <cellStyle name="Link 6 2 4 7" xfId="18168"/>
    <cellStyle name="Link 6 2 4 8" xfId="18169"/>
    <cellStyle name="Link 6 2 4 9" xfId="18170"/>
    <cellStyle name="Link 6 3" xfId="18171"/>
    <cellStyle name="Link 6 3 2" xfId="18172"/>
    <cellStyle name="Link 6 3 2 2" xfId="18173"/>
    <cellStyle name="Link 6 3 2 2 2" xfId="18174"/>
    <cellStyle name="Link 6 3 2 2 2 10" xfId="18175"/>
    <cellStyle name="Link 6 3 2 2 2 11" xfId="18176"/>
    <cellStyle name="Link 6 3 2 2 2 12" xfId="18177"/>
    <cellStyle name="Link 6 3 2 2 2 13" xfId="18178"/>
    <cellStyle name="Link 6 3 2 2 2 14" xfId="18179"/>
    <cellStyle name="Link 6 3 2 2 2 15" xfId="18180"/>
    <cellStyle name="Link 6 3 2 2 2 16" xfId="18181"/>
    <cellStyle name="Link 6 3 2 2 2 17" xfId="18182"/>
    <cellStyle name="Link 6 3 2 2 2 18" xfId="18183"/>
    <cellStyle name="Link 6 3 2 2 2 19" xfId="18184"/>
    <cellStyle name="Link 6 3 2 2 2 2" xfId="18185"/>
    <cellStyle name="Link 6 3 2 2 2 20" xfId="18186"/>
    <cellStyle name="Link 6 3 2 2 2 21" xfId="18187"/>
    <cellStyle name="Link 6 3 2 2 2 22" xfId="18188"/>
    <cellStyle name="Link 6 3 2 2 2 23" xfId="18189"/>
    <cellStyle name="Link 6 3 2 2 2 24" xfId="18190"/>
    <cellStyle name="Link 6 3 2 2 2 25" xfId="18191"/>
    <cellStyle name="Link 6 3 2 2 2 26" xfId="18192"/>
    <cellStyle name="Link 6 3 2 2 2 27" xfId="18193"/>
    <cellStyle name="Link 6 3 2 2 2 28" xfId="18194"/>
    <cellStyle name="Link 6 3 2 2 2 29" xfId="18195"/>
    <cellStyle name="Link 6 3 2 2 2 3" xfId="18196"/>
    <cellStyle name="Link 6 3 2 2 2 30" xfId="18197"/>
    <cellStyle name="Link 6 3 2 2 2 31" xfId="18198"/>
    <cellStyle name="Link 6 3 2 2 2 32" xfId="18199"/>
    <cellStyle name="Link 6 3 2 2 2 4" xfId="18200"/>
    <cellStyle name="Link 6 3 2 2 2 5" xfId="18201"/>
    <cellStyle name="Link 6 3 2 2 2 6" xfId="18202"/>
    <cellStyle name="Link 6 3 2 2 2 7" xfId="18203"/>
    <cellStyle name="Link 6 3 2 2 2 8" xfId="18204"/>
    <cellStyle name="Link 6 3 2 2 2 9" xfId="18205"/>
    <cellStyle name="Link 6 3 2 3" xfId="18206"/>
    <cellStyle name="Link 6 3 2 3 2" xfId="18207"/>
    <cellStyle name="Link 6 3 2 3 2 10" xfId="18208"/>
    <cellStyle name="Link 6 3 2 3 2 11" xfId="18209"/>
    <cellStyle name="Link 6 3 2 3 2 12" xfId="18210"/>
    <cellStyle name="Link 6 3 2 3 2 13" xfId="18211"/>
    <cellStyle name="Link 6 3 2 3 2 14" xfId="18212"/>
    <cellStyle name="Link 6 3 2 3 2 15" xfId="18213"/>
    <cellStyle name="Link 6 3 2 3 2 16" xfId="18214"/>
    <cellStyle name="Link 6 3 2 3 2 17" xfId="18215"/>
    <cellStyle name="Link 6 3 2 3 2 18" xfId="18216"/>
    <cellStyle name="Link 6 3 2 3 2 19" xfId="18217"/>
    <cellStyle name="Link 6 3 2 3 2 2" xfId="18218"/>
    <cellStyle name="Link 6 3 2 3 2 20" xfId="18219"/>
    <cellStyle name="Link 6 3 2 3 2 21" xfId="18220"/>
    <cellStyle name="Link 6 3 2 3 2 22" xfId="18221"/>
    <cellStyle name="Link 6 3 2 3 2 23" xfId="18222"/>
    <cellStyle name="Link 6 3 2 3 2 24" xfId="18223"/>
    <cellStyle name="Link 6 3 2 3 2 25" xfId="18224"/>
    <cellStyle name="Link 6 3 2 3 2 26" xfId="18225"/>
    <cellStyle name="Link 6 3 2 3 2 27" xfId="18226"/>
    <cellStyle name="Link 6 3 2 3 2 28" xfId="18227"/>
    <cellStyle name="Link 6 3 2 3 2 29" xfId="18228"/>
    <cellStyle name="Link 6 3 2 3 2 3" xfId="18229"/>
    <cellStyle name="Link 6 3 2 3 2 30" xfId="18230"/>
    <cellStyle name="Link 6 3 2 3 2 31" xfId="18231"/>
    <cellStyle name="Link 6 3 2 3 2 32" xfId="18232"/>
    <cellStyle name="Link 6 3 2 3 2 4" xfId="18233"/>
    <cellStyle name="Link 6 3 2 3 2 5" xfId="18234"/>
    <cellStyle name="Link 6 3 2 3 2 6" xfId="18235"/>
    <cellStyle name="Link 6 3 2 3 2 7" xfId="18236"/>
    <cellStyle name="Link 6 3 2 3 2 8" xfId="18237"/>
    <cellStyle name="Link 6 3 2 3 2 9" xfId="18238"/>
    <cellStyle name="Link 6 3 3" xfId="18239"/>
    <cellStyle name="Link 6 3 3 2" xfId="18240"/>
    <cellStyle name="Link 6 3 3 2 10" xfId="18241"/>
    <cellStyle name="Link 6 3 3 2 11" xfId="18242"/>
    <cellStyle name="Link 6 3 3 2 12" xfId="18243"/>
    <cellStyle name="Link 6 3 3 2 13" xfId="18244"/>
    <cellStyle name="Link 6 3 3 2 14" xfId="18245"/>
    <cellStyle name="Link 6 3 3 2 15" xfId="18246"/>
    <cellStyle name="Link 6 3 3 2 16" xfId="18247"/>
    <cellStyle name="Link 6 3 3 2 17" xfId="18248"/>
    <cellStyle name="Link 6 3 3 2 18" xfId="18249"/>
    <cellStyle name="Link 6 3 3 2 19" xfId="18250"/>
    <cellStyle name="Link 6 3 3 2 2" xfId="18251"/>
    <cellStyle name="Link 6 3 3 2 20" xfId="18252"/>
    <cellStyle name="Link 6 3 3 2 21" xfId="18253"/>
    <cellStyle name="Link 6 3 3 2 22" xfId="18254"/>
    <cellStyle name="Link 6 3 3 2 23" xfId="18255"/>
    <cellStyle name="Link 6 3 3 2 24" xfId="18256"/>
    <cellStyle name="Link 6 3 3 2 25" xfId="18257"/>
    <cellStyle name="Link 6 3 3 2 26" xfId="18258"/>
    <cellStyle name="Link 6 3 3 2 27" xfId="18259"/>
    <cellStyle name="Link 6 3 3 2 28" xfId="18260"/>
    <cellStyle name="Link 6 3 3 2 29" xfId="18261"/>
    <cellStyle name="Link 6 3 3 2 3" xfId="18262"/>
    <cellStyle name="Link 6 3 3 2 30" xfId="18263"/>
    <cellStyle name="Link 6 3 3 2 31" xfId="18264"/>
    <cellStyle name="Link 6 3 3 2 32" xfId="18265"/>
    <cellStyle name="Link 6 3 3 2 4" xfId="18266"/>
    <cellStyle name="Link 6 3 3 2 5" xfId="18267"/>
    <cellStyle name="Link 6 3 3 2 6" xfId="18268"/>
    <cellStyle name="Link 6 3 3 2 7" xfId="18269"/>
    <cellStyle name="Link 6 3 3 2 8" xfId="18270"/>
    <cellStyle name="Link 6 3 3 2 9" xfId="18271"/>
    <cellStyle name="Link 6 3 4" xfId="18272"/>
    <cellStyle name="Link 6 3 4 10" xfId="18273"/>
    <cellStyle name="Link 6 3 4 11" xfId="18274"/>
    <cellStyle name="Link 6 3 4 12" xfId="18275"/>
    <cellStyle name="Link 6 3 4 13" xfId="18276"/>
    <cellStyle name="Link 6 3 4 14" xfId="18277"/>
    <cellStyle name="Link 6 3 4 15" xfId="18278"/>
    <cellStyle name="Link 6 3 4 16" xfId="18279"/>
    <cellStyle name="Link 6 3 4 17" xfId="18280"/>
    <cellStyle name="Link 6 3 4 18" xfId="18281"/>
    <cellStyle name="Link 6 3 4 19" xfId="18282"/>
    <cellStyle name="Link 6 3 4 2" xfId="18283"/>
    <cellStyle name="Link 6 3 4 20" xfId="18284"/>
    <cellStyle name="Link 6 3 4 21" xfId="18285"/>
    <cellStyle name="Link 6 3 4 22" xfId="18286"/>
    <cellStyle name="Link 6 3 4 23" xfId="18287"/>
    <cellStyle name="Link 6 3 4 24" xfId="18288"/>
    <cellStyle name="Link 6 3 4 25" xfId="18289"/>
    <cellStyle name="Link 6 3 4 26" xfId="18290"/>
    <cellStyle name="Link 6 3 4 27" xfId="18291"/>
    <cellStyle name="Link 6 3 4 28" xfId="18292"/>
    <cellStyle name="Link 6 3 4 29" xfId="18293"/>
    <cellStyle name="Link 6 3 4 3" xfId="18294"/>
    <cellStyle name="Link 6 3 4 30" xfId="18295"/>
    <cellStyle name="Link 6 3 4 31" xfId="18296"/>
    <cellStyle name="Link 6 3 4 32" xfId="18297"/>
    <cellStyle name="Link 6 3 4 4" xfId="18298"/>
    <cellStyle name="Link 6 3 4 5" xfId="18299"/>
    <cellStyle name="Link 6 3 4 6" xfId="18300"/>
    <cellStyle name="Link 6 3 4 7" xfId="18301"/>
    <cellStyle name="Link 6 3 4 8" xfId="18302"/>
    <cellStyle name="Link 6 3 4 9" xfId="18303"/>
    <cellStyle name="Link 6 4" xfId="18304"/>
    <cellStyle name="Link 6 4 2" xfId="18305"/>
    <cellStyle name="Link 6 4 2 2" xfId="18306"/>
    <cellStyle name="Link 6 4 2 2 10" xfId="18307"/>
    <cellStyle name="Link 6 4 2 2 11" xfId="18308"/>
    <cellStyle name="Link 6 4 2 2 12" xfId="18309"/>
    <cellStyle name="Link 6 4 2 2 13" xfId="18310"/>
    <cellStyle name="Link 6 4 2 2 14" xfId="18311"/>
    <cellStyle name="Link 6 4 2 2 15" xfId="18312"/>
    <cellStyle name="Link 6 4 2 2 16" xfId="18313"/>
    <cellStyle name="Link 6 4 2 2 17" xfId="18314"/>
    <cellStyle name="Link 6 4 2 2 18" xfId="18315"/>
    <cellStyle name="Link 6 4 2 2 19" xfId="18316"/>
    <cellStyle name="Link 6 4 2 2 2" xfId="18317"/>
    <cellStyle name="Link 6 4 2 2 20" xfId="18318"/>
    <cellStyle name="Link 6 4 2 2 21" xfId="18319"/>
    <cellStyle name="Link 6 4 2 2 22" xfId="18320"/>
    <cellStyle name="Link 6 4 2 2 23" xfId="18321"/>
    <cellStyle name="Link 6 4 2 2 24" xfId="18322"/>
    <cellStyle name="Link 6 4 2 2 25" xfId="18323"/>
    <cellStyle name="Link 6 4 2 2 26" xfId="18324"/>
    <cellStyle name="Link 6 4 2 2 27" xfId="18325"/>
    <cellStyle name="Link 6 4 2 2 28" xfId="18326"/>
    <cellStyle name="Link 6 4 2 2 29" xfId="18327"/>
    <cellStyle name="Link 6 4 2 2 3" xfId="18328"/>
    <cellStyle name="Link 6 4 2 2 30" xfId="18329"/>
    <cellStyle name="Link 6 4 2 2 31" xfId="18330"/>
    <cellStyle name="Link 6 4 2 2 32" xfId="18331"/>
    <cellStyle name="Link 6 4 2 2 4" xfId="18332"/>
    <cellStyle name="Link 6 4 2 2 5" xfId="18333"/>
    <cellStyle name="Link 6 4 2 2 6" xfId="18334"/>
    <cellStyle name="Link 6 4 2 2 7" xfId="18335"/>
    <cellStyle name="Link 6 4 2 2 8" xfId="18336"/>
    <cellStyle name="Link 6 4 2 2 9" xfId="18337"/>
    <cellStyle name="Link 6 4 3" xfId="18338"/>
    <cellStyle name="Link 6 4 3 2" xfId="18339"/>
    <cellStyle name="Link 6 4 3 2 10" xfId="18340"/>
    <cellStyle name="Link 6 4 3 2 11" xfId="18341"/>
    <cellStyle name="Link 6 4 3 2 12" xfId="18342"/>
    <cellStyle name="Link 6 4 3 2 13" xfId="18343"/>
    <cellStyle name="Link 6 4 3 2 14" xfId="18344"/>
    <cellStyle name="Link 6 4 3 2 15" xfId="18345"/>
    <cellStyle name="Link 6 4 3 2 16" xfId="18346"/>
    <cellStyle name="Link 6 4 3 2 17" xfId="18347"/>
    <cellStyle name="Link 6 4 3 2 18" xfId="18348"/>
    <cellStyle name="Link 6 4 3 2 19" xfId="18349"/>
    <cellStyle name="Link 6 4 3 2 2" xfId="18350"/>
    <cellStyle name="Link 6 4 3 2 20" xfId="18351"/>
    <cellStyle name="Link 6 4 3 2 21" xfId="18352"/>
    <cellStyle name="Link 6 4 3 2 22" xfId="18353"/>
    <cellStyle name="Link 6 4 3 2 23" xfId="18354"/>
    <cellStyle name="Link 6 4 3 2 24" xfId="18355"/>
    <cellStyle name="Link 6 4 3 2 25" xfId="18356"/>
    <cellStyle name="Link 6 4 3 2 26" xfId="18357"/>
    <cellStyle name="Link 6 4 3 2 27" xfId="18358"/>
    <cellStyle name="Link 6 4 3 2 28" xfId="18359"/>
    <cellStyle name="Link 6 4 3 2 29" xfId="18360"/>
    <cellStyle name="Link 6 4 3 2 3" xfId="18361"/>
    <cellStyle name="Link 6 4 3 2 30" xfId="18362"/>
    <cellStyle name="Link 6 4 3 2 31" xfId="18363"/>
    <cellStyle name="Link 6 4 3 2 32" xfId="18364"/>
    <cellStyle name="Link 6 4 3 2 4" xfId="18365"/>
    <cellStyle name="Link 6 4 3 2 5" xfId="18366"/>
    <cellStyle name="Link 6 4 3 2 6" xfId="18367"/>
    <cellStyle name="Link 6 4 3 2 7" xfId="18368"/>
    <cellStyle name="Link 6 4 3 2 8" xfId="18369"/>
    <cellStyle name="Link 6 4 3 2 9" xfId="18370"/>
    <cellStyle name="Link 6 5" xfId="18371"/>
    <cellStyle name="Link 6 5 2" xfId="18372"/>
    <cellStyle name="Link 6 5 2 10" xfId="18373"/>
    <cellStyle name="Link 6 5 2 11" xfId="18374"/>
    <cellStyle name="Link 6 5 2 12" xfId="18375"/>
    <cellStyle name="Link 6 5 2 13" xfId="18376"/>
    <cellStyle name="Link 6 5 2 14" xfId="18377"/>
    <cellStyle name="Link 6 5 2 15" xfId="18378"/>
    <cellStyle name="Link 6 5 2 16" xfId="18379"/>
    <cellStyle name="Link 6 5 2 17" xfId="18380"/>
    <cellStyle name="Link 6 5 2 18" xfId="18381"/>
    <cellStyle name="Link 6 5 2 19" xfId="18382"/>
    <cellStyle name="Link 6 5 2 2" xfId="18383"/>
    <cellStyle name="Link 6 5 2 20" xfId="18384"/>
    <cellStyle name="Link 6 5 2 21" xfId="18385"/>
    <cellStyle name="Link 6 5 2 22" xfId="18386"/>
    <cellStyle name="Link 6 5 2 23" xfId="18387"/>
    <cellStyle name="Link 6 5 2 24" xfId="18388"/>
    <cellStyle name="Link 6 5 2 25" xfId="18389"/>
    <cellStyle name="Link 6 5 2 26" xfId="18390"/>
    <cellStyle name="Link 6 5 2 27" xfId="18391"/>
    <cellStyle name="Link 6 5 2 28" xfId="18392"/>
    <cellStyle name="Link 6 5 2 29" xfId="18393"/>
    <cellStyle name="Link 6 5 2 3" xfId="18394"/>
    <cellStyle name="Link 6 5 2 30" xfId="18395"/>
    <cellStyle name="Link 6 5 2 31" xfId="18396"/>
    <cellStyle name="Link 6 5 2 32" xfId="18397"/>
    <cellStyle name="Link 6 5 2 4" xfId="18398"/>
    <cellStyle name="Link 6 5 2 5" xfId="18399"/>
    <cellStyle name="Link 6 5 2 6" xfId="18400"/>
    <cellStyle name="Link 6 5 2 7" xfId="18401"/>
    <cellStyle name="Link 6 5 2 8" xfId="18402"/>
    <cellStyle name="Link 6 5 2 9" xfId="18403"/>
    <cellStyle name="Link 6 6" xfId="18404"/>
    <cellStyle name="Link 6 6 10" xfId="18405"/>
    <cellStyle name="Link 6 6 11" xfId="18406"/>
    <cellStyle name="Link 6 6 12" xfId="18407"/>
    <cellStyle name="Link 6 6 13" xfId="18408"/>
    <cellStyle name="Link 6 6 14" xfId="18409"/>
    <cellStyle name="Link 6 6 15" xfId="18410"/>
    <cellStyle name="Link 6 6 16" xfId="18411"/>
    <cellStyle name="Link 6 6 17" xfId="18412"/>
    <cellStyle name="Link 6 6 18" xfId="18413"/>
    <cellStyle name="Link 6 6 19" xfId="18414"/>
    <cellStyle name="Link 6 6 2" xfId="18415"/>
    <cellStyle name="Link 6 6 20" xfId="18416"/>
    <cellStyle name="Link 6 6 21" xfId="18417"/>
    <cellStyle name="Link 6 6 22" xfId="18418"/>
    <cellStyle name="Link 6 6 23" xfId="18419"/>
    <cellStyle name="Link 6 6 24" xfId="18420"/>
    <cellStyle name="Link 6 6 25" xfId="18421"/>
    <cellStyle name="Link 6 6 26" xfId="18422"/>
    <cellStyle name="Link 6 6 27" xfId="18423"/>
    <cellStyle name="Link 6 6 28" xfId="18424"/>
    <cellStyle name="Link 6 6 29" xfId="18425"/>
    <cellStyle name="Link 6 6 3" xfId="18426"/>
    <cellStyle name="Link 6 6 30" xfId="18427"/>
    <cellStyle name="Link 6 6 31" xfId="18428"/>
    <cellStyle name="Link 6 6 32" xfId="18429"/>
    <cellStyle name="Link 6 6 4" xfId="18430"/>
    <cellStyle name="Link 6 6 5" xfId="18431"/>
    <cellStyle name="Link 6 6 6" xfId="18432"/>
    <cellStyle name="Link 6 6 7" xfId="18433"/>
    <cellStyle name="Link 6 6 8" xfId="18434"/>
    <cellStyle name="Link 6 6 9" xfId="18435"/>
    <cellStyle name="Link 7" xfId="18436"/>
    <cellStyle name="Link 7 2" xfId="18437"/>
    <cellStyle name="Link 7 2 2" xfId="18438"/>
    <cellStyle name="Link 7 2 2 2" xfId="18439"/>
    <cellStyle name="Link 7 2 2 2 10" xfId="18440"/>
    <cellStyle name="Link 7 2 2 2 11" xfId="18441"/>
    <cellStyle name="Link 7 2 2 2 12" xfId="18442"/>
    <cellStyle name="Link 7 2 2 2 13" xfId="18443"/>
    <cellStyle name="Link 7 2 2 2 14" xfId="18444"/>
    <cellStyle name="Link 7 2 2 2 15" xfId="18445"/>
    <cellStyle name="Link 7 2 2 2 16" xfId="18446"/>
    <cellStyle name="Link 7 2 2 2 17" xfId="18447"/>
    <cellStyle name="Link 7 2 2 2 18" xfId="18448"/>
    <cellStyle name="Link 7 2 2 2 19" xfId="18449"/>
    <cellStyle name="Link 7 2 2 2 2" xfId="18450"/>
    <cellStyle name="Link 7 2 2 2 20" xfId="18451"/>
    <cellStyle name="Link 7 2 2 2 21" xfId="18452"/>
    <cellStyle name="Link 7 2 2 2 22" xfId="18453"/>
    <cellStyle name="Link 7 2 2 2 23" xfId="18454"/>
    <cellStyle name="Link 7 2 2 2 24" xfId="18455"/>
    <cellStyle name="Link 7 2 2 2 25" xfId="18456"/>
    <cellStyle name="Link 7 2 2 2 26" xfId="18457"/>
    <cellStyle name="Link 7 2 2 2 27" xfId="18458"/>
    <cellStyle name="Link 7 2 2 2 28" xfId="18459"/>
    <cellStyle name="Link 7 2 2 2 29" xfId="18460"/>
    <cellStyle name="Link 7 2 2 2 3" xfId="18461"/>
    <cellStyle name="Link 7 2 2 2 30" xfId="18462"/>
    <cellStyle name="Link 7 2 2 2 31" xfId="18463"/>
    <cellStyle name="Link 7 2 2 2 32" xfId="18464"/>
    <cellStyle name="Link 7 2 2 2 4" xfId="18465"/>
    <cellStyle name="Link 7 2 2 2 5" xfId="18466"/>
    <cellStyle name="Link 7 2 2 2 6" xfId="18467"/>
    <cellStyle name="Link 7 2 2 2 7" xfId="18468"/>
    <cellStyle name="Link 7 2 2 2 8" xfId="18469"/>
    <cellStyle name="Link 7 2 2 2 9" xfId="18470"/>
    <cellStyle name="Link 7 2 3" xfId="18471"/>
    <cellStyle name="Link 7 2 3 2" xfId="18472"/>
    <cellStyle name="Link 7 2 3 2 10" xfId="18473"/>
    <cellStyle name="Link 7 2 3 2 11" xfId="18474"/>
    <cellStyle name="Link 7 2 3 2 12" xfId="18475"/>
    <cellStyle name="Link 7 2 3 2 13" xfId="18476"/>
    <cellStyle name="Link 7 2 3 2 14" xfId="18477"/>
    <cellStyle name="Link 7 2 3 2 15" xfId="18478"/>
    <cellStyle name="Link 7 2 3 2 16" xfId="18479"/>
    <cellStyle name="Link 7 2 3 2 17" xfId="18480"/>
    <cellStyle name="Link 7 2 3 2 18" xfId="18481"/>
    <cellStyle name="Link 7 2 3 2 19" xfId="18482"/>
    <cellStyle name="Link 7 2 3 2 2" xfId="18483"/>
    <cellStyle name="Link 7 2 3 2 20" xfId="18484"/>
    <cellStyle name="Link 7 2 3 2 21" xfId="18485"/>
    <cellStyle name="Link 7 2 3 2 22" xfId="18486"/>
    <cellStyle name="Link 7 2 3 2 23" xfId="18487"/>
    <cellStyle name="Link 7 2 3 2 24" xfId="18488"/>
    <cellStyle name="Link 7 2 3 2 25" xfId="18489"/>
    <cellStyle name="Link 7 2 3 2 26" xfId="18490"/>
    <cellStyle name="Link 7 2 3 2 27" xfId="18491"/>
    <cellStyle name="Link 7 2 3 2 28" xfId="18492"/>
    <cellStyle name="Link 7 2 3 2 29" xfId="18493"/>
    <cellStyle name="Link 7 2 3 2 3" xfId="18494"/>
    <cellStyle name="Link 7 2 3 2 30" xfId="18495"/>
    <cellStyle name="Link 7 2 3 2 31" xfId="18496"/>
    <cellStyle name="Link 7 2 3 2 32" xfId="18497"/>
    <cellStyle name="Link 7 2 3 2 4" xfId="18498"/>
    <cellStyle name="Link 7 2 3 2 5" xfId="18499"/>
    <cellStyle name="Link 7 2 3 2 6" xfId="18500"/>
    <cellStyle name="Link 7 2 3 2 7" xfId="18501"/>
    <cellStyle name="Link 7 2 3 2 8" xfId="18502"/>
    <cellStyle name="Link 7 2 3 2 9" xfId="18503"/>
    <cellStyle name="Link 7 3" xfId="18504"/>
    <cellStyle name="Link 7 3 2" xfId="18505"/>
    <cellStyle name="Link 7 3 2 10" xfId="18506"/>
    <cellStyle name="Link 7 3 2 11" xfId="18507"/>
    <cellStyle name="Link 7 3 2 12" xfId="18508"/>
    <cellStyle name="Link 7 3 2 13" xfId="18509"/>
    <cellStyle name="Link 7 3 2 14" xfId="18510"/>
    <cellStyle name="Link 7 3 2 15" xfId="18511"/>
    <cellStyle name="Link 7 3 2 16" xfId="18512"/>
    <cellStyle name="Link 7 3 2 17" xfId="18513"/>
    <cellStyle name="Link 7 3 2 18" xfId="18514"/>
    <cellStyle name="Link 7 3 2 19" xfId="18515"/>
    <cellStyle name="Link 7 3 2 2" xfId="18516"/>
    <cellStyle name="Link 7 3 2 20" xfId="18517"/>
    <cellStyle name="Link 7 3 2 21" xfId="18518"/>
    <cellStyle name="Link 7 3 2 22" xfId="18519"/>
    <cellStyle name="Link 7 3 2 23" xfId="18520"/>
    <cellStyle name="Link 7 3 2 24" xfId="18521"/>
    <cellStyle name="Link 7 3 2 25" xfId="18522"/>
    <cellStyle name="Link 7 3 2 26" xfId="18523"/>
    <cellStyle name="Link 7 3 2 27" xfId="18524"/>
    <cellStyle name="Link 7 3 2 28" xfId="18525"/>
    <cellStyle name="Link 7 3 2 29" xfId="18526"/>
    <cellStyle name="Link 7 3 2 3" xfId="18527"/>
    <cellStyle name="Link 7 3 2 30" xfId="18528"/>
    <cellStyle name="Link 7 3 2 31" xfId="18529"/>
    <cellStyle name="Link 7 3 2 32" xfId="18530"/>
    <cellStyle name="Link 7 3 2 4" xfId="18531"/>
    <cellStyle name="Link 7 3 2 5" xfId="18532"/>
    <cellStyle name="Link 7 3 2 6" xfId="18533"/>
    <cellStyle name="Link 7 3 2 7" xfId="18534"/>
    <cellStyle name="Link 7 3 2 8" xfId="18535"/>
    <cellStyle name="Link 7 3 2 9" xfId="18536"/>
    <cellStyle name="Link 7 4" xfId="18537"/>
    <cellStyle name="Link 7 4 10" xfId="18538"/>
    <cellStyle name="Link 7 4 11" xfId="18539"/>
    <cellStyle name="Link 7 4 12" xfId="18540"/>
    <cellStyle name="Link 7 4 13" xfId="18541"/>
    <cellStyle name="Link 7 4 14" xfId="18542"/>
    <cellStyle name="Link 7 4 15" xfId="18543"/>
    <cellStyle name="Link 7 4 16" xfId="18544"/>
    <cellStyle name="Link 7 4 17" xfId="18545"/>
    <cellStyle name="Link 7 4 18" xfId="18546"/>
    <cellStyle name="Link 7 4 19" xfId="18547"/>
    <cellStyle name="Link 7 4 2" xfId="18548"/>
    <cellStyle name="Link 7 4 20" xfId="18549"/>
    <cellStyle name="Link 7 4 21" xfId="18550"/>
    <cellStyle name="Link 7 4 22" xfId="18551"/>
    <cellStyle name="Link 7 4 23" xfId="18552"/>
    <cellStyle name="Link 7 4 24" xfId="18553"/>
    <cellStyle name="Link 7 4 25" xfId="18554"/>
    <cellStyle name="Link 7 4 26" xfId="18555"/>
    <cellStyle name="Link 7 4 27" xfId="18556"/>
    <cellStyle name="Link 7 4 28" xfId="18557"/>
    <cellStyle name="Link 7 4 29" xfId="18558"/>
    <cellStyle name="Link 7 4 3" xfId="18559"/>
    <cellStyle name="Link 7 4 30" xfId="18560"/>
    <cellStyle name="Link 7 4 31" xfId="18561"/>
    <cellStyle name="Link 7 4 32" xfId="18562"/>
    <cellStyle name="Link 7 4 4" xfId="18563"/>
    <cellStyle name="Link 7 4 5" xfId="18564"/>
    <cellStyle name="Link 7 4 6" xfId="18565"/>
    <cellStyle name="Link 7 4 7" xfId="18566"/>
    <cellStyle name="Link 7 4 8" xfId="18567"/>
    <cellStyle name="Link 7 4 9" xfId="18568"/>
    <cellStyle name="Link 8" xfId="18569"/>
    <cellStyle name="Link 8 10" xfId="18570"/>
    <cellStyle name="Link 8 11" xfId="18571"/>
    <cellStyle name="Link 8 12" xfId="18572"/>
    <cellStyle name="Link 8 13" xfId="18573"/>
    <cellStyle name="Link 8 2" xfId="18574"/>
    <cellStyle name="Link 8 3" xfId="18575"/>
    <cellStyle name="Link 8 4" xfId="18576"/>
    <cellStyle name="Link 8 5" xfId="18577"/>
    <cellStyle name="Link 8 6" xfId="18578"/>
    <cellStyle name="Link 8 7" xfId="18579"/>
    <cellStyle name="Link 8 8" xfId="18580"/>
    <cellStyle name="Link 8 9" xfId="18581"/>
    <cellStyle name="Link 9" xfId="18582"/>
    <cellStyle name="Linked Cell" xfId="48" builtinId="24" hidden="1"/>
    <cellStyle name="Linked Cell 2" xfId="18583"/>
    <cellStyle name="Linked Cell 2 2" xfId="18584"/>
    <cellStyle name="Linked Cell 2 2 2" xfId="18585"/>
    <cellStyle name="Linked Cell 2 3" xfId="18586"/>
    <cellStyle name="Linked Cell 2 4" xfId="18587"/>
    <cellStyle name="Linked Cell 2 5" xfId="18588"/>
    <cellStyle name="Linked Cell 2 6" xfId="18589"/>
    <cellStyle name="Linked Cell 2 7" xfId="18590"/>
    <cellStyle name="Linked Cell 3" xfId="18591"/>
    <cellStyle name="Linked Cell 4" xfId="18592"/>
    <cellStyle name="Linked Cell 5" xfId="18593"/>
    <cellStyle name="Linked Cell 6" xfId="18594"/>
    <cellStyle name="Linked Cell 7" xfId="18595"/>
    <cellStyle name="Linked Cell 8" xfId="18596"/>
    <cellStyle name="Linked Cell 9" xfId="18597"/>
    <cellStyle name="Long Date" xfId="18598"/>
    <cellStyle name="Major Heading" xfId="18599"/>
    <cellStyle name="mmm" xfId="18600"/>
    <cellStyle name="Neutral" xfId="44" builtinId="28" hidden="1"/>
    <cellStyle name="Neutral 2" xfId="18601"/>
    <cellStyle name="Neutral 2 2" xfId="18602"/>
    <cellStyle name="Neutral 2 2 2" xfId="18603"/>
    <cellStyle name="Neutral 2 3" xfId="18604"/>
    <cellStyle name="Neutral 2 4" xfId="18605"/>
    <cellStyle name="Neutral 2 5" xfId="18606"/>
    <cellStyle name="Neutral 2 6" xfId="18607"/>
    <cellStyle name="Neutral 2 7" xfId="18608"/>
    <cellStyle name="Neutral 3" xfId="18609"/>
    <cellStyle name="Neutral 4" xfId="18610"/>
    <cellStyle name="Neutral 5" xfId="18611"/>
    <cellStyle name="Neutral 6" xfId="18612"/>
    <cellStyle name="Neutral 7" xfId="18613"/>
    <cellStyle name="Neutral 8" xfId="18614"/>
    <cellStyle name="Neutral 9" xfId="18615"/>
    <cellStyle name="Normal" xfId="0" builtinId="0" customBuiltin="1"/>
    <cellStyle name="Normal 10" xfId="18616"/>
    <cellStyle name="Normal 10 10" xfId="18617"/>
    <cellStyle name="Normal 10 11" xfId="18618"/>
    <cellStyle name="Normal 10 2" xfId="18619"/>
    <cellStyle name="Normal 10 2 2" xfId="18620"/>
    <cellStyle name="Normal 10 2 3" xfId="18621"/>
    <cellStyle name="Normal 10 3" xfId="18622"/>
    <cellStyle name="Normal 10 4" xfId="18623"/>
    <cellStyle name="Normal 10 4 2" xfId="18624"/>
    <cellStyle name="Normal 10 4 3" xfId="18625"/>
    <cellStyle name="Normal 10 4 4" xfId="18626"/>
    <cellStyle name="Normal 10 4 4 2" xfId="18627"/>
    <cellStyle name="Normal 10 4 4 3" xfId="18628"/>
    <cellStyle name="Normal 10 4 4 4" xfId="18629"/>
    <cellStyle name="Normal 10 4 4 5" xfId="18630"/>
    <cellStyle name="Normal 10 4 4 6" xfId="18631"/>
    <cellStyle name="Normal 10 5" xfId="18632"/>
    <cellStyle name="Normal 10 5 2" xfId="18633"/>
    <cellStyle name="Normal 10 5 3" xfId="18634"/>
    <cellStyle name="Normal 10 5 4" xfId="18635"/>
    <cellStyle name="Normal 10 5 5" xfId="18636"/>
    <cellStyle name="Normal 10 5 6" xfId="18637"/>
    <cellStyle name="Normal 10 6" xfId="18638"/>
    <cellStyle name="Normal 10 6 2" xfId="18639"/>
    <cellStyle name="Normal 10 6 3" xfId="18640"/>
    <cellStyle name="Normal 10 6 4" xfId="18641"/>
    <cellStyle name="Normal 10 6 5" xfId="18642"/>
    <cellStyle name="Normal 10 6 6" xfId="18643"/>
    <cellStyle name="Normal 10 7" xfId="18644"/>
    <cellStyle name="Normal 10 8" xfId="18645"/>
    <cellStyle name="Normal 10 9" xfId="18646"/>
    <cellStyle name="Normal 101" xfId="18647"/>
    <cellStyle name="Normal 11" xfId="18648"/>
    <cellStyle name="Normal 11 2" xfId="18649"/>
    <cellStyle name="Normal 11 3" xfId="18650"/>
    <cellStyle name="Normal 11 4" xfId="18651"/>
    <cellStyle name="Normal 11 5" xfId="18652"/>
    <cellStyle name="Normal 12" xfId="18653"/>
    <cellStyle name="Normal 12 2" xfId="18654"/>
    <cellStyle name="Normal 12 3" xfId="18655"/>
    <cellStyle name="Normal 12 4" xfId="18656"/>
    <cellStyle name="Normal 12 5" xfId="18657"/>
    <cellStyle name="Normal 12 6" xfId="18658"/>
    <cellStyle name="Normal 13" xfId="18659"/>
    <cellStyle name="Normal 13 2" xfId="18660"/>
    <cellStyle name="Normal 13 2 2" xfId="18661"/>
    <cellStyle name="Normal 13 3" xfId="18662"/>
    <cellStyle name="Normal 13 4" xfId="18663"/>
    <cellStyle name="Normal 13 5" xfId="18664"/>
    <cellStyle name="Normal 14" xfId="18665"/>
    <cellStyle name="Normal 14 2" xfId="18666"/>
    <cellStyle name="Normal 14 2 2" xfId="18667"/>
    <cellStyle name="Normal 14 2 2 2" xfId="18668"/>
    <cellStyle name="Normal 14 2 2 3" xfId="18669"/>
    <cellStyle name="Normal 14 2 2 4" xfId="18670"/>
    <cellStyle name="Normal 14 2 2 5" xfId="18671"/>
    <cellStyle name="Normal 14 2 2 6" xfId="18672"/>
    <cellStyle name="Normal 14 3" xfId="18673"/>
    <cellStyle name="Normal 14 3 2" xfId="18674"/>
    <cellStyle name="Normal 14 3 2 2" xfId="18675"/>
    <cellStyle name="Normal 14 3 2 3" xfId="18676"/>
    <cellStyle name="Normal 14 3 2 4" xfId="18677"/>
    <cellStyle name="Normal 14 3 2 5" xfId="18678"/>
    <cellStyle name="Normal 14 3 2 6" xfId="18679"/>
    <cellStyle name="Normal 14 4" xfId="18680"/>
    <cellStyle name="Normal 14 4 2" xfId="18681"/>
    <cellStyle name="Normal 14 4 3" xfId="18682"/>
    <cellStyle name="Normal 14 4 4" xfId="18683"/>
    <cellStyle name="Normal 14 4 5" xfId="18684"/>
    <cellStyle name="Normal 14 4 6" xfId="18685"/>
    <cellStyle name="Normal 14 5" xfId="18686"/>
    <cellStyle name="Normal 14 6" xfId="18687"/>
    <cellStyle name="Normal 14 7" xfId="18688"/>
    <cellStyle name="Normal 14 8" xfId="18689"/>
    <cellStyle name="Normal 14 9" xfId="18690"/>
    <cellStyle name="Normal 15" xfId="18691"/>
    <cellStyle name="Normal 15 10" xfId="18692"/>
    <cellStyle name="Normal 15 11" xfId="18693"/>
    <cellStyle name="Normal 15 12" xfId="18694"/>
    <cellStyle name="Normal 15 13" xfId="18695"/>
    <cellStyle name="Normal 15 2" xfId="18696"/>
    <cellStyle name="Normal 15 2 2" xfId="18697"/>
    <cellStyle name="Normal 15 2 3" xfId="18698"/>
    <cellStyle name="Normal 15 2 3 2" xfId="18699"/>
    <cellStyle name="Normal 15 2 3 2 2" xfId="18700"/>
    <cellStyle name="Normal 15 2 3 2 3" xfId="18701"/>
    <cellStyle name="Normal 15 2 3 2 4" xfId="18702"/>
    <cellStyle name="Normal 15 2 3 2 5" xfId="18703"/>
    <cellStyle name="Normal 15 2 3 2 6" xfId="18704"/>
    <cellStyle name="Normal 15 2 3 3" xfId="18705"/>
    <cellStyle name="Normal 15 2 3 4" xfId="18706"/>
    <cellStyle name="Normal 15 2 3 5" xfId="18707"/>
    <cellStyle name="Normal 15 2 3 6" xfId="18708"/>
    <cellStyle name="Normal 15 2 3 7" xfId="18709"/>
    <cellStyle name="Normal 15 2 4" xfId="18710"/>
    <cellStyle name="Normal 15 2 4 2" xfId="18711"/>
    <cellStyle name="Normal 15 2 4 3" xfId="18712"/>
    <cellStyle name="Normal 15 2 4 4" xfId="18713"/>
    <cellStyle name="Normal 15 2 4 5" xfId="18714"/>
    <cellStyle name="Normal 15 2 4 6" xfId="18715"/>
    <cellStyle name="Normal 15 3" xfId="18716"/>
    <cellStyle name="Normal 15 4" xfId="18717"/>
    <cellStyle name="Normal 15 4 2" xfId="18718"/>
    <cellStyle name="Normal 15 4 2 2" xfId="18719"/>
    <cellStyle name="Normal 15 4 2 3" xfId="18720"/>
    <cellStyle name="Normal 15 4 2 4" xfId="18721"/>
    <cellStyle name="Normal 15 4 2 5" xfId="18722"/>
    <cellStyle name="Normal 15 4 2 6" xfId="18723"/>
    <cellStyle name="Normal 15 4 3" xfId="18724"/>
    <cellStyle name="Normal 15 4 4" xfId="18725"/>
    <cellStyle name="Normal 15 4 5" xfId="18726"/>
    <cellStyle name="Normal 15 4 6" xfId="18727"/>
    <cellStyle name="Normal 15 4 7" xfId="18728"/>
    <cellStyle name="Normal 15 4 8" xfId="18729"/>
    <cellStyle name="Normal 15 5" xfId="18730"/>
    <cellStyle name="Normal 15 5 2" xfId="18731"/>
    <cellStyle name="Normal 15 5 3" xfId="18732"/>
    <cellStyle name="Normal 15 5 4" xfId="18733"/>
    <cellStyle name="Normal 15 5 5" xfId="18734"/>
    <cellStyle name="Normal 15 5 6" xfId="18735"/>
    <cellStyle name="Normal 15 6" xfId="18736"/>
    <cellStyle name="Normal 15 6 2" xfId="18737"/>
    <cellStyle name="Normal 15 6 3" xfId="18738"/>
    <cellStyle name="Normal 15 6 4" xfId="18739"/>
    <cellStyle name="Normal 15 6 5" xfId="18740"/>
    <cellStyle name="Normal 15 6 6" xfId="18741"/>
    <cellStyle name="Normal 15 7" xfId="18742"/>
    <cellStyle name="Normal 15 8" xfId="18743"/>
    <cellStyle name="Normal 15 8 2" xfId="18744"/>
    <cellStyle name="Normal 15 8 3" xfId="18745"/>
    <cellStyle name="Normal 15 8 4" xfId="18746"/>
    <cellStyle name="Normal 15 8 5" xfId="18747"/>
    <cellStyle name="Normal 15 8 6" xfId="18748"/>
    <cellStyle name="Normal 15 9" xfId="18749"/>
    <cellStyle name="Normal 16" xfId="18750"/>
    <cellStyle name="Normal 16 2" xfId="18751"/>
    <cellStyle name="Normal 16 2 2" xfId="18752"/>
    <cellStyle name="Normal 16 3" xfId="18753"/>
    <cellStyle name="Normal 16 4" xfId="18754"/>
    <cellStyle name="Normal 17" xfId="18755"/>
    <cellStyle name="Normal 17 10" xfId="18756"/>
    <cellStyle name="Normal 17 2" xfId="18757"/>
    <cellStyle name="Normal 17 2 2" xfId="18758"/>
    <cellStyle name="Normal 17 2 3" xfId="18759"/>
    <cellStyle name="Normal 17 2 4" xfId="18760"/>
    <cellStyle name="Normal 17 2 5" xfId="18761"/>
    <cellStyle name="Normal 17 2 6" xfId="18762"/>
    <cellStyle name="Normal 17 3" xfId="18763"/>
    <cellStyle name="Normal 17 3 2" xfId="18764"/>
    <cellStyle name="Normal 17 3 3" xfId="18765"/>
    <cellStyle name="Normal 17 3 4" xfId="18766"/>
    <cellStyle name="Normal 17 3 5" xfId="18767"/>
    <cellStyle name="Normal 17 3 6" xfId="18768"/>
    <cellStyle name="Normal 17 4" xfId="18769"/>
    <cellStyle name="Normal 17 4 2" xfId="18770"/>
    <cellStyle name="Normal 17 4 3" xfId="18771"/>
    <cellStyle name="Normal 17 4 4" xfId="18772"/>
    <cellStyle name="Normal 17 4 5" xfId="18773"/>
    <cellStyle name="Normal 17 4 6" xfId="18774"/>
    <cellStyle name="Normal 17 5" xfId="18775"/>
    <cellStyle name="Normal 17 6" xfId="18776"/>
    <cellStyle name="Normal 17 7" xfId="18777"/>
    <cellStyle name="Normal 17 8" xfId="18778"/>
    <cellStyle name="Normal 17 9" xfId="18779"/>
    <cellStyle name="Normal 18" xfId="18780"/>
    <cellStyle name="Normal 18 2" xfId="18781"/>
    <cellStyle name="Normal 18 2 2" xfId="18782"/>
    <cellStyle name="Normal 18 3" xfId="18783"/>
    <cellStyle name="Normal 19" xfId="18784"/>
    <cellStyle name="Normal 19 2" xfId="18785"/>
    <cellStyle name="Normal 19 2 2" xfId="18786"/>
    <cellStyle name="Normal 19 3" xfId="18787"/>
    <cellStyle name="Normal 2" xfId="18788"/>
    <cellStyle name="Normal 2 10" xfId="18789"/>
    <cellStyle name="Normal 2 11" xfId="18790"/>
    <cellStyle name="Normal 2 11 2" xfId="18791"/>
    <cellStyle name="Normal 2 11 2 2" xfId="18792"/>
    <cellStyle name="Normal 2 11 3" xfId="18793"/>
    <cellStyle name="Normal 2 12" xfId="18794"/>
    <cellStyle name="Normal 2 13" xfId="18795"/>
    <cellStyle name="Normal 2 13 2" xfId="18796"/>
    <cellStyle name="Normal 2 14" xfId="18797"/>
    <cellStyle name="Normal 2 15" xfId="18798"/>
    <cellStyle name="Normal 2 16" xfId="18799"/>
    <cellStyle name="Normal 2 16 2" xfId="18800"/>
    <cellStyle name="Normal 2 16 2 2" xfId="18801"/>
    <cellStyle name="Normal 2 16 2 2 2" xfId="18802"/>
    <cellStyle name="Normal 2 16 2 2 3" xfId="18803"/>
    <cellStyle name="Normal 2 16 2 2 4" xfId="18804"/>
    <cellStyle name="Normal 2 16 2 2 5" xfId="18805"/>
    <cellStyle name="Normal 2 16 2 2 6" xfId="18806"/>
    <cellStyle name="Normal 2 16 3" xfId="18807"/>
    <cellStyle name="Normal 2 16 3 2" xfId="18808"/>
    <cellStyle name="Normal 2 16 3 2 2" xfId="18809"/>
    <cellStyle name="Normal 2 16 3 2 3" xfId="18810"/>
    <cellStyle name="Normal 2 16 3 2 4" xfId="18811"/>
    <cellStyle name="Normal 2 16 3 2 5" xfId="18812"/>
    <cellStyle name="Normal 2 16 3 2 6" xfId="18813"/>
    <cellStyle name="Normal 2 16 3 3" xfId="18814"/>
    <cellStyle name="Normal 2 16 3 3 2" xfId="18815"/>
    <cellStyle name="Normal 2 16 3 3 3" xfId="18816"/>
    <cellStyle name="Normal 2 16 3 3 4" xfId="18817"/>
    <cellStyle name="Normal 2 16 3 3 5" xfId="18818"/>
    <cellStyle name="Normal 2 16 3 3 6" xfId="18819"/>
    <cellStyle name="Normal 2 16 3 4" xfId="18820"/>
    <cellStyle name="Normal 2 16 3 5" xfId="18821"/>
    <cellStyle name="Normal 2 16 3 6" xfId="18822"/>
    <cellStyle name="Normal 2 16 3 7" xfId="18823"/>
    <cellStyle name="Normal 2 16 3 8" xfId="18824"/>
    <cellStyle name="Normal 2 16 4" xfId="18825"/>
    <cellStyle name="Normal 2 16 4 2" xfId="18826"/>
    <cellStyle name="Normal 2 16 4 3" xfId="18827"/>
    <cellStyle name="Normal 2 16 4 4" xfId="18828"/>
    <cellStyle name="Normal 2 16 4 5" xfId="18829"/>
    <cellStyle name="Normal 2 16 4 6" xfId="18830"/>
    <cellStyle name="Normal 2 16 5" xfId="18831"/>
    <cellStyle name="Normal 2 16 6" xfId="18832"/>
    <cellStyle name="Normal 2 16 7" xfId="18833"/>
    <cellStyle name="Normal 2 16 8" xfId="18834"/>
    <cellStyle name="Normal 2 16 9" xfId="18835"/>
    <cellStyle name="Normal 2 17" xfId="18836"/>
    <cellStyle name="Normal 2 17 2" xfId="18837"/>
    <cellStyle name="Normal 2 17 2 2" xfId="18838"/>
    <cellStyle name="Normal 2 17 2 2 2" xfId="18839"/>
    <cellStyle name="Normal 2 17 2 2 2 2" xfId="18840"/>
    <cellStyle name="Normal 2 17 2 2 2 3" xfId="18841"/>
    <cellStyle name="Normal 2 17 2 2 2 4" xfId="18842"/>
    <cellStyle name="Normal 2 17 2 2 2 5" xfId="18843"/>
    <cellStyle name="Normal 2 17 2 2 2 6" xfId="18844"/>
    <cellStyle name="Normal 2 17 2 2 3" xfId="18845"/>
    <cellStyle name="Normal 2 17 2 2 4" xfId="18846"/>
    <cellStyle name="Normal 2 17 2 2 5" xfId="18847"/>
    <cellStyle name="Normal 2 17 2 2 6" xfId="18848"/>
    <cellStyle name="Normal 2 17 2 2 7" xfId="18849"/>
    <cellStyle name="Normal 2 17 2 3" xfId="18850"/>
    <cellStyle name="Normal 2 17 2 3 2" xfId="18851"/>
    <cellStyle name="Normal 2 17 2 3 3" xfId="18852"/>
    <cellStyle name="Normal 2 17 2 3 4" xfId="18853"/>
    <cellStyle name="Normal 2 17 2 3 5" xfId="18854"/>
    <cellStyle name="Normal 2 17 2 3 6" xfId="18855"/>
    <cellStyle name="Normal 2 17 2 4" xfId="18856"/>
    <cellStyle name="Normal 2 17 2 5" xfId="18857"/>
    <cellStyle name="Normal 2 17 2 6" xfId="18858"/>
    <cellStyle name="Normal 2 17 2 7" xfId="18859"/>
    <cellStyle name="Normal 2 17 2 8" xfId="18860"/>
    <cellStyle name="Normal 2 17 3" xfId="18861"/>
    <cellStyle name="Normal 2 17 3 2" xfId="18862"/>
    <cellStyle name="Normal 2 17 3 2 2" xfId="18863"/>
    <cellStyle name="Normal 2 17 3 2 3" xfId="18864"/>
    <cellStyle name="Normal 2 17 3 2 4" xfId="18865"/>
    <cellStyle name="Normal 2 17 3 2 5" xfId="18866"/>
    <cellStyle name="Normal 2 17 3 2 6" xfId="18867"/>
    <cellStyle name="Normal 2 17 3 3" xfId="18868"/>
    <cellStyle name="Normal 2 17 3 4" xfId="18869"/>
    <cellStyle name="Normal 2 17 3 5" xfId="18870"/>
    <cellStyle name="Normal 2 17 3 6" xfId="18871"/>
    <cellStyle name="Normal 2 17 3 7" xfId="18872"/>
    <cellStyle name="Normal 2 17 4" xfId="18873"/>
    <cellStyle name="Normal 2 17 5" xfId="18874"/>
    <cellStyle name="Normal 2 17 5 2" xfId="18875"/>
    <cellStyle name="Normal 2 17 5 3" xfId="18876"/>
    <cellStyle name="Normal 2 17 5 4" xfId="18877"/>
    <cellStyle name="Normal 2 17 5 5" xfId="18878"/>
    <cellStyle name="Normal 2 17 5 6" xfId="18879"/>
    <cellStyle name="Normal 2 18" xfId="18880"/>
    <cellStyle name="Normal 2 18 10" xfId="18881"/>
    <cellStyle name="Normal 2 18 2" xfId="18882"/>
    <cellStyle name="Normal 2 18 2 2" xfId="18883"/>
    <cellStyle name="Normal 2 18 2 2 2" xfId="18884"/>
    <cellStyle name="Normal 2 18 2 2 3" xfId="18885"/>
    <cellStyle name="Normal 2 18 2 2 4" xfId="18886"/>
    <cellStyle name="Normal 2 18 2 2 5" xfId="18887"/>
    <cellStyle name="Normal 2 18 2 2 6" xfId="18888"/>
    <cellStyle name="Normal 2 18 2 3" xfId="18889"/>
    <cellStyle name="Normal 2 18 2 4" xfId="18890"/>
    <cellStyle name="Normal 2 18 2 5" xfId="18891"/>
    <cellStyle name="Normal 2 18 2 6" xfId="18892"/>
    <cellStyle name="Normal 2 18 2 7" xfId="18893"/>
    <cellStyle name="Normal 2 18 3" xfId="18894"/>
    <cellStyle name="Normal 2 18 3 2" xfId="18895"/>
    <cellStyle name="Normal 2 18 3 2 2" xfId="18896"/>
    <cellStyle name="Normal 2 18 3 2 3" xfId="18897"/>
    <cellStyle name="Normal 2 18 3 2 4" xfId="18898"/>
    <cellStyle name="Normal 2 18 3 2 5" xfId="18899"/>
    <cellStyle name="Normal 2 18 3 2 6" xfId="18900"/>
    <cellStyle name="Normal 2 18 3 3" xfId="18901"/>
    <cellStyle name="Normal 2 18 3 4" xfId="18902"/>
    <cellStyle name="Normal 2 18 3 5" xfId="18903"/>
    <cellStyle name="Normal 2 18 3 6" xfId="18904"/>
    <cellStyle name="Normal 2 18 3 7" xfId="18905"/>
    <cellStyle name="Normal 2 18 4" xfId="18906"/>
    <cellStyle name="Normal 2 18 4 2" xfId="18907"/>
    <cellStyle name="Normal 2 18 4 2 2" xfId="18908"/>
    <cellStyle name="Normal 2 18 4 2 3" xfId="18909"/>
    <cellStyle name="Normal 2 18 4 2 4" xfId="18910"/>
    <cellStyle name="Normal 2 18 4 2 5" xfId="18911"/>
    <cellStyle name="Normal 2 18 4 2 6" xfId="18912"/>
    <cellStyle name="Normal 2 18 4 3" xfId="18913"/>
    <cellStyle name="Normal 2 18 4 4" xfId="18914"/>
    <cellStyle name="Normal 2 18 4 5" xfId="18915"/>
    <cellStyle name="Normal 2 18 4 6" xfId="18916"/>
    <cellStyle name="Normal 2 18 4 7" xfId="18917"/>
    <cellStyle name="Normal 2 18 5" xfId="18918"/>
    <cellStyle name="Normal 2 18 5 2" xfId="18919"/>
    <cellStyle name="Normal 2 18 5 3" xfId="18920"/>
    <cellStyle name="Normal 2 18 5 4" xfId="18921"/>
    <cellStyle name="Normal 2 18 5 5" xfId="18922"/>
    <cellStyle name="Normal 2 18 5 6" xfId="18923"/>
    <cellStyle name="Normal 2 18 6" xfId="18924"/>
    <cellStyle name="Normal 2 18 7" xfId="18925"/>
    <cellStyle name="Normal 2 18 8" xfId="18926"/>
    <cellStyle name="Normal 2 18 9" xfId="18927"/>
    <cellStyle name="Normal 2 19" xfId="18928"/>
    <cellStyle name="Normal 2 19 2" xfId="18929"/>
    <cellStyle name="Normal 2 19 2 2" xfId="18930"/>
    <cellStyle name="Normal 2 19 2 2 2" xfId="18931"/>
    <cellStyle name="Normal 2 19 2 2 3" xfId="18932"/>
    <cellStyle name="Normal 2 19 2 2 4" xfId="18933"/>
    <cellStyle name="Normal 2 19 2 2 5" xfId="18934"/>
    <cellStyle name="Normal 2 19 2 2 6" xfId="18935"/>
    <cellStyle name="Normal 2 19 2 3" xfId="18936"/>
    <cellStyle name="Normal 2 19 2 4" xfId="18937"/>
    <cellStyle name="Normal 2 19 2 5" xfId="18938"/>
    <cellStyle name="Normal 2 19 2 6" xfId="18939"/>
    <cellStyle name="Normal 2 19 2 7" xfId="18940"/>
    <cellStyle name="Normal 2 19 3" xfId="18941"/>
    <cellStyle name="Normal 2 19 4" xfId="18942"/>
    <cellStyle name="Normal 2 19 4 2" xfId="18943"/>
    <cellStyle name="Normal 2 19 4 3" xfId="18944"/>
    <cellStyle name="Normal 2 19 4 4" xfId="18945"/>
    <cellStyle name="Normal 2 19 4 5" xfId="18946"/>
    <cellStyle name="Normal 2 19 4 6" xfId="18947"/>
    <cellStyle name="Normal 2 19 5" xfId="18948"/>
    <cellStyle name="Normal 2 19 6" xfId="18949"/>
    <cellStyle name="Normal 2 19 7" xfId="18950"/>
    <cellStyle name="Normal 2 19 8" xfId="18951"/>
    <cellStyle name="Normal 2 19 9" xfId="18952"/>
    <cellStyle name="Normal 2 2" xfId="18953"/>
    <cellStyle name="Normal 2 2 10" xfId="18954"/>
    <cellStyle name="Normal 2 2 11" xfId="18955"/>
    <cellStyle name="Normal 2 2 11 2" xfId="18956"/>
    <cellStyle name="Normal 2 2 11 2 2" xfId="18957"/>
    <cellStyle name="Normal 2 2 11 2 3" xfId="18958"/>
    <cellStyle name="Normal 2 2 11 2 4" xfId="18959"/>
    <cellStyle name="Normal 2 2 11 2 5" xfId="18960"/>
    <cellStyle name="Normal 2 2 11 2 6" xfId="18961"/>
    <cellStyle name="Normal 2 2 11 3" xfId="18962"/>
    <cellStyle name="Normal 2 2 11 4" xfId="18963"/>
    <cellStyle name="Normal 2 2 11 5" xfId="18964"/>
    <cellStyle name="Normal 2 2 11 6" xfId="18965"/>
    <cellStyle name="Normal 2 2 11 7" xfId="18966"/>
    <cellStyle name="Normal 2 2 12" xfId="18967"/>
    <cellStyle name="Normal 2 2 2" xfId="18968"/>
    <cellStyle name="Normal 2 2 2 2" xfId="18969"/>
    <cellStyle name="Normal 2 2 3" xfId="18970"/>
    <cellStyle name="Normal 2 2 3 2" xfId="18971"/>
    <cellStyle name="Normal 2 2 4" xfId="18972"/>
    <cellStyle name="Normal 2 2 5" xfId="18973"/>
    <cellStyle name="Normal 2 2 6" xfId="18974"/>
    <cellStyle name="Normal 2 2 6 2" xfId="18975"/>
    <cellStyle name="Normal 2 2 6 2 2" xfId="18976"/>
    <cellStyle name="Normal 2 2 6 3" xfId="18977"/>
    <cellStyle name="Normal 2 2 7" xfId="18978"/>
    <cellStyle name="Normal 2 2 7 2" xfId="18979"/>
    <cellStyle name="Normal 2 2 7 2 2" xfId="18980"/>
    <cellStyle name="Normal 2 2 7 3" xfId="18981"/>
    <cellStyle name="Normal 2 2 8" xfId="18982"/>
    <cellStyle name="Normal 2 2 9" xfId="18983"/>
    <cellStyle name="Normal 2 2_EDB010" xfId="18984"/>
    <cellStyle name="Normal 2 20" xfId="18985"/>
    <cellStyle name="Normal 2 20 2" xfId="18986"/>
    <cellStyle name="Normal 2 20 2 2" xfId="18987"/>
    <cellStyle name="Normal 2 20 2 2 2" xfId="18988"/>
    <cellStyle name="Normal 2 20 2 2 3" xfId="18989"/>
    <cellStyle name="Normal 2 20 2 2 4" xfId="18990"/>
    <cellStyle name="Normal 2 20 2 2 5" xfId="18991"/>
    <cellStyle name="Normal 2 20 2 2 6" xfId="18992"/>
    <cellStyle name="Normal 2 20 2 3" xfId="18993"/>
    <cellStyle name="Normal 2 20 2 4" xfId="18994"/>
    <cellStyle name="Normal 2 20 2 5" xfId="18995"/>
    <cellStyle name="Normal 2 20 2 6" xfId="18996"/>
    <cellStyle name="Normal 2 20 2 7" xfId="18997"/>
    <cellStyle name="Normal 2 20 3" xfId="18998"/>
    <cellStyle name="Normal 2 20 3 2" xfId="18999"/>
    <cellStyle name="Normal 2 20 3 2 2" xfId="19000"/>
    <cellStyle name="Normal 2 20 3 2 3" xfId="19001"/>
    <cellStyle name="Normal 2 20 3 2 4" xfId="19002"/>
    <cellStyle name="Normal 2 20 3 2 5" xfId="19003"/>
    <cellStyle name="Normal 2 20 3 2 6" xfId="19004"/>
    <cellStyle name="Normal 2 20 3 3" xfId="19005"/>
    <cellStyle name="Normal 2 20 3 4" xfId="19006"/>
    <cellStyle name="Normal 2 20 3 5" xfId="19007"/>
    <cellStyle name="Normal 2 20 3 6" xfId="19008"/>
    <cellStyle name="Normal 2 20 3 7" xfId="19009"/>
    <cellStyle name="Normal 2 20 4" xfId="19010"/>
    <cellStyle name="Normal 2 20 4 2" xfId="19011"/>
    <cellStyle name="Normal 2 20 4 3" xfId="19012"/>
    <cellStyle name="Normal 2 20 4 4" xfId="19013"/>
    <cellStyle name="Normal 2 20 4 5" xfId="19014"/>
    <cellStyle name="Normal 2 20 4 6" xfId="19015"/>
    <cellStyle name="Normal 2 20 5" xfId="19016"/>
    <cellStyle name="Normal 2 20 6" xfId="19017"/>
    <cellStyle name="Normal 2 20 7" xfId="19018"/>
    <cellStyle name="Normal 2 20 8" xfId="19019"/>
    <cellStyle name="Normal 2 20 9" xfId="19020"/>
    <cellStyle name="Normal 2 21" xfId="19021"/>
    <cellStyle name="Normal 2 21 2" xfId="19022"/>
    <cellStyle name="Normal 2 21 3" xfId="19023"/>
    <cellStyle name="Normal 2 21 3 2" xfId="19024"/>
    <cellStyle name="Normal 2 21 3 3" xfId="19025"/>
    <cellStyle name="Normal 2 21 3 4" xfId="19026"/>
    <cellStyle name="Normal 2 21 3 5" xfId="19027"/>
    <cellStyle name="Normal 2 21 3 6" xfId="19028"/>
    <cellStyle name="Normal 2 21 4" xfId="19029"/>
    <cellStyle name="Normal 2 21 5" xfId="19030"/>
    <cellStyle name="Normal 2 21 6" xfId="19031"/>
    <cellStyle name="Normal 2 21 7" xfId="19032"/>
    <cellStyle name="Normal 2 21 8" xfId="19033"/>
    <cellStyle name="Normal 2 22" xfId="19034"/>
    <cellStyle name="Normal 2 22 2" xfId="19035"/>
    <cellStyle name="Normal 2 22 2 2" xfId="19036"/>
    <cellStyle name="Normal 2 22 2 3" xfId="19037"/>
    <cellStyle name="Normal 2 22 2 4" xfId="19038"/>
    <cellStyle name="Normal 2 22 2 5" xfId="19039"/>
    <cellStyle name="Normal 2 22 2 6" xfId="19040"/>
    <cellStyle name="Normal 2 22 3" xfId="19041"/>
    <cellStyle name="Normal 2 22 4" xfId="19042"/>
    <cellStyle name="Normal 2 22 5" xfId="19043"/>
    <cellStyle name="Normal 2 22 6" xfId="19044"/>
    <cellStyle name="Normal 2 22 7" xfId="19045"/>
    <cellStyle name="Normal 2 23" xfId="19046"/>
    <cellStyle name="Normal 2 23 2" xfId="19047"/>
    <cellStyle name="Normal 2 23 2 2" xfId="19048"/>
    <cellStyle name="Normal 2 23 2 3" xfId="19049"/>
    <cellStyle name="Normal 2 23 2 4" xfId="19050"/>
    <cellStyle name="Normal 2 23 2 5" xfId="19051"/>
    <cellStyle name="Normal 2 23 2 6" xfId="19052"/>
    <cellStyle name="Normal 2 23 3" xfId="19053"/>
    <cellStyle name="Normal 2 23 4" xfId="19054"/>
    <cellStyle name="Normal 2 23 5" xfId="19055"/>
    <cellStyle name="Normal 2 23 6" xfId="19056"/>
    <cellStyle name="Normal 2 23 7" xfId="19057"/>
    <cellStyle name="Normal 2 24" xfId="19058"/>
    <cellStyle name="Normal 2 24 2" xfId="19059"/>
    <cellStyle name="Normal 2 24 2 2" xfId="19060"/>
    <cellStyle name="Normal 2 24 2 3" xfId="19061"/>
    <cellStyle name="Normal 2 24 2 4" xfId="19062"/>
    <cellStyle name="Normal 2 24 2 5" xfId="19063"/>
    <cellStyle name="Normal 2 24 2 6" xfId="19064"/>
    <cellStyle name="Normal 2 24 3" xfId="19065"/>
    <cellStyle name="Normal 2 24 4" xfId="19066"/>
    <cellStyle name="Normal 2 24 5" xfId="19067"/>
    <cellStyle name="Normal 2 24 6" xfId="19068"/>
    <cellStyle name="Normal 2 24 7" xfId="19069"/>
    <cellStyle name="Normal 2 25" xfId="19070"/>
    <cellStyle name="Normal 2 25 2" xfId="19071"/>
    <cellStyle name="Normal 2 25 2 2" xfId="19072"/>
    <cellStyle name="Normal 2 25 2 3" xfId="19073"/>
    <cellStyle name="Normal 2 25 2 4" xfId="19074"/>
    <cellStyle name="Normal 2 25 2 5" xfId="19075"/>
    <cellStyle name="Normal 2 25 2 6" xfId="19076"/>
    <cellStyle name="Normal 2 25 3" xfId="19077"/>
    <cellStyle name="Normal 2 25 4" xfId="19078"/>
    <cellStyle name="Normal 2 25 5" xfId="19079"/>
    <cellStyle name="Normal 2 25 6" xfId="19080"/>
    <cellStyle name="Normal 2 25 7" xfId="19081"/>
    <cellStyle name="Normal 2 26" xfId="19082"/>
    <cellStyle name="Normal 2 26 2" xfId="19083"/>
    <cellStyle name="Normal 2 26 2 2" xfId="19084"/>
    <cellStyle name="Normal 2 26 2 3" xfId="19085"/>
    <cellStyle name="Normal 2 26 2 4" xfId="19086"/>
    <cellStyle name="Normal 2 26 2 5" xfId="19087"/>
    <cellStyle name="Normal 2 26 2 6" xfId="19088"/>
    <cellStyle name="Normal 2 26 3" xfId="19089"/>
    <cellStyle name="Normal 2 26 4" xfId="19090"/>
    <cellStyle name="Normal 2 26 5" xfId="19091"/>
    <cellStyle name="Normal 2 26 6" xfId="19092"/>
    <cellStyle name="Normal 2 26 7" xfId="19093"/>
    <cellStyle name="Normal 2 27" xfId="19094"/>
    <cellStyle name="Normal 2 27 2" xfId="19095"/>
    <cellStyle name="Normal 2 27 2 2" xfId="19096"/>
    <cellStyle name="Normal 2 27 2 2 2" xfId="19097"/>
    <cellStyle name="Normal 2 27 2 2 3" xfId="19098"/>
    <cellStyle name="Normal 2 27 2 2 4" xfId="19099"/>
    <cellStyle name="Normal 2 27 2 2 5" xfId="19100"/>
    <cellStyle name="Normal 2 27 2 2 6" xfId="19101"/>
    <cellStyle name="Normal 2 27 2 3" xfId="19102"/>
    <cellStyle name="Normal 2 27 2 4" xfId="19103"/>
    <cellStyle name="Normal 2 27 2 5" xfId="19104"/>
    <cellStyle name="Normal 2 27 2 6" xfId="19105"/>
    <cellStyle name="Normal 2 27 2 7" xfId="19106"/>
    <cellStyle name="Normal 2 28" xfId="19107"/>
    <cellStyle name="Normal 2 28 2" xfId="19108"/>
    <cellStyle name="Normal 2 28 3" xfId="19109"/>
    <cellStyle name="Normal 2 28 4" xfId="19110"/>
    <cellStyle name="Normal 2 28 5" xfId="19111"/>
    <cellStyle name="Normal 2 28 6" xfId="19112"/>
    <cellStyle name="Normal 2 3" xfId="19113"/>
    <cellStyle name="Normal 2 3 2" xfId="19114"/>
    <cellStyle name="Normal 2 3 3" xfId="19115"/>
    <cellStyle name="Normal 2 3 3 2" xfId="19116"/>
    <cellStyle name="Normal 2 3 3 2 2" xfId="19117"/>
    <cellStyle name="Normal 2 3 3 3" xfId="19118"/>
    <cellStyle name="Normal 2 3 4" xfId="19119"/>
    <cellStyle name="Normal 2 3 4 2" xfId="19120"/>
    <cellStyle name="Normal 2 3 4 2 2" xfId="19121"/>
    <cellStyle name="Normal 2 3 4 3" xfId="19122"/>
    <cellStyle name="Normal 2 3 5" xfId="19123"/>
    <cellStyle name="Normal 2 3 6" xfId="19124"/>
    <cellStyle name="Normal 2 4" xfId="19125"/>
    <cellStyle name="Normal 2 4 10" xfId="19126"/>
    <cellStyle name="Normal 2 4 11" xfId="19127"/>
    <cellStyle name="Normal 2 4 2" xfId="19128"/>
    <cellStyle name="Normal 2 4 3" xfId="19129"/>
    <cellStyle name="Normal 2 4 4" xfId="19130"/>
    <cellStyle name="Normal 2 4 4 2" xfId="19131"/>
    <cellStyle name="Normal 2 4 4 2 2" xfId="19132"/>
    <cellStyle name="Normal 2 4 4 2 3" xfId="19133"/>
    <cellStyle name="Normal 2 4 4 2 4" xfId="19134"/>
    <cellStyle name="Normal 2 4 4 2 5" xfId="19135"/>
    <cellStyle name="Normal 2 4 4 2 6" xfId="19136"/>
    <cellStyle name="Normal 2 4 5" xfId="19137"/>
    <cellStyle name="Normal 2 4 5 2" xfId="19138"/>
    <cellStyle name="Normal 2 4 5 3" xfId="19139"/>
    <cellStyle name="Normal 2 4 5 4" xfId="19140"/>
    <cellStyle name="Normal 2 4 5 5" xfId="19141"/>
    <cellStyle name="Normal 2 4 5 6" xfId="19142"/>
    <cellStyle name="Normal 2 4 6" xfId="19143"/>
    <cellStyle name="Normal 2 4 6 2" xfId="19144"/>
    <cellStyle name="Normal 2 4 6 3" xfId="19145"/>
    <cellStyle name="Normal 2 4 6 4" xfId="19146"/>
    <cellStyle name="Normal 2 4 6 5" xfId="19147"/>
    <cellStyle name="Normal 2 4 6 6" xfId="19148"/>
    <cellStyle name="Normal 2 4 7" xfId="19149"/>
    <cellStyle name="Normal 2 4 8" xfId="19150"/>
    <cellStyle name="Normal 2 4 9" xfId="19151"/>
    <cellStyle name="Normal 2 5" xfId="19152"/>
    <cellStyle name="Normal 2 5 2" xfId="19153"/>
    <cellStyle name="Normal 2 5 3" xfId="19154"/>
    <cellStyle name="Normal 2 6" xfId="19155"/>
    <cellStyle name="Normal 2 6 2" xfId="19156"/>
    <cellStyle name="Normal 2 7" xfId="19157"/>
    <cellStyle name="Normal 2 8" xfId="19158"/>
    <cellStyle name="Normal 2 9" xfId="19159"/>
    <cellStyle name="Normal 2_Menu" xfId="19160"/>
    <cellStyle name="Normal 20" xfId="19161"/>
    <cellStyle name="Normal 21" xfId="19162"/>
    <cellStyle name="Normal 22" xfId="19163"/>
    <cellStyle name="Normal 22 2" xfId="19164"/>
    <cellStyle name="Normal 22 2 2" xfId="19165"/>
    <cellStyle name="Normal 23" xfId="19166"/>
    <cellStyle name="Normal 23 2" xfId="19167"/>
    <cellStyle name="Normal 24" xfId="19168"/>
    <cellStyle name="Normal 24 2" xfId="19169"/>
    <cellStyle name="Normal 24 2 2" xfId="19170"/>
    <cellStyle name="Normal 24 2 2 2" xfId="19171"/>
    <cellStyle name="Normal 24 2 2 2 2" xfId="19172"/>
    <cellStyle name="Normal 24 2 2 2 2 2" xfId="19173"/>
    <cellStyle name="Normal 24 2 2 2 2 3" xfId="19174"/>
    <cellStyle name="Normal 24 2 2 2 2 4" xfId="19175"/>
    <cellStyle name="Normal 24 2 2 2 2 5" xfId="19176"/>
    <cellStyle name="Normal 24 2 2 2 2 6" xfId="19177"/>
    <cellStyle name="Normal 24 2 2 2 3" xfId="19178"/>
    <cellStyle name="Normal 24 2 2 2 4" xfId="19179"/>
    <cellStyle name="Normal 24 2 2 2 5" xfId="19180"/>
    <cellStyle name="Normal 24 2 2 2 6" xfId="19181"/>
    <cellStyle name="Normal 24 2 2 2 7" xfId="19182"/>
    <cellStyle name="Normal 24 2 2 3" xfId="19183"/>
    <cellStyle name="Normal 24 2 2 3 2" xfId="19184"/>
    <cellStyle name="Normal 24 2 2 3 3" xfId="19185"/>
    <cellStyle name="Normal 24 2 2 3 4" xfId="19186"/>
    <cellStyle name="Normal 24 2 2 3 5" xfId="19187"/>
    <cellStyle name="Normal 24 2 2 3 6" xfId="19188"/>
    <cellStyle name="Normal 24 2 2 4" xfId="19189"/>
    <cellStyle name="Normal 24 2 2 5" xfId="19190"/>
    <cellStyle name="Normal 24 2 2 6" xfId="19191"/>
    <cellStyle name="Normal 24 2 2 7" xfId="19192"/>
    <cellStyle name="Normal 24 2 2 8" xfId="19193"/>
    <cellStyle name="Normal 24 2 3" xfId="19194"/>
    <cellStyle name="Normal 24 2 3 2" xfId="19195"/>
    <cellStyle name="Normal 24 2 3 2 2" xfId="19196"/>
    <cellStyle name="Normal 24 2 3 2 3" xfId="19197"/>
    <cellStyle name="Normal 24 2 3 2 4" xfId="19198"/>
    <cellStyle name="Normal 24 2 3 2 5" xfId="19199"/>
    <cellStyle name="Normal 24 2 3 2 6" xfId="19200"/>
    <cellStyle name="Normal 24 2 3 3" xfId="19201"/>
    <cellStyle name="Normal 24 2 3 4" xfId="19202"/>
    <cellStyle name="Normal 24 2 3 5" xfId="19203"/>
    <cellStyle name="Normal 24 2 3 6" xfId="19204"/>
    <cellStyle name="Normal 24 2 3 7" xfId="19205"/>
    <cellStyle name="Normal 24 2 4" xfId="19206"/>
    <cellStyle name="Normal 24 2 4 2" xfId="19207"/>
    <cellStyle name="Normal 24 2 4 3" xfId="19208"/>
    <cellStyle name="Normal 24 2 4 4" xfId="19209"/>
    <cellStyle name="Normal 24 2 4 5" xfId="19210"/>
    <cellStyle name="Normal 24 2 4 6" xfId="19211"/>
    <cellStyle name="Normal 24 2 5" xfId="19212"/>
    <cellStyle name="Normal 24 2 6" xfId="19213"/>
    <cellStyle name="Normal 24 2 7" xfId="19214"/>
    <cellStyle name="Normal 24 2 8" xfId="19215"/>
    <cellStyle name="Normal 24 2 9" xfId="19216"/>
    <cellStyle name="Normal 24 3" xfId="19217"/>
    <cellStyle name="Normal 24 3 2" xfId="19218"/>
    <cellStyle name="Normal 24 3 2 2" xfId="19219"/>
    <cellStyle name="Normal 24 3 2 2 2" xfId="19220"/>
    <cellStyle name="Normal 24 3 2 2 3" xfId="19221"/>
    <cellStyle name="Normal 24 3 2 2 4" xfId="19222"/>
    <cellStyle name="Normal 24 3 2 2 5" xfId="19223"/>
    <cellStyle name="Normal 24 3 2 2 6" xfId="19224"/>
    <cellStyle name="Normal 24 3 2 3" xfId="19225"/>
    <cellStyle name="Normal 24 3 2 4" xfId="19226"/>
    <cellStyle name="Normal 24 3 2 5" xfId="19227"/>
    <cellStyle name="Normal 24 3 2 6" xfId="19228"/>
    <cellStyle name="Normal 24 3 2 7" xfId="19229"/>
    <cellStyle name="Normal 24 3 3" xfId="19230"/>
    <cellStyle name="Normal 24 3 3 2" xfId="19231"/>
    <cellStyle name="Normal 24 3 3 3" xfId="19232"/>
    <cellStyle name="Normal 24 3 3 4" xfId="19233"/>
    <cellStyle name="Normal 24 3 3 5" xfId="19234"/>
    <cellStyle name="Normal 24 3 3 6" xfId="19235"/>
    <cellStyle name="Normal 24 3 4" xfId="19236"/>
    <cellStyle name="Normal 24 3 5" xfId="19237"/>
    <cellStyle name="Normal 24 3 6" xfId="19238"/>
    <cellStyle name="Normal 24 3 7" xfId="19239"/>
    <cellStyle name="Normal 24 3 8" xfId="19240"/>
    <cellStyle name="Normal 24 4" xfId="19241"/>
    <cellStyle name="Normal 24 4 2" xfId="19242"/>
    <cellStyle name="Normal 24 4 2 2" xfId="19243"/>
    <cellStyle name="Normal 24 4 2 2 2" xfId="19244"/>
    <cellStyle name="Normal 24 4 2 2 3" xfId="19245"/>
    <cellStyle name="Normal 24 4 2 2 4" xfId="19246"/>
    <cellStyle name="Normal 24 4 2 2 5" xfId="19247"/>
    <cellStyle name="Normal 24 4 2 2 6" xfId="19248"/>
    <cellStyle name="Normal 24 4 2 3" xfId="19249"/>
    <cellStyle name="Normal 24 4 2 4" xfId="19250"/>
    <cellStyle name="Normal 24 4 2 5" xfId="19251"/>
    <cellStyle name="Normal 24 4 2 6" xfId="19252"/>
    <cellStyle name="Normal 24 4 2 7" xfId="19253"/>
    <cellStyle name="Normal 24 4 3" xfId="19254"/>
    <cellStyle name="Normal 24 4 3 2" xfId="19255"/>
    <cellStyle name="Normal 24 4 3 3" xfId="19256"/>
    <cellStyle name="Normal 24 4 3 4" xfId="19257"/>
    <cellStyle name="Normal 24 4 3 5" xfId="19258"/>
    <cellStyle name="Normal 24 4 3 6" xfId="19259"/>
    <cellStyle name="Normal 24 4 4" xfId="19260"/>
    <cellStyle name="Normal 24 4 5" xfId="19261"/>
    <cellStyle name="Normal 24 4 6" xfId="19262"/>
    <cellStyle name="Normal 24 4 7" xfId="19263"/>
    <cellStyle name="Normal 24 4 8" xfId="19264"/>
    <cellStyle name="Normal 24 5" xfId="19265"/>
    <cellStyle name="Normal 24 5 2" xfId="19266"/>
    <cellStyle name="Normal 24 5 2 2" xfId="19267"/>
    <cellStyle name="Normal 24 5 2 3" xfId="19268"/>
    <cellStyle name="Normal 24 5 2 4" xfId="19269"/>
    <cellStyle name="Normal 24 5 2 5" xfId="19270"/>
    <cellStyle name="Normal 24 5 2 6" xfId="19271"/>
    <cellStyle name="Normal 24 5 3" xfId="19272"/>
    <cellStyle name="Normal 24 5 4" xfId="19273"/>
    <cellStyle name="Normal 24 5 5" xfId="19274"/>
    <cellStyle name="Normal 24 5 6" xfId="19275"/>
    <cellStyle name="Normal 24 5 7" xfId="19276"/>
    <cellStyle name="Normal 24 6" xfId="19277"/>
    <cellStyle name="Normal 24 7" xfId="19278"/>
    <cellStyle name="Normal 24 7 2" xfId="19279"/>
    <cellStyle name="Normal 24 7 3" xfId="19280"/>
    <cellStyle name="Normal 24 7 4" xfId="19281"/>
    <cellStyle name="Normal 24 7 5" xfId="19282"/>
    <cellStyle name="Normal 24 7 6" xfId="19283"/>
    <cellStyle name="Normal 25" xfId="19284"/>
    <cellStyle name="Normal 25 2" xfId="19285"/>
    <cellStyle name="Normal 25 2 2" xfId="19286"/>
    <cellStyle name="Normal 25 2 2 2" xfId="19287"/>
    <cellStyle name="Normal 25 2 2 2 2" xfId="19288"/>
    <cellStyle name="Normal 25 2 2 2 2 2" xfId="19289"/>
    <cellStyle name="Normal 25 2 2 2 2 3" xfId="19290"/>
    <cellStyle name="Normal 25 2 2 2 2 4" xfId="19291"/>
    <cellStyle name="Normal 25 2 2 2 2 5" xfId="19292"/>
    <cellStyle name="Normal 25 2 2 2 2 6" xfId="19293"/>
    <cellStyle name="Normal 25 2 2 2 3" xfId="19294"/>
    <cellStyle name="Normal 25 2 2 2 4" xfId="19295"/>
    <cellStyle name="Normal 25 2 2 2 5" xfId="19296"/>
    <cellStyle name="Normal 25 2 2 2 6" xfId="19297"/>
    <cellStyle name="Normal 25 2 2 2 7" xfId="19298"/>
    <cellStyle name="Normal 25 2 2 3" xfId="19299"/>
    <cellStyle name="Normal 25 2 2 3 2" xfId="19300"/>
    <cellStyle name="Normal 25 2 2 3 3" xfId="19301"/>
    <cellStyle name="Normal 25 2 2 3 4" xfId="19302"/>
    <cellStyle name="Normal 25 2 2 3 5" xfId="19303"/>
    <cellStyle name="Normal 25 2 2 3 6" xfId="19304"/>
    <cellStyle name="Normal 25 2 2 4" xfId="19305"/>
    <cellStyle name="Normal 25 2 2 5" xfId="19306"/>
    <cellStyle name="Normal 25 2 2 6" xfId="19307"/>
    <cellStyle name="Normal 25 2 2 7" xfId="19308"/>
    <cellStyle name="Normal 25 2 2 8" xfId="19309"/>
    <cellStyle name="Normal 25 2 3" xfId="19310"/>
    <cellStyle name="Normal 25 2 3 2" xfId="19311"/>
    <cellStyle name="Normal 25 2 3 2 2" xfId="19312"/>
    <cellStyle name="Normal 25 2 3 2 3" xfId="19313"/>
    <cellStyle name="Normal 25 2 3 2 4" xfId="19314"/>
    <cellStyle name="Normal 25 2 3 2 5" xfId="19315"/>
    <cellStyle name="Normal 25 2 3 2 6" xfId="19316"/>
    <cellStyle name="Normal 25 2 3 3" xfId="19317"/>
    <cellStyle name="Normal 25 2 3 4" xfId="19318"/>
    <cellStyle name="Normal 25 2 3 5" xfId="19319"/>
    <cellStyle name="Normal 25 2 3 6" xfId="19320"/>
    <cellStyle name="Normal 25 2 3 7" xfId="19321"/>
    <cellStyle name="Normal 25 2 4" xfId="19322"/>
    <cellStyle name="Normal 25 2 4 2" xfId="19323"/>
    <cellStyle name="Normal 25 2 4 3" xfId="19324"/>
    <cellStyle name="Normal 25 2 4 4" xfId="19325"/>
    <cellStyle name="Normal 25 2 4 5" xfId="19326"/>
    <cellStyle name="Normal 25 2 4 6" xfId="19327"/>
    <cellStyle name="Normal 25 2 5" xfId="19328"/>
    <cellStyle name="Normal 25 2 6" xfId="19329"/>
    <cellStyle name="Normal 25 2 7" xfId="19330"/>
    <cellStyle name="Normal 25 2 8" xfId="19331"/>
    <cellStyle name="Normal 25 2 9" xfId="19332"/>
    <cellStyle name="Normal 25 3" xfId="19333"/>
    <cellStyle name="Normal 25 3 2" xfId="19334"/>
    <cellStyle name="Normal 25 3 2 2" xfId="19335"/>
    <cellStyle name="Normal 25 3 2 2 2" xfId="19336"/>
    <cellStyle name="Normal 25 3 2 2 2 2" xfId="19337"/>
    <cellStyle name="Normal 25 3 2 2 2 3" xfId="19338"/>
    <cellStyle name="Normal 25 3 2 2 2 4" xfId="19339"/>
    <cellStyle name="Normal 25 3 2 2 2 5" xfId="19340"/>
    <cellStyle name="Normal 25 3 2 2 2 6" xfId="19341"/>
    <cellStyle name="Normal 25 3 2 2 3" xfId="19342"/>
    <cellStyle name="Normal 25 3 2 2 4" xfId="19343"/>
    <cellStyle name="Normal 25 3 2 2 5" xfId="19344"/>
    <cellStyle name="Normal 25 3 2 2 6" xfId="19345"/>
    <cellStyle name="Normal 25 3 2 2 7" xfId="19346"/>
    <cellStyle name="Normal 25 3 2 3" xfId="19347"/>
    <cellStyle name="Normal 25 3 2 3 2" xfId="19348"/>
    <cellStyle name="Normal 25 3 2 3 3" xfId="19349"/>
    <cellStyle name="Normal 25 3 2 3 4" xfId="19350"/>
    <cellStyle name="Normal 25 3 2 3 5" xfId="19351"/>
    <cellStyle name="Normal 25 3 2 3 6" xfId="19352"/>
    <cellStyle name="Normal 25 3 2 4" xfId="19353"/>
    <cellStyle name="Normal 25 3 2 5" xfId="19354"/>
    <cellStyle name="Normal 25 3 2 6" xfId="19355"/>
    <cellStyle name="Normal 25 3 2 7" xfId="19356"/>
    <cellStyle name="Normal 25 3 2 8" xfId="19357"/>
    <cellStyle name="Normal 25 3 3" xfId="19358"/>
    <cellStyle name="Normal 25 3 3 2" xfId="19359"/>
    <cellStyle name="Normal 25 3 3 2 2" xfId="19360"/>
    <cellStyle name="Normal 25 3 3 2 3" xfId="19361"/>
    <cellStyle name="Normal 25 3 3 2 4" xfId="19362"/>
    <cellStyle name="Normal 25 3 3 2 5" xfId="19363"/>
    <cellStyle name="Normal 25 3 3 2 6" xfId="19364"/>
    <cellStyle name="Normal 25 3 3 3" xfId="19365"/>
    <cellStyle name="Normal 25 3 3 4" xfId="19366"/>
    <cellStyle name="Normal 25 3 3 5" xfId="19367"/>
    <cellStyle name="Normal 25 3 3 6" xfId="19368"/>
    <cellStyle name="Normal 25 3 3 7" xfId="19369"/>
    <cellStyle name="Normal 25 3 4" xfId="19370"/>
    <cellStyle name="Normal 25 3 4 2" xfId="19371"/>
    <cellStyle name="Normal 25 3 4 3" xfId="19372"/>
    <cellStyle name="Normal 25 3 4 4" xfId="19373"/>
    <cellStyle name="Normal 25 3 4 5" xfId="19374"/>
    <cellStyle name="Normal 25 3 4 6" xfId="19375"/>
    <cellStyle name="Normal 25 3 5" xfId="19376"/>
    <cellStyle name="Normal 25 3 6" xfId="19377"/>
    <cellStyle name="Normal 25 3 7" xfId="19378"/>
    <cellStyle name="Normal 25 3 8" xfId="19379"/>
    <cellStyle name="Normal 25 3 9" xfId="19380"/>
    <cellStyle name="Normal 25 4" xfId="19381"/>
    <cellStyle name="Normal 25 4 2" xfId="19382"/>
    <cellStyle name="Normal 25 4 2 2" xfId="19383"/>
    <cellStyle name="Normal 25 4 2 2 2" xfId="19384"/>
    <cellStyle name="Normal 25 4 2 2 3" xfId="19385"/>
    <cellStyle name="Normal 25 4 2 2 4" xfId="19386"/>
    <cellStyle name="Normal 25 4 2 2 5" xfId="19387"/>
    <cellStyle name="Normal 25 4 2 2 6" xfId="19388"/>
    <cellStyle name="Normal 25 4 2 3" xfId="19389"/>
    <cellStyle name="Normal 25 4 2 4" xfId="19390"/>
    <cellStyle name="Normal 25 4 2 5" xfId="19391"/>
    <cellStyle name="Normal 25 4 2 6" xfId="19392"/>
    <cellStyle name="Normal 25 4 2 7" xfId="19393"/>
    <cellStyle name="Normal 25 4 3" xfId="19394"/>
    <cellStyle name="Normal 25 4 3 2" xfId="19395"/>
    <cellStyle name="Normal 25 4 3 3" xfId="19396"/>
    <cellStyle name="Normal 25 4 3 4" xfId="19397"/>
    <cellStyle name="Normal 25 4 3 5" xfId="19398"/>
    <cellStyle name="Normal 25 4 3 6" xfId="19399"/>
    <cellStyle name="Normal 25 4 4" xfId="19400"/>
    <cellStyle name="Normal 25 4 5" xfId="19401"/>
    <cellStyle name="Normal 25 4 6" xfId="19402"/>
    <cellStyle name="Normal 25 4 7" xfId="19403"/>
    <cellStyle name="Normal 25 4 8" xfId="19404"/>
    <cellStyle name="Normal 25 5" xfId="19405"/>
    <cellStyle name="Normal 25 5 2" xfId="19406"/>
    <cellStyle name="Normal 25 5 2 2" xfId="19407"/>
    <cellStyle name="Normal 25 5 2 3" xfId="19408"/>
    <cellStyle name="Normal 25 5 2 4" xfId="19409"/>
    <cellStyle name="Normal 25 5 2 5" xfId="19410"/>
    <cellStyle name="Normal 25 5 2 6" xfId="19411"/>
    <cellStyle name="Normal 25 5 3" xfId="19412"/>
    <cellStyle name="Normal 25 5 4" xfId="19413"/>
    <cellStyle name="Normal 25 5 5" xfId="19414"/>
    <cellStyle name="Normal 25 5 6" xfId="19415"/>
    <cellStyle name="Normal 25 5 7" xfId="19416"/>
    <cellStyle name="Normal 25 6" xfId="19417"/>
    <cellStyle name="Normal 25 7" xfId="19418"/>
    <cellStyle name="Normal 25 7 2" xfId="19419"/>
    <cellStyle name="Normal 25 7 3" xfId="19420"/>
    <cellStyle name="Normal 25 7 4" xfId="19421"/>
    <cellStyle name="Normal 25 7 5" xfId="19422"/>
    <cellStyle name="Normal 25 7 6" xfId="19423"/>
    <cellStyle name="Normal 26" xfId="19424"/>
    <cellStyle name="Normal 26 2" xfId="19425"/>
    <cellStyle name="Normal 26 3" xfId="19426"/>
    <cellStyle name="Normal 27" xfId="19427"/>
    <cellStyle name="Normal 27 10" xfId="19428"/>
    <cellStyle name="Normal 27 11" xfId="19429"/>
    <cellStyle name="Normal 27 2" xfId="19430"/>
    <cellStyle name="Normal 27 2 10" xfId="19431"/>
    <cellStyle name="Normal 27 2 2" xfId="19432"/>
    <cellStyle name="Normal 27 2 2 2" xfId="19433"/>
    <cellStyle name="Normal 27 2 2 2 2" xfId="19434"/>
    <cellStyle name="Normal 27 2 2 2 2 2" xfId="19435"/>
    <cellStyle name="Normal 27 2 2 2 2 3" xfId="19436"/>
    <cellStyle name="Normal 27 2 2 2 2 4" xfId="19437"/>
    <cellStyle name="Normal 27 2 2 2 2 5" xfId="19438"/>
    <cellStyle name="Normal 27 2 2 2 2 6" xfId="19439"/>
    <cellStyle name="Normal 27 2 2 2 3" xfId="19440"/>
    <cellStyle name="Normal 27 2 2 2 4" xfId="19441"/>
    <cellStyle name="Normal 27 2 2 2 5" xfId="19442"/>
    <cellStyle name="Normal 27 2 2 2 6" xfId="19443"/>
    <cellStyle name="Normal 27 2 2 2 7" xfId="19444"/>
    <cellStyle name="Normal 27 2 2 3" xfId="19445"/>
    <cellStyle name="Normal 27 2 2 3 2" xfId="19446"/>
    <cellStyle name="Normal 27 2 2 3 3" xfId="19447"/>
    <cellStyle name="Normal 27 2 2 3 4" xfId="19448"/>
    <cellStyle name="Normal 27 2 2 3 5" xfId="19449"/>
    <cellStyle name="Normal 27 2 2 3 6" xfId="19450"/>
    <cellStyle name="Normal 27 2 2 4" xfId="19451"/>
    <cellStyle name="Normal 27 2 2 5" xfId="19452"/>
    <cellStyle name="Normal 27 2 2 6" xfId="19453"/>
    <cellStyle name="Normal 27 2 2 7" xfId="19454"/>
    <cellStyle name="Normal 27 2 2 8" xfId="19455"/>
    <cellStyle name="Normal 27 2 3" xfId="19456"/>
    <cellStyle name="Normal 27 2 3 2" xfId="19457"/>
    <cellStyle name="Normal 27 2 3 2 2" xfId="19458"/>
    <cellStyle name="Normal 27 2 3 2 3" xfId="19459"/>
    <cellStyle name="Normal 27 2 3 2 4" xfId="19460"/>
    <cellStyle name="Normal 27 2 3 2 5" xfId="19461"/>
    <cellStyle name="Normal 27 2 3 2 6" xfId="19462"/>
    <cellStyle name="Normal 27 2 3 3" xfId="19463"/>
    <cellStyle name="Normal 27 2 3 4" xfId="19464"/>
    <cellStyle name="Normal 27 2 3 5" xfId="19465"/>
    <cellStyle name="Normal 27 2 3 6" xfId="19466"/>
    <cellStyle name="Normal 27 2 3 7" xfId="19467"/>
    <cellStyle name="Normal 27 2 4" xfId="19468"/>
    <cellStyle name="Normal 27 2 4 2" xfId="19469"/>
    <cellStyle name="Normal 27 2 4 3" xfId="19470"/>
    <cellStyle name="Normal 27 2 4 4" xfId="19471"/>
    <cellStyle name="Normal 27 2 4 5" xfId="19472"/>
    <cellStyle name="Normal 27 2 4 6" xfId="19473"/>
    <cellStyle name="Normal 27 2 5" xfId="19474"/>
    <cellStyle name="Normal 27 2 5 2" xfId="19475"/>
    <cellStyle name="Normal 27 2 5 3" xfId="19476"/>
    <cellStyle name="Normal 27 2 5 4" xfId="19477"/>
    <cellStyle name="Normal 27 2 5 5" xfId="19478"/>
    <cellStyle name="Normal 27 2 5 6" xfId="19479"/>
    <cellStyle name="Normal 27 2 6" xfId="19480"/>
    <cellStyle name="Normal 27 2 7" xfId="19481"/>
    <cellStyle name="Normal 27 2 8" xfId="19482"/>
    <cellStyle name="Normal 27 2 9" xfId="19483"/>
    <cellStyle name="Normal 27 3" xfId="19484"/>
    <cellStyle name="Normal 27 3 2" xfId="19485"/>
    <cellStyle name="Normal 27 3 2 2" xfId="19486"/>
    <cellStyle name="Normal 27 3 2 2 2" xfId="19487"/>
    <cellStyle name="Normal 27 3 2 2 3" xfId="19488"/>
    <cellStyle name="Normal 27 3 2 2 4" xfId="19489"/>
    <cellStyle name="Normal 27 3 2 2 5" xfId="19490"/>
    <cellStyle name="Normal 27 3 2 2 6" xfId="19491"/>
    <cellStyle name="Normal 27 3 2 3" xfId="19492"/>
    <cellStyle name="Normal 27 3 2 4" xfId="19493"/>
    <cellStyle name="Normal 27 3 2 5" xfId="19494"/>
    <cellStyle name="Normal 27 3 2 6" xfId="19495"/>
    <cellStyle name="Normal 27 3 2 7" xfId="19496"/>
    <cellStyle name="Normal 27 3 3" xfId="19497"/>
    <cellStyle name="Normal 27 3 3 2" xfId="19498"/>
    <cellStyle name="Normal 27 3 3 3" xfId="19499"/>
    <cellStyle name="Normal 27 3 3 4" xfId="19500"/>
    <cellStyle name="Normal 27 3 3 5" xfId="19501"/>
    <cellStyle name="Normal 27 3 3 6" xfId="19502"/>
    <cellStyle name="Normal 27 3 4" xfId="19503"/>
    <cellStyle name="Normal 27 3 4 2" xfId="19504"/>
    <cellStyle name="Normal 27 3 4 3" xfId="19505"/>
    <cellStyle name="Normal 27 3 4 4" xfId="19506"/>
    <cellStyle name="Normal 27 3 4 5" xfId="19507"/>
    <cellStyle name="Normal 27 3 4 6" xfId="19508"/>
    <cellStyle name="Normal 27 3 5" xfId="19509"/>
    <cellStyle name="Normal 27 3 6" xfId="19510"/>
    <cellStyle name="Normal 27 3 7" xfId="19511"/>
    <cellStyle name="Normal 27 3 8" xfId="19512"/>
    <cellStyle name="Normal 27 3 9" xfId="19513"/>
    <cellStyle name="Normal 27 4" xfId="19514"/>
    <cellStyle name="Normal 27 4 2" xfId="19515"/>
    <cellStyle name="Normal 27 4 2 2" xfId="19516"/>
    <cellStyle name="Normal 27 4 2 3" xfId="19517"/>
    <cellStyle name="Normal 27 4 2 4" xfId="19518"/>
    <cellStyle name="Normal 27 4 2 5" xfId="19519"/>
    <cellStyle name="Normal 27 4 2 6" xfId="19520"/>
    <cellStyle name="Normal 27 4 3" xfId="19521"/>
    <cellStyle name="Normal 27 4 4" xfId="19522"/>
    <cellStyle name="Normal 27 4 5" xfId="19523"/>
    <cellStyle name="Normal 27 4 6" xfId="19524"/>
    <cellStyle name="Normal 27 4 7" xfId="19525"/>
    <cellStyle name="Normal 27 5" xfId="19526"/>
    <cellStyle name="Normal 27 5 2" xfId="19527"/>
    <cellStyle name="Normal 27 5 3" xfId="19528"/>
    <cellStyle name="Normal 27 5 4" xfId="19529"/>
    <cellStyle name="Normal 27 5 5" xfId="19530"/>
    <cellStyle name="Normal 27 5 6" xfId="19531"/>
    <cellStyle name="Normal 27 6" xfId="19532"/>
    <cellStyle name="Normal 27 6 2" xfId="19533"/>
    <cellStyle name="Normal 27 6 3" xfId="19534"/>
    <cellStyle name="Normal 27 6 4" xfId="19535"/>
    <cellStyle name="Normal 27 6 5" xfId="19536"/>
    <cellStyle name="Normal 27 6 6" xfId="19537"/>
    <cellStyle name="Normal 27 7" xfId="19538"/>
    <cellStyle name="Normal 27 8" xfId="19539"/>
    <cellStyle name="Normal 27 9" xfId="19540"/>
    <cellStyle name="Normal 28" xfId="19541"/>
    <cellStyle name="Normal 28 2" xfId="19542"/>
    <cellStyle name="Normal 28 2 2" xfId="19543"/>
    <cellStyle name="Normal 28 2 2 2" xfId="19544"/>
    <cellStyle name="Normal 28 2 2 3" xfId="19545"/>
    <cellStyle name="Normal 28 2 2 4" xfId="19546"/>
    <cellStyle name="Normal 28 2 2 5" xfId="19547"/>
    <cellStyle name="Normal 28 2 2 6" xfId="19548"/>
    <cellStyle name="Normal 28 2 3" xfId="19549"/>
    <cellStyle name="Normal 28 2 3 2" xfId="19550"/>
    <cellStyle name="Normal 28 2 3 3" xfId="19551"/>
    <cellStyle name="Normal 28 2 3 4" xfId="19552"/>
    <cellStyle name="Normal 28 2 3 5" xfId="19553"/>
    <cellStyle name="Normal 28 2 3 6" xfId="19554"/>
    <cellStyle name="Normal 28 2 4" xfId="19555"/>
    <cellStyle name="Normal 28 2 5" xfId="19556"/>
    <cellStyle name="Normal 28 2 6" xfId="19557"/>
    <cellStyle name="Normal 28 2 7" xfId="19558"/>
    <cellStyle name="Normal 28 2 8" xfId="19559"/>
    <cellStyle name="Normal 28 3" xfId="19560"/>
    <cellStyle name="Normal 28 3 2" xfId="19561"/>
    <cellStyle name="Normal 28 3 2 2" xfId="19562"/>
    <cellStyle name="Normal 28 3 2 3" xfId="19563"/>
    <cellStyle name="Normal 28 3 2 4" xfId="19564"/>
    <cellStyle name="Normal 28 3 2 5" xfId="19565"/>
    <cellStyle name="Normal 28 3 2 6" xfId="19566"/>
    <cellStyle name="Normal 28 4" xfId="19567"/>
    <cellStyle name="Normal 28 4 2" xfId="19568"/>
    <cellStyle name="Normal 28 4 3" xfId="19569"/>
    <cellStyle name="Normal 28 4 4" xfId="19570"/>
    <cellStyle name="Normal 28 4 5" xfId="19571"/>
    <cellStyle name="Normal 28 4 6" xfId="19572"/>
    <cellStyle name="Normal 28 5" xfId="19573"/>
    <cellStyle name="Normal 28 6" xfId="19574"/>
    <cellStyle name="Normal 28 7" xfId="19575"/>
    <cellStyle name="Normal 28 8" xfId="19576"/>
    <cellStyle name="Normal 28 9" xfId="19577"/>
    <cellStyle name="Normal 29" xfId="19578"/>
    <cellStyle name="Normal 29 2" xfId="19579"/>
    <cellStyle name="Normal 29 2 2" xfId="19580"/>
    <cellStyle name="Normal 29 2 2 2" xfId="19581"/>
    <cellStyle name="Normal 29 2 2 3" xfId="19582"/>
    <cellStyle name="Normal 29 2 2 4" xfId="19583"/>
    <cellStyle name="Normal 29 2 2 5" xfId="19584"/>
    <cellStyle name="Normal 29 2 2 6" xfId="19585"/>
    <cellStyle name="Normal 29 2 3" xfId="19586"/>
    <cellStyle name="Normal 29 2 3 2" xfId="19587"/>
    <cellStyle name="Normal 29 2 3 3" xfId="19588"/>
    <cellStyle name="Normal 29 2 3 4" xfId="19589"/>
    <cellStyle name="Normal 29 2 3 5" xfId="19590"/>
    <cellStyle name="Normal 29 2 3 6" xfId="19591"/>
    <cellStyle name="Normal 29 2 4" xfId="19592"/>
    <cellStyle name="Normal 29 2 5" xfId="19593"/>
    <cellStyle name="Normal 29 2 6" xfId="19594"/>
    <cellStyle name="Normal 29 2 7" xfId="19595"/>
    <cellStyle name="Normal 29 2 8" xfId="19596"/>
    <cellStyle name="Normal 29 3" xfId="19597"/>
    <cellStyle name="Normal 29 3 2" xfId="19598"/>
    <cellStyle name="Normal 29 3 2 2" xfId="19599"/>
    <cellStyle name="Normal 29 3 2 3" xfId="19600"/>
    <cellStyle name="Normal 29 3 2 4" xfId="19601"/>
    <cellStyle name="Normal 29 3 2 5" xfId="19602"/>
    <cellStyle name="Normal 29 3 2 6" xfId="19603"/>
    <cellStyle name="Normal 29 4" xfId="19604"/>
    <cellStyle name="Normal 29 4 2" xfId="19605"/>
    <cellStyle name="Normal 29 4 3" xfId="19606"/>
    <cellStyle name="Normal 29 4 4" xfId="19607"/>
    <cellStyle name="Normal 29 4 5" xfId="19608"/>
    <cellStyle name="Normal 29 4 6" xfId="19609"/>
    <cellStyle name="Normal 29 5" xfId="19610"/>
    <cellStyle name="Normal 29 6" xfId="19611"/>
    <cellStyle name="Normal 29 7" xfId="19612"/>
    <cellStyle name="Normal 29 8" xfId="19613"/>
    <cellStyle name="Normal 29 9" xfId="19614"/>
    <cellStyle name="Normal 3" xfId="19615"/>
    <cellStyle name="Normal 3 10" xfId="19616"/>
    <cellStyle name="Normal 3 10 2" xfId="19617"/>
    <cellStyle name="Normal 3 10 3" xfId="19618"/>
    <cellStyle name="Normal 3 10 3 2" xfId="19619"/>
    <cellStyle name="Normal 3 10 3 2 2" xfId="19620"/>
    <cellStyle name="Normal 3 10 3 2 3" xfId="19621"/>
    <cellStyle name="Normal 3 10 3 2 4" xfId="19622"/>
    <cellStyle name="Normal 3 10 3 2 5" xfId="19623"/>
    <cellStyle name="Normal 3 10 3 2 6" xfId="19624"/>
    <cellStyle name="Normal 3 10 3 3" xfId="19625"/>
    <cellStyle name="Normal 3 10 3 4" xfId="19626"/>
    <cellStyle name="Normal 3 10 3 5" xfId="19627"/>
    <cellStyle name="Normal 3 10 3 6" xfId="19628"/>
    <cellStyle name="Normal 3 10 3 7" xfId="19629"/>
    <cellStyle name="Normal 3 11" xfId="19630"/>
    <cellStyle name="Normal 3 11 10" xfId="19631"/>
    <cellStyle name="Normal 3 11 2" xfId="19632"/>
    <cellStyle name="Normal 3 11 2 2" xfId="19633"/>
    <cellStyle name="Normal 3 11 2 2 2" xfId="19634"/>
    <cellStyle name="Normal 3 11 2 2 2 2" xfId="19635"/>
    <cellStyle name="Normal 3 11 2 2 2 3" xfId="19636"/>
    <cellStyle name="Normal 3 11 2 2 2 4" xfId="19637"/>
    <cellStyle name="Normal 3 11 2 2 2 5" xfId="19638"/>
    <cellStyle name="Normal 3 11 2 2 2 6" xfId="19639"/>
    <cellStyle name="Normal 3 11 2 2 3" xfId="19640"/>
    <cellStyle name="Normal 3 11 2 2 4" xfId="19641"/>
    <cellStyle name="Normal 3 11 2 2 5" xfId="19642"/>
    <cellStyle name="Normal 3 11 2 2 6" xfId="19643"/>
    <cellStyle name="Normal 3 11 2 2 7" xfId="19644"/>
    <cellStyle name="Normal 3 11 2 3" xfId="19645"/>
    <cellStyle name="Normal 3 11 2 3 2" xfId="19646"/>
    <cellStyle name="Normal 3 11 2 3 3" xfId="19647"/>
    <cellStyle name="Normal 3 11 2 3 4" xfId="19648"/>
    <cellStyle name="Normal 3 11 2 3 5" xfId="19649"/>
    <cellStyle name="Normal 3 11 2 3 6" xfId="19650"/>
    <cellStyle name="Normal 3 11 2 4" xfId="19651"/>
    <cellStyle name="Normal 3 11 2 5" xfId="19652"/>
    <cellStyle name="Normal 3 11 2 6" xfId="19653"/>
    <cellStyle name="Normal 3 11 2 7" xfId="19654"/>
    <cellStyle name="Normal 3 11 2 8" xfId="19655"/>
    <cellStyle name="Normal 3 11 3" xfId="19656"/>
    <cellStyle name="Normal 3 11 3 2" xfId="19657"/>
    <cellStyle name="Normal 3 11 3 2 2" xfId="19658"/>
    <cellStyle name="Normal 3 11 3 2 3" xfId="19659"/>
    <cellStyle name="Normal 3 11 3 2 4" xfId="19660"/>
    <cellStyle name="Normal 3 11 3 2 5" xfId="19661"/>
    <cellStyle name="Normal 3 11 3 2 6" xfId="19662"/>
    <cellStyle name="Normal 3 11 3 3" xfId="19663"/>
    <cellStyle name="Normal 3 11 3 4" xfId="19664"/>
    <cellStyle name="Normal 3 11 3 5" xfId="19665"/>
    <cellStyle name="Normal 3 11 3 6" xfId="19666"/>
    <cellStyle name="Normal 3 11 3 7" xfId="19667"/>
    <cellStyle name="Normal 3 11 4" xfId="19668"/>
    <cellStyle name="Normal 3 11 5" xfId="19669"/>
    <cellStyle name="Normal 3 11 5 2" xfId="19670"/>
    <cellStyle name="Normal 3 11 5 3" xfId="19671"/>
    <cellStyle name="Normal 3 11 5 4" xfId="19672"/>
    <cellStyle name="Normal 3 11 5 5" xfId="19673"/>
    <cellStyle name="Normal 3 11 5 6" xfId="19674"/>
    <cellStyle name="Normal 3 11 6" xfId="19675"/>
    <cellStyle name="Normal 3 11 7" xfId="19676"/>
    <cellStyle name="Normal 3 11 8" xfId="19677"/>
    <cellStyle name="Normal 3 11 9" xfId="19678"/>
    <cellStyle name="Normal 3 12" xfId="19679"/>
    <cellStyle name="Normal 3 12 2" xfId="19680"/>
    <cellStyle name="Normal 3 12 2 2" xfId="19681"/>
    <cellStyle name="Normal 3 12 2 2 2" xfId="19682"/>
    <cellStyle name="Normal 3 12 2 2 3" xfId="19683"/>
    <cellStyle name="Normal 3 12 2 2 4" xfId="19684"/>
    <cellStyle name="Normal 3 12 2 2 5" xfId="19685"/>
    <cellStyle name="Normal 3 12 2 2 6" xfId="19686"/>
    <cellStyle name="Normal 3 12 2 3" xfId="19687"/>
    <cellStyle name="Normal 3 12 2 4" xfId="19688"/>
    <cellStyle name="Normal 3 12 2 5" xfId="19689"/>
    <cellStyle name="Normal 3 12 2 6" xfId="19690"/>
    <cellStyle name="Normal 3 12 2 7" xfId="19691"/>
    <cellStyle name="Normal 3 12 3" xfId="19692"/>
    <cellStyle name="Normal 3 12 3 2" xfId="19693"/>
    <cellStyle name="Normal 3 12 3 3" xfId="19694"/>
    <cellStyle name="Normal 3 12 3 4" xfId="19695"/>
    <cellStyle name="Normal 3 12 3 5" xfId="19696"/>
    <cellStyle name="Normal 3 12 3 6" xfId="19697"/>
    <cellStyle name="Normal 3 12 4" xfId="19698"/>
    <cellStyle name="Normal 3 12 5" xfId="19699"/>
    <cellStyle name="Normal 3 12 6" xfId="19700"/>
    <cellStyle name="Normal 3 12 7" xfId="19701"/>
    <cellStyle name="Normal 3 12 8" xfId="19702"/>
    <cellStyle name="Normal 3 13" xfId="19703"/>
    <cellStyle name="Normal 3 13 2" xfId="19704"/>
    <cellStyle name="Normal 3 13 2 2" xfId="19705"/>
    <cellStyle name="Normal 3 13 2 3" xfId="19706"/>
    <cellStyle name="Normal 3 13 2 4" xfId="19707"/>
    <cellStyle name="Normal 3 13 2 5" xfId="19708"/>
    <cellStyle name="Normal 3 13 2 6" xfId="19709"/>
    <cellStyle name="Normal 3 13 3" xfId="19710"/>
    <cellStyle name="Normal 3 13 4" xfId="19711"/>
    <cellStyle name="Normal 3 13 5" xfId="19712"/>
    <cellStyle name="Normal 3 13 6" xfId="19713"/>
    <cellStyle name="Normal 3 13 7" xfId="19714"/>
    <cellStyle name="Normal 3 14" xfId="19715"/>
    <cellStyle name="Normal 3 14 2" xfId="19716"/>
    <cellStyle name="Normal 3 14 2 2" xfId="19717"/>
    <cellStyle name="Normal 3 14 2 3" xfId="19718"/>
    <cellStyle name="Normal 3 14 2 4" xfId="19719"/>
    <cellStyle name="Normal 3 14 2 5" xfId="19720"/>
    <cellStyle name="Normal 3 14 2 6" xfId="19721"/>
    <cellStyle name="Normal 3 14 3" xfId="19722"/>
    <cellStyle name="Normal 3 14 4" xfId="19723"/>
    <cellStyle name="Normal 3 14 5" xfId="19724"/>
    <cellStyle name="Normal 3 14 6" xfId="19725"/>
    <cellStyle name="Normal 3 14 7" xfId="19726"/>
    <cellStyle name="Normal 3 15" xfId="19727"/>
    <cellStyle name="Normal 3 15 2" xfId="19728"/>
    <cellStyle name="Normal 3 15 2 2" xfId="19729"/>
    <cellStyle name="Normal 3 16" xfId="19730"/>
    <cellStyle name="Normal 3 16 2" xfId="19731"/>
    <cellStyle name="Normal 3 16 3" xfId="19732"/>
    <cellStyle name="Normal 3 16 4" xfId="19733"/>
    <cellStyle name="Normal 3 16 5" xfId="19734"/>
    <cellStyle name="Normal 3 16 6" xfId="19735"/>
    <cellStyle name="Normal 3 2" xfId="19736"/>
    <cellStyle name="Normal 3 2 2" xfId="19737"/>
    <cellStyle name="Normal 3 2 2 2" xfId="19738"/>
    <cellStyle name="Normal 3 2 2 3" xfId="19739"/>
    <cellStyle name="Normal 3 2 3" xfId="19740"/>
    <cellStyle name="Normal 3 2 3 2" xfId="19741"/>
    <cellStyle name="Normal 3 2 3 2 2" xfId="19742"/>
    <cellStyle name="Normal 3 2 3 3" xfId="19743"/>
    <cellStyle name="Normal 3 2 4" xfId="19744"/>
    <cellStyle name="Normal 3 2 5" xfId="19745"/>
    <cellStyle name="Normal 3 3" xfId="19746"/>
    <cellStyle name="Normal 3 3 2" xfId="19747"/>
    <cellStyle name="Normal 3 3 3" xfId="19748"/>
    <cellStyle name="Normal 3 3 3 2" xfId="19749"/>
    <cellStyle name="Normal 3 3 3 2 2" xfId="19750"/>
    <cellStyle name="Normal 3 3 3 3" xfId="19751"/>
    <cellStyle name="Normal 3 3 4" xfId="19752"/>
    <cellStyle name="Normal 3 3 5" xfId="19753"/>
    <cellStyle name="Normal 3 4" xfId="19754"/>
    <cellStyle name="Normal 3 4 2" xfId="19755"/>
    <cellStyle name="Normal 3 4 3" xfId="19756"/>
    <cellStyle name="Normal 3 4 4" xfId="19757"/>
    <cellStyle name="Normal 3 5" xfId="19758"/>
    <cellStyle name="Normal 3 5 2" xfId="19759"/>
    <cellStyle name="Normal 3 6" xfId="19760"/>
    <cellStyle name="Normal 3 6 2" xfId="19761"/>
    <cellStyle name="Normal 3 6 2 2" xfId="19762"/>
    <cellStyle name="Normal 3 6 3" xfId="19763"/>
    <cellStyle name="Normal 3 7" xfId="19764"/>
    <cellStyle name="Normal 3 7 2" xfId="19765"/>
    <cellStyle name="Normal 3 8" xfId="19766"/>
    <cellStyle name="Normal 3 9" xfId="19767"/>
    <cellStyle name="Normal 3_DPP Template 2012" xfId="19768"/>
    <cellStyle name="Normal 30" xfId="19769"/>
    <cellStyle name="Normal 30 2" xfId="19770"/>
    <cellStyle name="Normal 30 2 2" xfId="19771"/>
    <cellStyle name="Normal 30 2 2 2" xfId="19772"/>
    <cellStyle name="Normal 30 2 2 2 2" xfId="19773"/>
    <cellStyle name="Normal 30 2 2 2 2 2" xfId="19774"/>
    <cellStyle name="Normal 30 2 2 2 2 3" xfId="19775"/>
    <cellStyle name="Normal 30 2 2 2 2 4" xfId="19776"/>
    <cellStyle name="Normal 30 2 2 2 2 5" xfId="19777"/>
    <cellStyle name="Normal 30 2 2 2 2 6" xfId="19778"/>
    <cellStyle name="Normal 30 2 2 2 3" xfId="19779"/>
    <cellStyle name="Normal 30 2 2 2 4" xfId="19780"/>
    <cellStyle name="Normal 30 2 2 2 5" xfId="19781"/>
    <cellStyle name="Normal 30 2 2 2 6" xfId="19782"/>
    <cellStyle name="Normal 30 2 2 2 7" xfId="19783"/>
    <cellStyle name="Normal 30 2 2 3" xfId="19784"/>
    <cellStyle name="Normal 30 2 2 3 2" xfId="19785"/>
    <cellStyle name="Normal 30 2 2 3 3" xfId="19786"/>
    <cellStyle name="Normal 30 2 2 3 4" xfId="19787"/>
    <cellStyle name="Normal 30 2 2 3 5" xfId="19788"/>
    <cellStyle name="Normal 30 2 2 3 6" xfId="19789"/>
    <cellStyle name="Normal 30 2 2 4" xfId="19790"/>
    <cellStyle name="Normal 30 2 2 5" xfId="19791"/>
    <cellStyle name="Normal 30 2 2 6" xfId="19792"/>
    <cellStyle name="Normal 30 2 2 7" xfId="19793"/>
    <cellStyle name="Normal 30 2 2 8" xfId="19794"/>
    <cellStyle name="Normal 30 2 3" xfId="19795"/>
    <cellStyle name="Normal 30 2 3 2" xfId="19796"/>
    <cellStyle name="Normal 30 2 3 2 2" xfId="19797"/>
    <cellStyle name="Normal 30 2 3 2 3" xfId="19798"/>
    <cellStyle name="Normal 30 2 3 2 4" xfId="19799"/>
    <cellStyle name="Normal 30 2 3 2 5" xfId="19800"/>
    <cellStyle name="Normal 30 2 3 2 6" xfId="19801"/>
    <cellStyle name="Normal 30 2 3 3" xfId="19802"/>
    <cellStyle name="Normal 30 2 3 4" xfId="19803"/>
    <cellStyle name="Normal 30 2 3 5" xfId="19804"/>
    <cellStyle name="Normal 30 2 3 6" xfId="19805"/>
    <cellStyle name="Normal 30 2 3 7" xfId="19806"/>
    <cellStyle name="Normal 30 2 4" xfId="19807"/>
    <cellStyle name="Normal 30 2 4 2" xfId="19808"/>
    <cellStyle name="Normal 30 2 4 3" xfId="19809"/>
    <cellStyle name="Normal 30 2 4 4" xfId="19810"/>
    <cellStyle name="Normal 30 2 4 5" xfId="19811"/>
    <cellStyle name="Normal 30 2 4 6" xfId="19812"/>
    <cellStyle name="Normal 30 2 5" xfId="19813"/>
    <cellStyle name="Normal 30 2 6" xfId="19814"/>
    <cellStyle name="Normal 30 2 7" xfId="19815"/>
    <cellStyle name="Normal 30 2 8" xfId="19816"/>
    <cellStyle name="Normal 30 2 9" xfId="19817"/>
    <cellStyle name="Normal 30 3" xfId="19818"/>
    <cellStyle name="Normal 30 3 2" xfId="19819"/>
    <cellStyle name="Normal 30 3 2 2" xfId="19820"/>
    <cellStyle name="Normal 30 3 2 2 2" xfId="19821"/>
    <cellStyle name="Normal 30 3 2 2 3" xfId="19822"/>
    <cellStyle name="Normal 30 3 2 2 4" xfId="19823"/>
    <cellStyle name="Normal 30 3 2 2 5" xfId="19824"/>
    <cellStyle name="Normal 30 3 2 2 6" xfId="19825"/>
    <cellStyle name="Normal 30 3 2 3" xfId="19826"/>
    <cellStyle name="Normal 30 3 2 4" xfId="19827"/>
    <cellStyle name="Normal 30 3 2 5" xfId="19828"/>
    <cellStyle name="Normal 30 3 2 6" xfId="19829"/>
    <cellStyle name="Normal 30 3 2 7" xfId="19830"/>
    <cellStyle name="Normal 30 3 3" xfId="19831"/>
    <cellStyle name="Normal 30 3 3 2" xfId="19832"/>
    <cellStyle name="Normal 30 3 3 3" xfId="19833"/>
    <cellStyle name="Normal 30 3 3 4" xfId="19834"/>
    <cellStyle name="Normal 30 3 3 5" xfId="19835"/>
    <cellStyle name="Normal 30 3 3 6" xfId="19836"/>
    <cellStyle name="Normal 30 3 4" xfId="19837"/>
    <cellStyle name="Normal 30 3 5" xfId="19838"/>
    <cellStyle name="Normal 30 3 6" xfId="19839"/>
    <cellStyle name="Normal 30 3 7" xfId="19840"/>
    <cellStyle name="Normal 30 3 8" xfId="19841"/>
    <cellStyle name="Normal 30 4" xfId="19842"/>
    <cellStyle name="Normal 30 4 2" xfId="19843"/>
    <cellStyle name="Normal 30 4 2 2" xfId="19844"/>
    <cellStyle name="Normal 30 4 2 3" xfId="19845"/>
    <cellStyle name="Normal 30 4 2 4" xfId="19846"/>
    <cellStyle name="Normal 30 4 2 5" xfId="19847"/>
    <cellStyle name="Normal 30 4 2 6" xfId="19848"/>
    <cellStyle name="Normal 30 4 3" xfId="19849"/>
    <cellStyle name="Normal 30 4 4" xfId="19850"/>
    <cellStyle name="Normal 30 4 5" xfId="19851"/>
    <cellStyle name="Normal 30 4 6" xfId="19852"/>
    <cellStyle name="Normal 30 4 7" xfId="19853"/>
    <cellStyle name="Normal 30 5" xfId="19854"/>
    <cellStyle name="Normal 30 6" xfId="19855"/>
    <cellStyle name="Normal 30 6 2" xfId="19856"/>
    <cellStyle name="Normal 30 6 3" xfId="19857"/>
    <cellStyle name="Normal 30 6 4" xfId="19858"/>
    <cellStyle name="Normal 30 6 5" xfId="19859"/>
    <cellStyle name="Normal 30 6 6" xfId="19860"/>
    <cellStyle name="Normal 31" xfId="19861"/>
    <cellStyle name="Normal 31 2" xfId="19862"/>
    <cellStyle name="Normal 31 2 2" xfId="19863"/>
    <cellStyle name="Normal 31 2 2 2" xfId="19864"/>
    <cellStyle name="Normal 31 2 2 2 2" xfId="19865"/>
    <cellStyle name="Normal 31 2 2 2 2 2" xfId="19866"/>
    <cellStyle name="Normal 31 2 2 2 2 3" xfId="19867"/>
    <cellStyle name="Normal 31 2 2 2 2 4" xfId="19868"/>
    <cellStyle name="Normal 31 2 2 2 2 5" xfId="19869"/>
    <cellStyle name="Normal 31 2 2 2 2 6" xfId="19870"/>
    <cellStyle name="Normal 31 2 2 2 3" xfId="19871"/>
    <cellStyle name="Normal 31 2 2 2 4" xfId="19872"/>
    <cellStyle name="Normal 31 2 2 2 5" xfId="19873"/>
    <cellStyle name="Normal 31 2 2 2 6" xfId="19874"/>
    <cellStyle name="Normal 31 2 2 2 7" xfId="19875"/>
    <cellStyle name="Normal 31 2 2 3" xfId="19876"/>
    <cellStyle name="Normal 31 2 2 3 2" xfId="19877"/>
    <cellStyle name="Normal 31 2 2 3 3" xfId="19878"/>
    <cellStyle name="Normal 31 2 2 3 4" xfId="19879"/>
    <cellStyle name="Normal 31 2 2 3 5" xfId="19880"/>
    <cellStyle name="Normal 31 2 2 3 6" xfId="19881"/>
    <cellStyle name="Normal 31 2 2 4" xfId="19882"/>
    <cellStyle name="Normal 31 2 2 5" xfId="19883"/>
    <cellStyle name="Normal 31 2 2 6" xfId="19884"/>
    <cellStyle name="Normal 31 2 2 7" xfId="19885"/>
    <cellStyle name="Normal 31 2 2 8" xfId="19886"/>
    <cellStyle name="Normal 31 2 3" xfId="19887"/>
    <cellStyle name="Normal 31 2 3 2" xfId="19888"/>
    <cellStyle name="Normal 31 2 3 2 2" xfId="19889"/>
    <cellStyle name="Normal 31 2 3 2 3" xfId="19890"/>
    <cellStyle name="Normal 31 2 3 2 4" xfId="19891"/>
    <cellStyle name="Normal 31 2 3 2 5" xfId="19892"/>
    <cellStyle name="Normal 31 2 3 2 6" xfId="19893"/>
    <cellStyle name="Normal 31 2 3 3" xfId="19894"/>
    <cellStyle name="Normal 31 2 3 4" xfId="19895"/>
    <cellStyle name="Normal 31 2 3 5" xfId="19896"/>
    <cellStyle name="Normal 31 2 3 6" xfId="19897"/>
    <cellStyle name="Normal 31 2 3 7" xfId="19898"/>
    <cellStyle name="Normal 31 2 4" xfId="19899"/>
    <cellStyle name="Normal 31 2 4 2" xfId="19900"/>
    <cellStyle name="Normal 31 2 4 3" xfId="19901"/>
    <cellStyle name="Normal 31 2 4 4" xfId="19902"/>
    <cellStyle name="Normal 31 2 4 5" xfId="19903"/>
    <cellStyle name="Normal 31 2 4 6" xfId="19904"/>
    <cellStyle name="Normal 31 2 5" xfId="19905"/>
    <cellStyle name="Normal 31 2 6" xfId="19906"/>
    <cellStyle name="Normal 31 2 7" xfId="19907"/>
    <cellStyle name="Normal 31 2 8" xfId="19908"/>
    <cellStyle name="Normal 31 2 9" xfId="19909"/>
    <cellStyle name="Normal 31 3" xfId="19910"/>
    <cellStyle name="Normal 31 3 2" xfId="19911"/>
    <cellStyle name="Normal 31 3 2 2" xfId="19912"/>
    <cellStyle name="Normal 31 3 2 2 2" xfId="19913"/>
    <cellStyle name="Normal 31 3 2 2 3" xfId="19914"/>
    <cellStyle name="Normal 31 3 2 2 4" xfId="19915"/>
    <cellStyle name="Normal 31 3 2 2 5" xfId="19916"/>
    <cellStyle name="Normal 31 3 2 2 6" xfId="19917"/>
    <cellStyle name="Normal 31 3 2 3" xfId="19918"/>
    <cellStyle name="Normal 31 3 2 4" xfId="19919"/>
    <cellStyle name="Normal 31 3 2 5" xfId="19920"/>
    <cellStyle name="Normal 31 3 2 6" xfId="19921"/>
    <cellStyle name="Normal 31 3 2 7" xfId="19922"/>
    <cellStyle name="Normal 31 3 3" xfId="19923"/>
    <cellStyle name="Normal 31 3 3 2" xfId="19924"/>
    <cellStyle name="Normal 31 3 3 3" xfId="19925"/>
    <cellStyle name="Normal 31 3 3 4" xfId="19926"/>
    <cellStyle name="Normal 31 3 3 5" xfId="19927"/>
    <cellStyle name="Normal 31 3 3 6" xfId="19928"/>
    <cellStyle name="Normal 31 3 4" xfId="19929"/>
    <cellStyle name="Normal 31 3 5" xfId="19930"/>
    <cellStyle name="Normal 31 3 6" xfId="19931"/>
    <cellStyle name="Normal 31 3 7" xfId="19932"/>
    <cellStyle name="Normal 31 3 8" xfId="19933"/>
    <cellStyle name="Normal 31 4" xfId="19934"/>
    <cellStyle name="Normal 31 4 2" xfId="19935"/>
    <cellStyle name="Normal 31 4 2 2" xfId="19936"/>
    <cellStyle name="Normal 31 4 2 3" xfId="19937"/>
    <cellStyle name="Normal 31 4 2 4" xfId="19938"/>
    <cellStyle name="Normal 31 4 2 5" xfId="19939"/>
    <cellStyle name="Normal 31 4 2 6" xfId="19940"/>
    <cellStyle name="Normal 31 4 3" xfId="19941"/>
    <cellStyle name="Normal 31 4 4" xfId="19942"/>
    <cellStyle name="Normal 31 4 5" xfId="19943"/>
    <cellStyle name="Normal 31 4 6" xfId="19944"/>
    <cellStyle name="Normal 31 4 7" xfId="19945"/>
    <cellStyle name="Normal 31 5" xfId="19946"/>
    <cellStyle name="Normal 31 6" xfId="19947"/>
    <cellStyle name="Normal 31 6 2" xfId="19948"/>
    <cellStyle name="Normal 31 6 3" xfId="19949"/>
    <cellStyle name="Normal 31 6 4" xfId="19950"/>
    <cellStyle name="Normal 31 6 5" xfId="19951"/>
    <cellStyle name="Normal 31 6 6" xfId="19952"/>
    <cellStyle name="Normal 32" xfId="19953"/>
    <cellStyle name="Normal 32 2" xfId="19954"/>
    <cellStyle name="Normal 32 3" xfId="19955"/>
    <cellStyle name="Normal 32 4" xfId="19956"/>
    <cellStyle name="Normal 33" xfId="19957"/>
    <cellStyle name="Normal 33 2" xfId="19958"/>
    <cellStyle name="Normal 33 2 2" xfId="19959"/>
    <cellStyle name="Normal 33 2 2 2" xfId="19960"/>
    <cellStyle name="Normal 33 2 2 3" xfId="19961"/>
    <cellStyle name="Normal 33 2 2 4" xfId="19962"/>
    <cellStyle name="Normal 33 2 2 5" xfId="19963"/>
    <cellStyle name="Normal 33 2 2 6" xfId="19964"/>
    <cellStyle name="Normal 33 2 3" xfId="19965"/>
    <cellStyle name="Normal 33 2 4" xfId="19966"/>
    <cellStyle name="Normal 33 2 5" xfId="19967"/>
    <cellStyle name="Normal 33 2 6" xfId="19968"/>
    <cellStyle name="Normal 33 2 7" xfId="19969"/>
    <cellStyle name="Normal 33 3" xfId="19970"/>
    <cellStyle name="Normal 33 3 2" xfId="19971"/>
    <cellStyle name="Normal 33 3 2 2" xfId="19972"/>
    <cellStyle name="Normal 33 3 2 3" xfId="19973"/>
    <cellStyle name="Normal 33 3 2 4" xfId="19974"/>
    <cellStyle name="Normal 33 3 2 5" xfId="19975"/>
    <cellStyle name="Normal 33 3 2 6" xfId="19976"/>
    <cellStyle name="Normal 33 3 3" xfId="19977"/>
    <cellStyle name="Normal 33 3 4" xfId="19978"/>
    <cellStyle name="Normal 33 3 5" xfId="19979"/>
    <cellStyle name="Normal 33 3 6" xfId="19980"/>
    <cellStyle name="Normal 33 3 7" xfId="19981"/>
    <cellStyle name="Normal 33 4" xfId="19982"/>
    <cellStyle name="Normal 33 5" xfId="19983"/>
    <cellStyle name="Normal 33 5 2" xfId="19984"/>
    <cellStyle name="Normal 33 5 3" xfId="19985"/>
    <cellStyle name="Normal 33 5 4" xfId="19986"/>
    <cellStyle name="Normal 33 5 5" xfId="19987"/>
    <cellStyle name="Normal 33 5 6" xfId="19988"/>
    <cellStyle name="Normal 34" xfId="19989"/>
    <cellStyle name="Normal 34 2" xfId="19990"/>
    <cellStyle name="Normal 34 2 2" xfId="19991"/>
    <cellStyle name="Normal 34 2 2 2" xfId="19992"/>
    <cellStyle name="Normal 34 2 2 3" xfId="19993"/>
    <cellStyle name="Normal 34 2 2 4" xfId="19994"/>
    <cellStyle name="Normal 34 2 2 5" xfId="19995"/>
    <cellStyle name="Normal 34 2 2 6" xfId="19996"/>
    <cellStyle name="Normal 34 2 3" xfId="19997"/>
    <cellStyle name="Normal 34 2 4" xfId="19998"/>
    <cellStyle name="Normal 34 2 5" xfId="19999"/>
    <cellStyle name="Normal 34 2 6" xfId="20000"/>
    <cellStyle name="Normal 34 2 7" xfId="20001"/>
    <cellStyle name="Normal 34 3" xfId="20002"/>
    <cellStyle name="Normal 34 3 2" xfId="20003"/>
    <cellStyle name="Normal 34 3 2 2" xfId="20004"/>
    <cellStyle name="Normal 34 3 2 3" xfId="20005"/>
    <cellStyle name="Normal 34 3 2 4" xfId="20006"/>
    <cellStyle name="Normal 34 3 2 5" xfId="20007"/>
    <cellStyle name="Normal 34 3 2 6" xfId="20008"/>
    <cellStyle name="Normal 34 3 3" xfId="20009"/>
    <cellStyle name="Normal 34 3 4" xfId="20010"/>
    <cellStyle name="Normal 34 3 5" xfId="20011"/>
    <cellStyle name="Normal 34 3 6" xfId="20012"/>
    <cellStyle name="Normal 34 3 7" xfId="20013"/>
    <cellStyle name="Normal 34 4" xfId="20014"/>
    <cellStyle name="Normal 34 5" xfId="20015"/>
    <cellStyle name="Normal 34 5 2" xfId="20016"/>
    <cellStyle name="Normal 34 5 3" xfId="20017"/>
    <cellStyle name="Normal 34 5 4" xfId="20018"/>
    <cellStyle name="Normal 34 5 5" xfId="20019"/>
    <cellStyle name="Normal 34 5 6" xfId="20020"/>
    <cellStyle name="Normal 35" xfId="20021"/>
    <cellStyle name="Normal 35 2" xfId="20022"/>
    <cellStyle name="Normal 35 2 2" xfId="20023"/>
    <cellStyle name="Normal 35 2 2 2" xfId="20024"/>
    <cellStyle name="Normal 35 2 2 3" xfId="20025"/>
    <cellStyle name="Normal 35 2 2 4" xfId="20026"/>
    <cellStyle name="Normal 35 2 2 5" xfId="20027"/>
    <cellStyle name="Normal 35 2 2 6" xfId="20028"/>
    <cellStyle name="Normal 35 2 3" xfId="20029"/>
    <cellStyle name="Normal 35 2 4" xfId="20030"/>
    <cellStyle name="Normal 35 2 5" xfId="20031"/>
    <cellStyle name="Normal 35 2 6" xfId="20032"/>
    <cellStyle name="Normal 35 2 7" xfId="20033"/>
    <cellStyle name="Normal 35 3" xfId="20034"/>
    <cellStyle name="Normal 35 3 2" xfId="20035"/>
    <cellStyle name="Normal 35 3 2 2" xfId="20036"/>
    <cellStyle name="Normal 35 3 2 3" xfId="20037"/>
    <cellStyle name="Normal 35 3 2 4" xfId="20038"/>
    <cellStyle name="Normal 35 3 2 5" xfId="20039"/>
    <cellStyle name="Normal 35 3 2 6" xfId="20040"/>
    <cellStyle name="Normal 35 3 3" xfId="20041"/>
    <cellStyle name="Normal 35 3 4" xfId="20042"/>
    <cellStyle name="Normal 35 3 5" xfId="20043"/>
    <cellStyle name="Normal 35 3 6" xfId="20044"/>
    <cellStyle name="Normal 35 3 7" xfId="20045"/>
    <cellStyle name="Normal 35 4" xfId="20046"/>
    <cellStyle name="Normal 35 5" xfId="20047"/>
    <cellStyle name="Normal 35 5 2" xfId="20048"/>
    <cellStyle name="Normal 35 5 3" xfId="20049"/>
    <cellStyle name="Normal 35 5 4" xfId="20050"/>
    <cellStyle name="Normal 35 5 5" xfId="20051"/>
    <cellStyle name="Normal 35 5 6" xfId="20052"/>
    <cellStyle name="Normal 36" xfId="20053"/>
    <cellStyle name="Normal 36 2" xfId="20054"/>
    <cellStyle name="Normal 36 3" xfId="20055"/>
    <cellStyle name="Normal 36 3 2" xfId="20056"/>
    <cellStyle name="Normal 36 3 2 2" xfId="20057"/>
    <cellStyle name="Normal 36 3 2 3" xfId="20058"/>
    <cellStyle name="Normal 36 3 2 4" xfId="20059"/>
    <cellStyle name="Normal 36 3 2 5" xfId="20060"/>
    <cellStyle name="Normal 36 3 2 6" xfId="20061"/>
    <cellStyle name="Normal 36 3 3" xfId="20062"/>
    <cellStyle name="Normal 36 3 4" xfId="20063"/>
    <cellStyle name="Normal 36 3 5" xfId="20064"/>
    <cellStyle name="Normal 36 3 6" xfId="20065"/>
    <cellStyle name="Normal 36 3 7" xfId="20066"/>
    <cellStyle name="Normal 37" xfId="20067"/>
    <cellStyle name="Normal 37 2" xfId="20068"/>
    <cellStyle name="Normal 37 2 2" xfId="20069"/>
    <cellStyle name="Normal 37 2 2 2" xfId="20070"/>
    <cellStyle name="Normal 37 2 2 3" xfId="20071"/>
    <cellStyle name="Normal 37 2 2 4" xfId="20072"/>
    <cellStyle name="Normal 37 2 2 5" xfId="20073"/>
    <cellStyle name="Normal 37 2 2 6" xfId="20074"/>
    <cellStyle name="Normal 37 3" xfId="20075"/>
    <cellStyle name="Normal 37 3 2" xfId="20076"/>
    <cellStyle name="Normal 37 3 2 2" xfId="20077"/>
    <cellStyle name="Normal 37 3 2 3" xfId="20078"/>
    <cellStyle name="Normal 37 3 2 4" xfId="20079"/>
    <cellStyle name="Normal 37 3 2 5" xfId="20080"/>
    <cellStyle name="Normal 37 3 2 6" xfId="20081"/>
    <cellStyle name="Normal 37 3 3" xfId="20082"/>
    <cellStyle name="Normal 37 3 3 2" xfId="20083"/>
    <cellStyle name="Normal 37 3 3 3" xfId="20084"/>
    <cellStyle name="Normal 37 3 3 4" xfId="20085"/>
    <cellStyle name="Normal 37 3 3 5" xfId="20086"/>
    <cellStyle name="Normal 37 3 3 6" xfId="20087"/>
    <cellStyle name="Normal 37 3 4" xfId="20088"/>
    <cellStyle name="Normal 37 3 5" xfId="20089"/>
    <cellStyle name="Normal 37 3 6" xfId="20090"/>
    <cellStyle name="Normal 37 3 7" xfId="20091"/>
    <cellStyle name="Normal 37 3 8" xfId="20092"/>
    <cellStyle name="Normal 37 4" xfId="20093"/>
    <cellStyle name="Normal 37 4 2" xfId="20094"/>
    <cellStyle name="Normal 37 4 3" xfId="20095"/>
    <cellStyle name="Normal 37 4 4" xfId="20096"/>
    <cellStyle name="Normal 37 4 5" xfId="20097"/>
    <cellStyle name="Normal 37 4 6" xfId="20098"/>
    <cellStyle name="Normal 37 5" xfId="20099"/>
    <cellStyle name="Normal 37 6" xfId="20100"/>
    <cellStyle name="Normal 37 7" xfId="20101"/>
    <cellStyle name="Normal 37 8" xfId="20102"/>
    <cellStyle name="Normal 37 9" xfId="20103"/>
    <cellStyle name="Normal 38" xfId="20104"/>
    <cellStyle name="Normal 38 2" xfId="20105"/>
    <cellStyle name="Normal 38 2 2" xfId="20106"/>
    <cellStyle name="Normal 38 2 2 2" xfId="20107"/>
    <cellStyle name="Normal 38 2 2 3" xfId="20108"/>
    <cellStyle name="Normal 38 2 2 4" xfId="20109"/>
    <cellStyle name="Normal 38 2 2 5" xfId="20110"/>
    <cellStyle name="Normal 38 2 2 6" xfId="20111"/>
    <cellStyle name="Normal 38 3" xfId="20112"/>
    <cellStyle name="Normal 38 3 2" xfId="20113"/>
    <cellStyle name="Normal 38 3 2 2" xfId="20114"/>
    <cellStyle name="Normal 38 3 2 3" xfId="20115"/>
    <cellStyle name="Normal 38 3 2 4" xfId="20116"/>
    <cellStyle name="Normal 38 3 2 5" xfId="20117"/>
    <cellStyle name="Normal 38 3 2 6" xfId="20118"/>
    <cellStyle name="Normal 38 3 3" xfId="20119"/>
    <cellStyle name="Normal 38 3 3 2" xfId="20120"/>
    <cellStyle name="Normal 38 3 3 3" xfId="20121"/>
    <cellStyle name="Normal 38 3 3 4" xfId="20122"/>
    <cellStyle name="Normal 38 3 3 5" xfId="20123"/>
    <cellStyle name="Normal 38 3 3 6" xfId="20124"/>
    <cellStyle name="Normal 38 3 4" xfId="20125"/>
    <cellStyle name="Normal 38 3 5" xfId="20126"/>
    <cellStyle name="Normal 38 3 6" xfId="20127"/>
    <cellStyle name="Normal 38 3 7" xfId="20128"/>
    <cellStyle name="Normal 38 3 8" xfId="20129"/>
    <cellStyle name="Normal 38 4" xfId="20130"/>
    <cellStyle name="Normal 38 4 2" xfId="20131"/>
    <cellStyle name="Normal 38 4 3" xfId="20132"/>
    <cellStyle name="Normal 38 4 4" xfId="20133"/>
    <cellStyle name="Normal 38 4 5" xfId="20134"/>
    <cellStyle name="Normal 38 4 6" xfId="20135"/>
    <cellStyle name="Normal 38 5" xfId="20136"/>
    <cellStyle name="Normal 38 6" xfId="20137"/>
    <cellStyle name="Normal 38 7" xfId="20138"/>
    <cellStyle name="Normal 38 8" xfId="20139"/>
    <cellStyle name="Normal 38 9" xfId="20140"/>
    <cellStyle name="Normal 39" xfId="20141"/>
    <cellStyle name="Normal 39 2" xfId="20142"/>
    <cellStyle name="Normal 39 2 2" xfId="20143"/>
    <cellStyle name="Normal 39 2 2 2" xfId="20144"/>
    <cellStyle name="Normal 39 2 2 3" xfId="20145"/>
    <cellStyle name="Normal 39 2 2 4" xfId="20146"/>
    <cellStyle name="Normal 39 2 2 5" xfId="20147"/>
    <cellStyle name="Normal 39 2 2 6" xfId="20148"/>
    <cellStyle name="Normal 39 3" xfId="20149"/>
    <cellStyle name="Normal 39 3 2" xfId="20150"/>
    <cellStyle name="Normal 39 3 2 2" xfId="20151"/>
    <cellStyle name="Normal 39 3 2 3" xfId="20152"/>
    <cellStyle name="Normal 39 3 2 4" xfId="20153"/>
    <cellStyle name="Normal 39 3 2 5" xfId="20154"/>
    <cellStyle name="Normal 39 3 2 6" xfId="20155"/>
    <cellStyle name="Normal 39 3 3" xfId="20156"/>
    <cellStyle name="Normal 39 3 3 2" xfId="20157"/>
    <cellStyle name="Normal 39 3 3 3" xfId="20158"/>
    <cellStyle name="Normal 39 3 3 4" xfId="20159"/>
    <cellStyle name="Normal 39 3 3 5" xfId="20160"/>
    <cellStyle name="Normal 39 3 3 6" xfId="20161"/>
    <cellStyle name="Normal 39 3 4" xfId="20162"/>
    <cellStyle name="Normal 39 3 5" xfId="20163"/>
    <cellStyle name="Normal 39 3 6" xfId="20164"/>
    <cellStyle name="Normal 39 3 7" xfId="20165"/>
    <cellStyle name="Normal 39 3 8" xfId="20166"/>
    <cellStyle name="Normal 39 4" xfId="20167"/>
    <cellStyle name="Normal 39 4 2" xfId="20168"/>
    <cellStyle name="Normal 39 4 3" xfId="20169"/>
    <cellStyle name="Normal 39 4 4" xfId="20170"/>
    <cellStyle name="Normal 39 4 5" xfId="20171"/>
    <cellStyle name="Normal 39 4 6" xfId="20172"/>
    <cellStyle name="Normal 39 5" xfId="20173"/>
    <cellStyle name="Normal 39 6" xfId="20174"/>
    <cellStyle name="Normal 39 7" xfId="20175"/>
    <cellStyle name="Normal 39 8" xfId="20176"/>
    <cellStyle name="Normal 39 9" xfId="20177"/>
    <cellStyle name="Normal 4" xfId="20178"/>
    <cellStyle name="Normal 4 10" xfId="20179"/>
    <cellStyle name="Normal 4 10 10" xfId="20180"/>
    <cellStyle name="Normal 4 10 2" xfId="20181"/>
    <cellStyle name="Normal 4 10 2 2" xfId="20182"/>
    <cellStyle name="Normal 4 10 2 2 2" xfId="20183"/>
    <cellStyle name="Normal 4 10 2 2 2 2" xfId="20184"/>
    <cellStyle name="Normal 4 10 2 2 2 3" xfId="20185"/>
    <cellStyle name="Normal 4 10 2 2 2 4" xfId="20186"/>
    <cellStyle name="Normal 4 10 2 2 2 5" xfId="20187"/>
    <cellStyle name="Normal 4 10 2 2 2 6" xfId="20188"/>
    <cellStyle name="Normal 4 10 2 2 3" xfId="20189"/>
    <cellStyle name="Normal 4 10 2 2 4" xfId="20190"/>
    <cellStyle name="Normal 4 10 2 2 5" xfId="20191"/>
    <cellStyle name="Normal 4 10 2 2 6" xfId="20192"/>
    <cellStyle name="Normal 4 10 2 2 7" xfId="20193"/>
    <cellStyle name="Normal 4 10 2 3" xfId="20194"/>
    <cellStyle name="Normal 4 10 2 3 2" xfId="20195"/>
    <cellStyle name="Normal 4 10 2 3 3" xfId="20196"/>
    <cellStyle name="Normal 4 10 2 3 4" xfId="20197"/>
    <cellStyle name="Normal 4 10 2 3 5" xfId="20198"/>
    <cellStyle name="Normal 4 10 2 3 6" xfId="20199"/>
    <cellStyle name="Normal 4 10 2 4" xfId="20200"/>
    <cellStyle name="Normal 4 10 2 5" xfId="20201"/>
    <cellStyle name="Normal 4 10 2 6" xfId="20202"/>
    <cellStyle name="Normal 4 10 2 7" xfId="20203"/>
    <cellStyle name="Normal 4 10 2 8" xfId="20204"/>
    <cellStyle name="Normal 4 10 3" xfId="20205"/>
    <cellStyle name="Normal 4 10 3 2" xfId="20206"/>
    <cellStyle name="Normal 4 10 3 2 2" xfId="20207"/>
    <cellStyle name="Normal 4 10 3 2 3" xfId="20208"/>
    <cellStyle name="Normal 4 10 3 2 4" xfId="20209"/>
    <cellStyle name="Normal 4 10 3 2 5" xfId="20210"/>
    <cellStyle name="Normal 4 10 3 2 6" xfId="20211"/>
    <cellStyle name="Normal 4 10 3 3" xfId="20212"/>
    <cellStyle name="Normal 4 10 3 4" xfId="20213"/>
    <cellStyle name="Normal 4 10 3 5" xfId="20214"/>
    <cellStyle name="Normal 4 10 3 6" xfId="20215"/>
    <cellStyle name="Normal 4 10 3 7" xfId="20216"/>
    <cellStyle name="Normal 4 10 4" xfId="20217"/>
    <cellStyle name="Normal 4 10 5" xfId="20218"/>
    <cellStyle name="Normal 4 10 5 2" xfId="20219"/>
    <cellStyle name="Normal 4 10 5 3" xfId="20220"/>
    <cellStyle name="Normal 4 10 5 4" xfId="20221"/>
    <cellStyle name="Normal 4 10 5 5" xfId="20222"/>
    <cellStyle name="Normal 4 10 5 6" xfId="20223"/>
    <cellStyle name="Normal 4 10 6" xfId="20224"/>
    <cellStyle name="Normal 4 10 7" xfId="20225"/>
    <cellStyle name="Normal 4 10 8" xfId="20226"/>
    <cellStyle name="Normal 4 10 9" xfId="20227"/>
    <cellStyle name="Normal 4 11" xfId="20228"/>
    <cellStyle name="Normal 4 11 2" xfId="20229"/>
    <cellStyle name="Normal 4 11 2 2" xfId="20230"/>
    <cellStyle name="Normal 4 11 2 2 2" xfId="20231"/>
    <cellStyle name="Normal 4 11 2 2 3" xfId="20232"/>
    <cellStyle name="Normal 4 11 2 2 4" xfId="20233"/>
    <cellStyle name="Normal 4 11 2 2 5" xfId="20234"/>
    <cellStyle name="Normal 4 11 2 2 6" xfId="20235"/>
    <cellStyle name="Normal 4 11 2 3" xfId="20236"/>
    <cellStyle name="Normal 4 11 2 4" xfId="20237"/>
    <cellStyle name="Normal 4 11 2 5" xfId="20238"/>
    <cellStyle name="Normal 4 11 2 6" xfId="20239"/>
    <cellStyle name="Normal 4 11 2 7" xfId="20240"/>
    <cellStyle name="Normal 4 11 3" xfId="20241"/>
    <cellStyle name="Normal 4 11 3 2" xfId="20242"/>
    <cellStyle name="Normal 4 11 3 3" xfId="20243"/>
    <cellStyle name="Normal 4 11 3 4" xfId="20244"/>
    <cellStyle name="Normal 4 11 3 5" xfId="20245"/>
    <cellStyle name="Normal 4 11 3 6" xfId="20246"/>
    <cellStyle name="Normal 4 11 4" xfId="20247"/>
    <cellStyle name="Normal 4 11 5" xfId="20248"/>
    <cellStyle name="Normal 4 11 6" xfId="20249"/>
    <cellStyle name="Normal 4 11 7" xfId="20250"/>
    <cellStyle name="Normal 4 11 8" xfId="20251"/>
    <cellStyle name="Normal 4 12" xfId="20252"/>
    <cellStyle name="Normal 4 12 2" xfId="20253"/>
    <cellStyle name="Normal 4 12 2 2" xfId="20254"/>
    <cellStyle name="Normal 4 12 2 3" xfId="20255"/>
    <cellStyle name="Normal 4 12 2 4" xfId="20256"/>
    <cellStyle name="Normal 4 12 2 5" xfId="20257"/>
    <cellStyle name="Normal 4 12 2 6" xfId="20258"/>
    <cellStyle name="Normal 4 12 3" xfId="20259"/>
    <cellStyle name="Normal 4 12 4" xfId="20260"/>
    <cellStyle name="Normal 4 12 5" xfId="20261"/>
    <cellStyle name="Normal 4 12 6" xfId="20262"/>
    <cellStyle name="Normal 4 12 7" xfId="20263"/>
    <cellStyle name="Normal 4 13" xfId="20264"/>
    <cellStyle name="Normal 4 13 2" xfId="20265"/>
    <cellStyle name="Normal 4 13 2 2" xfId="20266"/>
    <cellStyle name="Normal 4 13 2 3" xfId="20267"/>
    <cellStyle name="Normal 4 13 2 4" xfId="20268"/>
    <cellStyle name="Normal 4 13 2 5" xfId="20269"/>
    <cellStyle name="Normal 4 13 2 6" xfId="20270"/>
    <cellStyle name="Normal 4 13 3" xfId="20271"/>
    <cellStyle name="Normal 4 13 4" xfId="20272"/>
    <cellStyle name="Normal 4 13 5" xfId="20273"/>
    <cellStyle name="Normal 4 13 6" xfId="20274"/>
    <cellStyle name="Normal 4 13 7" xfId="20275"/>
    <cellStyle name="Normal 4 14" xfId="20276"/>
    <cellStyle name="Normal 4 15" xfId="20277"/>
    <cellStyle name="Normal 4 16" xfId="20278"/>
    <cellStyle name="Normal 4 16 2" xfId="20279"/>
    <cellStyle name="Normal 4 16 2 2" xfId="20280"/>
    <cellStyle name="Normal 4 16 2 3" xfId="20281"/>
    <cellStyle name="Normal 4 16 2 4" xfId="20282"/>
    <cellStyle name="Normal 4 16 2 5" xfId="20283"/>
    <cellStyle name="Normal 4 16 2 6" xfId="20284"/>
    <cellStyle name="Normal 4 16 3" xfId="20285"/>
    <cellStyle name="Normal 4 16 4" xfId="20286"/>
    <cellStyle name="Normal 4 16 5" xfId="20287"/>
    <cellStyle name="Normal 4 16 6" xfId="20288"/>
    <cellStyle name="Normal 4 16 7" xfId="20289"/>
    <cellStyle name="Normal 4 17" xfId="20290"/>
    <cellStyle name="Normal 4 17 2" xfId="20291"/>
    <cellStyle name="Normal 4 17 3" xfId="20292"/>
    <cellStyle name="Normal 4 17 4" xfId="20293"/>
    <cellStyle name="Normal 4 17 5" xfId="20294"/>
    <cellStyle name="Normal 4 17 6" xfId="20295"/>
    <cellStyle name="Normal 4 18" xfId="20296"/>
    <cellStyle name="Normal 4 2" xfId="20297"/>
    <cellStyle name="Normal 4 2 2" xfId="20298"/>
    <cellStyle name="Normal 4 2 3" xfId="20299"/>
    <cellStyle name="Normal 4 2 4" xfId="20300"/>
    <cellStyle name="Normal 4 2 4 2" xfId="20301"/>
    <cellStyle name="Normal 4 2 4 2 2" xfId="20302"/>
    <cellStyle name="Normal 4 2 4 3" xfId="20303"/>
    <cellStyle name="Normal 4 2 5" xfId="20304"/>
    <cellStyle name="Normal 4 2 5 2" xfId="20305"/>
    <cellStyle name="Normal 4 2 6" xfId="20306"/>
    <cellStyle name="Normal 4 2 7" xfId="20307"/>
    <cellStyle name="Normal 4 2 7 2" xfId="20308"/>
    <cellStyle name="Normal 4 2 7 3" xfId="20309"/>
    <cellStyle name="Normal 4 2 8" xfId="20310"/>
    <cellStyle name="Normal 4 3" xfId="20311"/>
    <cellStyle name="Normal 4 3 2" xfId="20312"/>
    <cellStyle name="Normal 4 3 3" xfId="20313"/>
    <cellStyle name="Normal 4 3 3 2" xfId="20314"/>
    <cellStyle name="Normal 4 3 4" xfId="20315"/>
    <cellStyle name="Normal 4 3 5" xfId="20316"/>
    <cellStyle name="Normal 4 3 5 2" xfId="20317"/>
    <cellStyle name="Normal 4 3 5 3" xfId="20318"/>
    <cellStyle name="Normal 4 3 6" xfId="20319"/>
    <cellStyle name="Normal 4 4" xfId="20320"/>
    <cellStyle name="Normal 4 4 2" xfId="20321"/>
    <cellStyle name="Normal 4 4 2 2" xfId="20322"/>
    <cellStyle name="Normal 4 4 3" xfId="20323"/>
    <cellStyle name="Normal 4 5" xfId="20324"/>
    <cellStyle name="Normal 4 5 2" xfId="20325"/>
    <cellStyle name="Normal 4 5 2 2" xfId="20326"/>
    <cellStyle name="Normal 4 5 3" xfId="20327"/>
    <cellStyle name="Normal 4 6" xfId="20328"/>
    <cellStyle name="Normal 4 6 2" xfId="20329"/>
    <cellStyle name="Normal 4 7" xfId="20330"/>
    <cellStyle name="Normal 4 8" xfId="20331"/>
    <cellStyle name="Normal 4 9" xfId="20332"/>
    <cellStyle name="Normal 4 9 2" xfId="20333"/>
    <cellStyle name="Normal 4 9 3" xfId="20334"/>
    <cellStyle name="Normal 4 9 3 2" xfId="20335"/>
    <cellStyle name="Normal 4 9 3 2 2" xfId="20336"/>
    <cellStyle name="Normal 4 9 3 2 3" xfId="20337"/>
    <cellStyle name="Normal 4 9 3 2 4" xfId="20338"/>
    <cellStyle name="Normal 4 9 3 2 5" xfId="20339"/>
    <cellStyle name="Normal 4 9 3 2 6" xfId="20340"/>
    <cellStyle name="Normal 4 9 3 3" xfId="20341"/>
    <cellStyle name="Normal 4 9 3 4" xfId="20342"/>
    <cellStyle name="Normal 4 9 3 5" xfId="20343"/>
    <cellStyle name="Normal 4 9 3 6" xfId="20344"/>
    <cellStyle name="Normal 4 9 3 7" xfId="20345"/>
    <cellStyle name="Normal 40" xfId="20346"/>
    <cellStyle name="Normal 40 2" xfId="20347"/>
    <cellStyle name="Normal 40 2 2" xfId="20348"/>
    <cellStyle name="Normal 40 2 2 2" xfId="20349"/>
    <cellStyle name="Normal 40 2 2 3" xfId="20350"/>
    <cellStyle name="Normal 40 2 2 4" xfId="20351"/>
    <cellStyle name="Normal 40 2 2 5" xfId="20352"/>
    <cellStyle name="Normal 40 2 2 6" xfId="20353"/>
    <cellStyle name="Normal 40 3" xfId="20354"/>
    <cellStyle name="Normal 40 3 2" xfId="20355"/>
    <cellStyle name="Normal 40 3 2 2" xfId="20356"/>
    <cellStyle name="Normal 40 3 2 3" xfId="20357"/>
    <cellStyle name="Normal 40 3 2 4" xfId="20358"/>
    <cellStyle name="Normal 40 3 2 5" xfId="20359"/>
    <cellStyle name="Normal 40 3 2 6" xfId="20360"/>
    <cellStyle name="Normal 40 3 3" xfId="20361"/>
    <cellStyle name="Normal 40 3 3 2" xfId="20362"/>
    <cellStyle name="Normal 40 3 3 3" xfId="20363"/>
    <cellStyle name="Normal 40 3 3 4" xfId="20364"/>
    <cellStyle name="Normal 40 3 3 5" xfId="20365"/>
    <cellStyle name="Normal 40 3 3 6" xfId="20366"/>
    <cellStyle name="Normal 40 3 4" xfId="20367"/>
    <cellStyle name="Normal 40 3 5" xfId="20368"/>
    <cellStyle name="Normal 40 3 6" xfId="20369"/>
    <cellStyle name="Normal 40 3 7" xfId="20370"/>
    <cellStyle name="Normal 40 3 8" xfId="20371"/>
    <cellStyle name="Normal 40 4" xfId="20372"/>
    <cellStyle name="Normal 40 4 2" xfId="20373"/>
    <cellStyle name="Normal 40 4 3" xfId="20374"/>
    <cellStyle name="Normal 40 4 4" xfId="20375"/>
    <cellStyle name="Normal 40 4 5" xfId="20376"/>
    <cellStyle name="Normal 40 4 6" xfId="20377"/>
    <cellStyle name="Normal 40 5" xfId="20378"/>
    <cellStyle name="Normal 40 6" xfId="20379"/>
    <cellStyle name="Normal 40 7" xfId="20380"/>
    <cellStyle name="Normal 40 8" xfId="20381"/>
    <cellStyle name="Normal 40 9" xfId="20382"/>
    <cellStyle name="Normal 41" xfId="20383"/>
    <cellStyle name="Normal 41 2" xfId="20384"/>
    <cellStyle name="Normal 41 2 2" xfId="20385"/>
    <cellStyle name="Normal 41 2 2 2" xfId="20386"/>
    <cellStyle name="Normal 41 2 2 3" xfId="20387"/>
    <cellStyle name="Normal 41 2 2 4" xfId="20388"/>
    <cellStyle name="Normal 41 2 2 5" xfId="20389"/>
    <cellStyle name="Normal 41 2 2 6" xfId="20390"/>
    <cellStyle name="Normal 41 3" xfId="20391"/>
    <cellStyle name="Normal 41 3 2" xfId="20392"/>
    <cellStyle name="Normal 41 3 2 2" xfId="20393"/>
    <cellStyle name="Normal 41 3 2 3" xfId="20394"/>
    <cellStyle name="Normal 41 3 2 4" xfId="20395"/>
    <cellStyle name="Normal 41 3 2 5" xfId="20396"/>
    <cellStyle name="Normal 41 3 2 6" xfId="20397"/>
    <cellStyle name="Normal 41 3 3" xfId="20398"/>
    <cellStyle name="Normal 41 3 3 2" xfId="20399"/>
    <cellStyle name="Normal 41 3 3 3" xfId="20400"/>
    <cellStyle name="Normal 41 3 3 4" xfId="20401"/>
    <cellStyle name="Normal 41 3 3 5" xfId="20402"/>
    <cellStyle name="Normal 41 3 3 6" xfId="20403"/>
    <cellStyle name="Normal 41 3 4" xfId="20404"/>
    <cellStyle name="Normal 41 3 5" xfId="20405"/>
    <cellStyle name="Normal 41 3 6" xfId="20406"/>
    <cellStyle name="Normal 41 3 7" xfId="20407"/>
    <cellStyle name="Normal 41 3 8" xfId="20408"/>
    <cellStyle name="Normal 41 4" xfId="20409"/>
    <cellStyle name="Normal 41 4 2" xfId="20410"/>
    <cellStyle name="Normal 41 4 3" xfId="20411"/>
    <cellStyle name="Normal 41 4 4" xfId="20412"/>
    <cellStyle name="Normal 41 4 5" xfId="20413"/>
    <cellStyle name="Normal 41 4 6" xfId="20414"/>
    <cellStyle name="Normal 41 5" xfId="20415"/>
    <cellStyle name="Normal 41 6" xfId="20416"/>
    <cellStyle name="Normal 41 7" xfId="20417"/>
    <cellStyle name="Normal 41 8" xfId="20418"/>
    <cellStyle name="Normal 41 9" xfId="20419"/>
    <cellStyle name="Normal 42" xfId="20420"/>
    <cellStyle name="Normal 42 2" xfId="20421"/>
    <cellStyle name="Normal 42 2 2" xfId="20422"/>
    <cellStyle name="Normal 42 2 2 2" xfId="20423"/>
    <cellStyle name="Normal 42 2 2 3" xfId="20424"/>
    <cellStyle name="Normal 42 2 2 4" xfId="20425"/>
    <cellStyle name="Normal 42 2 2 5" xfId="20426"/>
    <cellStyle name="Normal 42 2 2 6" xfId="20427"/>
    <cellStyle name="Normal 42 3" xfId="20428"/>
    <cellStyle name="Normal 42 3 2" xfId="20429"/>
    <cellStyle name="Normal 42 3 2 2" xfId="20430"/>
    <cellStyle name="Normal 42 3 2 3" xfId="20431"/>
    <cellStyle name="Normal 42 3 2 4" xfId="20432"/>
    <cellStyle name="Normal 42 3 2 5" xfId="20433"/>
    <cellStyle name="Normal 42 3 2 6" xfId="20434"/>
    <cellStyle name="Normal 42 4" xfId="20435"/>
    <cellStyle name="Normal 42 4 2" xfId="20436"/>
    <cellStyle name="Normal 42 4 3" xfId="20437"/>
    <cellStyle name="Normal 42 4 4" xfId="20438"/>
    <cellStyle name="Normal 42 4 5" xfId="20439"/>
    <cellStyle name="Normal 42 4 6" xfId="20440"/>
    <cellStyle name="Normal 42 5" xfId="20441"/>
    <cellStyle name="Normal 42 6" xfId="20442"/>
    <cellStyle name="Normal 42 7" xfId="20443"/>
    <cellStyle name="Normal 42 8" xfId="20444"/>
    <cellStyle name="Normal 42 9" xfId="20445"/>
    <cellStyle name="Normal 43" xfId="20446"/>
    <cellStyle name="Normal 43 2" xfId="20447"/>
    <cellStyle name="Normal 43 2 2" xfId="20448"/>
    <cellStyle name="Normal 43 2 2 2" xfId="20449"/>
    <cellStyle name="Normal 43 2 2 3" xfId="20450"/>
    <cellStyle name="Normal 43 2 2 4" xfId="20451"/>
    <cellStyle name="Normal 43 2 2 5" xfId="20452"/>
    <cellStyle name="Normal 43 2 2 6" xfId="20453"/>
    <cellStyle name="Normal 43 3" xfId="20454"/>
    <cellStyle name="Normal 43 3 2" xfId="20455"/>
    <cellStyle name="Normal 43 3 2 2" xfId="20456"/>
    <cellStyle name="Normal 43 3 2 3" xfId="20457"/>
    <cellStyle name="Normal 43 3 2 4" xfId="20458"/>
    <cellStyle name="Normal 43 3 2 5" xfId="20459"/>
    <cellStyle name="Normal 43 3 2 6" xfId="20460"/>
    <cellStyle name="Normal 43 3 3" xfId="20461"/>
    <cellStyle name="Normal 43 3 3 2" xfId="20462"/>
    <cellStyle name="Normal 43 3 3 3" xfId="20463"/>
    <cellStyle name="Normal 43 3 3 4" xfId="20464"/>
    <cellStyle name="Normal 43 3 3 5" xfId="20465"/>
    <cellStyle name="Normal 43 3 3 6" xfId="20466"/>
    <cellStyle name="Normal 43 3 4" xfId="20467"/>
    <cellStyle name="Normal 43 3 5" xfId="20468"/>
    <cellStyle name="Normal 43 3 6" xfId="20469"/>
    <cellStyle name="Normal 43 3 7" xfId="20470"/>
    <cellStyle name="Normal 43 3 8" xfId="20471"/>
    <cellStyle name="Normal 43 4" xfId="20472"/>
    <cellStyle name="Normal 43 4 2" xfId="20473"/>
    <cellStyle name="Normal 43 4 3" xfId="20474"/>
    <cellStyle name="Normal 43 4 4" xfId="20475"/>
    <cellStyle name="Normal 43 4 5" xfId="20476"/>
    <cellStyle name="Normal 43 4 6" xfId="20477"/>
    <cellStyle name="Normal 43 5" xfId="20478"/>
    <cellStyle name="Normal 43 6" xfId="20479"/>
    <cellStyle name="Normal 43 7" xfId="20480"/>
    <cellStyle name="Normal 43 8" xfId="20481"/>
    <cellStyle name="Normal 43 9" xfId="20482"/>
    <cellStyle name="Normal 44" xfId="20483"/>
    <cellStyle name="Normal 44 2" xfId="20484"/>
    <cellStyle name="Normal 44 2 2" xfId="20485"/>
    <cellStyle name="Normal 44 2 2 2" xfId="20486"/>
    <cellStyle name="Normal 44 2 2 3" xfId="20487"/>
    <cellStyle name="Normal 44 2 2 4" xfId="20488"/>
    <cellStyle name="Normal 44 2 2 5" xfId="20489"/>
    <cellStyle name="Normal 44 2 2 6" xfId="20490"/>
    <cellStyle name="Normal 44 3" xfId="20491"/>
    <cellStyle name="Normal 44 3 2" xfId="20492"/>
    <cellStyle name="Normal 44 3 2 2" xfId="20493"/>
    <cellStyle name="Normal 44 3 2 3" xfId="20494"/>
    <cellStyle name="Normal 44 3 2 4" xfId="20495"/>
    <cellStyle name="Normal 44 3 2 5" xfId="20496"/>
    <cellStyle name="Normal 44 3 2 6" xfId="20497"/>
    <cellStyle name="Normal 44 4" xfId="20498"/>
    <cellStyle name="Normal 44 4 2" xfId="20499"/>
    <cellStyle name="Normal 44 4 3" xfId="20500"/>
    <cellStyle name="Normal 44 4 4" xfId="20501"/>
    <cellStyle name="Normal 44 4 5" xfId="20502"/>
    <cellStyle name="Normal 44 4 6" xfId="20503"/>
    <cellStyle name="Normal 44 5" xfId="20504"/>
    <cellStyle name="Normal 44 6" xfId="20505"/>
    <cellStyle name="Normal 44 7" xfId="20506"/>
    <cellStyle name="Normal 44 8" xfId="20507"/>
    <cellStyle name="Normal 44 9" xfId="20508"/>
    <cellStyle name="Normal 45" xfId="20509"/>
    <cellStyle name="Normal 45 2" xfId="20510"/>
    <cellStyle name="Normal 45 2 2" xfId="20511"/>
    <cellStyle name="Normal 45 2 2 2" xfId="20512"/>
    <cellStyle name="Normal 45 2 2 3" xfId="20513"/>
    <cellStyle name="Normal 45 2 2 4" xfId="20514"/>
    <cellStyle name="Normal 45 2 2 5" xfId="20515"/>
    <cellStyle name="Normal 45 2 2 6" xfId="20516"/>
    <cellStyle name="Normal 45 3" xfId="20517"/>
    <cellStyle name="Normal 45 3 2" xfId="20518"/>
    <cellStyle name="Normal 45 3 2 2" xfId="20519"/>
    <cellStyle name="Normal 45 3 2 3" xfId="20520"/>
    <cellStyle name="Normal 45 3 2 4" xfId="20521"/>
    <cellStyle name="Normal 45 3 2 5" xfId="20522"/>
    <cellStyle name="Normal 45 3 2 6" xfId="20523"/>
    <cellStyle name="Normal 45 4" xfId="20524"/>
    <cellStyle name="Normal 45 4 2" xfId="20525"/>
    <cellStyle name="Normal 45 4 3" xfId="20526"/>
    <cellStyle name="Normal 45 4 4" xfId="20527"/>
    <cellStyle name="Normal 45 4 5" xfId="20528"/>
    <cellStyle name="Normal 45 4 6" xfId="20529"/>
    <cellStyle name="Normal 45 5" xfId="20530"/>
    <cellStyle name="Normal 45 6" xfId="20531"/>
    <cellStyle name="Normal 45 7" xfId="20532"/>
    <cellStyle name="Normal 45 8" xfId="20533"/>
    <cellStyle name="Normal 45 9" xfId="20534"/>
    <cellStyle name="Normal 46" xfId="20535"/>
    <cellStyle name="Normal 46 2" xfId="20536"/>
    <cellStyle name="Normal 46 2 2" xfId="20537"/>
    <cellStyle name="Normal 46 2 2 2" xfId="20538"/>
    <cellStyle name="Normal 46 2 2 3" xfId="20539"/>
    <cellStyle name="Normal 46 2 2 4" xfId="20540"/>
    <cellStyle name="Normal 46 2 2 5" xfId="20541"/>
    <cellStyle name="Normal 46 2 2 6" xfId="20542"/>
    <cellStyle name="Normal 46 3" xfId="20543"/>
    <cellStyle name="Normal 46 3 2" xfId="20544"/>
    <cellStyle name="Normal 46 3 2 2" xfId="20545"/>
    <cellStyle name="Normal 46 3 2 3" xfId="20546"/>
    <cellStyle name="Normal 46 3 2 4" xfId="20547"/>
    <cellStyle name="Normal 46 3 2 5" xfId="20548"/>
    <cellStyle name="Normal 46 3 2 6" xfId="20549"/>
    <cellStyle name="Normal 46 3 3" xfId="20550"/>
    <cellStyle name="Normal 46 3 3 2" xfId="20551"/>
    <cellStyle name="Normal 46 3 3 3" xfId="20552"/>
    <cellStyle name="Normal 46 3 3 4" xfId="20553"/>
    <cellStyle name="Normal 46 3 3 5" xfId="20554"/>
    <cellStyle name="Normal 46 3 3 6" xfId="20555"/>
    <cellStyle name="Normal 46 3 4" xfId="20556"/>
    <cellStyle name="Normal 46 3 5" xfId="20557"/>
    <cellStyle name="Normal 46 3 6" xfId="20558"/>
    <cellStyle name="Normal 46 3 7" xfId="20559"/>
    <cellStyle name="Normal 46 3 8" xfId="20560"/>
    <cellStyle name="Normal 46 4" xfId="20561"/>
    <cellStyle name="Normal 46 4 2" xfId="20562"/>
    <cellStyle name="Normal 46 4 3" xfId="20563"/>
    <cellStyle name="Normal 46 4 4" xfId="20564"/>
    <cellStyle name="Normal 46 4 5" xfId="20565"/>
    <cellStyle name="Normal 46 4 6" xfId="20566"/>
    <cellStyle name="Normal 46 5" xfId="20567"/>
    <cellStyle name="Normal 46 6" xfId="20568"/>
    <cellStyle name="Normal 46 7" xfId="20569"/>
    <cellStyle name="Normal 46 8" xfId="20570"/>
    <cellStyle name="Normal 46 9" xfId="20571"/>
    <cellStyle name="Normal 47" xfId="20572"/>
    <cellStyle name="Normal 47 10" xfId="20573"/>
    <cellStyle name="Normal 47 2" xfId="20574"/>
    <cellStyle name="Normal 47 2 2" xfId="20575"/>
    <cellStyle name="Normal 47 2 2 2" xfId="20576"/>
    <cellStyle name="Normal 47 2 2 3" xfId="20577"/>
    <cellStyle name="Normal 47 2 2 4" xfId="20578"/>
    <cellStyle name="Normal 47 2 2 5" xfId="20579"/>
    <cellStyle name="Normal 47 2 2 6" xfId="20580"/>
    <cellStyle name="Normal 47 2 3" xfId="20581"/>
    <cellStyle name="Normal 47 2 3 2" xfId="20582"/>
    <cellStyle name="Normal 47 2 3 3" xfId="20583"/>
    <cellStyle name="Normal 47 2 3 4" xfId="20584"/>
    <cellStyle name="Normal 47 2 3 5" xfId="20585"/>
    <cellStyle name="Normal 47 2 3 6" xfId="20586"/>
    <cellStyle name="Normal 47 2 4" xfId="20587"/>
    <cellStyle name="Normal 47 2 5" xfId="20588"/>
    <cellStyle name="Normal 47 2 6" xfId="20589"/>
    <cellStyle name="Normal 47 2 7" xfId="20590"/>
    <cellStyle name="Normal 47 2 8" xfId="20591"/>
    <cellStyle name="Normal 47 3" xfId="20592"/>
    <cellStyle name="Normal 47 3 2" xfId="20593"/>
    <cellStyle name="Normal 47 3 2 2" xfId="20594"/>
    <cellStyle name="Normal 47 3 2 3" xfId="20595"/>
    <cellStyle name="Normal 47 3 2 4" xfId="20596"/>
    <cellStyle name="Normal 47 3 2 5" xfId="20597"/>
    <cellStyle name="Normal 47 3 2 6" xfId="20598"/>
    <cellStyle name="Normal 47 3 3" xfId="20599"/>
    <cellStyle name="Normal 47 3 3 2" xfId="20600"/>
    <cellStyle name="Normal 47 3 3 3" xfId="20601"/>
    <cellStyle name="Normal 47 3 3 4" xfId="20602"/>
    <cellStyle name="Normal 47 3 3 5" xfId="20603"/>
    <cellStyle name="Normal 47 3 3 6" xfId="20604"/>
    <cellStyle name="Normal 47 3 4" xfId="20605"/>
    <cellStyle name="Normal 47 3 5" xfId="20606"/>
    <cellStyle name="Normal 47 3 6" xfId="20607"/>
    <cellStyle name="Normal 47 3 7" xfId="20608"/>
    <cellStyle name="Normal 47 3 8" xfId="20609"/>
    <cellStyle name="Normal 47 4" xfId="20610"/>
    <cellStyle name="Normal 47 5" xfId="20611"/>
    <cellStyle name="Normal 47 5 2" xfId="20612"/>
    <cellStyle name="Normal 47 5 3" xfId="20613"/>
    <cellStyle name="Normal 47 5 4" xfId="20614"/>
    <cellStyle name="Normal 47 5 5" xfId="20615"/>
    <cellStyle name="Normal 47 5 6" xfId="20616"/>
    <cellStyle name="Normal 47 6" xfId="20617"/>
    <cellStyle name="Normal 47 7" xfId="20618"/>
    <cellStyle name="Normal 47 8" xfId="20619"/>
    <cellStyle name="Normal 47 9" xfId="20620"/>
    <cellStyle name="Normal 48" xfId="20621"/>
    <cellStyle name="Normal 48 2" xfId="20622"/>
    <cellStyle name="Normal 48 2 2" xfId="20623"/>
    <cellStyle name="Normal 48 2 2 2" xfId="20624"/>
    <cellStyle name="Normal 48 2 2 3" xfId="20625"/>
    <cellStyle name="Normal 48 2 2 4" xfId="20626"/>
    <cellStyle name="Normal 48 2 2 5" xfId="20627"/>
    <cellStyle name="Normal 48 2 2 6" xfId="20628"/>
    <cellStyle name="Normal 48 3" xfId="20629"/>
    <cellStyle name="Normal 48 3 2" xfId="20630"/>
    <cellStyle name="Normal 48 3 2 2" xfId="20631"/>
    <cellStyle name="Normal 48 3 2 3" xfId="20632"/>
    <cellStyle name="Normal 48 3 2 4" xfId="20633"/>
    <cellStyle name="Normal 48 3 2 5" xfId="20634"/>
    <cellStyle name="Normal 48 3 2 6" xfId="20635"/>
    <cellStyle name="Normal 48 3 3" xfId="20636"/>
    <cellStyle name="Normal 48 3 3 2" xfId="20637"/>
    <cellStyle name="Normal 48 3 3 3" xfId="20638"/>
    <cellStyle name="Normal 48 3 3 4" xfId="20639"/>
    <cellStyle name="Normal 48 3 3 5" xfId="20640"/>
    <cellStyle name="Normal 48 3 3 6" xfId="20641"/>
    <cellStyle name="Normal 48 3 4" xfId="20642"/>
    <cellStyle name="Normal 48 3 5" xfId="20643"/>
    <cellStyle name="Normal 48 3 6" xfId="20644"/>
    <cellStyle name="Normal 48 3 7" xfId="20645"/>
    <cellStyle name="Normal 48 3 8" xfId="20646"/>
    <cellStyle name="Normal 48 4" xfId="20647"/>
    <cellStyle name="Normal 48 4 2" xfId="20648"/>
    <cellStyle name="Normal 48 4 3" xfId="20649"/>
    <cellStyle name="Normal 48 4 4" xfId="20650"/>
    <cellStyle name="Normal 48 4 5" xfId="20651"/>
    <cellStyle name="Normal 48 4 6" xfId="20652"/>
    <cellStyle name="Normal 48 5" xfId="20653"/>
    <cellStyle name="Normal 48 6" xfId="20654"/>
    <cellStyle name="Normal 48 7" xfId="20655"/>
    <cellStyle name="Normal 48 8" xfId="20656"/>
    <cellStyle name="Normal 48 9" xfId="20657"/>
    <cellStyle name="Normal 49" xfId="20658"/>
    <cellStyle name="Normal 49 2" xfId="20659"/>
    <cellStyle name="Normal 49 3" xfId="20660"/>
    <cellStyle name="Normal 49 3 2" xfId="20661"/>
    <cellStyle name="Normal 49 3 2 2" xfId="20662"/>
    <cellStyle name="Normal 49 3 2 3" xfId="20663"/>
    <cellStyle name="Normal 49 3 2 4" xfId="20664"/>
    <cellStyle name="Normal 49 3 2 5" xfId="20665"/>
    <cellStyle name="Normal 49 3 2 6" xfId="20666"/>
    <cellStyle name="Normal 49 3 3" xfId="20667"/>
    <cellStyle name="Normal 49 3 4" xfId="20668"/>
    <cellStyle name="Normal 49 3 5" xfId="20669"/>
    <cellStyle name="Normal 49 3 6" xfId="20670"/>
    <cellStyle name="Normal 49 3 7" xfId="20671"/>
    <cellStyle name="Normal 49 4" xfId="20672"/>
    <cellStyle name="Normal 49 4 2" xfId="20673"/>
    <cellStyle name="Normal 49 4 3" xfId="20674"/>
    <cellStyle name="Normal 49 4 4" xfId="20675"/>
    <cellStyle name="Normal 49 4 5" xfId="20676"/>
    <cellStyle name="Normal 49 4 6" xfId="20677"/>
    <cellStyle name="Normal 49 5" xfId="20678"/>
    <cellStyle name="Normal 49 6" xfId="20679"/>
    <cellStyle name="Normal 49 7" xfId="20680"/>
    <cellStyle name="Normal 49 8" xfId="20681"/>
    <cellStyle name="Normal 49 9" xfId="20682"/>
    <cellStyle name="Normal 5" xfId="20683"/>
    <cellStyle name="Normal 5 10" xfId="20684"/>
    <cellStyle name="Normal 5 10 2" xfId="20685"/>
    <cellStyle name="Normal 5 10 2 2" xfId="20686"/>
    <cellStyle name="Normal 5 10 2 2 2" xfId="20687"/>
    <cellStyle name="Normal 5 10 2 2 2 2" xfId="20688"/>
    <cellStyle name="Normal 5 10 2 2 2 3" xfId="20689"/>
    <cellStyle name="Normal 5 10 2 2 2 4" xfId="20690"/>
    <cellStyle name="Normal 5 10 2 2 2 5" xfId="20691"/>
    <cellStyle name="Normal 5 10 2 2 2 6" xfId="20692"/>
    <cellStyle name="Normal 5 10 2 2 3" xfId="20693"/>
    <cellStyle name="Normal 5 10 2 2 4" xfId="20694"/>
    <cellStyle name="Normal 5 10 2 2 5" xfId="20695"/>
    <cellStyle name="Normal 5 10 2 2 6" xfId="20696"/>
    <cellStyle name="Normal 5 10 2 2 7" xfId="20697"/>
    <cellStyle name="Normal 5 10 2 3" xfId="20698"/>
    <cellStyle name="Normal 5 10 2 3 2" xfId="20699"/>
    <cellStyle name="Normal 5 10 2 3 3" xfId="20700"/>
    <cellStyle name="Normal 5 10 2 3 4" xfId="20701"/>
    <cellStyle name="Normal 5 10 2 3 5" xfId="20702"/>
    <cellStyle name="Normal 5 10 2 3 6" xfId="20703"/>
    <cellStyle name="Normal 5 10 2 4" xfId="20704"/>
    <cellStyle name="Normal 5 10 2 5" xfId="20705"/>
    <cellStyle name="Normal 5 10 2 6" xfId="20706"/>
    <cellStyle name="Normal 5 10 2 7" xfId="20707"/>
    <cellStyle name="Normal 5 10 2 8" xfId="20708"/>
    <cellStyle name="Normal 5 10 3" xfId="20709"/>
    <cellStyle name="Normal 5 10 3 2" xfId="20710"/>
    <cellStyle name="Normal 5 10 3 2 2" xfId="20711"/>
    <cellStyle name="Normal 5 10 3 2 3" xfId="20712"/>
    <cellStyle name="Normal 5 10 3 2 4" xfId="20713"/>
    <cellStyle name="Normal 5 10 3 2 5" xfId="20714"/>
    <cellStyle name="Normal 5 10 3 2 6" xfId="20715"/>
    <cellStyle name="Normal 5 10 3 3" xfId="20716"/>
    <cellStyle name="Normal 5 10 3 4" xfId="20717"/>
    <cellStyle name="Normal 5 10 3 5" xfId="20718"/>
    <cellStyle name="Normal 5 10 3 6" xfId="20719"/>
    <cellStyle name="Normal 5 10 3 7" xfId="20720"/>
    <cellStyle name="Normal 5 10 4" xfId="20721"/>
    <cellStyle name="Normal 5 10 4 2" xfId="20722"/>
    <cellStyle name="Normal 5 10 4 3" xfId="20723"/>
    <cellStyle name="Normal 5 10 4 4" xfId="20724"/>
    <cellStyle name="Normal 5 10 4 5" xfId="20725"/>
    <cellStyle name="Normal 5 10 4 6" xfId="20726"/>
    <cellStyle name="Normal 5 10 5" xfId="20727"/>
    <cellStyle name="Normal 5 10 6" xfId="20728"/>
    <cellStyle name="Normal 5 10 7" xfId="20729"/>
    <cellStyle name="Normal 5 10 8" xfId="20730"/>
    <cellStyle name="Normal 5 10 9" xfId="20731"/>
    <cellStyle name="Normal 5 11" xfId="20732"/>
    <cellStyle name="Normal 5 11 2" xfId="20733"/>
    <cellStyle name="Normal 5 11 2 2" xfId="20734"/>
    <cellStyle name="Normal 5 11 2 2 2" xfId="20735"/>
    <cellStyle name="Normal 5 11 2 2 3" xfId="20736"/>
    <cellStyle name="Normal 5 11 2 2 4" xfId="20737"/>
    <cellStyle name="Normal 5 11 2 2 5" xfId="20738"/>
    <cellStyle name="Normal 5 11 2 2 6" xfId="20739"/>
    <cellStyle name="Normal 5 11 2 3" xfId="20740"/>
    <cellStyle name="Normal 5 11 2 4" xfId="20741"/>
    <cellStyle name="Normal 5 11 2 5" xfId="20742"/>
    <cellStyle name="Normal 5 11 2 6" xfId="20743"/>
    <cellStyle name="Normal 5 11 2 7" xfId="20744"/>
    <cellStyle name="Normal 5 11 3" xfId="20745"/>
    <cellStyle name="Normal 5 11 3 2" xfId="20746"/>
    <cellStyle name="Normal 5 11 3 3" xfId="20747"/>
    <cellStyle name="Normal 5 11 3 4" xfId="20748"/>
    <cellStyle name="Normal 5 11 3 5" xfId="20749"/>
    <cellStyle name="Normal 5 11 3 6" xfId="20750"/>
    <cellStyle name="Normal 5 11 4" xfId="20751"/>
    <cellStyle name="Normal 5 11 5" xfId="20752"/>
    <cellStyle name="Normal 5 11 6" xfId="20753"/>
    <cellStyle name="Normal 5 11 7" xfId="20754"/>
    <cellStyle name="Normal 5 11 8" xfId="20755"/>
    <cellStyle name="Normal 5 12" xfId="20756"/>
    <cellStyle name="Normal 5 12 2" xfId="20757"/>
    <cellStyle name="Normal 5 12 2 2" xfId="20758"/>
    <cellStyle name="Normal 5 12 2 3" xfId="20759"/>
    <cellStyle name="Normal 5 12 2 4" xfId="20760"/>
    <cellStyle name="Normal 5 12 2 5" xfId="20761"/>
    <cellStyle name="Normal 5 12 2 6" xfId="20762"/>
    <cellStyle name="Normal 5 12 3" xfId="20763"/>
    <cellStyle name="Normal 5 12 4" xfId="20764"/>
    <cellStyle name="Normal 5 12 5" xfId="20765"/>
    <cellStyle name="Normal 5 12 6" xfId="20766"/>
    <cellStyle name="Normal 5 12 7" xfId="20767"/>
    <cellStyle name="Normal 5 13" xfId="20768"/>
    <cellStyle name="Normal 5 13 2" xfId="20769"/>
    <cellStyle name="Normal 5 13 2 2" xfId="20770"/>
    <cellStyle name="Normal 5 13 2 3" xfId="20771"/>
    <cellStyle name="Normal 5 13 2 4" xfId="20772"/>
    <cellStyle name="Normal 5 13 2 5" xfId="20773"/>
    <cellStyle name="Normal 5 13 2 6" xfId="20774"/>
    <cellStyle name="Normal 5 13 3" xfId="20775"/>
    <cellStyle name="Normal 5 13 4" xfId="20776"/>
    <cellStyle name="Normal 5 13 5" xfId="20777"/>
    <cellStyle name="Normal 5 13 6" xfId="20778"/>
    <cellStyle name="Normal 5 13 7" xfId="20779"/>
    <cellStyle name="Normal 5 14" xfId="20780"/>
    <cellStyle name="Normal 5 14 2" xfId="20781"/>
    <cellStyle name="Normal 5 14 3" xfId="20782"/>
    <cellStyle name="Normal 5 14 4" xfId="20783"/>
    <cellStyle name="Normal 5 14 5" xfId="20784"/>
    <cellStyle name="Normal 5 14 6" xfId="20785"/>
    <cellStyle name="Normal 5 15" xfId="20786"/>
    <cellStyle name="Normal 5 15 2" xfId="20787"/>
    <cellStyle name="Normal 5 15 3" xfId="20788"/>
    <cellStyle name="Normal 5 15 4" xfId="20789"/>
    <cellStyle name="Normal 5 15 5" xfId="20790"/>
    <cellStyle name="Normal 5 15 6" xfId="20791"/>
    <cellStyle name="Normal 5 16" xfId="20792"/>
    <cellStyle name="Normal 5 16 2" xfId="20793"/>
    <cellStyle name="Normal 5 16 3" xfId="20794"/>
    <cellStyle name="Normal 5 16 4" xfId="20795"/>
    <cellStyle name="Normal 5 16 5" xfId="20796"/>
    <cellStyle name="Normal 5 16 6" xfId="20797"/>
    <cellStyle name="Normal 5 17" xfId="20798"/>
    <cellStyle name="Normal 5 2" xfId="20799"/>
    <cellStyle name="Normal 5 2 2" xfId="20800"/>
    <cellStyle name="Normal 5 2 2 2" xfId="20801"/>
    <cellStyle name="Normal 5 2 2 2 2" xfId="20802"/>
    <cellStyle name="Normal 5 2 2 3" xfId="20803"/>
    <cellStyle name="Normal 5 2 3" xfId="20804"/>
    <cellStyle name="Normal 5 2 4" xfId="20805"/>
    <cellStyle name="Normal 5 2 4 2" xfId="20806"/>
    <cellStyle name="Normal 5 2 4 2 2" xfId="20807"/>
    <cellStyle name="Normal 5 2 4 2 3" xfId="20808"/>
    <cellStyle name="Normal 5 2 4 2 4" xfId="20809"/>
    <cellStyle name="Normal 5 2 4 2 5" xfId="20810"/>
    <cellStyle name="Normal 5 2 4 2 6" xfId="20811"/>
    <cellStyle name="Normal 5 2 4 3" xfId="20812"/>
    <cellStyle name="Normal 5 2 4 4" xfId="20813"/>
    <cellStyle name="Normal 5 2 4 5" xfId="20814"/>
    <cellStyle name="Normal 5 2 4 6" xfId="20815"/>
    <cellStyle name="Normal 5 2 4 7" xfId="20816"/>
    <cellStyle name="Normal 5 2 5" xfId="20817"/>
    <cellStyle name="Normal 5 2 5 2" xfId="20818"/>
    <cellStyle name="Normal 5 2 5 3" xfId="20819"/>
    <cellStyle name="Normal 5 2 5 4" xfId="20820"/>
    <cellStyle name="Normal 5 2 5 5" xfId="20821"/>
    <cellStyle name="Normal 5 2 5 6" xfId="20822"/>
    <cellStyle name="Normal 5 2 6" xfId="20823"/>
    <cellStyle name="Normal 5 2 7" xfId="20824"/>
    <cellStyle name="Normal 5 2 7 2" xfId="20825"/>
    <cellStyle name="Normal 5 2 7 3" xfId="20826"/>
    <cellStyle name="Normal 5 2 7 4" xfId="20827"/>
    <cellStyle name="Normal 5 2 7 5" xfId="20828"/>
    <cellStyle name="Normal 5 2 7 6" xfId="20829"/>
    <cellStyle name="Normal 5 2 8" xfId="20830"/>
    <cellStyle name="Normal 5 3" xfId="20831"/>
    <cellStyle name="Normal 5 3 2" xfId="20832"/>
    <cellStyle name="Normal 5 3 2 2" xfId="20833"/>
    <cellStyle name="Normal 5 3 3" xfId="20834"/>
    <cellStyle name="Normal 5 3 4" xfId="20835"/>
    <cellStyle name="Normal 5 4" xfId="20836"/>
    <cellStyle name="Normal 5 4 2" xfId="20837"/>
    <cellStyle name="Normal 5 5" xfId="20838"/>
    <cellStyle name="Normal 5 5 2" xfId="20839"/>
    <cellStyle name="Normal 5 5 2 2" xfId="20840"/>
    <cellStyle name="Normal 5 5 3" xfId="20841"/>
    <cellStyle name="Normal 5 6" xfId="20842"/>
    <cellStyle name="Normal 5 6 2" xfId="20843"/>
    <cellStyle name="Normal 5 7" xfId="20844"/>
    <cellStyle name="Normal 5 8" xfId="20845"/>
    <cellStyle name="Normal 5 9" xfId="20846"/>
    <cellStyle name="Normal 5 9 2" xfId="20847"/>
    <cellStyle name="Normal 5 9 3" xfId="20848"/>
    <cellStyle name="Normal 5 9 3 2" xfId="20849"/>
    <cellStyle name="Normal 5 9 3 2 2" xfId="20850"/>
    <cellStyle name="Normal 5 9 3 2 3" xfId="20851"/>
    <cellStyle name="Normal 5 9 3 2 4" xfId="20852"/>
    <cellStyle name="Normal 5 9 3 2 5" xfId="20853"/>
    <cellStyle name="Normal 5 9 3 2 6" xfId="20854"/>
    <cellStyle name="Normal 5 9 3 3" xfId="20855"/>
    <cellStyle name="Normal 5 9 3 4" xfId="20856"/>
    <cellStyle name="Normal 5 9 3 5" xfId="20857"/>
    <cellStyle name="Normal 5 9 3 6" xfId="20858"/>
    <cellStyle name="Normal 5 9 3 7" xfId="20859"/>
    <cellStyle name="Normal 50" xfId="20860"/>
    <cellStyle name="Normal 50 2" xfId="20861"/>
    <cellStyle name="Normal 50 2 2" xfId="20862"/>
    <cellStyle name="Normal 50 2 3" xfId="20863"/>
    <cellStyle name="Normal 50 2 4" xfId="20864"/>
    <cellStyle name="Normal 50 2 5" xfId="20865"/>
    <cellStyle name="Normal 50 2 6" xfId="20866"/>
    <cellStyle name="Normal 50 3" xfId="20867"/>
    <cellStyle name="Normal 50 4" xfId="20868"/>
    <cellStyle name="Normal 50 5" xfId="20869"/>
    <cellStyle name="Normal 50 6" xfId="20870"/>
    <cellStyle name="Normal 50 7" xfId="20871"/>
    <cellStyle name="Normal 51" xfId="20872"/>
    <cellStyle name="Normal 51 2" xfId="20873"/>
    <cellStyle name="Normal 51 2 2" xfId="20874"/>
    <cellStyle name="Normal 51 2 3" xfId="20875"/>
    <cellStyle name="Normal 51 2 4" xfId="20876"/>
    <cellStyle name="Normal 51 2 5" xfId="20877"/>
    <cellStyle name="Normal 51 2 6" xfId="20878"/>
    <cellStyle name="Normal 51 3" xfId="20879"/>
    <cellStyle name="Normal 51 4" xfId="20880"/>
    <cellStyle name="Normal 51 5" xfId="20881"/>
    <cellStyle name="Normal 51 6" xfId="20882"/>
    <cellStyle name="Normal 51 7" xfId="20883"/>
    <cellStyle name="Normal 52" xfId="20884"/>
    <cellStyle name="Normal 52 2" xfId="20885"/>
    <cellStyle name="Normal 52 3" xfId="20886"/>
    <cellStyle name="Normal 52 3 2" xfId="20887"/>
    <cellStyle name="Normal 52 3 2 2" xfId="20888"/>
    <cellStyle name="Normal 52 3 2 3" xfId="20889"/>
    <cellStyle name="Normal 52 3 2 4" xfId="20890"/>
    <cellStyle name="Normal 52 3 2 5" xfId="20891"/>
    <cellStyle name="Normal 52 3 2 6" xfId="20892"/>
    <cellStyle name="Normal 52 3 3" xfId="20893"/>
    <cellStyle name="Normal 52 3 4" xfId="20894"/>
    <cellStyle name="Normal 52 3 5" xfId="20895"/>
    <cellStyle name="Normal 52 3 6" xfId="20896"/>
    <cellStyle name="Normal 52 3 7" xfId="20897"/>
    <cellStyle name="Normal 53" xfId="20898"/>
    <cellStyle name="Normal 53 2" xfId="20899"/>
    <cellStyle name="Normal 53 2 2" xfId="20900"/>
    <cellStyle name="Normal 53 2 2 2" xfId="20901"/>
    <cellStyle name="Normal 53 2 2 3" xfId="20902"/>
    <cellStyle name="Normal 53 2 2 4" xfId="20903"/>
    <cellStyle name="Normal 53 2 2 5" xfId="20904"/>
    <cellStyle name="Normal 53 2 2 6" xfId="20905"/>
    <cellStyle name="Normal 53 2 3" xfId="20906"/>
    <cellStyle name="Normal 53 2 4" xfId="20907"/>
    <cellStyle name="Normal 53 2 5" xfId="20908"/>
    <cellStyle name="Normal 53 2 6" xfId="20909"/>
    <cellStyle name="Normal 53 2 7" xfId="20910"/>
    <cellStyle name="Normal 53 3" xfId="20911"/>
    <cellStyle name="Normal 54" xfId="20912"/>
    <cellStyle name="Normal 55" xfId="20913"/>
    <cellStyle name="Normal 56" xfId="20914"/>
    <cellStyle name="Normal 57" xfId="20915"/>
    <cellStyle name="Normal 57 2" xfId="20916"/>
    <cellStyle name="Normal 58" xfId="20917"/>
    <cellStyle name="Normal 58 2" xfId="20918"/>
    <cellStyle name="Normal 59" xfId="20919"/>
    <cellStyle name="Normal 59 2" xfId="20920"/>
    <cellStyle name="Normal 6" xfId="20921"/>
    <cellStyle name="Normal 6 10" xfId="20922"/>
    <cellStyle name="Normal 6 11" xfId="20923"/>
    <cellStyle name="Normal 6 12" xfId="20924"/>
    <cellStyle name="Normal 6 13" xfId="20925"/>
    <cellStyle name="Normal 6 2" xfId="20926"/>
    <cellStyle name="Normal 6 2 2" xfId="20927"/>
    <cellStyle name="Normal 6 2 3" xfId="20928"/>
    <cellStyle name="Normal 6 2 4" xfId="20929"/>
    <cellStyle name="Normal 6 3" xfId="20930"/>
    <cellStyle name="Normal 6 3 2" xfId="20931"/>
    <cellStyle name="Normal 6 3 2 2" xfId="20932"/>
    <cellStyle name="Normal 6 3 3" xfId="20933"/>
    <cellStyle name="Normal 6 3 4" xfId="20934"/>
    <cellStyle name="Normal 6 4" xfId="20935"/>
    <cellStyle name="Normal 6 4 2" xfId="20936"/>
    <cellStyle name="Normal 6 4 2 2" xfId="20937"/>
    <cellStyle name="Normal 6 4 3" xfId="20938"/>
    <cellStyle name="Normal 6 5" xfId="20939"/>
    <cellStyle name="Normal 6 6" xfId="20940"/>
    <cellStyle name="Normal 6 6 2" xfId="20941"/>
    <cellStyle name="Normal 6 6 3" xfId="20942"/>
    <cellStyle name="Normal 6 6 4" xfId="20943"/>
    <cellStyle name="Normal 6 6 5" xfId="20944"/>
    <cellStyle name="Normal 6 6 6" xfId="20945"/>
    <cellStyle name="Normal 6 7" xfId="20946"/>
    <cellStyle name="Normal 6 7 2" xfId="20947"/>
    <cellStyle name="Normal 6 7 3" xfId="20948"/>
    <cellStyle name="Normal 6 7 4" xfId="20949"/>
    <cellStyle name="Normal 6 7 5" xfId="20950"/>
    <cellStyle name="Normal 6 7 6" xfId="20951"/>
    <cellStyle name="Normal 6 8" xfId="20952"/>
    <cellStyle name="Normal 6 8 2" xfId="20953"/>
    <cellStyle name="Normal 6 8 3" xfId="20954"/>
    <cellStyle name="Normal 6 8 4" xfId="20955"/>
    <cellStyle name="Normal 6 8 5" xfId="20956"/>
    <cellStyle name="Normal 6 8 6" xfId="20957"/>
    <cellStyle name="Normal 6 9" xfId="20958"/>
    <cellStyle name="Normal 60" xfId="20959"/>
    <cellStyle name="Normal 60 2" xfId="20960"/>
    <cellStyle name="Normal 61" xfId="20961"/>
    <cellStyle name="Normal 62" xfId="20962"/>
    <cellStyle name="Normal 63" xfId="20963"/>
    <cellStyle name="Normal 64" xfId="20964"/>
    <cellStyle name="Normal 65" xfId="20965"/>
    <cellStyle name="Normal 66" xfId="20966"/>
    <cellStyle name="Normal 67" xfId="20967"/>
    <cellStyle name="Normal 68" xfId="20968"/>
    <cellStyle name="Normal 69" xfId="20969"/>
    <cellStyle name="Normal 69 2" xfId="20970"/>
    <cellStyle name="Normal 69 3" xfId="20971"/>
    <cellStyle name="Normal 69 4" xfId="20972"/>
    <cellStyle name="Normal 69 5" xfId="20973"/>
    <cellStyle name="Normal 69 6" xfId="20974"/>
    <cellStyle name="Normal 7" xfId="20975"/>
    <cellStyle name="Normal 7 10" xfId="20976"/>
    <cellStyle name="Normal 7 11" xfId="20977"/>
    <cellStyle name="Normal 7 11 2" xfId="20978"/>
    <cellStyle name="Normal 7 11 3" xfId="20979"/>
    <cellStyle name="Normal 7 11 4" xfId="20980"/>
    <cellStyle name="Normal 7 11 4 2" xfId="20981"/>
    <cellStyle name="Normal 7 11 4 3" xfId="20982"/>
    <cellStyle name="Normal 7 11 4 4" xfId="20983"/>
    <cellStyle name="Normal 7 11 4 5" xfId="20984"/>
    <cellStyle name="Normal 7 11 4 6" xfId="20985"/>
    <cellStyle name="Normal 7 12" xfId="20986"/>
    <cellStyle name="Normal 7 12 2" xfId="20987"/>
    <cellStyle name="Normal 7 12 2 2" xfId="20988"/>
    <cellStyle name="Normal 7 12 2 3" xfId="20989"/>
    <cellStyle name="Normal 7 12 2 4" xfId="20990"/>
    <cellStyle name="Normal 7 12 2 5" xfId="20991"/>
    <cellStyle name="Normal 7 12 2 6" xfId="20992"/>
    <cellStyle name="Normal 7 13" xfId="20993"/>
    <cellStyle name="Normal 7 14" xfId="20994"/>
    <cellStyle name="Normal 7 14 2" xfId="20995"/>
    <cellStyle name="Normal 7 14 3" xfId="20996"/>
    <cellStyle name="Normal 7 14 4" xfId="20997"/>
    <cellStyle name="Normal 7 14 5" xfId="20998"/>
    <cellStyle name="Normal 7 14 6" xfId="20999"/>
    <cellStyle name="Normal 7 15" xfId="21000"/>
    <cellStyle name="Normal 7 16" xfId="21001"/>
    <cellStyle name="Normal 7 17" xfId="21002"/>
    <cellStyle name="Normal 7 18" xfId="21003"/>
    <cellStyle name="Normal 7 19" xfId="21004"/>
    <cellStyle name="Normal 7 2" xfId="21005"/>
    <cellStyle name="Normal 7 2 2" xfId="21006"/>
    <cellStyle name="Normal 7 2 3" xfId="21007"/>
    <cellStyle name="Normal 7 2 3 2" xfId="21008"/>
    <cellStyle name="Normal 7 2 4" xfId="21009"/>
    <cellStyle name="Normal 7 2 5" xfId="21010"/>
    <cellStyle name="Normal 7 3" xfId="21011"/>
    <cellStyle name="Normal 7 3 2" xfId="21012"/>
    <cellStyle name="Normal 7 3 3" xfId="21013"/>
    <cellStyle name="Normal 7 4" xfId="21014"/>
    <cellStyle name="Normal 7 4 2" xfId="21015"/>
    <cellStyle name="Normal 7 4 3" xfId="21016"/>
    <cellStyle name="Normal 7 5" xfId="21017"/>
    <cellStyle name="Normal 7 5 2" xfId="21018"/>
    <cellStyle name="Normal 7 6" xfId="21019"/>
    <cellStyle name="Normal 7 6 2" xfId="21020"/>
    <cellStyle name="Normal 7 7" xfId="21021"/>
    <cellStyle name="Normal 7 8" xfId="21022"/>
    <cellStyle name="Normal 7 9" xfId="21023"/>
    <cellStyle name="Normal 70" xfId="21024"/>
    <cellStyle name="Normal 70 2" xfId="21025"/>
    <cellStyle name="Normal 70 3" xfId="21026"/>
    <cellStyle name="Normal 70 4" xfId="21027"/>
    <cellStyle name="Normal 70 5" xfId="21028"/>
    <cellStyle name="Normal 70 6" xfId="21029"/>
    <cellStyle name="Normal 71" xfId="21030"/>
    <cellStyle name="Normal 71 2" xfId="21031"/>
    <cellStyle name="Normal 72" xfId="21032"/>
    <cellStyle name="Normal 72 2" xfId="21033"/>
    <cellStyle name="Normal 72 3" xfId="21034"/>
    <cellStyle name="Normal 72 4" xfId="21035"/>
    <cellStyle name="Normal 72 5" xfId="21036"/>
    <cellStyle name="Normal 72 6" xfId="21037"/>
    <cellStyle name="Normal 73" xfId="21038"/>
    <cellStyle name="Normal 74" xfId="21039"/>
    <cellStyle name="Normal 74 2" xfId="21040"/>
    <cellStyle name="Normal 74 3" xfId="21041"/>
    <cellStyle name="Normal 74 4" xfId="21042"/>
    <cellStyle name="Normal 74 5" xfId="21043"/>
    <cellStyle name="Normal 74 6" xfId="21044"/>
    <cellStyle name="Normal 75" xfId="21045"/>
    <cellStyle name="Normal 75 2" xfId="21046"/>
    <cellStyle name="Normal 76" xfId="21047"/>
    <cellStyle name="Normal 8" xfId="21048"/>
    <cellStyle name="Normal 8 10" xfId="21049"/>
    <cellStyle name="Normal 8 11" xfId="21050"/>
    <cellStyle name="Normal 8 2" xfId="21051"/>
    <cellStyle name="Normal 8 2 2" xfId="21052"/>
    <cellStyle name="Normal 8 2 3" xfId="21053"/>
    <cellStyle name="Normal 8 2 3 2" xfId="21054"/>
    <cellStyle name="Normal 8 2 4" xfId="21055"/>
    <cellStyle name="Normal 8 3" xfId="21056"/>
    <cellStyle name="Normal 8 4" xfId="21057"/>
    <cellStyle name="Normal 8 4 2" xfId="21058"/>
    <cellStyle name="Normal 8 4 2 2" xfId="21059"/>
    <cellStyle name="Normal 8 4 2 3" xfId="21060"/>
    <cellStyle name="Normal 8 4 2 4" xfId="21061"/>
    <cellStyle name="Normal 8 4 2 5" xfId="21062"/>
    <cellStyle name="Normal 8 4 2 6" xfId="21063"/>
    <cellStyle name="Normal 8 5" xfId="21064"/>
    <cellStyle name="Normal 8 5 2" xfId="21065"/>
    <cellStyle name="Normal 8 5 3" xfId="21066"/>
    <cellStyle name="Normal 8 5 4" xfId="21067"/>
    <cellStyle name="Normal 8 5 5" xfId="21068"/>
    <cellStyle name="Normal 8 5 6" xfId="21069"/>
    <cellStyle name="Normal 8 6" xfId="21070"/>
    <cellStyle name="Normal 8 6 2" xfId="21071"/>
    <cellStyle name="Normal 8 6 3" xfId="21072"/>
    <cellStyle name="Normal 8 6 4" xfId="21073"/>
    <cellStyle name="Normal 8 6 5" xfId="21074"/>
    <cellStyle name="Normal 8 6 6" xfId="21075"/>
    <cellStyle name="Normal 8 7" xfId="21076"/>
    <cellStyle name="Normal 8 8" xfId="21077"/>
    <cellStyle name="Normal 8 9" xfId="21078"/>
    <cellStyle name="Normal 9" xfId="21079"/>
    <cellStyle name="Normal 9 10" xfId="21080"/>
    <cellStyle name="Normal 9 10 2" xfId="21081"/>
    <cellStyle name="Normal 9 10 2 2" xfId="21082"/>
    <cellStyle name="Normal 9 10 2 3" xfId="21083"/>
    <cellStyle name="Normal 9 10 2 4" xfId="21084"/>
    <cellStyle name="Normal 9 10 2 5" xfId="21085"/>
    <cellStyle name="Normal 9 10 2 6" xfId="21086"/>
    <cellStyle name="Normal 9 10 3" xfId="21087"/>
    <cellStyle name="Normal 9 10 4" xfId="21088"/>
    <cellStyle name="Normal 9 10 5" xfId="21089"/>
    <cellStyle name="Normal 9 10 6" xfId="21090"/>
    <cellStyle name="Normal 9 10 7" xfId="21091"/>
    <cellStyle name="Normal 9 11" xfId="21092"/>
    <cellStyle name="Normal 9 11 2" xfId="21093"/>
    <cellStyle name="Normal 9 11 3" xfId="21094"/>
    <cellStyle name="Normal 9 11 4" xfId="21095"/>
    <cellStyle name="Normal 9 11 5" xfId="21096"/>
    <cellStyle name="Normal 9 11 6" xfId="21097"/>
    <cellStyle name="Normal 9 2" xfId="21098"/>
    <cellStyle name="Normal 9 2 2" xfId="21099"/>
    <cellStyle name="Normal 9 2 3" xfId="21100"/>
    <cellStyle name="Normal 9 3" xfId="21101"/>
    <cellStyle name="Normal 9 3 10" xfId="21102"/>
    <cellStyle name="Normal 9 3 11" xfId="21103"/>
    <cellStyle name="Normal 9 3 2" xfId="21104"/>
    <cellStyle name="Normal 9 3 2 10" xfId="21105"/>
    <cellStyle name="Normal 9 3 2 11" xfId="21106"/>
    <cellStyle name="Normal 9 3 2 2" xfId="21107"/>
    <cellStyle name="Normal 9 3 2 2 10" xfId="21108"/>
    <cellStyle name="Normal 9 3 2 2 2" xfId="21109"/>
    <cellStyle name="Normal 9 3 2 2 2 2" xfId="21110"/>
    <cellStyle name="Normal 9 3 2 2 2 2 2" xfId="21111"/>
    <cellStyle name="Normal 9 3 2 2 2 2 2 2" xfId="21112"/>
    <cellStyle name="Normal 9 3 2 2 2 2 2 3" xfId="21113"/>
    <cellStyle name="Normal 9 3 2 2 2 2 2 4" xfId="21114"/>
    <cellStyle name="Normal 9 3 2 2 2 2 2 5" xfId="21115"/>
    <cellStyle name="Normal 9 3 2 2 2 2 2 6" xfId="21116"/>
    <cellStyle name="Normal 9 3 2 2 2 2 3" xfId="21117"/>
    <cellStyle name="Normal 9 3 2 2 2 2 4" xfId="21118"/>
    <cellStyle name="Normal 9 3 2 2 2 2 5" xfId="21119"/>
    <cellStyle name="Normal 9 3 2 2 2 2 6" xfId="21120"/>
    <cellStyle name="Normal 9 3 2 2 2 2 7" xfId="21121"/>
    <cellStyle name="Normal 9 3 2 2 2 3" xfId="21122"/>
    <cellStyle name="Normal 9 3 2 2 2 3 2" xfId="21123"/>
    <cellStyle name="Normal 9 3 2 2 2 3 3" xfId="21124"/>
    <cellStyle name="Normal 9 3 2 2 2 3 4" xfId="21125"/>
    <cellStyle name="Normal 9 3 2 2 2 3 5" xfId="21126"/>
    <cellStyle name="Normal 9 3 2 2 2 3 6" xfId="21127"/>
    <cellStyle name="Normal 9 3 2 2 2 4" xfId="21128"/>
    <cellStyle name="Normal 9 3 2 2 2 5" xfId="21129"/>
    <cellStyle name="Normal 9 3 2 2 2 6" xfId="21130"/>
    <cellStyle name="Normal 9 3 2 2 2 7" xfId="21131"/>
    <cellStyle name="Normal 9 3 2 2 2 8" xfId="21132"/>
    <cellStyle name="Normal 9 3 2 2 3" xfId="21133"/>
    <cellStyle name="Normal 9 3 2 2 3 2" xfId="21134"/>
    <cellStyle name="Normal 9 3 2 2 3 2 2" xfId="21135"/>
    <cellStyle name="Normal 9 3 2 2 3 2 3" xfId="21136"/>
    <cellStyle name="Normal 9 3 2 2 3 2 4" xfId="21137"/>
    <cellStyle name="Normal 9 3 2 2 3 2 5" xfId="21138"/>
    <cellStyle name="Normal 9 3 2 2 3 2 6" xfId="21139"/>
    <cellStyle name="Normal 9 3 2 2 3 3" xfId="21140"/>
    <cellStyle name="Normal 9 3 2 2 3 4" xfId="21141"/>
    <cellStyle name="Normal 9 3 2 2 3 5" xfId="21142"/>
    <cellStyle name="Normal 9 3 2 2 3 6" xfId="21143"/>
    <cellStyle name="Normal 9 3 2 2 3 7" xfId="21144"/>
    <cellStyle name="Normal 9 3 2 2 4" xfId="21145"/>
    <cellStyle name="Normal 9 3 2 2 4 2" xfId="21146"/>
    <cellStyle name="Normal 9 3 2 2 4 3" xfId="21147"/>
    <cellStyle name="Normal 9 3 2 2 4 4" xfId="21148"/>
    <cellStyle name="Normal 9 3 2 2 4 5" xfId="21149"/>
    <cellStyle name="Normal 9 3 2 2 4 6" xfId="21150"/>
    <cellStyle name="Normal 9 3 2 2 5" xfId="21151"/>
    <cellStyle name="Normal 9 3 2 2 5 2" xfId="21152"/>
    <cellStyle name="Normal 9 3 2 2 5 3" xfId="21153"/>
    <cellStyle name="Normal 9 3 2 2 5 4" xfId="21154"/>
    <cellStyle name="Normal 9 3 2 2 5 5" xfId="21155"/>
    <cellStyle name="Normal 9 3 2 2 5 6" xfId="21156"/>
    <cellStyle name="Normal 9 3 2 2 6" xfId="21157"/>
    <cellStyle name="Normal 9 3 2 2 7" xfId="21158"/>
    <cellStyle name="Normal 9 3 2 2 8" xfId="21159"/>
    <cellStyle name="Normal 9 3 2 2 9" xfId="21160"/>
    <cellStyle name="Normal 9 3 2 3" xfId="21161"/>
    <cellStyle name="Normal 9 3 2 3 2" xfId="21162"/>
    <cellStyle name="Normal 9 3 2 3 2 2" xfId="21163"/>
    <cellStyle name="Normal 9 3 2 3 2 2 2" xfId="21164"/>
    <cellStyle name="Normal 9 3 2 3 2 2 3" xfId="21165"/>
    <cellStyle name="Normal 9 3 2 3 2 2 4" xfId="21166"/>
    <cellStyle name="Normal 9 3 2 3 2 2 5" xfId="21167"/>
    <cellStyle name="Normal 9 3 2 3 2 2 6" xfId="21168"/>
    <cellStyle name="Normal 9 3 2 3 2 3" xfId="21169"/>
    <cellStyle name="Normal 9 3 2 3 2 4" xfId="21170"/>
    <cellStyle name="Normal 9 3 2 3 2 5" xfId="21171"/>
    <cellStyle name="Normal 9 3 2 3 2 6" xfId="21172"/>
    <cellStyle name="Normal 9 3 2 3 2 7" xfId="21173"/>
    <cellStyle name="Normal 9 3 2 3 3" xfId="21174"/>
    <cellStyle name="Normal 9 3 2 3 3 2" xfId="21175"/>
    <cellStyle name="Normal 9 3 2 3 3 3" xfId="21176"/>
    <cellStyle name="Normal 9 3 2 3 3 4" xfId="21177"/>
    <cellStyle name="Normal 9 3 2 3 3 5" xfId="21178"/>
    <cellStyle name="Normal 9 3 2 3 3 6" xfId="21179"/>
    <cellStyle name="Normal 9 3 2 3 4" xfId="21180"/>
    <cellStyle name="Normal 9 3 2 3 4 2" xfId="21181"/>
    <cellStyle name="Normal 9 3 2 3 4 3" xfId="21182"/>
    <cellStyle name="Normal 9 3 2 3 4 4" xfId="21183"/>
    <cellStyle name="Normal 9 3 2 3 4 5" xfId="21184"/>
    <cellStyle name="Normal 9 3 2 3 4 6" xfId="21185"/>
    <cellStyle name="Normal 9 3 2 3 5" xfId="21186"/>
    <cellStyle name="Normal 9 3 2 3 6" xfId="21187"/>
    <cellStyle name="Normal 9 3 2 3 7" xfId="21188"/>
    <cellStyle name="Normal 9 3 2 3 8" xfId="21189"/>
    <cellStyle name="Normal 9 3 2 3 9" xfId="21190"/>
    <cellStyle name="Normal 9 3 2 4" xfId="21191"/>
    <cellStyle name="Normal 9 3 2 4 2" xfId="21192"/>
    <cellStyle name="Normal 9 3 2 4 2 2" xfId="21193"/>
    <cellStyle name="Normal 9 3 2 4 2 3" xfId="21194"/>
    <cellStyle name="Normal 9 3 2 4 2 4" xfId="21195"/>
    <cellStyle name="Normal 9 3 2 4 2 5" xfId="21196"/>
    <cellStyle name="Normal 9 3 2 4 2 6" xfId="21197"/>
    <cellStyle name="Normal 9 3 2 4 3" xfId="21198"/>
    <cellStyle name="Normal 9 3 2 4 4" xfId="21199"/>
    <cellStyle name="Normal 9 3 2 4 5" xfId="21200"/>
    <cellStyle name="Normal 9 3 2 4 6" xfId="21201"/>
    <cellStyle name="Normal 9 3 2 4 7" xfId="21202"/>
    <cellStyle name="Normal 9 3 2 5" xfId="21203"/>
    <cellStyle name="Normal 9 3 2 5 2" xfId="21204"/>
    <cellStyle name="Normal 9 3 2 5 3" xfId="21205"/>
    <cellStyle name="Normal 9 3 2 5 4" xfId="21206"/>
    <cellStyle name="Normal 9 3 2 5 5" xfId="21207"/>
    <cellStyle name="Normal 9 3 2 5 6" xfId="21208"/>
    <cellStyle name="Normal 9 3 2 6" xfId="21209"/>
    <cellStyle name="Normal 9 3 2 6 2" xfId="21210"/>
    <cellStyle name="Normal 9 3 2 6 3" xfId="21211"/>
    <cellStyle name="Normal 9 3 2 6 4" xfId="21212"/>
    <cellStyle name="Normal 9 3 2 6 5" xfId="21213"/>
    <cellStyle name="Normal 9 3 2 6 6" xfId="21214"/>
    <cellStyle name="Normal 9 3 2 7" xfId="21215"/>
    <cellStyle name="Normal 9 3 2 8" xfId="21216"/>
    <cellStyle name="Normal 9 3 2 9" xfId="21217"/>
    <cellStyle name="Normal 9 3 3" xfId="21218"/>
    <cellStyle name="Normal 9 3 3 2" xfId="21219"/>
    <cellStyle name="Normal 9 3 3 3" xfId="21220"/>
    <cellStyle name="Normal 9 3 3 4" xfId="21221"/>
    <cellStyle name="Normal 9 3 3 5" xfId="21222"/>
    <cellStyle name="Normal 9 3 3 6" xfId="21223"/>
    <cellStyle name="Normal 9 3 4" xfId="21224"/>
    <cellStyle name="Normal 9 3 4 2" xfId="21225"/>
    <cellStyle name="Normal 9 3 4 3" xfId="21226"/>
    <cellStyle name="Normal 9 3 4 4" xfId="21227"/>
    <cellStyle name="Normal 9 3 4 5" xfId="21228"/>
    <cellStyle name="Normal 9 3 4 6" xfId="21229"/>
    <cellStyle name="Normal 9 3 5" xfId="21230"/>
    <cellStyle name="Normal 9 3 5 2" xfId="21231"/>
    <cellStyle name="Normal 9 3 5 3" xfId="21232"/>
    <cellStyle name="Normal 9 3 5 4" xfId="21233"/>
    <cellStyle name="Normal 9 3 5 5" xfId="21234"/>
    <cellStyle name="Normal 9 3 5 6" xfId="21235"/>
    <cellStyle name="Normal 9 3 6" xfId="21236"/>
    <cellStyle name="Normal 9 3 7" xfId="21237"/>
    <cellStyle name="Normal 9 3 8" xfId="21238"/>
    <cellStyle name="Normal 9 3 9" xfId="21239"/>
    <cellStyle name="Normal 9 4" xfId="21240"/>
    <cellStyle name="Normal 9 4 2" xfId="21241"/>
    <cellStyle name="Normal 9 4 3" xfId="21242"/>
    <cellStyle name="Normal 9 5" xfId="21243"/>
    <cellStyle name="Normal 9 5 10" xfId="21244"/>
    <cellStyle name="Normal 9 5 11" xfId="21245"/>
    <cellStyle name="Normal 9 5 12" xfId="21246"/>
    <cellStyle name="Normal 9 5 2" xfId="21247"/>
    <cellStyle name="Normal 9 5 2 10" xfId="21248"/>
    <cellStyle name="Normal 9 5 2 11" xfId="21249"/>
    <cellStyle name="Normal 9 5 2 2" xfId="21250"/>
    <cellStyle name="Normal 9 5 2 2 10" xfId="21251"/>
    <cellStyle name="Normal 9 5 2 2 2" xfId="21252"/>
    <cellStyle name="Normal 9 5 2 2 2 2" xfId="21253"/>
    <cellStyle name="Normal 9 5 2 2 2 2 2" xfId="21254"/>
    <cellStyle name="Normal 9 5 2 2 2 2 2 2" xfId="21255"/>
    <cellStyle name="Normal 9 5 2 2 2 2 2 3" xfId="21256"/>
    <cellStyle name="Normal 9 5 2 2 2 2 2 4" xfId="21257"/>
    <cellStyle name="Normal 9 5 2 2 2 2 2 5" xfId="21258"/>
    <cellStyle name="Normal 9 5 2 2 2 2 2 6" xfId="21259"/>
    <cellStyle name="Normal 9 5 2 2 2 2 3" xfId="21260"/>
    <cellStyle name="Normal 9 5 2 2 2 2 4" xfId="21261"/>
    <cellStyle name="Normal 9 5 2 2 2 2 5" xfId="21262"/>
    <cellStyle name="Normal 9 5 2 2 2 2 6" xfId="21263"/>
    <cellStyle name="Normal 9 5 2 2 2 2 7" xfId="21264"/>
    <cellStyle name="Normal 9 5 2 2 2 3" xfId="21265"/>
    <cellStyle name="Normal 9 5 2 2 2 3 2" xfId="21266"/>
    <cellStyle name="Normal 9 5 2 2 2 3 3" xfId="21267"/>
    <cellStyle name="Normal 9 5 2 2 2 3 4" xfId="21268"/>
    <cellStyle name="Normal 9 5 2 2 2 3 5" xfId="21269"/>
    <cellStyle name="Normal 9 5 2 2 2 3 6" xfId="21270"/>
    <cellStyle name="Normal 9 5 2 2 2 4" xfId="21271"/>
    <cellStyle name="Normal 9 5 2 2 2 5" xfId="21272"/>
    <cellStyle name="Normal 9 5 2 2 2 6" xfId="21273"/>
    <cellStyle name="Normal 9 5 2 2 2 7" xfId="21274"/>
    <cellStyle name="Normal 9 5 2 2 2 8" xfId="21275"/>
    <cellStyle name="Normal 9 5 2 2 3" xfId="21276"/>
    <cellStyle name="Normal 9 5 2 2 3 2" xfId="21277"/>
    <cellStyle name="Normal 9 5 2 2 3 2 2" xfId="21278"/>
    <cellStyle name="Normal 9 5 2 2 3 2 3" xfId="21279"/>
    <cellStyle name="Normal 9 5 2 2 3 2 4" xfId="21280"/>
    <cellStyle name="Normal 9 5 2 2 3 2 5" xfId="21281"/>
    <cellStyle name="Normal 9 5 2 2 3 2 6" xfId="21282"/>
    <cellStyle name="Normal 9 5 2 2 3 3" xfId="21283"/>
    <cellStyle name="Normal 9 5 2 2 3 4" xfId="21284"/>
    <cellStyle name="Normal 9 5 2 2 3 5" xfId="21285"/>
    <cellStyle name="Normal 9 5 2 2 3 6" xfId="21286"/>
    <cellStyle name="Normal 9 5 2 2 3 7" xfId="21287"/>
    <cellStyle name="Normal 9 5 2 2 4" xfId="21288"/>
    <cellStyle name="Normal 9 5 2 2 4 2" xfId="21289"/>
    <cellStyle name="Normal 9 5 2 2 4 3" xfId="21290"/>
    <cellStyle name="Normal 9 5 2 2 4 4" xfId="21291"/>
    <cellStyle name="Normal 9 5 2 2 4 5" xfId="21292"/>
    <cellStyle name="Normal 9 5 2 2 4 6" xfId="21293"/>
    <cellStyle name="Normal 9 5 2 2 5" xfId="21294"/>
    <cellStyle name="Normal 9 5 2 2 5 2" xfId="21295"/>
    <cellStyle name="Normal 9 5 2 2 5 3" xfId="21296"/>
    <cellStyle name="Normal 9 5 2 2 5 4" xfId="21297"/>
    <cellStyle name="Normal 9 5 2 2 5 5" xfId="21298"/>
    <cellStyle name="Normal 9 5 2 2 5 6" xfId="21299"/>
    <cellStyle name="Normal 9 5 2 2 6" xfId="21300"/>
    <cellStyle name="Normal 9 5 2 2 7" xfId="21301"/>
    <cellStyle name="Normal 9 5 2 2 8" xfId="21302"/>
    <cellStyle name="Normal 9 5 2 2 9" xfId="21303"/>
    <cellStyle name="Normal 9 5 2 3" xfId="21304"/>
    <cellStyle name="Normal 9 5 2 3 2" xfId="21305"/>
    <cellStyle name="Normal 9 5 2 3 2 2" xfId="21306"/>
    <cellStyle name="Normal 9 5 2 3 2 2 2" xfId="21307"/>
    <cellStyle name="Normal 9 5 2 3 2 2 3" xfId="21308"/>
    <cellStyle name="Normal 9 5 2 3 2 2 4" xfId="21309"/>
    <cellStyle name="Normal 9 5 2 3 2 2 5" xfId="21310"/>
    <cellStyle name="Normal 9 5 2 3 2 2 6" xfId="21311"/>
    <cellStyle name="Normal 9 5 2 3 2 3" xfId="21312"/>
    <cellStyle name="Normal 9 5 2 3 2 4" xfId="21313"/>
    <cellStyle name="Normal 9 5 2 3 2 5" xfId="21314"/>
    <cellStyle name="Normal 9 5 2 3 2 6" xfId="21315"/>
    <cellStyle name="Normal 9 5 2 3 2 7" xfId="21316"/>
    <cellStyle name="Normal 9 5 2 3 3" xfId="21317"/>
    <cellStyle name="Normal 9 5 2 3 3 2" xfId="21318"/>
    <cellStyle name="Normal 9 5 2 3 3 3" xfId="21319"/>
    <cellStyle name="Normal 9 5 2 3 3 4" xfId="21320"/>
    <cellStyle name="Normal 9 5 2 3 3 5" xfId="21321"/>
    <cellStyle name="Normal 9 5 2 3 3 6" xfId="21322"/>
    <cellStyle name="Normal 9 5 2 3 4" xfId="21323"/>
    <cellStyle name="Normal 9 5 2 3 4 2" xfId="21324"/>
    <cellStyle name="Normal 9 5 2 3 4 3" xfId="21325"/>
    <cellStyle name="Normal 9 5 2 3 4 4" xfId="21326"/>
    <cellStyle name="Normal 9 5 2 3 4 5" xfId="21327"/>
    <cellStyle name="Normal 9 5 2 3 4 6" xfId="21328"/>
    <cellStyle name="Normal 9 5 2 3 5" xfId="21329"/>
    <cellStyle name="Normal 9 5 2 3 6" xfId="21330"/>
    <cellStyle name="Normal 9 5 2 3 7" xfId="21331"/>
    <cellStyle name="Normal 9 5 2 3 8" xfId="21332"/>
    <cellStyle name="Normal 9 5 2 3 9" xfId="21333"/>
    <cellStyle name="Normal 9 5 2 4" xfId="21334"/>
    <cellStyle name="Normal 9 5 2 4 2" xfId="21335"/>
    <cellStyle name="Normal 9 5 2 4 2 2" xfId="21336"/>
    <cellStyle name="Normal 9 5 2 4 2 3" xfId="21337"/>
    <cellStyle name="Normal 9 5 2 4 2 4" xfId="21338"/>
    <cellStyle name="Normal 9 5 2 4 2 5" xfId="21339"/>
    <cellStyle name="Normal 9 5 2 4 2 6" xfId="21340"/>
    <cellStyle name="Normal 9 5 2 4 3" xfId="21341"/>
    <cellStyle name="Normal 9 5 2 4 4" xfId="21342"/>
    <cellStyle name="Normal 9 5 2 4 5" xfId="21343"/>
    <cellStyle name="Normal 9 5 2 4 6" xfId="21344"/>
    <cellStyle name="Normal 9 5 2 4 7" xfId="21345"/>
    <cellStyle name="Normal 9 5 2 5" xfId="21346"/>
    <cellStyle name="Normal 9 5 2 5 2" xfId="21347"/>
    <cellStyle name="Normal 9 5 2 5 3" xfId="21348"/>
    <cellStyle name="Normal 9 5 2 5 4" xfId="21349"/>
    <cellStyle name="Normal 9 5 2 5 5" xfId="21350"/>
    <cellStyle name="Normal 9 5 2 5 6" xfId="21351"/>
    <cellStyle name="Normal 9 5 2 6" xfId="21352"/>
    <cellStyle name="Normal 9 5 2 6 2" xfId="21353"/>
    <cellStyle name="Normal 9 5 2 6 3" xfId="21354"/>
    <cellStyle name="Normal 9 5 2 6 4" xfId="21355"/>
    <cellStyle name="Normal 9 5 2 6 5" xfId="21356"/>
    <cellStyle name="Normal 9 5 2 6 6" xfId="21357"/>
    <cellStyle name="Normal 9 5 2 7" xfId="21358"/>
    <cellStyle name="Normal 9 5 2 8" xfId="21359"/>
    <cellStyle name="Normal 9 5 2 9" xfId="21360"/>
    <cellStyle name="Normal 9 5 3" xfId="21361"/>
    <cellStyle name="Normal 9 5 3 10" xfId="21362"/>
    <cellStyle name="Normal 9 5 3 2" xfId="21363"/>
    <cellStyle name="Normal 9 5 3 2 2" xfId="21364"/>
    <cellStyle name="Normal 9 5 3 2 2 2" xfId="21365"/>
    <cellStyle name="Normal 9 5 3 2 2 2 2" xfId="21366"/>
    <cellStyle name="Normal 9 5 3 2 2 2 3" xfId="21367"/>
    <cellStyle name="Normal 9 5 3 2 2 2 4" xfId="21368"/>
    <cellStyle name="Normal 9 5 3 2 2 2 5" xfId="21369"/>
    <cellStyle name="Normal 9 5 3 2 2 2 6" xfId="21370"/>
    <cellStyle name="Normal 9 5 3 2 2 3" xfId="21371"/>
    <cellStyle name="Normal 9 5 3 2 2 4" xfId="21372"/>
    <cellStyle name="Normal 9 5 3 2 2 5" xfId="21373"/>
    <cellStyle name="Normal 9 5 3 2 2 6" xfId="21374"/>
    <cellStyle name="Normal 9 5 3 2 2 7" xfId="21375"/>
    <cellStyle name="Normal 9 5 3 2 3" xfId="21376"/>
    <cellStyle name="Normal 9 5 3 2 3 2" xfId="21377"/>
    <cellStyle name="Normal 9 5 3 2 3 3" xfId="21378"/>
    <cellStyle name="Normal 9 5 3 2 3 4" xfId="21379"/>
    <cellStyle name="Normal 9 5 3 2 3 5" xfId="21380"/>
    <cellStyle name="Normal 9 5 3 2 3 6" xfId="21381"/>
    <cellStyle name="Normal 9 5 3 2 4" xfId="21382"/>
    <cellStyle name="Normal 9 5 3 2 5" xfId="21383"/>
    <cellStyle name="Normal 9 5 3 2 6" xfId="21384"/>
    <cellStyle name="Normal 9 5 3 2 7" xfId="21385"/>
    <cellStyle name="Normal 9 5 3 2 8" xfId="21386"/>
    <cellStyle name="Normal 9 5 3 3" xfId="21387"/>
    <cellStyle name="Normal 9 5 3 3 2" xfId="21388"/>
    <cellStyle name="Normal 9 5 3 3 2 2" xfId="21389"/>
    <cellStyle name="Normal 9 5 3 3 2 3" xfId="21390"/>
    <cellStyle name="Normal 9 5 3 3 2 4" xfId="21391"/>
    <cellStyle name="Normal 9 5 3 3 2 5" xfId="21392"/>
    <cellStyle name="Normal 9 5 3 3 2 6" xfId="21393"/>
    <cellStyle name="Normal 9 5 3 3 3" xfId="21394"/>
    <cellStyle name="Normal 9 5 3 3 4" xfId="21395"/>
    <cellStyle name="Normal 9 5 3 3 5" xfId="21396"/>
    <cellStyle name="Normal 9 5 3 3 6" xfId="21397"/>
    <cellStyle name="Normal 9 5 3 3 7" xfId="21398"/>
    <cellStyle name="Normal 9 5 3 4" xfId="21399"/>
    <cellStyle name="Normal 9 5 3 4 2" xfId="21400"/>
    <cellStyle name="Normal 9 5 3 4 3" xfId="21401"/>
    <cellStyle name="Normal 9 5 3 4 4" xfId="21402"/>
    <cellStyle name="Normal 9 5 3 4 5" xfId="21403"/>
    <cellStyle name="Normal 9 5 3 4 6" xfId="21404"/>
    <cellStyle name="Normal 9 5 3 5" xfId="21405"/>
    <cellStyle name="Normal 9 5 3 5 2" xfId="21406"/>
    <cellStyle name="Normal 9 5 3 5 3" xfId="21407"/>
    <cellStyle name="Normal 9 5 3 5 4" xfId="21408"/>
    <cellStyle name="Normal 9 5 3 5 5" xfId="21409"/>
    <cellStyle name="Normal 9 5 3 5 6" xfId="21410"/>
    <cellStyle name="Normal 9 5 3 6" xfId="21411"/>
    <cellStyle name="Normal 9 5 3 7" xfId="21412"/>
    <cellStyle name="Normal 9 5 3 8" xfId="21413"/>
    <cellStyle name="Normal 9 5 3 9" xfId="21414"/>
    <cellStyle name="Normal 9 5 4" xfId="21415"/>
    <cellStyle name="Normal 9 5 4 2" xfId="21416"/>
    <cellStyle name="Normal 9 5 4 2 2" xfId="21417"/>
    <cellStyle name="Normal 9 5 4 2 2 2" xfId="21418"/>
    <cellStyle name="Normal 9 5 4 2 2 3" xfId="21419"/>
    <cellStyle name="Normal 9 5 4 2 2 4" xfId="21420"/>
    <cellStyle name="Normal 9 5 4 2 2 5" xfId="21421"/>
    <cellStyle name="Normal 9 5 4 2 2 6" xfId="21422"/>
    <cellStyle name="Normal 9 5 4 2 3" xfId="21423"/>
    <cellStyle name="Normal 9 5 4 2 4" xfId="21424"/>
    <cellStyle name="Normal 9 5 4 2 5" xfId="21425"/>
    <cellStyle name="Normal 9 5 4 2 6" xfId="21426"/>
    <cellStyle name="Normal 9 5 4 2 7" xfId="21427"/>
    <cellStyle name="Normal 9 5 4 3" xfId="21428"/>
    <cellStyle name="Normal 9 5 4 3 2" xfId="21429"/>
    <cellStyle name="Normal 9 5 4 3 3" xfId="21430"/>
    <cellStyle name="Normal 9 5 4 3 4" xfId="21431"/>
    <cellStyle name="Normal 9 5 4 3 5" xfId="21432"/>
    <cellStyle name="Normal 9 5 4 3 6" xfId="21433"/>
    <cellStyle name="Normal 9 5 4 4" xfId="21434"/>
    <cellStyle name="Normal 9 5 4 4 2" xfId="21435"/>
    <cellStyle name="Normal 9 5 4 4 3" xfId="21436"/>
    <cellStyle name="Normal 9 5 4 4 4" xfId="21437"/>
    <cellStyle name="Normal 9 5 4 4 5" xfId="21438"/>
    <cellStyle name="Normal 9 5 4 4 6" xfId="21439"/>
    <cellStyle name="Normal 9 5 4 5" xfId="21440"/>
    <cellStyle name="Normal 9 5 4 6" xfId="21441"/>
    <cellStyle name="Normal 9 5 4 7" xfId="21442"/>
    <cellStyle name="Normal 9 5 4 8" xfId="21443"/>
    <cellStyle name="Normal 9 5 4 9" xfId="21444"/>
    <cellStyle name="Normal 9 5 5" xfId="21445"/>
    <cellStyle name="Normal 9 5 5 2" xfId="21446"/>
    <cellStyle name="Normal 9 5 5 2 2" xfId="21447"/>
    <cellStyle name="Normal 9 5 5 2 3" xfId="21448"/>
    <cellStyle name="Normal 9 5 5 2 4" xfId="21449"/>
    <cellStyle name="Normal 9 5 5 2 5" xfId="21450"/>
    <cellStyle name="Normal 9 5 5 2 6" xfId="21451"/>
    <cellStyle name="Normal 9 5 5 3" xfId="21452"/>
    <cellStyle name="Normal 9 5 5 4" xfId="21453"/>
    <cellStyle name="Normal 9 5 5 5" xfId="21454"/>
    <cellStyle name="Normal 9 5 5 6" xfId="21455"/>
    <cellStyle name="Normal 9 5 5 7" xfId="21456"/>
    <cellStyle name="Normal 9 5 6" xfId="21457"/>
    <cellStyle name="Normal 9 5 6 2" xfId="21458"/>
    <cellStyle name="Normal 9 5 6 3" xfId="21459"/>
    <cellStyle name="Normal 9 5 6 4" xfId="21460"/>
    <cellStyle name="Normal 9 5 6 5" xfId="21461"/>
    <cellStyle name="Normal 9 5 6 6" xfId="21462"/>
    <cellStyle name="Normal 9 5 7" xfId="21463"/>
    <cellStyle name="Normal 9 5 7 2" xfId="21464"/>
    <cellStyle name="Normal 9 5 7 3" xfId="21465"/>
    <cellStyle name="Normal 9 5 7 4" xfId="21466"/>
    <cellStyle name="Normal 9 5 7 5" xfId="21467"/>
    <cellStyle name="Normal 9 5 7 6" xfId="21468"/>
    <cellStyle name="Normal 9 5 8" xfId="21469"/>
    <cellStyle name="Normal 9 5 9" xfId="21470"/>
    <cellStyle name="Normal 9 6" xfId="21471"/>
    <cellStyle name="Normal 9 6 10" xfId="21472"/>
    <cellStyle name="Normal 9 6 11" xfId="21473"/>
    <cellStyle name="Normal 9 6 2" xfId="21474"/>
    <cellStyle name="Normal 9 6 2 10" xfId="21475"/>
    <cellStyle name="Normal 9 6 2 2" xfId="21476"/>
    <cellStyle name="Normal 9 6 2 2 2" xfId="21477"/>
    <cellStyle name="Normal 9 6 2 2 2 2" xfId="21478"/>
    <cellStyle name="Normal 9 6 2 2 2 2 2" xfId="21479"/>
    <cellStyle name="Normal 9 6 2 2 2 2 3" xfId="21480"/>
    <cellStyle name="Normal 9 6 2 2 2 2 4" xfId="21481"/>
    <cellStyle name="Normal 9 6 2 2 2 2 5" xfId="21482"/>
    <cellStyle name="Normal 9 6 2 2 2 2 6" xfId="21483"/>
    <cellStyle name="Normal 9 6 2 2 2 3" xfId="21484"/>
    <cellStyle name="Normal 9 6 2 2 2 4" xfId="21485"/>
    <cellStyle name="Normal 9 6 2 2 2 5" xfId="21486"/>
    <cellStyle name="Normal 9 6 2 2 2 6" xfId="21487"/>
    <cellStyle name="Normal 9 6 2 2 2 7" xfId="21488"/>
    <cellStyle name="Normal 9 6 2 2 3" xfId="21489"/>
    <cellStyle name="Normal 9 6 2 2 3 2" xfId="21490"/>
    <cellStyle name="Normal 9 6 2 2 3 3" xfId="21491"/>
    <cellStyle name="Normal 9 6 2 2 3 4" xfId="21492"/>
    <cellStyle name="Normal 9 6 2 2 3 5" xfId="21493"/>
    <cellStyle name="Normal 9 6 2 2 3 6" xfId="21494"/>
    <cellStyle name="Normal 9 6 2 2 4" xfId="21495"/>
    <cellStyle name="Normal 9 6 2 2 5" xfId="21496"/>
    <cellStyle name="Normal 9 6 2 2 6" xfId="21497"/>
    <cellStyle name="Normal 9 6 2 2 7" xfId="21498"/>
    <cellStyle name="Normal 9 6 2 2 8" xfId="21499"/>
    <cellStyle name="Normal 9 6 2 3" xfId="21500"/>
    <cellStyle name="Normal 9 6 2 3 2" xfId="21501"/>
    <cellStyle name="Normal 9 6 2 3 2 2" xfId="21502"/>
    <cellStyle name="Normal 9 6 2 3 2 3" xfId="21503"/>
    <cellStyle name="Normal 9 6 2 3 2 4" xfId="21504"/>
    <cellStyle name="Normal 9 6 2 3 2 5" xfId="21505"/>
    <cellStyle name="Normal 9 6 2 3 2 6" xfId="21506"/>
    <cellStyle name="Normal 9 6 2 3 3" xfId="21507"/>
    <cellStyle name="Normal 9 6 2 3 4" xfId="21508"/>
    <cellStyle name="Normal 9 6 2 3 5" xfId="21509"/>
    <cellStyle name="Normal 9 6 2 3 6" xfId="21510"/>
    <cellStyle name="Normal 9 6 2 3 7" xfId="21511"/>
    <cellStyle name="Normal 9 6 2 4" xfId="21512"/>
    <cellStyle name="Normal 9 6 2 4 2" xfId="21513"/>
    <cellStyle name="Normal 9 6 2 4 3" xfId="21514"/>
    <cellStyle name="Normal 9 6 2 4 4" xfId="21515"/>
    <cellStyle name="Normal 9 6 2 4 5" xfId="21516"/>
    <cellStyle name="Normal 9 6 2 4 6" xfId="21517"/>
    <cellStyle name="Normal 9 6 2 5" xfId="21518"/>
    <cellStyle name="Normal 9 6 2 5 2" xfId="21519"/>
    <cellStyle name="Normal 9 6 2 5 3" xfId="21520"/>
    <cellStyle name="Normal 9 6 2 5 4" xfId="21521"/>
    <cellStyle name="Normal 9 6 2 5 5" xfId="21522"/>
    <cellStyle name="Normal 9 6 2 5 6" xfId="21523"/>
    <cellStyle name="Normal 9 6 2 6" xfId="21524"/>
    <cellStyle name="Normal 9 6 2 7" xfId="21525"/>
    <cellStyle name="Normal 9 6 2 8" xfId="21526"/>
    <cellStyle name="Normal 9 6 2 9" xfId="21527"/>
    <cellStyle name="Normal 9 6 3" xfId="21528"/>
    <cellStyle name="Normal 9 6 3 2" xfId="21529"/>
    <cellStyle name="Normal 9 6 3 2 2" xfId="21530"/>
    <cellStyle name="Normal 9 6 3 2 2 2" xfId="21531"/>
    <cellStyle name="Normal 9 6 3 2 2 3" xfId="21532"/>
    <cellStyle name="Normal 9 6 3 2 2 4" xfId="21533"/>
    <cellStyle name="Normal 9 6 3 2 2 5" xfId="21534"/>
    <cellStyle name="Normal 9 6 3 2 2 6" xfId="21535"/>
    <cellStyle name="Normal 9 6 3 2 3" xfId="21536"/>
    <cellStyle name="Normal 9 6 3 2 4" xfId="21537"/>
    <cellStyle name="Normal 9 6 3 2 5" xfId="21538"/>
    <cellStyle name="Normal 9 6 3 2 6" xfId="21539"/>
    <cellStyle name="Normal 9 6 3 2 7" xfId="21540"/>
    <cellStyle name="Normal 9 6 3 3" xfId="21541"/>
    <cellStyle name="Normal 9 6 3 3 2" xfId="21542"/>
    <cellStyle name="Normal 9 6 3 3 3" xfId="21543"/>
    <cellStyle name="Normal 9 6 3 3 4" xfId="21544"/>
    <cellStyle name="Normal 9 6 3 3 5" xfId="21545"/>
    <cellStyle name="Normal 9 6 3 3 6" xfId="21546"/>
    <cellStyle name="Normal 9 6 3 4" xfId="21547"/>
    <cellStyle name="Normal 9 6 3 4 2" xfId="21548"/>
    <cellStyle name="Normal 9 6 3 4 3" xfId="21549"/>
    <cellStyle name="Normal 9 6 3 4 4" xfId="21550"/>
    <cellStyle name="Normal 9 6 3 4 5" xfId="21551"/>
    <cellStyle name="Normal 9 6 3 4 6" xfId="21552"/>
    <cellStyle name="Normal 9 6 3 5" xfId="21553"/>
    <cellStyle name="Normal 9 6 3 6" xfId="21554"/>
    <cellStyle name="Normal 9 6 3 7" xfId="21555"/>
    <cellStyle name="Normal 9 6 3 8" xfId="21556"/>
    <cellStyle name="Normal 9 6 3 9" xfId="21557"/>
    <cellStyle name="Normal 9 6 4" xfId="21558"/>
    <cellStyle name="Normal 9 6 4 2" xfId="21559"/>
    <cellStyle name="Normal 9 6 4 2 2" xfId="21560"/>
    <cellStyle name="Normal 9 6 4 2 3" xfId="21561"/>
    <cellStyle name="Normal 9 6 4 2 4" xfId="21562"/>
    <cellStyle name="Normal 9 6 4 2 5" xfId="21563"/>
    <cellStyle name="Normal 9 6 4 2 6" xfId="21564"/>
    <cellStyle name="Normal 9 6 4 3" xfId="21565"/>
    <cellStyle name="Normal 9 6 4 4" xfId="21566"/>
    <cellStyle name="Normal 9 6 4 5" xfId="21567"/>
    <cellStyle name="Normal 9 6 4 6" xfId="21568"/>
    <cellStyle name="Normal 9 6 4 7" xfId="21569"/>
    <cellStyle name="Normal 9 6 5" xfId="21570"/>
    <cellStyle name="Normal 9 6 5 2" xfId="21571"/>
    <cellStyle name="Normal 9 6 5 3" xfId="21572"/>
    <cellStyle name="Normal 9 6 5 4" xfId="21573"/>
    <cellStyle name="Normal 9 6 5 5" xfId="21574"/>
    <cellStyle name="Normal 9 6 5 6" xfId="21575"/>
    <cellStyle name="Normal 9 6 6" xfId="21576"/>
    <cellStyle name="Normal 9 6 6 2" xfId="21577"/>
    <cellStyle name="Normal 9 6 6 3" xfId="21578"/>
    <cellStyle name="Normal 9 6 6 4" xfId="21579"/>
    <cellStyle name="Normal 9 6 6 5" xfId="21580"/>
    <cellStyle name="Normal 9 6 6 6" xfId="21581"/>
    <cellStyle name="Normal 9 6 7" xfId="21582"/>
    <cellStyle name="Normal 9 6 8" xfId="21583"/>
    <cellStyle name="Normal 9 6 9" xfId="21584"/>
    <cellStyle name="Normal 9 7" xfId="21585"/>
    <cellStyle name="Normal 9 7 10" xfId="21586"/>
    <cellStyle name="Normal 9 7 11" xfId="21587"/>
    <cellStyle name="Normal 9 7 2" xfId="21588"/>
    <cellStyle name="Normal 9 7 2 10" xfId="21589"/>
    <cellStyle name="Normal 9 7 2 2" xfId="21590"/>
    <cellStyle name="Normal 9 7 2 2 2" xfId="21591"/>
    <cellStyle name="Normal 9 7 2 2 2 2" xfId="21592"/>
    <cellStyle name="Normal 9 7 2 2 2 2 2" xfId="21593"/>
    <cellStyle name="Normal 9 7 2 2 2 2 3" xfId="21594"/>
    <cellStyle name="Normal 9 7 2 2 2 2 4" xfId="21595"/>
    <cellStyle name="Normal 9 7 2 2 2 2 5" xfId="21596"/>
    <cellStyle name="Normal 9 7 2 2 2 2 6" xfId="21597"/>
    <cellStyle name="Normal 9 7 2 2 2 3" xfId="21598"/>
    <cellStyle name="Normal 9 7 2 2 2 4" xfId="21599"/>
    <cellStyle name="Normal 9 7 2 2 2 5" xfId="21600"/>
    <cellStyle name="Normal 9 7 2 2 2 6" xfId="21601"/>
    <cellStyle name="Normal 9 7 2 2 2 7" xfId="21602"/>
    <cellStyle name="Normal 9 7 2 2 3" xfId="21603"/>
    <cellStyle name="Normal 9 7 2 2 3 2" xfId="21604"/>
    <cellStyle name="Normal 9 7 2 2 3 3" xfId="21605"/>
    <cellStyle name="Normal 9 7 2 2 3 4" xfId="21606"/>
    <cellStyle name="Normal 9 7 2 2 3 5" xfId="21607"/>
    <cellStyle name="Normal 9 7 2 2 3 6" xfId="21608"/>
    <cellStyle name="Normal 9 7 2 2 4" xfId="21609"/>
    <cellStyle name="Normal 9 7 2 2 5" xfId="21610"/>
    <cellStyle name="Normal 9 7 2 2 6" xfId="21611"/>
    <cellStyle name="Normal 9 7 2 2 7" xfId="21612"/>
    <cellStyle name="Normal 9 7 2 2 8" xfId="21613"/>
    <cellStyle name="Normal 9 7 2 3" xfId="21614"/>
    <cellStyle name="Normal 9 7 2 3 2" xfId="21615"/>
    <cellStyle name="Normal 9 7 2 3 2 2" xfId="21616"/>
    <cellStyle name="Normal 9 7 2 3 2 3" xfId="21617"/>
    <cellStyle name="Normal 9 7 2 3 2 4" xfId="21618"/>
    <cellStyle name="Normal 9 7 2 3 2 5" xfId="21619"/>
    <cellStyle name="Normal 9 7 2 3 2 6" xfId="21620"/>
    <cellStyle name="Normal 9 7 2 3 3" xfId="21621"/>
    <cellStyle name="Normal 9 7 2 3 4" xfId="21622"/>
    <cellStyle name="Normal 9 7 2 3 5" xfId="21623"/>
    <cellStyle name="Normal 9 7 2 3 6" xfId="21624"/>
    <cellStyle name="Normal 9 7 2 3 7" xfId="21625"/>
    <cellStyle name="Normal 9 7 2 4" xfId="21626"/>
    <cellStyle name="Normal 9 7 2 4 2" xfId="21627"/>
    <cellStyle name="Normal 9 7 2 4 3" xfId="21628"/>
    <cellStyle name="Normal 9 7 2 4 4" xfId="21629"/>
    <cellStyle name="Normal 9 7 2 4 5" xfId="21630"/>
    <cellStyle name="Normal 9 7 2 4 6" xfId="21631"/>
    <cellStyle name="Normal 9 7 2 5" xfId="21632"/>
    <cellStyle name="Normal 9 7 2 5 2" xfId="21633"/>
    <cellStyle name="Normal 9 7 2 5 3" xfId="21634"/>
    <cellStyle name="Normal 9 7 2 5 4" xfId="21635"/>
    <cellStyle name="Normal 9 7 2 5 5" xfId="21636"/>
    <cellStyle name="Normal 9 7 2 5 6" xfId="21637"/>
    <cellStyle name="Normal 9 7 2 6" xfId="21638"/>
    <cellStyle name="Normal 9 7 2 7" xfId="21639"/>
    <cellStyle name="Normal 9 7 2 8" xfId="21640"/>
    <cellStyle name="Normal 9 7 2 9" xfId="21641"/>
    <cellStyle name="Normal 9 7 3" xfId="21642"/>
    <cellStyle name="Normal 9 7 3 2" xfId="21643"/>
    <cellStyle name="Normal 9 7 3 2 2" xfId="21644"/>
    <cellStyle name="Normal 9 7 3 2 2 2" xfId="21645"/>
    <cellStyle name="Normal 9 7 3 2 2 3" xfId="21646"/>
    <cellStyle name="Normal 9 7 3 2 2 4" xfId="21647"/>
    <cellStyle name="Normal 9 7 3 2 2 5" xfId="21648"/>
    <cellStyle name="Normal 9 7 3 2 2 6" xfId="21649"/>
    <cellStyle name="Normal 9 7 3 2 3" xfId="21650"/>
    <cellStyle name="Normal 9 7 3 2 4" xfId="21651"/>
    <cellStyle name="Normal 9 7 3 2 5" xfId="21652"/>
    <cellStyle name="Normal 9 7 3 2 6" xfId="21653"/>
    <cellStyle name="Normal 9 7 3 2 7" xfId="21654"/>
    <cellStyle name="Normal 9 7 3 3" xfId="21655"/>
    <cellStyle name="Normal 9 7 3 3 2" xfId="21656"/>
    <cellStyle name="Normal 9 7 3 3 3" xfId="21657"/>
    <cellStyle name="Normal 9 7 3 3 4" xfId="21658"/>
    <cellStyle name="Normal 9 7 3 3 5" xfId="21659"/>
    <cellStyle name="Normal 9 7 3 3 6" xfId="21660"/>
    <cellStyle name="Normal 9 7 3 4" xfId="21661"/>
    <cellStyle name="Normal 9 7 3 4 2" xfId="21662"/>
    <cellStyle name="Normal 9 7 3 4 3" xfId="21663"/>
    <cellStyle name="Normal 9 7 3 4 4" xfId="21664"/>
    <cellStyle name="Normal 9 7 3 4 5" xfId="21665"/>
    <cellStyle name="Normal 9 7 3 4 6" xfId="21666"/>
    <cellStyle name="Normal 9 7 3 5" xfId="21667"/>
    <cellStyle name="Normal 9 7 3 6" xfId="21668"/>
    <cellStyle name="Normal 9 7 3 7" xfId="21669"/>
    <cellStyle name="Normal 9 7 3 8" xfId="21670"/>
    <cellStyle name="Normal 9 7 3 9" xfId="21671"/>
    <cellStyle name="Normal 9 7 4" xfId="21672"/>
    <cellStyle name="Normal 9 7 4 2" xfId="21673"/>
    <cellStyle name="Normal 9 7 4 2 2" xfId="21674"/>
    <cellStyle name="Normal 9 7 4 2 3" xfId="21675"/>
    <cellStyle name="Normal 9 7 4 2 4" xfId="21676"/>
    <cellStyle name="Normal 9 7 4 2 5" xfId="21677"/>
    <cellStyle name="Normal 9 7 4 2 6" xfId="21678"/>
    <cellStyle name="Normal 9 7 4 3" xfId="21679"/>
    <cellStyle name="Normal 9 7 4 4" xfId="21680"/>
    <cellStyle name="Normal 9 7 4 5" xfId="21681"/>
    <cellStyle name="Normal 9 7 4 6" xfId="21682"/>
    <cellStyle name="Normal 9 7 4 7" xfId="21683"/>
    <cellStyle name="Normal 9 7 5" xfId="21684"/>
    <cellStyle name="Normal 9 7 5 2" xfId="21685"/>
    <cellStyle name="Normal 9 7 5 3" xfId="21686"/>
    <cellStyle name="Normal 9 7 5 4" xfId="21687"/>
    <cellStyle name="Normal 9 7 5 5" xfId="21688"/>
    <cellStyle name="Normal 9 7 5 6" xfId="21689"/>
    <cellStyle name="Normal 9 7 6" xfId="21690"/>
    <cellStyle name="Normal 9 7 6 2" xfId="21691"/>
    <cellStyle name="Normal 9 7 6 3" xfId="21692"/>
    <cellStyle name="Normal 9 7 6 4" xfId="21693"/>
    <cellStyle name="Normal 9 7 6 5" xfId="21694"/>
    <cellStyle name="Normal 9 7 6 6" xfId="21695"/>
    <cellStyle name="Normal 9 7 7" xfId="21696"/>
    <cellStyle name="Normal 9 7 8" xfId="21697"/>
    <cellStyle name="Normal 9 7 9" xfId="21698"/>
    <cellStyle name="Normal 9 8" xfId="21699"/>
    <cellStyle name="Normal 9 8 2" xfId="21700"/>
    <cellStyle name="Normal 9 8 2 2" xfId="21701"/>
    <cellStyle name="Normal 9 8 2 2 2" xfId="21702"/>
    <cellStyle name="Normal 9 8 2 2 2 2" xfId="21703"/>
    <cellStyle name="Normal 9 8 2 2 2 3" xfId="21704"/>
    <cellStyle name="Normal 9 8 2 2 2 4" xfId="21705"/>
    <cellStyle name="Normal 9 8 2 2 2 5" xfId="21706"/>
    <cellStyle name="Normal 9 8 2 2 2 6" xfId="21707"/>
    <cellStyle name="Normal 9 8 2 2 3" xfId="21708"/>
    <cellStyle name="Normal 9 8 2 2 4" xfId="21709"/>
    <cellStyle name="Normal 9 8 2 2 5" xfId="21710"/>
    <cellStyle name="Normal 9 8 2 2 6" xfId="21711"/>
    <cellStyle name="Normal 9 8 2 2 7" xfId="21712"/>
    <cellStyle name="Normal 9 8 2 3" xfId="21713"/>
    <cellStyle name="Normal 9 8 2 3 2" xfId="21714"/>
    <cellStyle name="Normal 9 8 2 3 3" xfId="21715"/>
    <cellStyle name="Normal 9 8 2 3 4" xfId="21716"/>
    <cellStyle name="Normal 9 8 2 3 5" xfId="21717"/>
    <cellStyle name="Normal 9 8 2 3 6" xfId="21718"/>
    <cellStyle name="Normal 9 8 2 4" xfId="21719"/>
    <cellStyle name="Normal 9 8 2 5" xfId="21720"/>
    <cellStyle name="Normal 9 8 2 6" xfId="21721"/>
    <cellStyle name="Normal 9 8 2 7" xfId="21722"/>
    <cellStyle name="Normal 9 8 2 8" xfId="21723"/>
    <cellStyle name="Normal 9 8 3" xfId="21724"/>
    <cellStyle name="Normal 9 8 3 2" xfId="21725"/>
    <cellStyle name="Normal 9 8 3 2 2" xfId="21726"/>
    <cellStyle name="Normal 9 8 3 2 3" xfId="21727"/>
    <cellStyle name="Normal 9 8 3 2 4" xfId="21728"/>
    <cellStyle name="Normal 9 8 3 2 5" xfId="21729"/>
    <cellStyle name="Normal 9 8 3 2 6" xfId="21730"/>
    <cellStyle name="Normal 9 8 3 3" xfId="21731"/>
    <cellStyle name="Normal 9 8 3 4" xfId="21732"/>
    <cellStyle name="Normal 9 8 3 5" xfId="21733"/>
    <cellStyle name="Normal 9 8 3 6" xfId="21734"/>
    <cellStyle name="Normal 9 8 3 7" xfId="21735"/>
    <cellStyle name="Normal 9 8 4" xfId="21736"/>
    <cellStyle name="Normal 9 8 4 2" xfId="21737"/>
    <cellStyle name="Normal 9 8 4 3" xfId="21738"/>
    <cellStyle name="Normal 9 8 4 4" xfId="21739"/>
    <cellStyle name="Normal 9 8 4 5" xfId="21740"/>
    <cellStyle name="Normal 9 8 4 6" xfId="21741"/>
    <cellStyle name="Normal 9 8 5" xfId="21742"/>
    <cellStyle name="Normal 9 8 6" xfId="21743"/>
    <cellStyle name="Normal 9 8 7" xfId="21744"/>
    <cellStyle name="Normal 9 8 8" xfId="21745"/>
    <cellStyle name="Normal 9 8 9" xfId="21746"/>
    <cellStyle name="Normal 9 9" xfId="21747"/>
    <cellStyle name="Normal 9 9 2" xfId="21748"/>
    <cellStyle name="Normal 9 9 2 2" xfId="21749"/>
    <cellStyle name="Normal 9 9 2 2 2" xfId="21750"/>
    <cellStyle name="Normal 9 9 2 2 3" xfId="21751"/>
    <cellStyle name="Normal 9 9 2 2 4" xfId="21752"/>
    <cellStyle name="Normal 9 9 2 2 5" xfId="21753"/>
    <cellStyle name="Normal 9 9 2 2 6" xfId="21754"/>
    <cellStyle name="Normal 9 9 2 3" xfId="21755"/>
    <cellStyle name="Normal 9 9 2 4" xfId="21756"/>
    <cellStyle name="Normal 9 9 2 5" xfId="21757"/>
    <cellStyle name="Normal 9 9 2 6" xfId="21758"/>
    <cellStyle name="Normal 9 9 2 7" xfId="21759"/>
    <cellStyle name="Normal 9 9 3" xfId="21760"/>
    <cellStyle name="Normal 9 9 3 2" xfId="21761"/>
    <cellStyle name="Normal 9 9 3 3" xfId="21762"/>
    <cellStyle name="Normal 9 9 3 4" xfId="21763"/>
    <cellStyle name="Normal 9 9 3 5" xfId="21764"/>
    <cellStyle name="Normal 9 9 3 6" xfId="21765"/>
    <cellStyle name="Normal 9 9 4" xfId="21766"/>
    <cellStyle name="Normal 9 9 5" xfId="21767"/>
    <cellStyle name="Normal 9 9 6" xfId="21768"/>
    <cellStyle name="Normal 9 9 7" xfId="21769"/>
    <cellStyle name="Normal 9 9 8" xfId="21770"/>
    <cellStyle name="Note" xfId="51" builtinId="10" hidden="1"/>
    <cellStyle name="Note 10" xfId="21771"/>
    <cellStyle name="Note 2" xfId="21772"/>
    <cellStyle name="Note 2 10" xfId="21773"/>
    <cellStyle name="Note 2 11" xfId="21774"/>
    <cellStyle name="Note 2 12" xfId="21775"/>
    <cellStyle name="Note 2 13" xfId="21776"/>
    <cellStyle name="Note 2 14" xfId="21777"/>
    <cellStyle name="Note 2 15" xfId="21778"/>
    <cellStyle name="Note 2 16" xfId="21779"/>
    <cellStyle name="Note 2 17" xfId="21780"/>
    <cellStyle name="Note 2 18" xfId="21781"/>
    <cellStyle name="Note 2 19" xfId="21782"/>
    <cellStyle name="Note 2 2" xfId="21783"/>
    <cellStyle name="Note 2 2 10" xfId="21784"/>
    <cellStyle name="Note 2 2 11" xfId="21785"/>
    <cellStyle name="Note 2 2 12" xfId="21786"/>
    <cellStyle name="Note 2 2 13" xfId="21787"/>
    <cellStyle name="Note 2 2 14" xfId="21788"/>
    <cellStyle name="Note 2 2 15" xfId="21789"/>
    <cellStyle name="Note 2 2 16" xfId="21790"/>
    <cellStyle name="Note 2 2 17" xfId="21791"/>
    <cellStyle name="Note 2 2 18" xfId="21792"/>
    <cellStyle name="Note 2 2 19" xfId="21793"/>
    <cellStyle name="Note 2 2 2" xfId="21794"/>
    <cellStyle name="Note 2 2 2 10" xfId="21795"/>
    <cellStyle name="Note 2 2 2 11" xfId="21796"/>
    <cellStyle name="Note 2 2 2 12" xfId="21797"/>
    <cellStyle name="Note 2 2 2 13" xfId="21798"/>
    <cellStyle name="Note 2 2 2 14" xfId="21799"/>
    <cellStyle name="Note 2 2 2 15" xfId="21800"/>
    <cellStyle name="Note 2 2 2 16" xfId="21801"/>
    <cellStyle name="Note 2 2 2 17" xfId="21802"/>
    <cellStyle name="Note 2 2 2 18" xfId="21803"/>
    <cellStyle name="Note 2 2 2 19" xfId="21804"/>
    <cellStyle name="Note 2 2 2 2" xfId="21805"/>
    <cellStyle name="Note 2 2 2 2 10" xfId="21806"/>
    <cellStyle name="Note 2 2 2 2 11" xfId="21807"/>
    <cellStyle name="Note 2 2 2 2 12" xfId="21808"/>
    <cellStyle name="Note 2 2 2 2 13" xfId="21809"/>
    <cellStyle name="Note 2 2 2 2 14" xfId="21810"/>
    <cellStyle name="Note 2 2 2 2 15" xfId="21811"/>
    <cellStyle name="Note 2 2 2 2 16" xfId="21812"/>
    <cellStyle name="Note 2 2 2 2 17" xfId="21813"/>
    <cellStyle name="Note 2 2 2 2 18" xfId="21814"/>
    <cellStyle name="Note 2 2 2 2 19" xfId="21815"/>
    <cellStyle name="Note 2 2 2 2 2" xfId="21816"/>
    <cellStyle name="Note 2 2 2 2 2 10" xfId="21817"/>
    <cellStyle name="Note 2 2 2 2 2 11" xfId="21818"/>
    <cellStyle name="Note 2 2 2 2 2 12" xfId="21819"/>
    <cellStyle name="Note 2 2 2 2 2 13" xfId="21820"/>
    <cellStyle name="Note 2 2 2 2 2 14" xfId="21821"/>
    <cellStyle name="Note 2 2 2 2 2 15" xfId="21822"/>
    <cellStyle name="Note 2 2 2 2 2 16" xfId="21823"/>
    <cellStyle name="Note 2 2 2 2 2 17" xfId="21824"/>
    <cellStyle name="Note 2 2 2 2 2 18" xfId="21825"/>
    <cellStyle name="Note 2 2 2 2 2 19" xfId="21826"/>
    <cellStyle name="Note 2 2 2 2 2 2" xfId="21827"/>
    <cellStyle name="Note 2 2 2 2 2 20" xfId="21828"/>
    <cellStyle name="Note 2 2 2 2 2 21" xfId="21829"/>
    <cellStyle name="Note 2 2 2 2 2 22" xfId="21830"/>
    <cellStyle name="Note 2 2 2 2 2 23" xfId="21831"/>
    <cellStyle name="Note 2 2 2 2 2 24" xfId="21832"/>
    <cellStyle name="Note 2 2 2 2 2 25" xfId="21833"/>
    <cellStyle name="Note 2 2 2 2 2 26" xfId="21834"/>
    <cellStyle name="Note 2 2 2 2 2 27" xfId="21835"/>
    <cellStyle name="Note 2 2 2 2 2 28" xfId="21836"/>
    <cellStyle name="Note 2 2 2 2 2 29" xfId="21837"/>
    <cellStyle name="Note 2 2 2 2 2 3" xfId="21838"/>
    <cellStyle name="Note 2 2 2 2 2 30" xfId="21839"/>
    <cellStyle name="Note 2 2 2 2 2 4" xfId="21840"/>
    <cellStyle name="Note 2 2 2 2 2 5" xfId="21841"/>
    <cellStyle name="Note 2 2 2 2 2 6" xfId="21842"/>
    <cellStyle name="Note 2 2 2 2 2 7" xfId="21843"/>
    <cellStyle name="Note 2 2 2 2 2 8" xfId="21844"/>
    <cellStyle name="Note 2 2 2 2 2 9" xfId="21845"/>
    <cellStyle name="Note 2 2 2 2 20" xfId="21846"/>
    <cellStyle name="Note 2 2 2 2 21" xfId="21847"/>
    <cellStyle name="Note 2 2 2 2 22" xfId="21848"/>
    <cellStyle name="Note 2 2 2 2 23" xfId="21849"/>
    <cellStyle name="Note 2 2 2 2 24" xfId="21850"/>
    <cellStyle name="Note 2 2 2 2 25" xfId="21851"/>
    <cellStyle name="Note 2 2 2 2 26" xfId="21852"/>
    <cellStyle name="Note 2 2 2 2 27" xfId="21853"/>
    <cellStyle name="Note 2 2 2 2 28" xfId="21854"/>
    <cellStyle name="Note 2 2 2 2 3" xfId="21855"/>
    <cellStyle name="Note 2 2 2 2 4" xfId="21856"/>
    <cellStyle name="Note 2 2 2 2 5" xfId="21857"/>
    <cellStyle name="Note 2 2 2 2 6" xfId="21858"/>
    <cellStyle name="Note 2 2 2 2 7" xfId="21859"/>
    <cellStyle name="Note 2 2 2 2 8" xfId="21860"/>
    <cellStyle name="Note 2 2 2 2 9" xfId="21861"/>
    <cellStyle name="Note 2 2 2 20" xfId="21862"/>
    <cellStyle name="Note 2 2 2 21" xfId="21863"/>
    <cellStyle name="Note 2 2 2 22" xfId="21864"/>
    <cellStyle name="Note 2 2 2 23" xfId="21865"/>
    <cellStyle name="Note 2 2 2 24" xfId="21866"/>
    <cellStyle name="Note 2 2 2 25" xfId="21867"/>
    <cellStyle name="Note 2 2 2 26" xfId="21868"/>
    <cellStyle name="Note 2 2 2 27" xfId="21869"/>
    <cellStyle name="Note 2 2 2 28" xfId="21870"/>
    <cellStyle name="Note 2 2 2 29" xfId="21871"/>
    <cellStyle name="Note 2 2 2 3" xfId="21872"/>
    <cellStyle name="Note 2 2 2 3 10" xfId="21873"/>
    <cellStyle name="Note 2 2 2 3 11" xfId="21874"/>
    <cellStyle name="Note 2 2 2 3 12" xfId="21875"/>
    <cellStyle name="Note 2 2 2 3 13" xfId="21876"/>
    <cellStyle name="Note 2 2 2 3 14" xfId="21877"/>
    <cellStyle name="Note 2 2 2 3 15" xfId="21878"/>
    <cellStyle name="Note 2 2 2 3 16" xfId="21879"/>
    <cellStyle name="Note 2 2 2 3 17" xfId="21880"/>
    <cellStyle name="Note 2 2 2 3 18" xfId="21881"/>
    <cellStyle name="Note 2 2 2 3 19" xfId="21882"/>
    <cellStyle name="Note 2 2 2 3 2" xfId="21883"/>
    <cellStyle name="Note 2 2 2 3 20" xfId="21884"/>
    <cellStyle name="Note 2 2 2 3 21" xfId="21885"/>
    <cellStyle name="Note 2 2 2 3 22" xfId="21886"/>
    <cellStyle name="Note 2 2 2 3 23" xfId="21887"/>
    <cellStyle name="Note 2 2 2 3 24" xfId="21888"/>
    <cellStyle name="Note 2 2 2 3 25" xfId="21889"/>
    <cellStyle name="Note 2 2 2 3 26" xfId="21890"/>
    <cellStyle name="Note 2 2 2 3 27" xfId="21891"/>
    <cellStyle name="Note 2 2 2 3 28" xfId="21892"/>
    <cellStyle name="Note 2 2 2 3 29" xfId="21893"/>
    <cellStyle name="Note 2 2 2 3 3" xfId="21894"/>
    <cellStyle name="Note 2 2 2 3 30" xfId="21895"/>
    <cellStyle name="Note 2 2 2 3 4" xfId="21896"/>
    <cellStyle name="Note 2 2 2 3 5" xfId="21897"/>
    <cellStyle name="Note 2 2 2 3 6" xfId="21898"/>
    <cellStyle name="Note 2 2 2 3 7" xfId="21899"/>
    <cellStyle name="Note 2 2 2 3 8" xfId="21900"/>
    <cellStyle name="Note 2 2 2 3 9" xfId="21901"/>
    <cellStyle name="Note 2 2 2 4" xfId="21902"/>
    <cellStyle name="Note 2 2 2 5" xfId="21903"/>
    <cellStyle name="Note 2 2 2 6" xfId="21904"/>
    <cellStyle name="Note 2 2 2 7" xfId="21905"/>
    <cellStyle name="Note 2 2 2 8" xfId="21906"/>
    <cellStyle name="Note 2 2 2 9" xfId="21907"/>
    <cellStyle name="Note 2 2 20" xfId="21908"/>
    <cellStyle name="Note 2 2 21" xfId="21909"/>
    <cellStyle name="Note 2 2 22" xfId="21910"/>
    <cellStyle name="Note 2 2 23" xfId="21911"/>
    <cellStyle name="Note 2 2 24" xfId="21912"/>
    <cellStyle name="Note 2 2 25" xfId="21913"/>
    <cellStyle name="Note 2 2 26" xfId="21914"/>
    <cellStyle name="Note 2 2 27" xfId="21915"/>
    <cellStyle name="Note 2 2 28" xfId="21916"/>
    <cellStyle name="Note 2 2 29" xfId="21917"/>
    <cellStyle name="Note 2 2 3" xfId="21918"/>
    <cellStyle name="Note 2 2 3 10" xfId="21919"/>
    <cellStyle name="Note 2 2 3 11" xfId="21920"/>
    <cellStyle name="Note 2 2 3 12" xfId="21921"/>
    <cellStyle name="Note 2 2 3 13" xfId="21922"/>
    <cellStyle name="Note 2 2 3 14" xfId="21923"/>
    <cellStyle name="Note 2 2 3 15" xfId="21924"/>
    <cellStyle name="Note 2 2 3 16" xfId="21925"/>
    <cellStyle name="Note 2 2 3 17" xfId="21926"/>
    <cellStyle name="Note 2 2 3 18" xfId="21927"/>
    <cellStyle name="Note 2 2 3 19" xfId="21928"/>
    <cellStyle name="Note 2 2 3 2" xfId="21929"/>
    <cellStyle name="Note 2 2 3 2 10" xfId="21930"/>
    <cellStyle name="Note 2 2 3 2 11" xfId="21931"/>
    <cellStyle name="Note 2 2 3 2 12" xfId="21932"/>
    <cellStyle name="Note 2 2 3 2 13" xfId="21933"/>
    <cellStyle name="Note 2 2 3 2 14" xfId="21934"/>
    <cellStyle name="Note 2 2 3 2 15" xfId="21935"/>
    <cellStyle name="Note 2 2 3 2 16" xfId="21936"/>
    <cellStyle name="Note 2 2 3 2 17" xfId="21937"/>
    <cellStyle name="Note 2 2 3 2 18" xfId="21938"/>
    <cellStyle name="Note 2 2 3 2 19" xfId="21939"/>
    <cellStyle name="Note 2 2 3 2 2" xfId="21940"/>
    <cellStyle name="Note 2 2 3 2 2 10" xfId="21941"/>
    <cellStyle name="Note 2 2 3 2 2 11" xfId="21942"/>
    <cellStyle name="Note 2 2 3 2 2 12" xfId="21943"/>
    <cellStyle name="Note 2 2 3 2 2 13" xfId="21944"/>
    <cellStyle name="Note 2 2 3 2 2 14" xfId="21945"/>
    <cellStyle name="Note 2 2 3 2 2 15" xfId="21946"/>
    <cellStyle name="Note 2 2 3 2 2 16" xfId="21947"/>
    <cellStyle name="Note 2 2 3 2 2 17" xfId="21948"/>
    <cellStyle name="Note 2 2 3 2 2 18" xfId="21949"/>
    <cellStyle name="Note 2 2 3 2 2 19" xfId="21950"/>
    <cellStyle name="Note 2 2 3 2 2 2" xfId="21951"/>
    <cellStyle name="Note 2 2 3 2 2 20" xfId="21952"/>
    <cellStyle name="Note 2 2 3 2 2 21" xfId="21953"/>
    <cellStyle name="Note 2 2 3 2 2 22" xfId="21954"/>
    <cellStyle name="Note 2 2 3 2 2 23" xfId="21955"/>
    <cellStyle name="Note 2 2 3 2 2 24" xfId="21956"/>
    <cellStyle name="Note 2 2 3 2 2 25" xfId="21957"/>
    <cellStyle name="Note 2 2 3 2 2 26" xfId="21958"/>
    <cellStyle name="Note 2 2 3 2 2 27" xfId="21959"/>
    <cellStyle name="Note 2 2 3 2 2 28" xfId="21960"/>
    <cellStyle name="Note 2 2 3 2 2 29" xfId="21961"/>
    <cellStyle name="Note 2 2 3 2 2 3" xfId="21962"/>
    <cellStyle name="Note 2 2 3 2 2 30" xfId="21963"/>
    <cellStyle name="Note 2 2 3 2 2 4" xfId="21964"/>
    <cellStyle name="Note 2 2 3 2 2 5" xfId="21965"/>
    <cellStyle name="Note 2 2 3 2 2 6" xfId="21966"/>
    <cellStyle name="Note 2 2 3 2 2 7" xfId="21967"/>
    <cellStyle name="Note 2 2 3 2 2 8" xfId="21968"/>
    <cellStyle name="Note 2 2 3 2 2 9" xfId="21969"/>
    <cellStyle name="Note 2 2 3 2 20" xfId="21970"/>
    <cellStyle name="Note 2 2 3 2 21" xfId="21971"/>
    <cellStyle name="Note 2 2 3 2 22" xfId="21972"/>
    <cellStyle name="Note 2 2 3 2 23" xfId="21973"/>
    <cellStyle name="Note 2 2 3 2 24" xfId="21974"/>
    <cellStyle name="Note 2 2 3 2 25" xfId="21975"/>
    <cellStyle name="Note 2 2 3 2 26" xfId="21976"/>
    <cellStyle name="Note 2 2 3 2 27" xfId="21977"/>
    <cellStyle name="Note 2 2 3 2 28" xfId="21978"/>
    <cellStyle name="Note 2 2 3 2 3" xfId="21979"/>
    <cellStyle name="Note 2 2 3 2 4" xfId="21980"/>
    <cellStyle name="Note 2 2 3 2 5" xfId="21981"/>
    <cellStyle name="Note 2 2 3 2 6" xfId="21982"/>
    <cellStyle name="Note 2 2 3 2 7" xfId="21983"/>
    <cellStyle name="Note 2 2 3 2 8" xfId="21984"/>
    <cellStyle name="Note 2 2 3 2 9" xfId="21985"/>
    <cellStyle name="Note 2 2 3 20" xfId="21986"/>
    <cellStyle name="Note 2 2 3 21" xfId="21987"/>
    <cellStyle name="Note 2 2 3 22" xfId="21988"/>
    <cellStyle name="Note 2 2 3 23" xfId="21989"/>
    <cellStyle name="Note 2 2 3 24" xfId="21990"/>
    <cellStyle name="Note 2 2 3 25" xfId="21991"/>
    <cellStyle name="Note 2 2 3 26" xfId="21992"/>
    <cellStyle name="Note 2 2 3 27" xfId="21993"/>
    <cellStyle name="Note 2 2 3 28" xfId="21994"/>
    <cellStyle name="Note 2 2 3 29" xfId="21995"/>
    <cellStyle name="Note 2 2 3 3" xfId="21996"/>
    <cellStyle name="Note 2 2 3 3 10" xfId="21997"/>
    <cellStyle name="Note 2 2 3 3 11" xfId="21998"/>
    <cellStyle name="Note 2 2 3 3 12" xfId="21999"/>
    <cellStyle name="Note 2 2 3 3 13" xfId="22000"/>
    <cellStyle name="Note 2 2 3 3 14" xfId="22001"/>
    <cellStyle name="Note 2 2 3 3 15" xfId="22002"/>
    <cellStyle name="Note 2 2 3 3 16" xfId="22003"/>
    <cellStyle name="Note 2 2 3 3 17" xfId="22004"/>
    <cellStyle name="Note 2 2 3 3 18" xfId="22005"/>
    <cellStyle name="Note 2 2 3 3 19" xfId="22006"/>
    <cellStyle name="Note 2 2 3 3 2" xfId="22007"/>
    <cellStyle name="Note 2 2 3 3 20" xfId="22008"/>
    <cellStyle name="Note 2 2 3 3 21" xfId="22009"/>
    <cellStyle name="Note 2 2 3 3 22" xfId="22010"/>
    <cellStyle name="Note 2 2 3 3 23" xfId="22011"/>
    <cellStyle name="Note 2 2 3 3 24" xfId="22012"/>
    <cellStyle name="Note 2 2 3 3 25" xfId="22013"/>
    <cellStyle name="Note 2 2 3 3 26" xfId="22014"/>
    <cellStyle name="Note 2 2 3 3 27" xfId="22015"/>
    <cellStyle name="Note 2 2 3 3 28" xfId="22016"/>
    <cellStyle name="Note 2 2 3 3 29" xfId="22017"/>
    <cellStyle name="Note 2 2 3 3 3" xfId="22018"/>
    <cellStyle name="Note 2 2 3 3 30" xfId="22019"/>
    <cellStyle name="Note 2 2 3 3 4" xfId="22020"/>
    <cellStyle name="Note 2 2 3 3 5" xfId="22021"/>
    <cellStyle name="Note 2 2 3 3 6" xfId="22022"/>
    <cellStyle name="Note 2 2 3 3 7" xfId="22023"/>
    <cellStyle name="Note 2 2 3 3 8" xfId="22024"/>
    <cellStyle name="Note 2 2 3 3 9" xfId="22025"/>
    <cellStyle name="Note 2 2 3 4" xfId="22026"/>
    <cellStyle name="Note 2 2 3 5" xfId="22027"/>
    <cellStyle name="Note 2 2 3 6" xfId="22028"/>
    <cellStyle name="Note 2 2 3 7" xfId="22029"/>
    <cellStyle name="Note 2 2 3 8" xfId="22030"/>
    <cellStyle name="Note 2 2 3 9" xfId="22031"/>
    <cellStyle name="Note 2 2 30" xfId="22032"/>
    <cellStyle name="Note 2 2 31" xfId="22033"/>
    <cellStyle name="Note 2 2 32" xfId="22034"/>
    <cellStyle name="Note 2 2 4" xfId="22035"/>
    <cellStyle name="Note 2 2 4 10" xfId="22036"/>
    <cellStyle name="Note 2 2 4 11" xfId="22037"/>
    <cellStyle name="Note 2 2 4 12" xfId="22038"/>
    <cellStyle name="Note 2 2 4 13" xfId="22039"/>
    <cellStyle name="Note 2 2 4 14" xfId="22040"/>
    <cellStyle name="Note 2 2 4 15" xfId="22041"/>
    <cellStyle name="Note 2 2 4 16" xfId="22042"/>
    <cellStyle name="Note 2 2 4 17" xfId="22043"/>
    <cellStyle name="Note 2 2 4 18" xfId="22044"/>
    <cellStyle name="Note 2 2 4 19" xfId="22045"/>
    <cellStyle name="Note 2 2 4 2" xfId="22046"/>
    <cellStyle name="Note 2 2 4 2 10" xfId="22047"/>
    <cellStyle name="Note 2 2 4 2 11" xfId="22048"/>
    <cellStyle name="Note 2 2 4 2 12" xfId="22049"/>
    <cellStyle name="Note 2 2 4 2 13" xfId="22050"/>
    <cellStyle name="Note 2 2 4 2 14" xfId="22051"/>
    <cellStyle name="Note 2 2 4 2 15" xfId="22052"/>
    <cellStyle name="Note 2 2 4 2 16" xfId="22053"/>
    <cellStyle name="Note 2 2 4 2 17" xfId="22054"/>
    <cellStyle name="Note 2 2 4 2 18" xfId="22055"/>
    <cellStyle name="Note 2 2 4 2 19" xfId="22056"/>
    <cellStyle name="Note 2 2 4 2 2" xfId="22057"/>
    <cellStyle name="Note 2 2 4 2 20" xfId="22058"/>
    <cellStyle name="Note 2 2 4 2 21" xfId="22059"/>
    <cellStyle name="Note 2 2 4 2 22" xfId="22060"/>
    <cellStyle name="Note 2 2 4 2 23" xfId="22061"/>
    <cellStyle name="Note 2 2 4 2 24" xfId="22062"/>
    <cellStyle name="Note 2 2 4 2 25" xfId="22063"/>
    <cellStyle name="Note 2 2 4 2 26" xfId="22064"/>
    <cellStyle name="Note 2 2 4 2 27" xfId="22065"/>
    <cellStyle name="Note 2 2 4 2 28" xfId="22066"/>
    <cellStyle name="Note 2 2 4 2 29" xfId="22067"/>
    <cellStyle name="Note 2 2 4 2 3" xfId="22068"/>
    <cellStyle name="Note 2 2 4 2 30" xfId="22069"/>
    <cellStyle name="Note 2 2 4 2 4" xfId="22070"/>
    <cellStyle name="Note 2 2 4 2 5" xfId="22071"/>
    <cellStyle name="Note 2 2 4 2 6" xfId="22072"/>
    <cellStyle name="Note 2 2 4 2 7" xfId="22073"/>
    <cellStyle name="Note 2 2 4 2 8" xfId="22074"/>
    <cellStyle name="Note 2 2 4 2 9" xfId="22075"/>
    <cellStyle name="Note 2 2 4 20" xfId="22076"/>
    <cellStyle name="Note 2 2 4 21" xfId="22077"/>
    <cellStyle name="Note 2 2 4 22" xfId="22078"/>
    <cellStyle name="Note 2 2 4 23" xfId="22079"/>
    <cellStyle name="Note 2 2 4 24" xfId="22080"/>
    <cellStyle name="Note 2 2 4 25" xfId="22081"/>
    <cellStyle name="Note 2 2 4 26" xfId="22082"/>
    <cellStyle name="Note 2 2 4 27" xfId="22083"/>
    <cellStyle name="Note 2 2 4 28" xfId="22084"/>
    <cellStyle name="Note 2 2 4 3" xfId="22085"/>
    <cellStyle name="Note 2 2 4 4" xfId="22086"/>
    <cellStyle name="Note 2 2 4 5" xfId="22087"/>
    <cellStyle name="Note 2 2 4 6" xfId="22088"/>
    <cellStyle name="Note 2 2 4 7" xfId="22089"/>
    <cellStyle name="Note 2 2 4 8" xfId="22090"/>
    <cellStyle name="Note 2 2 4 9" xfId="22091"/>
    <cellStyle name="Note 2 2 5" xfId="22092"/>
    <cellStyle name="Note 2 2 5 10" xfId="22093"/>
    <cellStyle name="Note 2 2 5 11" xfId="22094"/>
    <cellStyle name="Note 2 2 5 12" xfId="22095"/>
    <cellStyle name="Note 2 2 5 13" xfId="22096"/>
    <cellStyle name="Note 2 2 5 14" xfId="22097"/>
    <cellStyle name="Note 2 2 5 15" xfId="22098"/>
    <cellStyle name="Note 2 2 5 16" xfId="22099"/>
    <cellStyle name="Note 2 2 5 17" xfId="22100"/>
    <cellStyle name="Note 2 2 5 18" xfId="22101"/>
    <cellStyle name="Note 2 2 5 19" xfId="22102"/>
    <cellStyle name="Note 2 2 5 2" xfId="22103"/>
    <cellStyle name="Note 2 2 5 20" xfId="22104"/>
    <cellStyle name="Note 2 2 5 21" xfId="22105"/>
    <cellStyle name="Note 2 2 5 22" xfId="22106"/>
    <cellStyle name="Note 2 2 5 23" xfId="22107"/>
    <cellStyle name="Note 2 2 5 24" xfId="22108"/>
    <cellStyle name="Note 2 2 5 25" xfId="22109"/>
    <cellStyle name="Note 2 2 5 26" xfId="22110"/>
    <cellStyle name="Note 2 2 5 27" xfId="22111"/>
    <cellStyle name="Note 2 2 5 28" xfId="22112"/>
    <cellStyle name="Note 2 2 5 29" xfId="22113"/>
    <cellStyle name="Note 2 2 5 3" xfId="22114"/>
    <cellStyle name="Note 2 2 5 30" xfId="22115"/>
    <cellStyle name="Note 2 2 5 4" xfId="22116"/>
    <cellStyle name="Note 2 2 5 5" xfId="22117"/>
    <cellStyle name="Note 2 2 5 6" xfId="22118"/>
    <cellStyle name="Note 2 2 5 7" xfId="22119"/>
    <cellStyle name="Note 2 2 5 8" xfId="22120"/>
    <cellStyle name="Note 2 2 5 9" xfId="22121"/>
    <cellStyle name="Note 2 2 6" xfId="22122"/>
    <cellStyle name="Note 2 2 6 10" xfId="22123"/>
    <cellStyle name="Note 2 2 6 11" xfId="22124"/>
    <cellStyle name="Note 2 2 6 12" xfId="22125"/>
    <cellStyle name="Note 2 2 6 13" xfId="22126"/>
    <cellStyle name="Note 2 2 6 14" xfId="22127"/>
    <cellStyle name="Note 2 2 6 15" xfId="22128"/>
    <cellStyle name="Note 2 2 6 16" xfId="22129"/>
    <cellStyle name="Note 2 2 6 17" xfId="22130"/>
    <cellStyle name="Note 2 2 6 18" xfId="22131"/>
    <cellStyle name="Note 2 2 6 19" xfId="22132"/>
    <cellStyle name="Note 2 2 6 2" xfId="22133"/>
    <cellStyle name="Note 2 2 6 20" xfId="22134"/>
    <cellStyle name="Note 2 2 6 21" xfId="22135"/>
    <cellStyle name="Note 2 2 6 22" xfId="22136"/>
    <cellStyle name="Note 2 2 6 23" xfId="22137"/>
    <cellStyle name="Note 2 2 6 24" xfId="22138"/>
    <cellStyle name="Note 2 2 6 25" xfId="22139"/>
    <cellStyle name="Note 2 2 6 26" xfId="22140"/>
    <cellStyle name="Note 2 2 6 27" xfId="22141"/>
    <cellStyle name="Note 2 2 6 28" xfId="22142"/>
    <cellStyle name="Note 2 2 6 29" xfId="22143"/>
    <cellStyle name="Note 2 2 6 3" xfId="22144"/>
    <cellStyle name="Note 2 2 6 30" xfId="22145"/>
    <cellStyle name="Note 2 2 6 4" xfId="22146"/>
    <cellStyle name="Note 2 2 6 5" xfId="22147"/>
    <cellStyle name="Note 2 2 6 6" xfId="22148"/>
    <cellStyle name="Note 2 2 6 7" xfId="22149"/>
    <cellStyle name="Note 2 2 6 8" xfId="22150"/>
    <cellStyle name="Note 2 2 6 9" xfId="22151"/>
    <cellStyle name="Note 2 2 7" xfId="22152"/>
    <cellStyle name="Note 2 2 8" xfId="22153"/>
    <cellStyle name="Note 2 2 9" xfId="22154"/>
    <cellStyle name="Note 2 20" xfId="22155"/>
    <cellStyle name="Note 2 21" xfId="22156"/>
    <cellStyle name="Note 2 22" xfId="22157"/>
    <cellStyle name="Note 2 23" xfId="22158"/>
    <cellStyle name="Note 2 24" xfId="22159"/>
    <cellStyle name="Note 2 25" xfId="22160"/>
    <cellStyle name="Note 2 26" xfId="22161"/>
    <cellStyle name="Note 2 27" xfId="22162"/>
    <cellStyle name="Note 2 28" xfId="22163"/>
    <cellStyle name="Note 2 29" xfId="22164"/>
    <cellStyle name="Note 2 3" xfId="22165"/>
    <cellStyle name="Note 2 3 10" xfId="22166"/>
    <cellStyle name="Note 2 3 11" xfId="22167"/>
    <cellStyle name="Note 2 3 12" xfId="22168"/>
    <cellStyle name="Note 2 3 13" xfId="22169"/>
    <cellStyle name="Note 2 3 14" xfId="22170"/>
    <cellStyle name="Note 2 3 15" xfId="22171"/>
    <cellStyle name="Note 2 3 16" xfId="22172"/>
    <cellStyle name="Note 2 3 17" xfId="22173"/>
    <cellStyle name="Note 2 3 18" xfId="22174"/>
    <cellStyle name="Note 2 3 19" xfId="22175"/>
    <cellStyle name="Note 2 3 2" xfId="22176"/>
    <cellStyle name="Note 2 3 2 10" xfId="22177"/>
    <cellStyle name="Note 2 3 2 11" xfId="22178"/>
    <cellStyle name="Note 2 3 2 12" xfId="22179"/>
    <cellStyle name="Note 2 3 2 13" xfId="22180"/>
    <cellStyle name="Note 2 3 2 14" xfId="22181"/>
    <cellStyle name="Note 2 3 2 15" xfId="22182"/>
    <cellStyle name="Note 2 3 2 16" xfId="22183"/>
    <cellStyle name="Note 2 3 2 17" xfId="22184"/>
    <cellStyle name="Note 2 3 2 18" xfId="22185"/>
    <cellStyle name="Note 2 3 2 19" xfId="22186"/>
    <cellStyle name="Note 2 3 2 2" xfId="22187"/>
    <cellStyle name="Note 2 3 2 2 10" xfId="22188"/>
    <cellStyle name="Note 2 3 2 2 11" xfId="22189"/>
    <cellStyle name="Note 2 3 2 2 12" xfId="22190"/>
    <cellStyle name="Note 2 3 2 2 13" xfId="22191"/>
    <cellStyle name="Note 2 3 2 2 14" xfId="22192"/>
    <cellStyle name="Note 2 3 2 2 15" xfId="22193"/>
    <cellStyle name="Note 2 3 2 2 16" xfId="22194"/>
    <cellStyle name="Note 2 3 2 2 17" xfId="22195"/>
    <cellStyle name="Note 2 3 2 2 18" xfId="22196"/>
    <cellStyle name="Note 2 3 2 2 19" xfId="22197"/>
    <cellStyle name="Note 2 3 2 2 2" xfId="22198"/>
    <cellStyle name="Note 2 3 2 2 2 10" xfId="22199"/>
    <cellStyle name="Note 2 3 2 2 2 11" xfId="22200"/>
    <cellStyle name="Note 2 3 2 2 2 12" xfId="22201"/>
    <cellStyle name="Note 2 3 2 2 2 13" xfId="22202"/>
    <cellStyle name="Note 2 3 2 2 2 14" xfId="22203"/>
    <cellStyle name="Note 2 3 2 2 2 15" xfId="22204"/>
    <cellStyle name="Note 2 3 2 2 2 16" xfId="22205"/>
    <cellStyle name="Note 2 3 2 2 2 17" xfId="22206"/>
    <cellStyle name="Note 2 3 2 2 2 18" xfId="22207"/>
    <cellStyle name="Note 2 3 2 2 2 19" xfId="22208"/>
    <cellStyle name="Note 2 3 2 2 2 2" xfId="22209"/>
    <cellStyle name="Note 2 3 2 2 2 20" xfId="22210"/>
    <cellStyle name="Note 2 3 2 2 2 21" xfId="22211"/>
    <cellStyle name="Note 2 3 2 2 2 22" xfId="22212"/>
    <cellStyle name="Note 2 3 2 2 2 23" xfId="22213"/>
    <cellStyle name="Note 2 3 2 2 2 24" xfId="22214"/>
    <cellStyle name="Note 2 3 2 2 2 25" xfId="22215"/>
    <cellStyle name="Note 2 3 2 2 2 26" xfId="22216"/>
    <cellStyle name="Note 2 3 2 2 2 27" xfId="22217"/>
    <cellStyle name="Note 2 3 2 2 2 28" xfId="22218"/>
    <cellStyle name="Note 2 3 2 2 2 29" xfId="22219"/>
    <cellStyle name="Note 2 3 2 2 2 3" xfId="22220"/>
    <cellStyle name="Note 2 3 2 2 2 30" xfId="22221"/>
    <cellStyle name="Note 2 3 2 2 2 4" xfId="22222"/>
    <cellStyle name="Note 2 3 2 2 2 5" xfId="22223"/>
    <cellStyle name="Note 2 3 2 2 2 6" xfId="22224"/>
    <cellStyle name="Note 2 3 2 2 2 7" xfId="22225"/>
    <cellStyle name="Note 2 3 2 2 2 8" xfId="22226"/>
    <cellStyle name="Note 2 3 2 2 2 9" xfId="22227"/>
    <cellStyle name="Note 2 3 2 2 20" xfId="22228"/>
    <cellStyle name="Note 2 3 2 2 21" xfId="22229"/>
    <cellStyle name="Note 2 3 2 2 22" xfId="22230"/>
    <cellStyle name="Note 2 3 2 2 23" xfId="22231"/>
    <cellStyle name="Note 2 3 2 2 24" xfId="22232"/>
    <cellStyle name="Note 2 3 2 2 25" xfId="22233"/>
    <cellStyle name="Note 2 3 2 2 26" xfId="22234"/>
    <cellStyle name="Note 2 3 2 2 27" xfId="22235"/>
    <cellStyle name="Note 2 3 2 2 28" xfId="22236"/>
    <cellStyle name="Note 2 3 2 2 3" xfId="22237"/>
    <cellStyle name="Note 2 3 2 2 4" xfId="22238"/>
    <cellStyle name="Note 2 3 2 2 5" xfId="22239"/>
    <cellStyle name="Note 2 3 2 2 6" xfId="22240"/>
    <cellStyle name="Note 2 3 2 2 7" xfId="22241"/>
    <cellStyle name="Note 2 3 2 2 8" xfId="22242"/>
    <cellStyle name="Note 2 3 2 2 9" xfId="22243"/>
    <cellStyle name="Note 2 3 2 20" xfId="22244"/>
    <cellStyle name="Note 2 3 2 21" xfId="22245"/>
    <cellStyle name="Note 2 3 2 22" xfId="22246"/>
    <cellStyle name="Note 2 3 2 23" xfId="22247"/>
    <cellStyle name="Note 2 3 2 24" xfId="22248"/>
    <cellStyle name="Note 2 3 2 25" xfId="22249"/>
    <cellStyle name="Note 2 3 2 26" xfId="22250"/>
    <cellStyle name="Note 2 3 2 27" xfId="22251"/>
    <cellStyle name="Note 2 3 2 28" xfId="22252"/>
    <cellStyle name="Note 2 3 2 29" xfId="22253"/>
    <cellStyle name="Note 2 3 2 3" xfId="22254"/>
    <cellStyle name="Note 2 3 2 3 10" xfId="22255"/>
    <cellStyle name="Note 2 3 2 3 11" xfId="22256"/>
    <cellStyle name="Note 2 3 2 3 12" xfId="22257"/>
    <cellStyle name="Note 2 3 2 3 13" xfId="22258"/>
    <cellStyle name="Note 2 3 2 3 14" xfId="22259"/>
    <cellStyle name="Note 2 3 2 3 15" xfId="22260"/>
    <cellStyle name="Note 2 3 2 3 16" xfId="22261"/>
    <cellStyle name="Note 2 3 2 3 17" xfId="22262"/>
    <cellStyle name="Note 2 3 2 3 18" xfId="22263"/>
    <cellStyle name="Note 2 3 2 3 19" xfId="22264"/>
    <cellStyle name="Note 2 3 2 3 2" xfId="22265"/>
    <cellStyle name="Note 2 3 2 3 20" xfId="22266"/>
    <cellStyle name="Note 2 3 2 3 21" xfId="22267"/>
    <cellStyle name="Note 2 3 2 3 22" xfId="22268"/>
    <cellStyle name="Note 2 3 2 3 23" xfId="22269"/>
    <cellStyle name="Note 2 3 2 3 24" xfId="22270"/>
    <cellStyle name="Note 2 3 2 3 25" xfId="22271"/>
    <cellStyle name="Note 2 3 2 3 26" xfId="22272"/>
    <cellStyle name="Note 2 3 2 3 27" xfId="22273"/>
    <cellStyle name="Note 2 3 2 3 28" xfId="22274"/>
    <cellStyle name="Note 2 3 2 3 29" xfId="22275"/>
    <cellStyle name="Note 2 3 2 3 3" xfId="22276"/>
    <cellStyle name="Note 2 3 2 3 30" xfId="22277"/>
    <cellStyle name="Note 2 3 2 3 4" xfId="22278"/>
    <cellStyle name="Note 2 3 2 3 5" xfId="22279"/>
    <cellStyle name="Note 2 3 2 3 6" xfId="22280"/>
    <cellStyle name="Note 2 3 2 3 7" xfId="22281"/>
    <cellStyle name="Note 2 3 2 3 8" xfId="22282"/>
    <cellStyle name="Note 2 3 2 3 9" xfId="22283"/>
    <cellStyle name="Note 2 3 2 4" xfId="22284"/>
    <cellStyle name="Note 2 3 2 5" xfId="22285"/>
    <cellStyle name="Note 2 3 2 6" xfId="22286"/>
    <cellStyle name="Note 2 3 2 7" xfId="22287"/>
    <cellStyle name="Note 2 3 2 8" xfId="22288"/>
    <cellStyle name="Note 2 3 2 9" xfId="22289"/>
    <cellStyle name="Note 2 3 20" xfId="22290"/>
    <cellStyle name="Note 2 3 21" xfId="22291"/>
    <cellStyle name="Note 2 3 22" xfId="22292"/>
    <cellStyle name="Note 2 3 23" xfId="22293"/>
    <cellStyle name="Note 2 3 24" xfId="22294"/>
    <cellStyle name="Note 2 3 25" xfId="22295"/>
    <cellStyle name="Note 2 3 26" xfId="22296"/>
    <cellStyle name="Note 2 3 27" xfId="22297"/>
    <cellStyle name="Note 2 3 28" xfId="22298"/>
    <cellStyle name="Note 2 3 29" xfId="22299"/>
    <cellStyle name="Note 2 3 3" xfId="22300"/>
    <cellStyle name="Note 2 3 3 10" xfId="22301"/>
    <cellStyle name="Note 2 3 3 11" xfId="22302"/>
    <cellStyle name="Note 2 3 3 12" xfId="22303"/>
    <cellStyle name="Note 2 3 3 13" xfId="22304"/>
    <cellStyle name="Note 2 3 3 14" xfId="22305"/>
    <cellStyle name="Note 2 3 3 15" xfId="22306"/>
    <cellStyle name="Note 2 3 3 16" xfId="22307"/>
    <cellStyle name="Note 2 3 3 17" xfId="22308"/>
    <cellStyle name="Note 2 3 3 18" xfId="22309"/>
    <cellStyle name="Note 2 3 3 19" xfId="22310"/>
    <cellStyle name="Note 2 3 3 2" xfId="22311"/>
    <cellStyle name="Note 2 3 3 2 10" xfId="22312"/>
    <cellStyle name="Note 2 3 3 2 11" xfId="22313"/>
    <cellStyle name="Note 2 3 3 2 12" xfId="22314"/>
    <cellStyle name="Note 2 3 3 2 13" xfId="22315"/>
    <cellStyle name="Note 2 3 3 2 14" xfId="22316"/>
    <cellStyle name="Note 2 3 3 2 15" xfId="22317"/>
    <cellStyle name="Note 2 3 3 2 16" xfId="22318"/>
    <cellStyle name="Note 2 3 3 2 17" xfId="22319"/>
    <cellStyle name="Note 2 3 3 2 18" xfId="22320"/>
    <cellStyle name="Note 2 3 3 2 19" xfId="22321"/>
    <cellStyle name="Note 2 3 3 2 2" xfId="22322"/>
    <cellStyle name="Note 2 3 3 2 2 10" xfId="22323"/>
    <cellStyle name="Note 2 3 3 2 2 11" xfId="22324"/>
    <cellStyle name="Note 2 3 3 2 2 12" xfId="22325"/>
    <cellStyle name="Note 2 3 3 2 2 13" xfId="22326"/>
    <cellStyle name="Note 2 3 3 2 2 14" xfId="22327"/>
    <cellStyle name="Note 2 3 3 2 2 15" xfId="22328"/>
    <cellStyle name="Note 2 3 3 2 2 16" xfId="22329"/>
    <cellStyle name="Note 2 3 3 2 2 17" xfId="22330"/>
    <cellStyle name="Note 2 3 3 2 2 18" xfId="22331"/>
    <cellStyle name="Note 2 3 3 2 2 19" xfId="22332"/>
    <cellStyle name="Note 2 3 3 2 2 2" xfId="22333"/>
    <cellStyle name="Note 2 3 3 2 2 20" xfId="22334"/>
    <cellStyle name="Note 2 3 3 2 2 21" xfId="22335"/>
    <cellStyle name="Note 2 3 3 2 2 22" xfId="22336"/>
    <cellStyle name="Note 2 3 3 2 2 23" xfId="22337"/>
    <cellStyle name="Note 2 3 3 2 2 24" xfId="22338"/>
    <cellStyle name="Note 2 3 3 2 2 25" xfId="22339"/>
    <cellStyle name="Note 2 3 3 2 2 26" xfId="22340"/>
    <cellStyle name="Note 2 3 3 2 2 27" xfId="22341"/>
    <cellStyle name="Note 2 3 3 2 2 28" xfId="22342"/>
    <cellStyle name="Note 2 3 3 2 2 29" xfId="22343"/>
    <cellStyle name="Note 2 3 3 2 2 3" xfId="22344"/>
    <cellStyle name="Note 2 3 3 2 2 30" xfId="22345"/>
    <cellStyle name="Note 2 3 3 2 2 4" xfId="22346"/>
    <cellStyle name="Note 2 3 3 2 2 5" xfId="22347"/>
    <cellStyle name="Note 2 3 3 2 2 6" xfId="22348"/>
    <cellStyle name="Note 2 3 3 2 2 7" xfId="22349"/>
    <cellStyle name="Note 2 3 3 2 2 8" xfId="22350"/>
    <cellStyle name="Note 2 3 3 2 2 9" xfId="22351"/>
    <cellStyle name="Note 2 3 3 2 20" xfId="22352"/>
    <cellStyle name="Note 2 3 3 2 21" xfId="22353"/>
    <cellStyle name="Note 2 3 3 2 22" xfId="22354"/>
    <cellStyle name="Note 2 3 3 2 23" xfId="22355"/>
    <cellStyle name="Note 2 3 3 2 24" xfId="22356"/>
    <cellStyle name="Note 2 3 3 2 25" xfId="22357"/>
    <cellStyle name="Note 2 3 3 2 26" xfId="22358"/>
    <cellStyle name="Note 2 3 3 2 27" xfId="22359"/>
    <cellStyle name="Note 2 3 3 2 28" xfId="22360"/>
    <cellStyle name="Note 2 3 3 2 3" xfId="22361"/>
    <cellStyle name="Note 2 3 3 2 4" xfId="22362"/>
    <cellStyle name="Note 2 3 3 2 5" xfId="22363"/>
    <cellStyle name="Note 2 3 3 2 6" xfId="22364"/>
    <cellStyle name="Note 2 3 3 2 7" xfId="22365"/>
    <cellStyle name="Note 2 3 3 2 8" xfId="22366"/>
    <cellStyle name="Note 2 3 3 2 9" xfId="22367"/>
    <cellStyle name="Note 2 3 3 20" xfId="22368"/>
    <cellStyle name="Note 2 3 3 21" xfId="22369"/>
    <cellStyle name="Note 2 3 3 22" xfId="22370"/>
    <cellStyle name="Note 2 3 3 23" xfId="22371"/>
    <cellStyle name="Note 2 3 3 24" xfId="22372"/>
    <cellStyle name="Note 2 3 3 25" xfId="22373"/>
    <cellStyle name="Note 2 3 3 26" xfId="22374"/>
    <cellStyle name="Note 2 3 3 27" xfId="22375"/>
    <cellStyle name="Note 2 3 3 28" xfId="22376"/>
    <cellStyle name="Note 2 3 3 29" xfId="22377"/>
    <cellStyle name="Note 2 3 3 3" xfId="22378"/>
    <cellStyle name="Note 2 3 3 3 10" xfId="22379"/>
    <cellStyle name="Note 2 3 3 3 11" xfId="22380"/>
    <cellStyle name="Note 2 3 3 3 12" xfId="22381"/>
    <cellStyle name="Note 2 3 3 3 13" xfId="22382"/>
    <cellStyle name="Note 2 3 3 3 14" xfId="22383"/>
    <cellStyle name="Note 2 3 3 3 15" xfId="22384"/>
    <cellStyle name="Note 2 3 3 3 16" xfId="22385"/>
    <cellStyle name="Note 2 3 3 3 17" xfId="22386"/>
    <cellStyle name="Note 2 3 3 3 18" xfId="22387"/>
    <cellStyle name="Note 2 3 3 3 19" xfId="22388"/>
    <cellStyle name="Note 2 3 3 3 2" xfId="22389"/>
    <cellStyle name="Note 2 3 3 3 20" xfId="22390"/>
    <cellStyle name="Note 2 3 3 3 21" xfId="22391"/>
    <cellStyle name="Note 2 3 3 3 22" xfId="22392"/>
    <cellStyle name="Note 2 3 3 3 23" xfId="22393"/>
    <cellStyle name="Note 2 3 3 3 24" xfId="22394"/>
    <cellStyle name="Note 2 3 3 3 25" xfId="22395"/>
    <cellStyle name="Note 2 3 3 3 26" xfId="22396"/>
    <cellStyle name="Note 2 3 3 3 27" xfId="22397"/>
    <cellStyle name="Note 2 3 3 3 28" xfId="22398"/>
    <cellStyle name="Note 2 3 3 3 29" xfId="22399"/>
    <cellStyle name="Note 2 3 3 3 3" xfId="22400"/>
    <cellStyle name="Note 2 3 3 3 30" xfId="22401"/>
    <cellStyle name="Note 2 3 3 3 4" xfId="22402"/>
    <cellStyle name="Note 2 3 3 3 5" xfId="22403"/>
    <cellStyle name="Note 2 3 3 3 6" xfId="22404"/>
    <cellStyle name="Note 2 3 3 3 7" xfId="22405"/>
    <cellStyle name="Note 2 3 3 3 8" xfId="22406"/>
    <cellStyle name="Note 2 3 3 3 9" xfId="22407"/>
    <cellStyle name="Note 2 3 3 4" xfId="22408"/>
    <cellStyle name="Note 2 3 3 5" xfId="22409"/>
    <cellStyle name="Note 2 3 3 6" xfId="22410"/>
    <cellStyle name="Note 2 3 3 7" xfId="22411"/>
    <cellStyle name="Note 2 3 3 8" xfId="22412"/>
    <cellStyle name="Note 2 3 3 9" xfId="22413"/>
    <cellStyle name="Note 2 3 30" xfId="22414"/>
    <cellStyle name="Note 2 3 31" xfId="22415"/>
    <cellStyle name="Note 2 3 32" xfId="22416"/>
    <cellStyle name="Note 2 3 4" xfId="22417"/>
    <cellStyle name="Note 2 3 4 10" xfId="22418"/>
    <cellStyle name="Note 2 3 4 11" xfId="22419"/>
    <cellStyle name="Note 2 3 4 12" xfId="22420"/>
    <cellStyle name="Note 2 3 4 13" xfId="22421"/>
    <cellStyle name="Note 2 3 4 14" xfId="22422"/>
    <cellStyle name="Note 2 3 4 15" xfId="22423"/>
    <cellStyle name="Note 2 3 4 16" xfId="22424"/>
    <cellStyle name="Note 2 3 4 17" xfId="22425"/>
    <cellStyle name="Note 2 3 4 18" xfId="22426"/>
    <cellStyle name="Note 2 3 4 19" xfId="22427"/>
    <cellStyle name="Note 2 3 4 2" xfId="22428"/>
    <cellStyle name="Note 2 3 4 2 10" xfId="22429"/>
    <cellStyle name="Note 2 3 4 2 11" xfId="22430"/>
    <cellStyle name="Note 2 3 4 2 12" xfId="22431"/>
    <cellStyle name="Note 2 3 4 2 13" xfId="22432"/>
    <cellStyle name="Note 2 3 4 2 14" xfId="22433"/>
    <cellStyle name="Note 2 3 4 2 15" xfId="22434"/>
    <cellStyle name="Note 2 3 4 2 16" xfId="22435"/>
    <cellStyle name="Note 2 3 4 2 17" xfId="22436"/>
    <cellStyle name="Note 2 3 4 2 18" xfId="22437"/>
    <cellStyle name="Note 2 3 4 2 19" xfId="22438"/>
    <cellStyle name="Note 2 3 4 2 2" xfId="22439"/>
    <cellStyle name="Note 2 3 4 2 20" xfId="22440"/>
    <cellStyle name="Note 2 3 4 2 21" xfId="22441"/>
    <cellStyle name="Note 2 3 4 2 22" xfId="22442"/>
    <cellStyle name="Note 2 3 4 2 23" xfId="22443"/>
    <cellStyle name="Note 2 3 4 2 24" xfId="22444"/>
    <cellStyle name="Note 2 3 4 2 25" xfId="22445"/>
    <cellStyle name="Note 2 3 4 2 26" xfId="22446"/>
    <cellStyle name="Note 2 3 4 2 27" xfId="22447"/>
    <cellStyle name="Note 2 3 4 2 28" xfId="22448"/>
    <cellStyle name="Note 2 3 4 2 29" xfId="22449"/>
    <cellStyle name="Note 2 3 4 2 3" xfId="22450"/>
    <cellStyle name="Note 2 3 4 2 30" xfId="22451"/>
    <cellStyle name="Note 2 3 4 2 4" xfId="22452"/>
    <cellStyle name="Note 2 3 4 2 5" xfId="22453"/>
    <cellStyle name="Note 2 3 4 2 6" xfId="22454"/>
    <cellStyle name="Note 2 3 4 2 7" xfId="22455"/>
    <cellStyle name="Note 2 3 4 2 8" xfId="22456"/>
    <cellStyle name="Note 2 3 4 2 9" xfId="22457"/>
    <cellStyle name="Note 2 3 4 20" xfId="22458"/>
    <cellStyle name="Note 2 3 4 21" xfId="22459"/>
    <cellStyle name="Note 2 3 4 22" xfId="22460"/>
    <cellStyle name="Note 2 3 4 23" xfId="22461"/>
    <cellStyle name="Note 2 3 4 24" xfId="22462"/>
    <cellStyle name="Note 2 3 4 25" xfId="22463"/>
    <cellStyle name="Note 2 3 4 26" xfId="22464"/>
    <cellStyle name="Note 2 3 4 27" xfId="22465"/>
    <cellStyle name="Note 2 3 4 28" xfId="22466"/>
    <cellStyle name="Note 2 3 4 3" xfId="22467"/>
    <cellStyle name="Note 2 3 4 4" xfId="22468"/>
    <cellStyle name="Note 2 3 4 5" xfId="22469"/>
    <cellStyle name="Note 2 3 4 6" xfId="22470"/>
    <cellStyle name="Note 2 3 4 7" xfId="22471"/>
    <cellStyle name="Note 2 3 4 8" xfId="22472"/>
    <cellStyle name="Note 2 3 4 9" xfId="22473"/>
    <cellStyle name="Note 2 3 5" xfId="22474"/>
    <cellStyle name="Note 2 3 5 10" xfId="22475"/>
    <cellStyle name="Note 2 3 5 11" xfId="22476"/>
    <cellStyle name="Note 2 3 5 12" xfId="22477"/>
    <cellStyle name="Note 2 3 5 13" xfId="22478"/>
    <cellStyle name="Note 2 3 5 14" xfId="22479"/>
    <cellStyle name="Note 2 3 5 15" xfId="22480"/>
    <cellStyle name="Note 2 3 5 16" xfId="22481"/>
    <cellStyle name="Note 2 3 5 17" xfId="22482"/>
    <cellStyle name="Note 2 3 5 18" xfId="22483"/>
    <cellStyle name="Note 2 3 5 19" xfId="22484"/>
    <cellStyle name="Note 2 3 5 2" xfId="22485"/>
    <cellStyle name="Note 2 3 5 20" xfId="22486"/>
    <cellStyle name="Note 2 3 5 21" xfId="22487"/>
    <cellStyle name="Note 2 3 5 22" xfId="22488"/>
    <cellStyle name="Note 2 3 5 23" xfId="22489"/>
    <cellStyle name="Note 2 3 5 24" xfId="22490"/>
    <cellStyle name="Note 2 3 5 25" xfId="22491"/>
    <cellStyle name="Note 2 3 5 26" xfId="22492"/>
    <cellStyle name="Note 2 3 5 27" xfId="22493"/>
    <cellStyle name="Note 2 3 5 28" xfId="22494"/>
    <cellStyle name="Note 2 3 5 29" xfId="22495"/>
    <cellStyle name="Note 2 3 5 3" xfId="22496"/>
    <cellStyle name="Note 2 3 5 30" xfId="22497"/>
    <cellStyle name="Note 2 3 5 4" xfId="22498"/>
    <cellStyle name="Note 2 3 5 5" xfId="22499"/>
    <cellStyle name="Note 2 3 5 6" xfId="22500"/>
    <cellStyle name="Note 2 3 5 7" xfId="22501"/>
    <cellStyle name="Note 2 3 5 8" xfId="22502"/>
    <cellStyle name="Note 2 3 5 9" xfId="22503"/>
    <cellStyle name="Note 2 3 6" xfId="22504"/>
    <cellStyle name="Note 2 3 6 10" xfId="22505"/>
    <cellStyle name="Note 2 3 6 11" xfId="22506"/>
    <cellStyle name="Note 2 3 6 12" xfId="22507"/>
    <cellStyle name="Note 2 3 6 13" xfId="22508"/>
    <cellStyle name="Note 2 3 6 14" xfId="22509"/>
    <cellStyle name="Note 2 3 6 15" xfId="22510"/>
    <cellStyle name="Note 2 3 6 16" xfId="22511"/>
    <cellStyle name="Note 2 3 6 17" xfId="22512"/>
    <cellStyle name="Note 2 3 6 18" xfId="22513"/>
    <cellStyle name="Note 2 3 6 19" xfId="22514"/>
    <cellStyle name="Note 2 3 6 2" xfId="22515"/>
    <cellStyle name="Note 2 3 6 20" xfId="22516"/>
    <cellStyle name="Note 2 3 6 21" xfId="22517"/>
    <cellStyle name="Note 2 3 6 22" xfId="22518"/>
    <cellStyle name="Note 2 3 6 23" xfId="22519"/>
    <cellStyle name="Note 2 3 6 24" xfId="22520"/>
    <cellStyle name="Note 2 3 6 25" xfId="22521"/>
    <cellStyle name="Note 2 3 6 26" xfId="22522"/>
    <cellStyle name="Note 2 3 6 27" xfId="22523"/>
    <cellStyle name="Note 2 3 6 28" xfId="22524"/>
    <cellStyle name="Note 2 3 6 29" xfId="22525"/>
    <cellStyle name="Note 2 3 6 3" xfId="22526"/>
    <cellStyle name="Note 2 3 6 30" xfId="22527"/>
    <cellStyle name="Note 2 3 6 4" xfId="22528"/>
    <cellStyle name="Note 2 3 6 5" xfId="22529"/>
    <cellStyle name="Note 2 3 6 6" xfId="22530"/>
    <cellStyle name="Note 2 3 6 7" xfId="22531"/>
    <cellStyle name="Note 2 3 6 8" xfId="22532"/>
    <cellStyle name="Note 2 3 6 9" xfId="22533"/>
    <cellStyle name="Note 2 3 7" xfId="22534"/>
    <cellStyle name="Note 2 3 8" xfId="22535"/>
    <cellStyle name="Note 2 3 9" xfId="22536"/>
    <cellStyle name="Note 2 30" xfId="22537"/>
    <cellStyle name="Note 2 31" xfId="22538"/>
    <cellStyle name="Note 2 32" xfId="22539"/>
    <cellStyle name="Note 2 33" xfId="22540"/>
    <cellStyle name="Note 2 34" xfId="22541"/>
    <cellStyle name="Note 2 4" xfId="22542"/>
    <cellStyle name="Note 2 4 10" xfId="22543"/>
    <cellStyle name="Note 2 4 11" xfId="22544"/>
    <cellStyle name="Note 2 4 12" xfId="22545"/>
    <cellStyle name="Note 2 4 13" xfId="22546"/>
    <cellStyle name="Note 2 4 14" xfId="22547"/>
    <cellStyle name="Note 2 4 15" xfId="22548"/>
    <cellStyle name="Note 2 4 16" xfId="22549"/>
    <cellStyle name="Note 2 4 17" xfId="22550"/>
    <cellStyle name="Note 2 4 18" xfId="22551"/>
    <cellStyle name="Note 2 4 19" xfId="22552"/>
    <cellStyle name="Note 2 4 2" xfId="22553"/>
    <cellStyle name="Note 2 4 2 10" xfId="22554"/>
    <cellStyle name="Note 2 4 2 11" xfId="22555"/>
    <cellStyle name="Note 2 4 2 12" xfId="22556"/>
    <cellStyle name="Note 2 4 2 13" xfId="22557"/>
    <cellStyle name="Note 2 4 2 14" xfId="22558"/>
    <cellStyle name="Note 2 4 2 15" xfId="22559"/>
    <cellStyle name="Note 2 4 2 16" xfId="22560"/>
    <cellStyle name="Note 2 4 2 17" xfId="22561"/>
    <cellStyle name="Note 2 4 2 18" xfId="22562"/>
    <cellStyle name="Note 2 4 2 19" xfId="22563"/>
    <cellStyle name="Note 2 4 2 2" xfId="22564"/>
    <cellStyle name="Note 2 4 2 2 10" xfId="22565"/>
    <cellStyle name="Note 2 4 2 2 11" xfId="22566"/>
    <cellStyle name="Note 2 4 2 2 12" xfId="22567"/>
    <cellStyle name="Note 2 4 2 2 13" xfId="22568"/>
    <cellStyle name="Note 2 4 2 2 14" xfId="22569"/>
    <cellStyle name="Note 2 4 2 2 15" xfId="22570"/>
    <cellStyle name="Note 2 4 2 2 16" xfId="22571"/>
    <cellStyle name="Note 2 4 2 2 17" xfId="22572"/>
    <cellStyle name="Note 2 4 2 2 18" xfId="22573"/>
    <cellStyle name="Note 2 4 2 2 19" xfId="22574"/>
    <cellStyle name="Note 2 4 2 2 2" xfId="22575"/>
    <cellStyle name="Note 2 4 2 2 20" xfId="22576"/>
    <cellStyle name="Note 2 4 2 2 21" xfId="22577"/>
    <cellStyle name="Note 2 4 2 2 22" xfId="22578"/>
    <cellStyle name="Note 2 4 2 2 23" xfId="22579"/>
    <cellStyle name="Note 2 4 2 2 24" xfId="22580"/>
    <cellStyle name="Note 2 4 2 2 25" xfId="22581"/>
    <cellStyle name="Note 2 4 2 2 26" xfId="22582"/>
    <cellStyle name="Note 2 4 2 2 27" xfId="22583"/>
    <cellStyle name="Note 2 4 2 2 28" xfId="22584"/>
    <cellStyle name="Note 2 4 2 2 29" xfId="22585"/>
    <cellStyle name="Note 2 4 2 2 3" xfId="22586"/>
    <cellStyle name="Note 2 4 2 2 30" xfId="22587"/>
    <cellStyle name="Note 2 4 2 2 4" xfId="22588"/>
    <cellStyle name="Note 2 4 2 2 5" xfId="22589"/>
    <cellStyle name="Note 2 4 2 2 6" xfId="22590"/>
    <cellStyle name="Note 2 4 2 2 7" xfId="22591"/>
    <cellStyle name="Note 2 4 2 2 8" xfId="22592"/>
    <cellStyle name="Note 2 4 2 2 9" xfId="22593"/>
    <cellStyle name="Note 2 4 2 20" xfId="22594"/>
    <cellStyle name="Note 2 4 2 21" xfId="22595"/>
    <cellStyle name="Note 2 4 2 22" xfId="22596"/>
    <cellStyle name="Note 2 4 2 23" xfId="22597"/>
    <cellStyle name="Note 2 4 2 24" xfId="22598"/>
    <cellStyle name="Note 2 4 2 25" xfId="22599"/>
    <cellStyle name="Note 2 4 2 26" xfId="22600"/>
    <cellStyle name="Note 2 4 2 27" xfId="22601"/>
    <cellStyle name="Note 2 4 2 28" xfId="22602"/>
    <cellStyle name="Note 2 4 2 3" xfId="22603"/>
    <cellStyle name="Note 2 4 2 4" xfId="22604"/>
    <cellStyle name="Note 2 4 2 5" xfId="22605"/>
    <cellStyle name="Note 2 4 2 6" xfId="22606"/>
    <cellStyle name="Note 2 4 2 7" xfId="22607"/>
    <cellStyle name="Note 2 4 2 8" xfId="22608"/>
    <cellStyle name="Note 2 4 2 9" xfId="22609"/>
    <cellStyle name="Note 2 4 20" xfId="22610"/>
    <cellStyle name="Note 2 4 21" xfId="22611"/>
    <cellStyle name="Note 2 4 22" xfId="22612"/>
    <cellStyle name="Note 2 4 23" xfId="22613"/>
    <cellStyle name="Note 2 4 24" xfId="22614"/>
    <cellStyle name="Note 2 4 25" xfId="22615"/>
    <cellStyle name="Note 2 4 26" xfId="22616"/>
    <cellStyle name="Note 2 4 27" xfId="22617"/>
    <cellStyle name="Note 2 4 28" xfId="22618"/>
    <cellStyle name="Note 2 4 29" xfId="22619"/>
    <cellStyle name="Note 2 4 3" xfId="22620"/>
    <cellStyle name="Note 2 4 3 10" xfId="22621"/>
    <cellStyle name="Note 2 4 3 11" xfId="22622"/>
    <cellStyle name="Note 2 4 3 12" xfId="22623"/>
    <cellStyle name="Note 2 4 3 13" xfId="22624"/>
    <cellStyle name="Note 2 4 3 14" xfId="22625"/>
    <cellStyle name="Note 2 4 3 15" xfId="22626"/>
    <cellStyle name="Note 2 4 3 16" xfId="22627"/>
    <cellStyle name="Note 2 4 3 17" xfId="22628"/>
    <cellStyle name="Note 2 4 3 18" xfId="22629"/>
    <cellStyle name="Note 2 4 3 19" xfId="22630"/>
    <cellStyle name="Note 2 4 3 2" xfId="22631"/>
    <cellStyle name="Note 2 4 3 20" xfId="22632"/>
    <cellStyle name="Note 2 4 3 21" xfId="22633"/>
    <cellStyle name="Note 2 4 3 22" xfId="22634"/>
    <cellStyle name="Note 2 4 3 23" xfId="22635"/>
    <cellStyle name="Note 2 4 3 24" xfId="22636"/>
    <cellStyle name="Note 2 4 3 25" xfId="22637"/>
    <cellStyle name="Note 2 4 3 26" xfId="22638"/>
    <cellStyle name="Note 2 4 3 27" xfId="22639"/>
    <cellStyle name="Note 2 4 3 28" xfId="22640"/>
    <cellStyle name="Note 2 4 3 29" xfId="22641"/>
    <cellStyle name="Note 2 4 3 3" xfId="22642"/>
    <cellStyle name="Note 2 4 3 30" xfId="22643"/>
    <cellStyle name="Note 2 4 3 4" xfId="22644"/>
    <cellStyle name="Note 2 4 3 5" xfId="22645"/>
    <cellStyle name="Note 2 4 3 6" xfId="22646"/>
    <cellStyle name="Note 2 4 3 7" xfId="22647"/>
    <cellStyle name="Note 2 4 3 8" xfId="22648"/>
    <cellStyle name="Note 2 4 3 9" xfId="22649"/>
    <cellStyle name="Note 2 4 4" xfId="22650"/>
    <cellStyle name="Note 2 4 5" xfId="22651"/>
    <cellStyle name="Note 2 4 6" xfId="22652"/>
    <cellStyle name="Note 2 4 7" xfId="22653"/>
    <cellStyle name="Note 2 4 8" xfId="22654"/>
    <cellStyle name="Note 2 4 9" xfId="22655"/>
    <cellStyle name="Note 2 5" xfId="22656"/>
    <cellStyle name="Note 2 5 10" xfId="22657"/>
    <cellStyle name="Note 2 5 11" xfId="22658"/>
    <cellStyle name="Note 2 5 12" xfId="22659"/>
    <cellStyle name="Note 2 5 13" xfId="22660"/>
    <cellStyle name="Note 2 5 14" xfId="22661"/>
    <cellStyle name="Note 2 5 15" xfId="22662"/>
    <cellStyle name="Note 2 5 16" xfId="22663"/>
    <cellStyle name="Note 2 5 17" xfId="22664"/>
    <cellStyle name="Note 2 5 18" xfId="22665"/>
    <cellStyle name="Note 2 5 19" xfId="22666"/>
    <cellStyle name="Note 2 5 2" xfId="22667"/>
    <cellStyle name="Note 2 5 2 10" xfId="22668"/>
    <cellStyle name="Note 2 5 2 11" xfId="22669"/>
    <cellStyle name="Note 2 5 2 12" xfId="22670"/>
    <cellStyle name="Note 2 5 2 13" xfId="22671"/>
    <cellStyle name="Note 2 5 2 14" xfId="22672"/>
    <cellStyle name="Note 2 5 2 15" xfId="22673"/>
    <cellStyle name="Note 2 5 2 16" xfId="22674"/>
    <cellStyle name="Note 2 5 2 17" xfId="22675"/>
    <cellStyle name="Note 2 5 2 18" xfId="22676"/>
    <cellStyle name="Note 2 5 2 19" xfId="22677"/>
    <cellStyle name="Note 2 5 2 2" xfId="22678"/>
    <cellStyle name="Note 2 5 2 2 10" xfId="22679"/>
    <cellStyle name="Note 2 5 2 2 11" xfId="22680"/>
    <cellStyle name="Note 2 5 2 2 12" xfId="22681"/>
    <cellStyle name="Note 2 5 2 2 13" xfId="22682"/>
    <cellStyle name="Note 2 5 2 2 14" xfId="22683"/>
    <cellStyle name="Note 2 5 2 2 15" xfId="22684"/>
    <cellStyle name="Note 2 5 2 2 16" xfId="22685"/>
    <cellStyle name="Note 2 5 2 2 17" xfId="22686"/>
    <cellStyle name="Note 2 5 2 2 18" xfId="22687"/>
    <cellStyle name="Note 2 5 2 2 19" xfId="22688"/>
    <cellStyle name="Note 2 5 2 2 2" xfId="22689"/>
    <cellStyle name="Note 2 5 2 2 20" xfId="22690"/>
    <cellStyle name="Note 2 5 2 2 21" xfId="22691"/>
    <cellStyle name="Note 2 5 2 2 22" xfId="22692"/>
    <cellStyle name="Note 2 5 2 2 23" xfId="22693"/>
    <cellStyle name="Note 2 5 2 2 24" xfId="22694"/>
    <cellStyle name="Note 2 5 2 2 25" xfId="22695"/>
    <cellStyle name="Note 2 5 2 2 26" xfId="22696"/>
    <cellStyle name="Note 2 5 2 2 27" xfId="22697"/>
    <cellStyle name="Note 2 5 2 2 28" xfId="22698"/>
    <cellStyle name="Note 2 5 2 2 29" xfId="22699"/>
    <cellStyle name="Note 2 5 2 2 3" xfId="22700"/>
    <cellStyle name="Note 2 5 2 2 30" xfId="22701"/>
    <cellStyle name="Note 2 5 2 2 4" xfId="22702"/>
    <cellStyle name="Note 2 5 2 2 5" xfId="22703"/>
    <cellStyle name="Note 2 5 2 2 6" xfId="22704"/>
    <cellStyle name="Note 2 5 2 2 7" xfId="22705"/>
    <cellStyle name="Note 2 5 2 2 8" xfId="22706"/>
    <cellStyle name="Note 2 5 2 2 9" xfId="22707"/>
    <cellStyle name="Note 2 5 2 20" xfId="22708"/>
    <cellStyle name="Note 2 5 2 21" xfId="22709"/>
    <cellStyle name="Note 2 5 2 22" xfId="22710"/>
    <cellStyle name="Note 2 5 2 23" xfId="22711"/>
    <cellStyle name="Note 2 5 2 24" xfId="22712"/>
    <cellStyle name="Note 2 5 2 25" xfId="22713"/>
    <cellStyle name="Note 2 5 2 26" xfId="22714"/>
    <cellStyle name="Note 2 5 2 27" xfId="22715"/>
    <cellStyle name="Note 2 5 2 28" xfId="22716"/>
    <cellStyle name="Note 2 5 2 3" xfId="22717"/>
    <cellStyle name="Note 2 5 2 4" xfId="22718"/>
    <cellStyle name="Note 2 5 2 5" xfId="22719"/>
    <cellStyle name="Note 2 5 2 6" xfId="22720"/>
    <cellStyle name="Note 2 5 2 7" xfId="22721"/>
    <cellStyle name="Note 2 5 2 8" xfId="22722"/>
    <cellStyle name="Note 2 5 2 9" xfId="22723"/>
    <cellStyle name="Note 2 5 20" xfId="22724"/>
    <cellStyle name="Note 2 5 21" xfId="22725"/>
    <cellStyle name="Note 2 5 22" xfId="22726"/>
    <cellStyle name="Note 2 5 23" xfId="22727"/>
    <cellStyle name="Note 2 5 24" xfId="22728"/>
    <cellStyle name="Note 2 5 25" xfId="22729"/>
    <cellStyle name="Note 2 5 26" xfId="22730"/>
    <cellStyle name="Note 2 5 27" xfId="22731"/>
    <cellStyle name="Note 2 5 28" xfId="22732"/>
    <cellStyle name="Note 2 5 29" xfId="22733"/>
    <cellStyle name="Note 2 5 3" xfId="22734"/>
    <cellStyle name="Note 2 5 3 10" xfId="22735"/>
    <cellStyle name="Note 2 5 3 11" xfId="22736"/>
    <cellStyle name="Note 2 5 3 12" xfId="22737"/>
    <cellStyle name="Note 2 5 3 13" xfId="22738"/>
    <cellStyle name="Note 2 5 3 14" xfId="22739"/>
    <cellStyle name="Note 2 5 3 15" xfId="22740"/>
    <cellStyle name="Note 2 5 3 16" xfId="22741"/>
    <cellStyle name="Note 2 5 3 17" xfId="22742"/>
    <cellStyle name="Note 2 5 3 18" xfId="22743"/>
    <cellStyle name="Note 2 5 3 19" xfId="22744"/>
    <cellStyle name="Note 2 5 3 2" xfId="22745"/>
    <cellStyle name="Note 2 5 3 20" xfId="22746"/>
    <cellStyle name="Note 2 5 3 21" xfId="22747"/>
    <cellStyle name="Note 2 5 3 22" xfId="22748"/>
    <cellStyle name="Note 2 5 3 23" xfId="22749"/>
    <cellStyle name="Note 2 5 3 24" xfId="22750"/>
    <cellStyle name="Note 2 5 3 25" xfId="22751"/>
    <cellStyle name="Note 2 5 3 26" xfId="22752"/>
    <cellStyle name="Note 2 5 3 27" xfId="22753"/>
    <cellStyle name="Note 2 5 3 28" xfId="22754"/>
    <cellStyle name="Note 2 5 3 29" xfId="22755"/>
    <cellStyle name="Note 2 5 3 3" xfId="22756"/>
    <cellStyle name="Note 2 5 3 30" xfId="22757"/>
    <cellStyle name="Note 2 5 3 4" xfId="22758"/>
    <cellStyle name="Note 2 5 3 5" xfId="22759"/>
    <cellStyle name="Note 2 5 3 6" xfId="22760"/>
    <cellStyle name="Note 2 5 3 7" xfId="22761"/>
    <cellStyle name="Note 2 5 3 8" xfId="22762"/>
    <cellStyle name="Note 2 5 3 9" xfId="22763"/>
    <cellStyle name="Note 2 5 4" xfId="22764"/>
    <cellStyle name="Note 2 5 5" xfId="22765"/>
    <cellStyle name="Note 2 5 6" xfId="22766"/>
    <cellStyle name="Note 2 5 7" xfId="22767"/>
    <cellStyle name="Note 2 5 8" xfId="22768"/>
    <cellStyle name="Note 2 5 9" xfId="22769"/>
    <cellStyle name="Note 2 6" xfId="22770"/>
    <cellStyle name="Note 2 6 10" xfId="22771"/>
    <cellStyle name="Note 2 6 11" xfId="22772"/>
    <cellStyle name="Note 2 6 12" xfId="22773"/>
    <cellStyle name="Note 2 6 13" xfId="22774"/>
    <cellStyle name="Note 2 6 14" xfId="22775"/>
    <cellStyle name="Note 2 6 15" xfId="22776"/>
    <cellStyle name="Note 2 6 16" xfId="22777"/>
    <cellStyle name="Note 2 6 17" xfId="22778"/>
    <cellStyle name="Note 2 6 18" xfId="22779"/>
    <cellStyle name="Note 2 6 19" xfId="22780"/>
    <cellStyle name="Note 2 6 2" xfId="22781"/>
    <cellStyle name="Note 2 6 2 10" xfId="22782"/>
    <cellStyle name="Note 2 6 2 11" xfId="22783"/>
    <cellStyle name="Note 2 6 2 12" xfId="22784"/>
    <cellStyle name="Note 2 6 2 13" xfId="22785"/>
    <cellStyle name="Note 2 6 2 14" xfId="22786"/>
    <cellStyle name="Note 2 6 2 15" xfId="22787"/>
    <cellStyle name="Note 2 6 2 16" xfId="22788"/>
    <cellStyle name="Note 2 6 2 17" xfId="22789"/>
    <cellStyle name="Note 2 6 2 18" xfId="22790"/>
    <cellStyle name="Note 2 6 2 19" xfId="22791"/>
    <cellStyle name="Note 2 6 2 2" xfId="22792"/>
    <cellStyle name="Note 2 6 2 20" xfId="22793"/>
    <cellStyle name="Note 2 6 2 21" xfId="22794"/>
    <cellStyle name="Note 2 6 2 22" xfId="22795"/>
    <cellStyle name="Note 2 6 2 23" xfId="22796"/>
    <cellStyle name="Note 2 6 2 24" xfId="22797"/>
    <cellStyle name="Note 2 6 2 25" xfId="22798"/>
    <cellStyle name="Note 2 6 2 26" xfId="22799"/>
    <cellStyle name="Note 2 6 2 27" xfId="22800"/>
    <cellStyle name="Note 2 6 2 28" xfId="22801"/>
    <cellStyle name="Note 2 6 2 29" xfId="22802"/>
    <cellStyle name="Note 2 6 2 3" xfId="22803"/>
    <cellStyle name="Note 2 6 2 30" xfId="22804"/>
    <cellStyle name="Note 2 6 2 4" xfId="22805"/>
    <cellStyle name="Note 2 6 2 5" xfId="22806"/>
    <cellStyle name="Note 2 6 2 6" xfId="22807"/>
    <cellStyle name="Note 2 6 2 7" xfId="22808"/>
    <cellStyle name="Note 2 6 2 8" xfId="22809"/>
    <cellStyle name="Note 2 6 2 9" xfId="22810"/>
    <cellStyle name="Note 2 6 20" xfId="22811"/>
    <cellStyle name="Note 2 6 21" xfId="22812"/>
    <cellStyle name="Note 2 6 22" xfId="22813"/>
    <cellStyle name="Note 2 6 23" xfId="22814"/>
    <cellStyle name="Note 2 6 24" xfId="22815"/>
    <cellStyle name="Note 2 6 25" xfId="22816"/>
    <cellStyle name="Note 2 6 26" xfId="22817"/>
    <cellStyle name="Note 2 6 27" xfId="22818"/>
    <cellStyle name="Note 2 6 28" xfId="22819"/>
    <cellStyle name="Note 2 6 3" xfId="22820"/>
    <cellStyle name="Note 2 6 4" xfId="22821"/>
    <cellStyle name="Note 2 6 5" xfId="22822"/>
    <cellStyle name="Note 2 6 6" xfId="22823"/>
    <cellStyle name="Note 2 6 7" xfId="22824"/>
    <cellStyle name="Note 2 6 8" xfId="22825"/>
    <cellStyle name="Note 2 6 9" xfId="22826"/>
    <cellStyle name="Note 2 7" xfId="22827"/>
    <cellStyle name="Note 2 7 10" xfId="22828"/>
    <cellStyle name="Note 2 7 11" xfId="22829"/>
    <cellStyle name="Note 2 7 12" xfId="22830"/>
    <cellStyle name="Note 2 7 13" xfId="22831"/>
    <cellStyle name="Note 2 7 14" xfId="22832"/>
    <cellStyle name="Note 2 7 15" xfId="22833"/>
    <cellStyle name="Note 2 7 16" xfId="22834"/>
    <cellStyle name="Note 2 7 17" xfId="22835"/>
    <cellStyle name="Note 2 7 18" xfId="22836"/>
    <cellStyle name="Note 2 7 19" xfId="22837"/>
    <cellStyle name="Note 2 7 2" xfId="22838"/>
    <cellStyle name="Note 2 7 20" xfId="22839"/>
    <cellStyle name="Note 2 7 21" xfId="22840"/>
    <cellStyle name="Note 2 7 22" xfId="22841"/>
    <cellStyle name="Note 2 7 23" xfId="22842"/>
    <cellStyle name="Note 2 7 24" xfId="22843"/>
    <cellStyle name="Note 2 7 25" xfId="22844"/>
    <cellStyle name="Note 2 7 26" xfId="22845"/>
    <cellStyle name="Note 2 7 27" xfId="22846"/>
    <cellStyle name="Note 2 7 28" xfId="22847"/>
    <cellStyle name="Note 2 7 29" xfId="22848"/>
    <cellStyle name="Note 2 7 3" xfId="22849"/>
    <cellStyle name="Note 2 7 30" xfId="22850"/>
    <cellStyle name="Note 2 7 4" xfId="22851"/>
    <cellStyle name="Note 2 7 5" xfId="22852"/>
    <cellStyle name="Note 2 7 6" xfId="22853"/>
    <cellStyle name="Note 2 7 7" xfId="22854"/>
    <cellStyle name="Note 2 7 8" xfId="22855"/>
    <cellStyle name="Note 2 7 9" xfId="22856"/>
    <cellStyle name="Note 2 8" xfId="22857"/>
    <cellStyle name="Note 2 8 10" xfId="22858"/>
    <cellStyle name="Note 2 8 11" xfId="22859"/>
    <cellStyle name="Note 2 8 12" xfId="22860"/>
    <cellStyle name="Note 2 8 13" xfId="22861"/>
    <cellStyle name="Note 2 8 14" xfId="22862"/>
    <cellStyle name="Note 2 8 15" xfId="22863"/>
    <cellStyle name="Note 2 8 16" xfId="22864"/>
    <cellStyle name="Note 2 8 17" xfId="22865"/>
    <cellStyle name="Note 2 8 18" xfId="22866"/>
    <cellStyle name="Note 2 8 19" xfId="22867"/>
    <cellStyle name="Note 2 8 2" xfId="22868"/>
    <cellStyle name="Note 2 8 20" xfId="22869"/>
    <cellStyle name="Note 2 8 21" xfId="22870"/>
    <cellStyle name="Note 2 8 22" xfId="22871"/>
    <cellStyle name="Note 2 8 23" xfId="22872"/>
    <cellStyle name="Note 2 8 24" xfId="22873"/>
    <cellStyle name="Note 2 8 25" xfId="22874"/>
    <cellStyle name="Note 2 8 26" xfId="22875"/>
    <cellStyle name="Note 2 8 27" xfId="22876"/>
    <cellStyle name="Note 2 8 28" xfId="22877"/>
    <cellStyle name="Note 2 8 29" xfId="22878"/>
    <cellStyle name="Note 2 8 3" xfId="22879"/>
    <cellStyle name="Note 2 8 30" xfId="22880"/>
    <cellStyle name="Note 2 8 4" xfId="22881"/>
    <cellStyle name="Note 2 8 5" xfId="22882"/>
    <cellStyle name="Note 2 8 6" xfId="22883"/>
    <cellStyle name="Note 2 8 7" xfId="22884"/>
    <cellStyle name="Note 2 8 8" xfId="22885"/>
    <cellStyle name="Note 2 8 9" xfId="22886"/>
    <cellStyle name="Note 2 9" xfId="22887"/>
    <cellStyle name="Note 3" xfId="22888"/>
    <cellStyle name="Note 3 10" xfId="22889"/>
    <cellStyle name="Note 3 2" xfId="22890"/>
    <cellStyle name="Note 3 2 2" xfId="22891"/>
    <cellStyle name="Note 3 2 3" xfId="22892"/>
    <cellStyle name="Note 3 2 4" xfId="22893"/>
    <cellStyle name="Note 3 2 5" xfId="22894"/>
    <cellStyle name="Note 3 2 6" xfId="22895"/>
    <cellStyle name="Note 3 3" xfId="22896"/>
    <cellStyle name="Note 3 3 2" xfId="22897"/>
    <cellStyle name="Note 3 3 3" xfId="22898"/>
    <cellStyle name="Note 3 3 4" xfId="22899"/>
    <cellStyle name="Note 3 3 5" xfId="22900"/>
    <cellStyle name="Note 3 3 6" xfId="22901"/>
    <cellStyle name="Note 3 4" xfId="22902"/>
    <cellStyle name="Note 3 4 2" xfId="22903"/>
    <cellStyle name="Note 3 4 3" xfId="22904"/>
    <cellStyle name="Note 3 4 4" xfId="22905"/>
    <cellStyle name="Note 3 4 5" xfId="22906"/>
    <cellStyle name="Note 3 4 6" xfId="22907"/>
    <cellStyle name="Note 3 5" xfId="22908"/>
    <cellStyle name="Note 3 6" xfId="22909"/>
    <cellStyle name="Note 3 7" xfId="22910"/>
    <cellStyle name="Note 3 8" xfId="22911"/>
    <cellStyle name="Note 3 9" xfId="22912"/>
    <cellStyle name="Note 4" xfId="22913"/>
    <cellStyle name="Note 5" xfId="22914"/>
    <cellStyle name="Note 6" xfId="22915"/>
    <cellStyle name="Note 7" xfId="22916"/>
    <cellStyle name="Note 8" xfId="22917"/>
    <cellStyle name="Note 9" xfId="22918"/>
    <cellStyle name="Note 9 10" xfId="22919"/>
    <cellStyle name="Note 9 11" xfId="22920"/>
    <cellStyle name="Note 9 12" xfId="22921"/>
    <cellStyle name="Note 9 13" xfId="22922"/>
    <cellStyle name="Note 9 14" xfId="22923"/>
    <cellStyle name="Note 9 15" xfId="22924"/>
    <cellStyle name="Note 9 16" xfId="22925"/>
    <cellStyle name="Note 9 17" xfId="22926"/>
    <cellStyle name="Note 9 18" xfId="22927"/>
    <cellStyle name="Note 9 19" xfId="22928"/>
    <cellStyle name="Note 9 2" xfId="22929"/>
    <cellStyle name="Note 9 2 10" xfId="22930"/>
    <cellStyle name="Note 9 2 11" xfId="22931"/>
    <cellStyle name="Note 9 2 12" xfId="22932"/>
    <cellStyle name="Note 9 2 13" xfId="22933"/>
    <cellStyle name="Note 9 2 14" xfId="22934"/>
    <cellStyle name="Note 9 2 15" xfId="22935"/>
    <cellStyle name="Note 9 2 16" xfId="22936"/>
    <cellStyle name="Note 9 2 17" xfId="22937"/>
    <cellStyle name="Note 9 2 18" xfId="22938"/>
    <cellStyle name="Note 9 2 19" xfId="22939"/>
    <cellStyle name="Note 9 2 2" xfId="22940"/>
    <cellStyle name="Note 9 2 2 10" xfId="22941"/>
    <cellStyle name="Note 9 2 2 11" xfId="22942"/>
    <cellStyle name="Note 9 2 2 12" xfId="22943"/>
    <cellStyle name="Note 9 2 2 13" xfId="22944"/>
    <cellStyle name="Note 9 2 2 14" xfId="22945"/>
    <cellStyle name="Note 9 2 2 15" xfId="22946"/>
    <cellStyle name="Note 9 2 2 16" xfId="22947"/>
    <cellStyle name="Note 9 2 2 17" xfId="22948"/>
    <cellStyle name="Note 9 2 2 18" xfId="22949"/>
    <cellStyle name="Note 9 2 2 19" xfId="22950"/>
    <cellStyle name="Note 9 2 2 2" xfId="22951"/>
    <cellStyle name="Note 9 2 2 2 10" xfId="22952"/>
    <cellStyle name="Note 9 2 2 2 11" xfId="22953"/>
    <cellStyle name="Note 9 2 2 2 12" xfId="22954"/>
    <cellStyle name="Note 9 2 2 2 13" xfId="22955"/>
    <cellStyle name="Note 9 2 2 2 14" xfId="22956"/>
    <cellStyle name="Note 9 2 2 2 15" xfId="22957"/>
    <cellStyle name="Note 9 2 2 2 16" xfId="22958"/>
    <cellStyle name="Note 9 2 2 2 17" xfId="22959"/>
    <cellStyle name="Note 9 2 2 2 18" xfId="22960"/>
    <cellStyle name="Note 9 2 2 2 19" xfId="22961"/>
    <cellStyle name="Note 9 2 2 2 2" xfId="22962"/>
    <cellStyle name="Note 9 2 2 2 20" xfId="22963"/>
    <cellStyle name="Note 9 2 2 2 21" xfId="22964"/>
    <cellStyle name="Note 9 2 2 2 22" xfId="22965"/>
    <cellStyle name="Note 9 2 2 2 23" xfId="22966"/>
    <cellStyle name="Note 9 2 2 2 24" xfId="22967"/>
    <cellStyle name="Note 9 2 2 2 25" xfId="22968"/>
    <cellStyle name="Note 9 2 2 2 26" xfId="22969"/>
    <cellStyle name="Note 9 2 2 2 27" xfId="22970"/>
    <cellStyle name="Note 9 2 2 2 28" xfId="22971"/>
    <cellStyle name="Note 9 2 2 2 29" xfId="22972"/>
    <cellStyle name="Note 9 2 2 2 3" xfId="22973"/>
    <cellStyle name="Note 9 2 2 2 30" xfId="22974"/>
    <cellStyle name="Note 9 2 2 2 4" xfId="22975"/>
    <cellStyle name="Note 9 2 2 2 5" xfId="22976"/>
    <cellStyle name="Note 9 2 2 2 6" xfId="22977"/>
    <cellStyle name="Note 9 2 2 2 7" xfId="22978"/>
    <cellStyle name="Note 9 2 2 2 8" xfId="22979"/>
    <cellStyle name="Note 9 2 2 2 9" xfId="22980"/>
    <cellStyle name="Note 9 2 2 20" xfId="22981"/>
    <cellStyle name="Note 9 2 2 21" xfId="22982"/>
    <cellStyle name="Note 9 2 2 22" xfId="22983"/>
    <cellStyle name="Note 9 2 2 23" xfId="22984"/>
    <cellStyle name="Note 9 2 2 24" xfId="22985"/>
    <cellStyle name="Note 9 2 2 25" xfId="22986"/>
    <cellStyle name="Note 9 2 2 26" xfId="22987"/>
    <cellStyle name="Note 9 2 2 27" xfId="22988"/>
    <cellStyle name="Note 9 2 2 28" xfId="22989"/>
    <cellStyle name="Note 9 2 2 3" xfId="22990"/>
    <cellStyle name="Note 9 2 2 4" xfId="22991"/>
    <cellStyle name="Note 9 2 2 5" xfId="22992"/>
    <cellStyle name="Note 9 2 2 6" xfId="22993"/>
    <cellStyle name="Note 9 2 2 7" xfId="22994"/>
    <cellStyle name="Note 9 2 2 8" xfId="22995"/>
    <cellStyle name="Note 9 2 2 9" xfId="22996"/>
    <cellStyle name="Note 9 2 20" xfId="22997"/>
    <cellStyle name="Note 9 2 21" xfId="22998"/>
    <cellStyle name="Note 9 2 22" xfId="22999"/>
    <cellStyle name="Note 9 2 23" xfId="23000"/>
    <cellStyle name="Note 9 2 24" xfId="23001"/>
    <cellStyle name="Note 9 2 25" xfId="23002"/>
    <cellStyle name="Note 9 2 26" xfId="23003"/>
    <cellStyle name="Note 9 2 27" xfId="23004"/>
    <cellStyle name="Note 9 2 28" xfId="23005"/>
    <cellStyle name="Note 9 2 29" xfId="23006"/>
    <cellStyle name="Note 9 2 3" xfId="23007"/>
    <cellStyle name="Note 9 2 3 10" xfId="23008"/>
    <cellStyle name="Note 9 2 3 11" xfId="23009"/>
    <cellStyle name="Note 9 2 3 12" xfId="23010"/>
    <cellStyle name="Note 9 2 3 13" xfId="23011"/>
    <cellStyle name="Note 9 2 3 14" xfId="23012"/>
    <cellStyle name="Note 9 2 3 15" xfId="23013"/>
    <cellStyle name="Note 9 2 3 16" xfId="23014"/>
    <cellStyle name="Note 9 2 3 17" xfId="23015"/>
    <cellStyle name="Note 9 2 3 18" xfId="23016"/>
    <cellStyle name="Note 9 2 3 19" xfId="23017"/>
    <cellStyle name="Note 9 2 3 2" xfId="23018"/>
    <cellStyle name="Note 9 2 3 20" xfId="23019"/>
    <cellStyle name="Note 9 2 3 21" xfId="23020"/>
    <cellStyle name="Note 9 2 3 22" xfId="23021"/>
    <cellStyle name="Note 9 2 3 23" xfId="23022"/>
    <cellStyle name="Note 9 2 3 24" xfId="23023"/>
    <cellStyle name="Note 9 2 3 25" xfId="23024"/>
    <cellStyle name="Note 9 2 3 26" xfId="23025"/>
    <cellStyle name="Note 9 2 3 27" xfId="23026"/>
    <cellStyle name="Note 9 2 3 28" xfId="23027"/>
    <cellStyle name="Note 9 2 3 29" xfId="23028"/>
    <cellStyle name="Note 9 2 3 3" xfId="23029"/>
    <cellStyle name="Note 9 2 3 30" xfId="23030"/>
    <cellStyle name="Note 9 2 3 4" xfId="23031"/>
    <cellStyle name="Note 9 2 3 5" xfId="23032"/>
    <cellStyle name="Note 9 2 3 6" xfId="23033"/>
    <cellStyle name="Note 9 2 3 7" xfId="23034"/>
    <cellStyle name="Note 9 2 3 8" xfId="23035"/>
    <cellStyle name="Note 9 2 3 9" xfId="23036"/>
    <cellStyle name="Note 9 2 4" xfId="23037"/>
    <cellStyle name="Note 9 2 5" xfId="23038"/>
    <cellStyle name="Note 9 2 6" xfId="23039"/>
    <cellStyle name="Note 9 2 7" xfId="23040"/>
    <cellStyle name="Note 9 2 8" xfId="23041"/>
    <cellStyle name="Note 9 2 9" xfId="23042"/>
    <cellStyle name="Note 9 20" xfId="23043"/>
    <cellStyle name="Note 9 21" xfId="23044"/>
    <cellStyle name="Note 9 22" xfId="23045"/>
    <cellStyle name="Note 9 23" xfId="23046"/>
    <cellStyle name="Note 9 24" xfId="23047"/>
    <cellStyle name="Note 9 25" xfId="23048"/>
    <cellStyle name="Note 9 26" xfId="23049"/>
    <cellStyle name="Note 9 27" xfId="23050"/>
    <cellStyle name="Note 9 28" xfId="23051"/>
    <cellStyle name="Note 9 29" xfId="23052"/>
    <cellStyle name="Note 9 3" xfId="23053"/>
    <cellStyle name="Note 9 3 10" xfId="23054"/>
    <cellStyle name="Note 9 3 11" xfId="23055"/>
    <cellStyle name="Note 9 3 12" xfId="23056"/>
    <cellStyle name="Note 9 3 13" xfId="23057"/>
    <cellStyle name="Note 9 3 14" xfId="23058"/>
    <cellStyle name="Note 9 3 15" xfId="23059"/>
    <cellStyle name="Note 9 3 16" xfId="23060"/>
    <cellStyle name="Note 9 3 17" xfId="23061"/>
    <cellStyle name="Note 9 3 18" xfId="23062"/>
    <cellStyle name="Note 9 3 19" xfId="23063"/>
    <cellStyle name="Note 9 3 2" xfId="23064"/>
    <cellStyle name="Note 9 3 2 10" xfId="23065"/>
    <cellStyle name="Note 9 3 2 11" xfId="23066"/>
    <cellStyle name="Note 9 3 2 12" xfId="23067"/>
    <cellStyle name="Note 9 3 2 13" xfId="23068"/>
    <cellStyle name="Note 9 3 2 14" xfId="23069"/>
    <cellStyle name="Note 9 3 2 15" xfId="23070"/>
    <cellStyle name="Note 9 3 2 16" xfId="23071"/>
    <cellStyle name="Note 9 3 2 17" xfId="23072"/>
    <cellStyle name="Note 9 3 2 18" xfId="23073"/>
    <cellStyle name="Note 9 3 2 19" xfId="23074"/>
    <cellStyle name="Note 9 3 2 2" xfId="23075"/>
    <cellStyle name="Note 9 3 2 20" xfId="23076"/>
    <cellStyle name="Note 9 3 2 21" xfId="23077"/>
    <cellStyle name="Note 9 3 2 22" xfId="23078"/>
    <cellStyle name="Note 9 3 2 23" xfId="23079"/>
    <cellStyle name="Note 9 3 2 24" xfId="23080"/>
    <cellStyle name="Note 9 3 2 25" xfId="23081"/>
    <cellStyle name="Note 9 3 2 26" xfId="23082"/>
    <cellStyle name="Note 9 3 2 27" xfId="23083"/>
    <cellStyle name="Note 9 3 2 28" xfId="23084"/>
    <cellStyle name="Note 9 3 2 29" xfId="23085"/>
    <cellStyle name="Note 9 3 2 3" xfId="23086"/>
    <cellStyle name="Note 9 3 2 30" xfId="23087"/>
    <cellStyle name="Note 9 3 2 4" xfId="23088"/>
    <cellStyle name="Note 9 3 2 5" xfId="23089"/>
    <cellStyle name="Note 9 3 2 6" xfId="23090"/>
    <cellStyle name="Note 9 3 2 7" xfId="23091"/>
    <cellStyle name="Note 9 3 2 8" xfId="23092"/>
    <cellStyle name="Note 9 3 2 9" xfId="23093"/>
    <cellStyle name="Note 9 3 20" xfId="23094"/>
    <cellStyle name="Note 9 3 21" xfId="23095"/>
    <cellStyle name="Note 9 3 22" xfId="23096"/>
    <cellStyle name="Note 9 3 23" xfId="23097"/>
    <cellStyle name="Note 9 3 24" xfId="23098"/>
    <cellStyle name="Note 9 3 25" xfId="23099"/>
    <cellStyle name="Note 9 3 26" xfId="23100"/>
    <cellStyle name="Note 9 3 27" xfId="23101"/>
    <cellStyle name="Note 9 3 28" xfId="23102"/>
    <cellStyle name="Note 9 3 3" xfId="23103"/>
    <cellStyle name="Note 9 3 4" xfId="23104"/>
    <cellStyle name="Note 9 3 5" xfId="23105"/>
    <cellStyle name="Note 9 3 6" xfId="23106"/>
    <cellStyle name="Note 9 3 7" xfId="23107"/>
    <cellStyle name="Note 9 3 8" xfId="23108"/>
    <cellStyle name="Note 9 3 9" xfId="23109"/>
    <cellStyle name="Note 9 30" xfId="23110"/>
    <cellStyle name="Note 9 4" xfId="23111"/>
    <cellStyle name="Note 9 4 10" xfId="23112"/>
    <cellStyle name="Note 9 4 11" xfId="23113"/>
    <cellStyle name="Note 9 4 12" xfId="23114"/>
    <cellStyle name="Note 9 4 13" xfId="23115"/>
    <cellStyle name="Note 9 4 14" xfId="23116"/>
    <cellStyle name="Note 9 4 15" xfId="23117"/>
    <cellStyle name="Note 9 4 16" xfId="23118"/>
    <cellStyle name="Note 9 4 17" xfId="23119"/>
    <cellStyle name="Note 9 4 18" xfId="23120"/>
    <cellStyle name="Note 9 4 19" xfId="23121"/>
    <cellStyle name="Note 9 4 2" xfId="23122"/>
    <cellStyle name="Note 9 4 20" xfId="23123"/>
    <cellStyle name="Note 9 4 21" xfId="23124"/>
    <cellStyle name="Note 9 4 22" xfId="23125"/>
    <cellStyle name="Note 9 4 23" xfId="23126"/>
    <cellStyle name="Note 9 4 24" xfId="23127"/>
    <cellStyle name="Note 9 4 25" xfId="23128"/>
    <cellStyle name="Note 9 4 26" xfId="23129"/>
    <cellStyle name="Note 9 4 27" xfId="23130"/>
    <cellStyle name="Note 9 4 28" xfId="23131"/>
    <cellStyle name="Note 9 4 29" xfId="23132"/>
    <cellStyle name="Note 9 4 3" xfId="23133"/>
    <cellStyle name="Note 9 4 30" xfId="23134"/>
    <cellStyle name="Note 9 4 4" xfId="23135"/>
    <cellStyle name="Note 9 4 5" xfId="23136"/>
    <cellStyle name="Note 9 4 6" xfId="23137"/>
    <cellStyle name="Note 9 4 7" xfId="23138"/>
    <cellStyle name="Note 9 4 8" xfId="23139"/>
    <cellStyle name="Note 9 4 9" xfId="23140"/>
    <cellStyle name="Note 9 5" xfId="23141"/>
    <cellStyle name="Note 9 6" xfId="23142"/>
    <cellStyle name="Note 9 7" xfId="23143"/>
    <cellStyle name="Note 9 8" xfId="23144"/>
    <cellStyle name="Note 9 9" xfId="23145"/>
    <cellStyle name="Output" xfId="46" builtinId="21" hidden="1"/>
    <cellStyle name="Output 10" xfId="23146"/>
    <cellStyle name="Output 10 2" xfId="23147"/>
    <cellStyle name="Output 10 3" xfId="23148"/>
    <cellStyle name="Output 10 4" xfId="23149"/>
    <cellStyle name="Output 10 5" xfId="23150"/>
    <cellStyle name="Output 10 6" xfId="23151"/>
    <cellStyle name="Output 2" xfId="23152"/>
    <cellStyle name="Output 2 10" xfId="23153"/>
    <cellStyle name="Output 2 11" xfId="23154"/>
    <cellStyle name="Output 2 12" xfId="23155"/>
    <cellStyle name="Output 2 13" xfId="23156"/>
    <cellStyle name="Output 2 14" xfId="23157"/>
    <cellStyle name="Output 2 15" xfId="23158"/>
    <cellStyle name="Output 2 16" xfId="23159"/>
    <cellStyle name="Output 2 17" xfId="23160"/>
    <cellStyle name="Output 2 18" xfId="23161"/>
    <cellStyle name="Output 2 19" xfId="23162"/>
    <cellStyle name="Output 2 2" xfId="23163"/>
    <cellStyle name="Output 2 2 10" xfId="23164"/>
    <cellStyle name="Output 2 2 11" xfId="23165"/>
    <cellStyle name="Output 2 2 12" xfId="23166"/>
    <cellStyle name="Output 2 2 13" xfId="23167"/>
    <cellStyle name="Output 2 2 14" xfId="23168"/>
    <cellStyle name="Output 2 2 15" xfId="23169"/>
    <cellStyle name="Output 2 2 16" xfId="23170"/>
    <cellStyle name="Output 2 2 17" xfId="23171"/>
    <cellStyle name="Output 2 2 18" xfId="23172"/>
    <cellStyle name="Output 2 2 19" xfId="23173"/>
    <cellStyle name="Output 2 2 2" xfId="23174"/>
    <cellStyle name="Output 2 2 2 10" xfId="23175"/>
    <cellStyle name="Output 2 2 2 11" xfId="23176"/>
    <cellStyle name="Output 2 2 2 12" xfId="23177"/>
    <cellStyle name="Output 2 2 2 13" xfId="23178"/>
    <cellStyle name="Output 2 2 2 14" xfId="23179"/>
    <cellStyle name="Output 2 2 2 15" xfId="23180"/>
    <cellStyle name="Output 2 2 2 16" xfId="23181"/>
    <cellStyle name="Output 2 2 2 17" xfId="23182"/>
    <cellStyle name="Output 2 2 2 18" xfId="23183"/>
    <cellStyle name="Output 2 2 2 19" xfId="23184"/>
    <cellStyle name="Output 2 2 2 2" xfId="23185"/>
    <cellStyle name="Output 2 2 2 2 10" xfId="23186"/>
    <cellStyle name="Output 2 2 2 2 11" xfId="23187"/>
    <cellStyle name="Output 2 2 2 2 12" xfId="23188"/>
    <cellStyle name="Output 2 2 2 2 13" xfId="23189"/>
    <cellStyle name="Output 2 2 2 2 14" xfId="23190"/>
    <cellStyle name="Output 2 2 2 2 15" xfId="23191"/>
    <cellStyle name="Output 2 2 2 2 16" xfId="23192"/>
    <cellStyle name="Output 2 2 2 2 17" xfId="23193"/>
    <cellStyle name="Output 2 2 2 2 18" xfId="23194"/>
    <cellStyle name="Output 2 2 2 2 19" xfId="23195"/>
    <cellStyle name="Output 2 2 2 2 2" xfId="23196"/>
    <cellStyle name="Output 2 2 2 2 2 10" xfId="23197"/>
    <cellStyle name="Output 2 2 2 2 2 11" xfId="23198"/>
    <cellStyle name="Output 2 2 2 2 2 12" xfId="23199"/>
    <cellStyle name="Output 2 2 2 2 2 13" xfId="23200"/>
    <cellStyle name="Output 2 2 2 2 2 14" xfId="23201"/>
    <cellStyle name="Output 2 2 2 2 2 15" xfId="23202"/>
    <cellStyle name="Output 2 2 2 2 2 16" xfId="23203"/>
    <cellStyle name="Output 2 2 2 2 2 17" xfId="23204"/>
    <cellStyle name="Output 2 2 2 2 2 18" xfId="23205"/>
    <cellStyle name="Output 2 2 2 2 2 19" xfId="23206"/>
    <cellStyle name="Output 2 2 2 2 2 2" xfId="23207"/>
    <cellStyle name="Output 2 2 2 2 2 20" xfId="23208"/>
    <cellStyle name="Output 2 2 2 2 2 21" xfId="23209"/>
    <cellStyle name="Output 2 2 2 2 2 22" xfId="23210"/>
    <cellStyle name="Output 2 2 2 2 2 23" xfId="23211"/>
    <cellStyle name="Output 2 2 2 2 2 24" xfId="23212"/>
    <cellStyle name="Output 2 2 2 2 2 25" xfId="23213"/>
    <cellStyle name="Output 2 2 2 2 2 26" xfId="23214"/>
    <cellStyle name="Output 2 2 2 2 2 27" xfId="23215"/>
    <cellStyle name="Output 2 2 2 2 2 28" xfId="23216"/>
    <cellStyle name="Output 2 2 2 2 2 29" xfId="23217"/>
    <cellStyle name="Output 2 2 2 2 2 3" xfId="23218"/>
    <cellStyle name="Output 2 2 2 2 2 4" xfId="23219"/>
    <cellStyle name="Output 2 2 2 2 2 5" xfId="23220"/>
    <cellStyle name="Output 2 2 2 2 2 6" xfId="23221"/>
    <cellStyle name="Output 2 2 2 2 2 7" xfId="23222"/>
    <cellStyle name="Output 2 2 2 2 2 8" xfId="23223"/>
    <cellStyle name="Output 2 2 2 2 2 9" xfId="23224"/>
    <cellStyle name="Output 2 2 2 2 20" xfId="23225"/>
    <cellStyle name="Output 2 2 2 2 21" xfId="23226"/>
    <cellStyle name="Output 2 2 2 2 22" xfId="23227"/>
    <cellStyle name="Output 2 2 2 2 23" xfId="23228"/>
    <cellStyle name="Output 2 2 2 2 24" xfId="23229"/>
    <cellStyle name="Output 2 2 2 2 25" xfId="23230"/>
    <cellStyle name="Output 2 2 2 2 26" xfId="23231"/>
    <cellStyle name="Output 2 2 2 2 3" xfId="23232"/>
    <cellStyle name="Output 2 2 2 2 4" xfId="23233"/>
    <cellStyle name="Output 2 2 2 2 5" xfId="23234"/>
    <cellStyle name="Output 2 2 2 2 6" xfId="23235"/>
    <cellStyle name="Output 2 2 2 2 7" xfId="23236"/>
    <cellStyle name="Output 2 2 2 2 8" xfId="23237"/>
    <cellStyle name="Output 2 2 2 2 9" xfId="23238"/>
    <cellStyle name="Output 2 2 2 20" xfId="23239"/>
    <cellStyle name="Output 2 2 2 21" xfId="23240"/>
    <cellStyle name="Output 2 2 2 22" xfId="23241"/>
    <cellStyle name="Output 2 2 2 23" xfId="23242"/>
    <cellStyle name="Output 2 2 2 24" xfId="23243"/>
    <cellStyle name="Output 2 2 2 25" xfId="23244"/>
    <cellStyle name="Output 2 2 2 26" xfId="23245"/>
    <cellStyle name="Output 2 2 2 27" xfId="23246"/>
    <cellStyle name="Output 2 2 2 3" xfId="23247"/>
    <cellStyle name="Output 2 2 2 3 10" xfId="23248"/>
    <cellStyle name="Output 2 2 2 3 11" xfId="23249"/>
    <cellStyle name="Output 2 2 2 3 12" xfId="23250"/>
    <cellStyle name="Output 2 2 2 3 13" xfId="23251"/>
    <cellStyle name="Output 2 2 2 3 14" xfId="23252"/>
    <cellStyle name="Output 2 2 2 3 15" xfId="23253"/>
    <cellStyle name="Output 2 2 2 3 16" xfId="23254"/>
    <cellStyle name="Output 2 2 2 3 17" xfId="23255"/>
    <cellStyle name="Output 2 2 2 3 18" xfId="23256"/>
    <cellStyle name="Output 2 2 2 3 19" xfId="23257"/>
    <cellStyle name="Output 2 2 2 3 2" xfId="23258"/>
    <cellStyle name="Output 2 2 2 3 20" xfId="23259"/>
    <cellStyle name="Output 2 2 2 3 21" xfId="23260"/>
    <cellStyle name="Output 2 2 2 3 22" xfId="23261"/>
    <cellStyle name="Output 2 2 2 3 23" xfId="23262"/>
    <cellStyle name="Output 2 2 2 3 24" xfId="23263"/>
    <cellStyle name="Output 2 2 2 3 25" xfId="23264"/>
    <cellStyle name="Output 2 2 2 3 26" xfId="23265"/>
    <cellStyle name="Output 2 2 2 3 27" xfId="23266"/>
    <cellStyle name="Output 2 2 2 3 28" xfId="23267"/>
    <cellStyle name="Output 2 2 2 3 29" xfId="23268"/>
    <cellStyle name="Output 2 2 2 3 3" xfId="23269"/>
    <cellStyle name="Output 2 2 2 3 4" xfId="23270"/>
    <cellStyle name="Output 2 2 2 3 5" xfId="23271"/>
    <cellStyle name="Output 2 2 2 3 6" xfId="23272"/>
    <cellStyle name="Output 2 2 2 3 7" xfId="23273"/>
    <cellStyle name="Output 2 2 2 3 8" xfId="23274"/>
    <cellStyle name="Output 2 2 2 3 9" xfId="23275"/>
    <cellStyle name="Output 2 2 2 4" xfId="23276"/>
    <cellStyle name="Output 2 2 2 5" xfId="23277"/>
    <cellStyle name="Output 2 2 2 6" xfId="23278"/>
    <cellStyle name="Output 2 2 2 7" xfId="23279"/>
    <cellStyle name="Output 2 2 2 8" xfId="23280"/>
    <cellStyle name="Output 2 2 2 9" xfId="23281"/>
    <cellStyle name="Output 2 2 20" xfId="23282"/>
    <cellStyle name="Output 2 2 21" xfId="23283"/>
    <cellStyle name="Output 2 2 22" xfId="23284"/>
    <cellStyle name="Output 2 2 23" xfId="23285"/>
    <cellStyle name="Output 2 2 24" xfId="23286"/>
    <cellStyle name="Output 2 2 25" xfId="23287"/>
    <cellStyle name="Output 2 2 26" xfId="23288"/>
    <cellStyle name="Output 2 2 27" xfId="23289"/>
    <cellStyle name="Output 2 2 28" xfId="23290"/>
    <cellStyle name="Output 2 2 29" xfId="23291"/>
    <cellStyle name="Output 2 2 3" xfId="23292"/>
    <cellStyle name="Output 2 2 3 10" xfId="23293"/>
    <cellStyle name="Output 2 2 3 11" xfId="23294"/>
    <cellStyle name="Output 2 2 3 12" xfId="23295"/>
    <cellStyle name="Output 2 2 3 13" xfId="23296"/>
    <cellStyle name="Output 2 2 3 14" xfId="23297"/>
    <cellStyle name="Output 2 2 3 15" xfId="23298"/>
    <cellStyle name="Output 2 2 3 16" xfId="23299"/>
    <cellStyle name="Output 2 2 3 17" xfId="23300"/>
    <cellStyle name="Output 2 2 3 18" xfId="23301"/>
    <cellStyle name="Output 2 2 3 19" xfId="23302"/>
    <cellStyle name="Output 2 2 3 2" xfId="23303"/>
    <cellStyle name="Output 2 2 3 2 10" xfId="23304"/>
    <cellStyle name="Output 2 2 3 2 11" xfId="23305"/>
    <cellStyle name="Output 2 2 3 2 12" xfId="23306"/>
    <cellStyle name="Output 2 2 3 2 13" xfId="23307"/>
    <cellStyle name="Output 2 2 3 2 14" xfId="23308"/>
    <cellStyle name="Output 2 2 3 2 15" xfId="23309"/>
    <cellStyle name="Output 2 2 3 2 16" xfId="23310"/>
    <cellStyle name="Output 2 2 3 2 17" xfId="23311"/>
    <cellStyle name="Output 2 2 3 2 18" xfId="23312"/>
    <cellStyle name="Output 2 2 3 2 19" xfId="23313"/>
    <cellStyle name="Output 2 2 3 2 2" xfId="23314"/>
    <cellStyle name="Output 2 2 3 2 20" xfId="23315"/>
    <cellStyle name="Output 2 2 3 2 21" xfId="23316"/>
    <cellStyle name="Output 2 2 3 2 22" xfId="23317"/>
    <cellStyle name="Output 2 2 3 2 23" xfId="23318"/>
    <cellStyle name="Output 2 2 3 2 24" xfId="23319"/>
    <cellStyle name="Output 2 2 3 2 25" xfId="23320"/>
    <cellStyle name="Output 2 2 3 2 26" xfId="23321"/>
    <cellStyle name="Output 2 2 3 2 27" xfId="23322"/>
    <cellStyle name="Output 2 2 3 2 28" xfId="23323"/>
    <cellStyle name="Output 2 2 3 2 29" xfId="23324"/>
    <cellStyle name="Output 2 2 3 2 3" xfId="23325"/>
    <cellStyle name="Output 2 2 3 2 4" xfId="23326"/>
    <cellStyle name="Output 2 2 3 2 5" xfId="23327"/>
    <cellStyle name="Output 2 2 3 2 6" xfId="23328"/>
    <cellStyle name="Output 2 2 3 2 7" xfId="23329"/>
    <cellStyle name="Output 2 2 3 2 8" xfId="23330"/>
    <cellStyle name="Output 2 2 3 2 9" xfId="23331"/>
    <cellStyle name="Output 2 2 3 20" xfId="23332"/>
    <cellStyle name="Output 2 2 3 21" xfId="23333"/>
    <cellStyle name="Output 2 2 3 22" xfId="23334"/>
    <cellStyle name="Output 2 2 3 23" xfId="23335"/>
    <cellStyle name="Output 2 2 3 24" xfId="23336"/>
    <cellStyle name="Output 2 2 3 25" xfId="23337"/>
    <cellStyle name="Output 2 2 3 26" xfId="23338"/>
    <cellStyle name="Output 2 2 3 3" xfId="23339"/>
    <cellStyle name="Output 2 2 3 4" xfId="23340"/>
    <cellStyle name="Output 2 2 3 5" xfId="23341"/>
    <cellStyle name="Output 2 2 3 6" xfId="23342"/>
    <cellStyle name="Output 2 2 3 7" xfId="23343"/>
    <cellStyle name="Output 2 2 3 8" xfId="23344"/>
    <cellStyle name="Output 2 2 3 9" xfId="23345"/>
    <cellStyle name="Output 2 2 4" xfId="23346"/>
    <cellStyle name="Output 2 2 4 10" xfId="23347"/>
    <cellStyle name="Output 2 2 4 11" xfId="23348"/>
    <cellStyle name="Output 2 2 4 12" xfId="23349"/>
    <cellStyle name="Output 2 2 4 13" xfId="23350"/>
    <cellStyle name="Output 2 2 4 14" xfId="23351"/>
    <cellStyle name="Output 2 2 4 15" xfId="23352"/>
    <cellStyle name="Output 2 2 4 16" xfId="23353"/>
    <cellStyle name="Output 2 2 4 17" xfId="23354"/>
    <cellStyle name="Output 2 2 4 18" xfId="23355"/>
    <cellStyle name="Output 2 2 4 19" xfId="23356"/>
    <cellStyle name="Output 2 2 4 2" xfId="23357"/>
    <cellStyle name="Output 2 2 4 20" xfId="23358"/>
    <cellStyle name="Output 2 2 4 21" xfId="23359"/>
    <cellStyle name="Output 2 2 4 22" xfId="23360"/>
    <cellStyle name="Output 2 2 4 23" xfId="23361"/>
    <cellStyle name="Output 2 2 4 24" xfId="23362"/>
    <cellStyle name="Output 2 2 4 25" xfId="23363"/>
    <cellStyle name="Output 2 2 4 26" xfId="23364"/>
    <cellStyle name="Output 2 2 4 27" xfId="23365"/>
    <cellStyle name="Output 2 2 4 28" xfId="23366"/>
    <cellStyle name="Output 2 2 4 29" xfId="23367"/>
    <cellStyle name="Output 2 2 4 3" xfId="23368"/>
    <cellStyle name="Output 2 2 4 4" xfId="23369"/>
    <cellStyle name="Output 2 2 4 5" xfId="23370"/>
    <cellStyle name="Output 2 2 4 6" xfId="23371"/>
    <cellStyle name="Output 2 2 4 7" xfId="23372"/>
    <cellStyle name="Output 2 2 4 8" xfId="23373"/>
    <cellStyle name="Output 2 2 4 9" xfId="23374"/>
    <cellStyle name="Output 2 2 5" xfId="23375"/>
    <cellStyle name="Output 2 2 5 10" xfId="23376"/>
    <cellStyle name="Output 2 2 5 11" xfId="23377"/>
    <cellStyle name="Output 2 2 5 12" xfId="23378"/>
    <cellStyle name="Output 2 2 5 13" xfId="23379"/>
    <cellStyle name="Output 2 2 5 14" xfId="23380"/>
    <cellStyle name="Output 2 2 5 15" xfId="23381"/>
    <cellStyle name="Output 2 2 5 16" xfId="23382"/>
    <cellStyle name="Output 2 2 5 17" xfId="23383"/>
    <cellStyle name="Output 2 2 5 18" xfId="23384"/>
    <cellStyle name="Output 2 2 5 19" xfId="23385"/>
    <cellStyle name="Output 2 2 5 2" xfId="23386"/>
    <cellStyle name="Output 2 2 5 20" xfId="23387"/>
    <cellStyle name="Output 2 2 5 21" xfId="23388"/>
    <cellStyle name="Output 2 2 5 22" xfId="23389"/>
    <cellStyle name="Output 2 2 5 23" xfId="23390"/>
    <cellStyle name="Output 2 2 5 24" xfId="23391"/>
    <cellStyle name="Output 2 2 5 25" xfId="23392"/>
    <cellStyle name="Output 2 2 5 26" xfId="23393"/>
    <cellStyle name="Output 2 2 5 27" xfId="23394"/>
    <cellStyle name="Output 2 2 5 28" xfId="23395"/>
    <cellStyle name="Output 2 2 5 29" xfId="23396"/>
    <cellStyle name="Output 2 2 5 3" xfId="23397"/>
    <cellStyle name="Output 2 2 5 4" xfId="23398"/>
    <cellStyle name="Output 2 2 5 5" xfId="23399"/>
    <cellStyle name="Output 2 2 5 6" xfId="23400"/>
    <cellStyle name="Output 2 2 5 7" xfId="23401"/>
    <cellStyle name="Output 2 2 5 8" xfId="23402"/>
    <cellStyle name="Output 2 2 5 9" xfId="23403"/>
    <cellStyle name="Output 2 2 6" xfId="23404"/>
    <cellStyle name="Output 2 2 7" xfId="23405"/>
    <cellStyle name="Output 2 2 8" xfId="23406"/>
    <cellStyle name="Output 2 2 9" xfId="23407"/>
    <cellStyle name="Output 2 20" xfId="23408"/>
    <cellStyle name="Output 2 21" xfId="23409"/>
    <cellStyle name="Output 2 22" xfId="23410"/>
    <cellStyle name="Output 2 23" xfId="23411"/>
    <cellStyle name="Output 2 24" xfId="23412"/>
    <cellStyle name="Output 2 25" xfId="23413"/>
    <cellStyle name="Output 2 26" xfId="23414"/>
    <cellStyle name="Output 2 27" xfId="23415"/>
    <cellStyle name="Output 2 28" xfId="23416"/>
    <cellStyle name="Output 2 29" xfId="23417"/>
    <cellStyle name="Output 2 3" xfId="23418"/>
    <cellStyle name="Output 2 3 10" xfId="23419"/>
    <cellStyle name="Output 2 3 11" xfId="23420"/>
    <cellStyle name="Output 2 3 12" xfId="23421"/>
    <cellStyle name="Output 2 3 13" xfId="23422"/>
    <cellStyle name="Output 2 3 14" xfId="23423"/>
    <cellStyle name="Output 2 3 15" xfId="23424"/>
    <cellStyle name="Output 2 3 16" xfId="23425"/>
    <cellStyle name="Output 2 3 17" xfId="23426"/>
    <cellStyle name="Output 2 3 18" xfId="23427"/>
    <cellStyle name="Output 2 3 19" xfId="23428"/>
    <cellStyle name="Output 2 3 2" xfId="23429"/>
    <cellStyle name="Output 2 3 2 10" xfId="23430"/>
    <cellStyle name="Output 2 3 2 11" xfId="23431"/>
    <cellStyle name="Output 2 3 2 12" xfId="23432"/>
    <cellStyle name="Output 2 3 2 13" xfId="23433"/>
    <cellStyle name="Output 2 3 2 14" xfId="23434"/>
    <cellStyle name="Output 2 3 2 15" xfId="23435"/>
    <cellStyle name="Output 2 3 2 16" xfId="23436"/>
    <cellStyle name="Output 2 3 2 17" xfId="23437"/>
    <cellStyle name="Output 2 3 2 18" xfId="23438"/>
    <cellStyle name="Output 2 3 2 19" xfId="23439"/>
    <cellStyle name="Output 2 3 2 2" xfId="23440"/>
    <cellStyle name="Output 2 3 2 2 10" xfId="23441"/>
    <cellStyle name="Output 2 3 2 2 11" xfId="23442"/>
    <cellStyle name="Output 2 3 2 2 12" xfId="23443"/>
    <cellStyle name="Output 2 3 2 2 13" xfId="23444"/>
    <cellStyle name="Output 2 3 2 2 14" xfId="23445"/>
    <cellStyle name="Output 2 3 2 2 15" xfId="23446"/>
    <cellStyle name="Output 2 3 2 2 16" xfId="23447"/>
    <cellStyle name="Output 2 3 2 2 17" xfId="23448"/>
    <cellStyle name="Output 2 3 2 2 18" xfId="23449"/>
    <cellStyle name="Output 2 3 2 2 19" xfId="23450"/>
    <cellStyle name="Output 2 3 2 2 2" xfId="23451"/>
    <cellStyle name="Output 2 3 2 2 2 10" xfId="23452"/>
    <cellStyle name="Output 2 3 2 2 2 11" xfId="23453"/>
    <cellStyle name="Output 2 3 2 2 2 12" xfId="23454"/>
    <cellStyle name="Output 2 3 2 2 2 13" xfId="23455"/>
    <cellStyle name="Output 2 3 2 2 2 14" xfId="23456"/>
    <cellStyle name="Output 2 3 2 2 2 15" xfId="23457"/>
    <cellStyle name="Output 2 3 2 2 2 16" xfId="23458"/>
    <cellStyle name="Output 2 3 2 2 2 17" xfId="23459"/>
    <cellStyle name="Output 2 3 2 2 2 18" xfId="23460"/>
    <cellStyle name="Output 2 3 2 2 2 19" xfId="23461"/>
    <cellStyle name="Output 2 3 2 2 2 2" xfId="23462"/>
    <cellStyle name="Output 2 3 2 2 2 20" xfId="23463"/>
    <cellStyle name="Output 2 3 2 2 2 21" xfId="23464"/>
    <cellStyle name="Output 2 3 2 2 2 22" xfId="23465"/>
    <cellStyle name="Output 2 3 2 2 2 23" xfId="23466"/>
    <cellStyle name="Output 2 3 2 2 2 24" xfId="23467"/>
    <cellStyle name="Output 2 3 2 2 2 25" xfId="23468"/>
    <cellStyle name="Output 2 3 2 2 2 26" xfId="23469"/>
    <cellStyle name="Output 2 3 2 2 2 27" xfId="23470"/>
    <cellStyle name="Output 2 3 2 2 2 28" xfId="23471"/>
    <cellStyle name="Output 2 3 2 2 2 29" xfId="23472"/>
    <cellStyle name="Output 2 3 2 2 2 3" xfId="23473"/>
    <cellStyle name="Output 2 3 2 2 2 4" xfId="23474"/>
    <cellStyle name="Output 2 3 2 2 2 5" xfId="23475"/>
    <cellStyle name="Output 2 3 2 2 2 6" xfId="23476"/>
    <cellStyle name="Output 2 3 2 2 2 7" xfId="23477"/>
    <cellStyle name="Output 2 3 2 2 2 8" xfId="23478"/>
    <cellStyle name="Output 2 3 2 2 2 9" xfId="23479"/>
    <cellStyle name="Output 2 3 2 2 20" xfId="23480"/>
    <cellStyle name="Output 2 3 2 2 21" xfId="23481"/>
    <cellStyle name="Output 2 3 2 2 22" xfId="23482"/>
    <cellStyle name="Output 2 3 2 2 23" xfId="23483"/>
    <cellStyle name="Output 2 3 2 2 24" xfId="23484"/>
    <cellStyle name="Output 2 3 2 2 25" xfId="23485"/>
    <cellStyle name="Output 2 3 2 2 26" xfId="23486"/>
    <cellStyle name="Output 2 3 2 2 3" xfId="23487"/>
    <cellStyle name="Output 2 3 2 2 4" xfId="23488"/>
    <cellStyle name="Output 2 3 2 2 5" xfId="23489"/>
    <cellStyle name="Output 2 3 2 2 6" xfId="23490"/>
    <cellStyle name="Output 2 3 2 2 7" xfId="23491"/>
    <cellStyle name="Output 2 3 2 2 8" xfId="23492"/>
    <cellStyle name="Output 2 3 2 2 9" xfId="23493"/>
    <cellStyle name="Output 2 3 2 20" xfId="23494"/>
    <cellStyle name="Output 2 3 2 21" xfId="23495"/>
    <cellStyle name="Output 2 3 2 22" xfId="23496"/>
    <cellStyle name="Output 2 3 2 23" xfId="23497"/>
    <cellStyle name="Output 2 3 2 24" xfId="23498"/>
    <cellStyle name="Output 2 3 2 25" xfId="23499"/>
    <cellStyle name="Output 2 3 2 26" xfId="23500"/>
    <cellStyle name="Output 2 3 2 27" xfId="23501"/>
    <cellStyle name="Output 2 3 2 3" xfId="23502"/>
    <cellStyle name="Output 2 3 2 3 10" xfId="23503"/>
    <cellStyle name="Output 2 3 2 3 11" xfId="23504"/>
    <cellStyle name="Output 2 3 2 3 12" xfId="23505"/>
    <cellStyle name="Output 2 3 2 3 13" xfId="23506"/>
    <cellStyle name="Output 2 3 2 3 14" xfId="23507"/>
    <cellStyle name="Output 2 3 2 3 15" xfId="23508"/>
    <cellStyle name="Output 2 3 2 3 16" xfId="23509"/>
    <cellStyle name="Output 2 3 2 3 17" xfId="23510"/>
    <cellStyle name="Output 2 3 2 3 18" xfId="23511"/>
    <cellStyle name="Output 2 3 2 3 19" xfId="23512"/>
    <cellStyle name="Output 2 3 2 3 2" xfId="23513"/>
    <cellStyle name="Output 2 3 2 3 20" xfId="23514"/>
    <cellStyle name="Output 2 3 2 3 21" xfId="23515"/>
    <cellStyle name="Output 2 3 2 3 22" xfId="23516"/>
    <cellStyle name="Output 2 3 2 3 23" xfId="23517"/>
    <cellStyle name="Output 2 3 2 3 24" xfId="23518"/>
    <cellStyle name="Output 2 3 2 3 25" xfId="23519"/>
    <cellStyle name="Output 2 3 2 3 26" xfId="23520"/>
    <cellStyle name="Output 2 3 2 3 27" xfId="23521"/>
    <cellStyle name="Output 2 3 2 3 28" xfId="23522"/>
    <cellStyle name="Output 2 3 2 3 29" xfId="23523"/>
    <cellStyle name="Output 2 3 2 3 3" xfId="23524"/>
    <cellStyle name="Output 2 3 2 3 4" xfId="23525"/>
    <cellStyle name="Output 2 3 2 3 5" xfId="23526"/>
    <cellStyle name="Output 2 3 2 3 6" xfId="23527"/>
    <cellStyle name="Output 2 3 2 3 7" xfId="23528"/>
    <cellStyle name="Output 2 3 2 3 8" xfId="23529"/>
    <cellStyle name="Output 2 3 2 3 9" xfId="23530"/>
    <cellStyle name="Output 2 3 2 4" xfId="23531"/>
    <cellStyle name="Output 2 3 2 5" xfId="23532"/>
    <cellStyle name="Output 2 3 2 6" xfId="23533"/>
    <cellStyle name="Output 2 3 2 7" xfId="23534"/>
    <cellStyle name="Output 2 3 2 8" xfId="23535"/>
    <cellStyle name="Output 2 3 2 9" xfId="23536"/>
    <cellStyle name="Output 2 3 20" xfId="23537"/>
    <cellStyle name="Output 2 3 21" xfId="23538"/>
    <cellStyle name="Output 2 3 22" xfId="23539"/>
    <cellStyle name="Output 2 3 23" xfId="23540"/>
    <cellStyle name="Output 2 3 24" xfId="23541"/>
    <cellStyle name="Output 2 3 25" xfId="23542"/>
    <cellStyle name="Output 2 3 26" xfId="23543"/>
    <cellStyle name="Output 2 3 27" xfId="23544"/>
    <cellStyle name="Output 2 3 28" xfId="23545"/>
    <cellStyle name="Output 2 3 3" xfId="23546"/>
    <cellStyle name="Output 2 3 3 10" xfId="23547"/>
    <cellStyle name="Output 2 3 3 11" xfId="23548"/>
    <cellStyle name="Output 2 3 3 12" xfId="23549"/>
    <cellStyle name="Output 2 3 3 13" xfId="23550"/>
    <cellStyle name="Output 2 3 3 14" xfId="23551"/>
    <cellStyle name="Output 2 3 3 15" xfId="23552"/>
    <cellStyle name="Output 2 3 3 16" xfId="23553"/>
    <cellStyle name="Output 2 3 3 17" xfId="23554"/>
    <cellStyle name="Output 2 3 3 18" xfId="23555"/>
    <cellStyle name="Output 2 3 3 19" xfId="23556"/>
    <cellStyle name="Output 2 3 3 2" xfId="23557"/>
    <cellStyle name="Output 2 3 3 2 10" xfId="23558"/>
    <cellStyle name="Output 2 3 3 2 11" xfId="23559"/>
    <cellStyle name="Output 2 3 3 2 12" xfId="23560"/>
    <cellStyle name="Output 2 3 3 2 13" xfId="23561"/>
    <cellStyle name="Output 2 3 3 2 14" xfId="23562"/>
    <cellStyle name="Output 2 3 3 2 15" xfId="23563"/>
    <cellStyle name="Output 2 3 3 2 16" xfId="23564"/>
    <cellStyle name="Output 2 3 3 2 17" xfId="23565"/>
    <cellStyle name="Output 2 3 3 2 18" xfId="23566"/>
    <cellStyle name="Output 2 3 3 2 19" xfId="23567"/>
    <cellStyle name="Output 2 3 3 2 2" xfId="23568"/>
    <cellStyle name="Output 2 3 3 2 20" xfId="23569"/>
    <cellStyle name="Output 2 3 3 2 21" xfId="23570"/>
    <cellStyle name="Output 2 3 3 2 22" xfId="23571"/>
    <cellStyle name="Output 2 3 3 2 23" xfId="23572"/>
    <cellStyle name="Output 2 3 3 2 24" xfId="23573"/>
    <cellStyle name="Output 2 3 3 2 25" xfId="23574"/>
    <cellStyle name="Output 2 3 3 2 26" xfId="23575"/>
    <cellStyle name="Output 2 3 3 2 27" xfId="23576"/>
    <cellStyle name="Output 2 3 3 2 28" xfId="23577"/>
    <cellStyle name="Output 2 3 3 2 29" xfId="23578"/>
    <cellStyle name="Output 2 3 3 2 3" xfId="23579"/>
    <cellStyle name="Output 2 3 3 2 4" xfId="23580"/>
    <cellStyle name="Output 2 3 3 2 5" xfId="23581"/>
    <cellStyle name="Output 2 3 3 2 6" xfId="23582"/>
    <cellStyle name="Output 2 3 3 2 7" xfId="23583"/>
    <cellStyle name="Output 2 3 3 2 8" xfId="23584"/>
    <cellStyle name="Output 2 3 3 2 9" xfId="23585"/>
    <cellStyle name="Output 2 3 3 20" xfId="23586"/>
    <cellStyle name="Output 2 3 3 21" xfId="23587"/>
    <cellStyle name="Output 2 3 3 22" xfId="23588"/>
    <cellStyle name="Output 2 3 3 23" xfId="23589"/>
    <cellStyle name="Output 2 3 3 24" xfId="23590"/>
    <cellStyle name="Output 2 3 3 25" xfId="23591"/>
    <cellStyle name="Output 2 3 3 26" xfId="23592"/>
    <cellStyle name="Output 2 3 3 3" xfId="23593"/>
    <cellStyle name="Output 2 3 3 4" xfId="23594"/>
    <cellStyle name="Output 2 3 3 5" xfId="23595"/>
    <cellStyle name="Output 2 3 3 6" xfId="23596"/>
    <cellStyle name="Output 2 3 3 7" xfId="23597"/>
    <cellStyle name="Output 2 3 3 8" xfId="23598"/>
    <cellStyle name="Output 2 3 3 9" xfId="23599"/>
    <cellStyle name="Output 2 3 4" xfId="23600"/>
    <cellStyle name="Output 2 3 4 10" xfId="23601"/>
    <cellStyle name="Output 2 3 4 11" xfId="23602"/>
    <cellStyle name="Output 2 3 4 12" xfId="23603"/>
    <cellStyle name="Output 2 3 4 13" xfId="23604"/>
    <cellStyle name="Output 2 3 4 14" xfId="23605"/>
    <cellStyle name="Output 2 3 4 15" xfId="23606"/>
    <cellStyle name="Output 2 3 4 16" xfId="23607"/>
    <cellStyle name="Output 2 3 4 17" xfId="23608"/>
    <cellStyle name="Output 2 3 4 18" xfId="23609"/>
    <cellStyle name="Output 2 3 4 19" xfId="23610"/>
    <cellStyle name="Output 2 3 4 2" xfId="23611"/>
    <cellStyle name="Output 2 3 4 20" xfId="23612"/>
    <cellStyle name="Output 2 3 4 21" xfId="23613"/>
    <cellStyle name="Output 2 3 4 22" xfId="23614"/>
    <cellStyle name="Output 2 3 4 23" xfId="23615"/>
    <cellStyle name="Output 2 3 4 24" xfId="23616"/>
    <cellStyle name="Output 2 3 4 25" xfId="23617"/>
    <cellStyle name="Output 2 3 4 26" xfId="23618"/>
    <cellStyle name="Output 2 3 4 27" xfId="23619"/>
    <cellStyle name="Output 2 3 4 28" xfId="23620"/>
    <cellStyle name="Output 2 3 4 29" xfId="23621"/>
    <cellStyle name="Output 2 3 4 3" xfId="23622"/>
    <cellStyle name="Output 2 3 4 4" xfId="23623"/>
    <cellStyle name="Output 2 3 4 5" xfId="23624"/>
    <cellStyle name="Output 2 3 4 6" xfId="23625"/>
    <cellStyle name="Output 2 3 4 7" xfId="23626"/>
    <cellStyle name="Output 2 3 4 8" xfId="23627"/>
    <cellStyle name="Output 2 3 4 9" xfId="23628"/>
    <cellStyle name="Output 2 3 5" xfId="23629"/>
    <cellStyle name="Output 2 3 6" xfId="23630"/>
    <cellStyle name="Output 2 3 7" xfId="23631"/>
    <cellStyle name="Output 2 3 8" xfId="23632"/>
    <cellStyle name="Output 2 3 9" xfId="23633"/>
    <cellStyle name="Output 2 30" xfId="23634"/>
    <cellStyle name="Output 2 31" xfId="23635"/>
    <cellStyle name="Output 2 32" xfId="23636"/>
    <cellStyle name="Output 2 4" xfId="23637"/>
    <cellStyle name="Output 2 4 10" xfId="23638"/>
    <cellStyle name="Output 2 4 11" xfId="23639"/>
    <cellStyle name="Output 2 4 12" xfId="23640"/>
    <cellStyle name="Output 2 4 13" xfId="23641"/>
    <cellStyle name="Output 2 4 14" xfId="23642"/>
    <cellStyle name="Output 2 4 15" xfId="23643"/>
    <cellStyle name="Output 2 4 16" xfId="23644"/>
    <cellStyle name="Output 2 4 17" xfId="23645"/>
    <cellStyle name="Output 2 4 18" xfId="23646"/>
    <cellStyle name="Output 2 4 19" xfId="23647"/>
    <cellStyle name="Output 2 4 2" xfId="23648"/>
    <cellStyle name="Output 2 4 2 10" xfId="23649"/>
    <cellStyle name="Output 2 4 2 11" xfId="23650"/>
    <cellStyle name="Output 2 4 2 12" xfId="23651"/>
    <cellStyle name="Output 2 4 2 13" xfId="23652"/>
    <cellStyle name="Output 2 4 2 14" xfId="23653"/>
    <cellStyle name="Output 2 4 2 15" xfId="23654"/>
    <cellStyle name="Output 2 4 2 16" xfId="23655"/>
    <cellStyle name="Output 2 4 2 17" xfId="23656"/>
    <cellStyle name="Output 2 4 2 18" xfId="23657"/>
    <cellStyle name="Output 2 4 2 19" xfId="23658"/>
    <cellStyle name="Output 2 4 2 2" xfId="23659"/>
    <cellStyle name="Output 2 4 2 2 10" xfId="23660"/>
    <cellStyle name="Output 2 4 2 2 11" xfId="23661"/>
    <cellStyle name="Output 2 4 2 2 12" xfId="23662"/>
    <cellStyle name="Output 2 4 2 2 13" xfId="23663"/>
    <cellStyle name="Output 2 4 2 2 14" xfId="23664"/>
    <cellStyle name="Output 2 4 2 2 15" xfId="23665"/>
    <cellStyle name="Output 2 4 2 2 16" xfId="23666"/>
    <cellStyle name="Output 2 4 2 2 17" xfId="23667"/>
    <cellStyle name="Output 2 4 2 2 18" xfId="23668"/>
    <cellStyle name="Output 2 4 2 2 19" xfId="23669"/>
    <cellStyle name="Output 2 4 2 2 2" xfId="23670"/>
    <cellStyle name="Output 2 4 2 2 2 10" xfId="23671"/>
    <cellStyle name="Output 2 4 2 2 2 11" xfId="23672"/>
    <cellStyle name="Output 2 4 2 2 2 12" xfId="23673"/>
    <cellStyle name="Output 2 4 2 2 2 13" xfId="23674"/>
    <cellStyle name="Output 2 4 2 2 2 14" xfId="23675"/>
    <cellStyle name="Output 2 4 2 2 2 15" xfId="23676"/>
    <cellStyle name="Output 2 4 2 2 2 16" xfId="23677"/>
    <cellStyle name="Output 2 4 2 2 2 17" xfId="23678"/>
    <cellStyle name="Output 2 4 2 2 2 18" xfId="23679"/>
    <cellStyle name="Output 2 4 2 2 2 19" xfId="23680"/>
    <cellStyle name="Output 2 4 2 2 2 2" xfId="23681"/>
    <cellStyle name="Output 2 4 2 2 2 20" xfId="23682"/>
    <cellStyle name="Output 2 4 2 2 2 21" xfId="23683"/>
    <cellStyle name="Output 2 4 2 2 2 22" xfId="23684"/>
    <cellStyle name="Output 2 4 2 2 2 23" xfId="23685"/>
    <cellStyle name="Output 2 4 2 2 2 24" xfId="23686"/>
    <cellStyle name="Output 2 4 2 2 2 25" xfId="23687"/>
    <cellStyle name="Output 2 4 2 2 2 26" xfId="23688"/>
    <cellStyle name="Output 2 4 2 2 2 27" xfId="23689"/>
    <cellStyle name="Output 2 4 2 2 2 28" xfId="23690"/>
    <cellStyle name="Output 2 4 2 2 2 29" xfId="23691"/>
    <cellStyle name="Output 2 4 2 2 2 3" xfId="23692"/>
    <cellStyle name="Output 2 4 2 2 2 4" xfId="23693"/>
    <cellStyle name="Output 2 4 2 2 2 5" xfId="23694"/>
    <cellStyle name="Output 2 4 2 2 2 6" xfId="23695"/>
    <cellStyle name="Output 2 4 2 2 2 7" xfId="23696"/>
    <cellStyle name="Output 2 4 2 2 2 8" xfId="23697"/>
    <cellStyle name="Output 2 4 2 2 2 9" xfId="23698"/>
    <cellStyle name="Output 2 4 2 2 20" xfId="23699"/>
    <cellStyle name="Output 2 4 2 2 21" xfId="23700"/>
    <cellStyle name="Output 2 4 2 2 22" xfId="23701"/>
    <cellStyle name="Output 2 4 2 2 23" xfId="23702"/>
    <cellStyle name="Output 2 4 2 2 24" xfId="23703"/>
    <cellStyle name="Output 2 4 2 2 25" xfId="23704"/>
    <cellStyle name="Output 2 4 2 2 26" xfId="23705"/>
    <cellStyle name="Output 2 4 2 2 3" xfId="23706"/>
    <cellStyle name="Output 2 4 2 2 4" xfId="23707"/>
    <cellStyle name="Output 2 4 2 2 5" xfId="23708"/>
    <cellStyle name="Output 2 4 2 2 6" xfId="23709"/>
    <cellStyle name="Output 2 4 2 2 7" xfId="23710"/>
    <cellStyle name="Output 2 4 2 2 8" xfId="23711"/>
    <cellStyle name="Output 2 4 2 2 9" xfId="23712"/>
    <cellStyle name="Output 2 4 2 20" xfId="23713"/>
    <cellStyle name="Output 2 4 2 21" xfId="23714"/>
    <cellStyle name="Output 2 4 2 22" xfId="23715"/>
    <cellStyle name="Output 2 4 2 23" xfId="23716"/>
    <cellStyle name="Output 2 4 2 24" xfId="23717"/>
    <cellStyle name="Output 2 4 2 25" xfId="23718"/>
    <cellStyle name="Output 2 4 2 26" xfId="23719"/>
    <cellStyle name="Output 2 4 2 27" xfId="23720"/>
    <cellStyle name="Output 2 4 2 3" xfId="23721"/>
    <cellStyle name="Output 2 4 2 3 10" xfId="23722"/>
    <cellStyle name="Output 2 4 2 3 11" xfId="23723"/>
    <cellStyle name="Output 2 4 2 3 12" xfId="23724"/>
    <cellStyle name="Output 2 4 2 3 13" xfId="23725"/>
    <cellStyle name="Output 2 4 2 3 14" xfId="23726"/>
    <cellStyle name="Output 2 4 2 3 15" xfId="23727"/>
    <cellStyle name="Output 2 4 2 3 16" xfId="23728"/>
    <cellStyle name="Output 2 4 2 3 17" xfId="23729"/>
    <cellStyle name="Output 2 4 2 3 18" xfId="23730"/>
    <cellStyle name="Output 2 4 2 3 19" xfId="23731"/>
    <cellStyle name="Output 2 4 2 3 2" xfId="23732"/>
    <cellStyle name="Output 2 4 2 3 20" xfId="23733"/>
    <cellStyle name="Output 2 4 2 3 21" xfId="23734"/>
    <cellStyle name="Output 2 4 2 3 22" xfId="23735"/>
    <cellStyle name="Output 2 4 2 3 23" xfId="23736"/>
    <cellStyle name="Output 2 4 2 3 24" xfId="23737"/>
    <cellStyle name="Output 2 4 2 3 25" xfId="23738"/>
    <cellStyle name="Output 2 4 2 3 26" xfId="23739"/>
    <cellStyle name="Output 2 4 2 3 27" xfId="23740"/>
    <cellStyle name="Output 2 4 2 3 28" xfId="23741"/>
    <cellStyle name="Output 2 4 2 3 29" xfId="23742"/>
    <cellStyle name="Output 2 4 2 3 3" xfId="23743"/>
    <cellStyle name="Output 2 4 2 3 4" xfId="23744"/>
    <cellStyle name="Output 2 4 2 3 5" xfId="23745"/>
    <cellStyle name="Output 2 4 2 3 6" xfId="23746"/>
    <cellStyle name="Output 2 4 2 3 7" xfId="23747"/>
    <cellStyle name="Output 2 4 2 3 8" xfId="23748"/>
    <cellStyle name="Output 2 4 2 3 9" xfId="23749"/>
    <cellStyle name="Output 2 4 2 4" xfId="23750"/>
    <cellStyle name="Output 2 4 2 5" xfId="23751"/>
    <cellStyle name="Output 2 4 2 6" xfId="23752"/>
    <cellStyle name="Output 2 4 2 7" xfId="23753"/>
    <cellStyle name="Output 2 4 2 8" xfId="23754"/>
    <cellStyle name="Output 2 4 2 9" xfId="23755"/>
    <cellStyle name="Output 2 4 20" xfId="23756"/>
    <cellStyle name="Output 2 4 21" xfId="23757"/>
    <cellStyle name="Output 2 4 22" xfId="23758"/>
    <cellStyle name="Output 2 4 23" xfId="23759"/>
    <cellStyle name="Output 2 4 24" xfId="23760"/>
    <cellStyle name="Output 2 4 25" xfId="23761"/>
    <cellStyle name="Output 2 4 26" xfId="23762"/>
    <cellStyle name="Output 2 4 27" xfId="23763"/>
    <cellStyle name="Output 2 4 28" xfId="23764"/>
    <cellStyle name="Output 2 4 3" xfId="23765"/>
    <cellStyle name="Output 2 4 3 10" xfId="23766"/>
    <cellStyle name="Output 2 4 3 11" xfId="23767"/>
    <cellStyle name="Output 2 4 3 12" xfId="23768"/>
    <cellStyle name="Output 2 4 3 13" xfId="23769"/>
    <cellStyle name="Output 2 4 3 14" xfId="23770"/>
    <cellStyle name="Output 2 4 3 15" xfId="23771"/>
    <cellStyle name="Output 2 4 3 16" xfId="23772"/>
    <cellStyle name="Output 2 4 3 17" xfId="23773"/>
    <cellStyle name="Output 2 4 3 18" xfId="23774"/>
    <cellStyle name="Output 2 4 3 19" xfId="23775"/>
    <cellStyle name="Output 2 4 3 2" xfId="23776"/>
    <cellStyle name="Output 2 4 3 2 10" xfId="23777"/>
    <cellStyle name="Output 2 4 3 2 11" xfId="23778"/>
    <cellStyle name="Output 2 4 3 2 12" xfId="23779"/>
    <cellStyle name="Output 2 4 3 2 13" xfId="23780"/>
    <cellStyle name="Output 2 4 3 2 14" xfId="23781"/>
    <cellStyle name="Output 2 4 3 2 15" xfId="23782"/>
    <cellStyle name="Output 2 4 3 2 16" xfId="23783"/>
    <cellStyle name="Output 2 4 3 2 17" xfId="23784"/>
    <cellStyle name="Output 2 4 3 2 18" xfId="23785"/>
    <cellStyle name="Output 2 4 3 2 19" xfId="23786"/>
    <cellStyle name="Output 2 4 3 2 2" xfId="23787"/>
    <cellStyle name="Output 2 4 3 2 20" xfId="23788"/>
    <cellStyle name="Output 2 4 3 2 21" xfId="23789"/>
    <cellStyle name="Output 2 4 3 2 22" xfId="23790"/>
    <cellStyle name="Output 2 4 3 2 23" xfId="23791"/>
    <cellStyle name="Output 2 4 3 2 24" xfId="23792"/>
    <cellStyle name="Output 2 4 3 2 25" xfId="23793"/>
    <cellStyle name="Output 2 4 3 2 26" xfId="23794"/>
    <cellStyle name="Output 2 4 3 2 27" xfId="23795"/>
    <cellStyle name="Output 2 4 3 2 28" xfId="23796"/>
    <cellStyle name="Output 2 4 3 2 29" xfId="23797"/>
    <cellStyle name="Output 2 4 3 2 3" xfId="23798"/>
    <cellStyle name="Output 2 4 3 2 4" xfId="23799"/>
    <cellStyle name="Output 2 4 3 2 5" xfId="23800"/>
    <cellStyle name="Output 2 4 3 2 6" xfId="23801"/>
    <cellStyle name="Output 2 4 3 2 7" xfId="23802"/>
    <cellStyle name="Output 2 4 3 2 8" xfId="23803"/>
    <cellStyle name="Output 2 4 3 2 9" xfId="23804"/>
    <cellStyle name="Output 2 4 3 20" xfId="23805"/>
    <cellStyle name="Output 2 4 3 21" xfId="23806"/>
    <cellStyle name="Output 2 4 3 22" xfId="23807"/>
    <cellStyle name="Output 2 4 3 23" xfId="23808"/>
    <cellStyle name="Output 2 4 3 24" xfId="23809"/>
    <cellStyle name="Output 2 4 3 25" xfId="23810"/>
    <cellStyle name="Output 2 4 3 26" xfId="23811"/>
    <cellStyle name="Output 2 4 3 3" xfId="23812"/>
    <cellStyle name="Output 2 4 3 4" xfId="23813"/>
    <cellStyle name="Output 2 4 3 5" xfId="23814"/>
    <cellStyle name="Output 2 4 3 6" xfId="23815"/>
    <cellStyle name="Output 2 4 3 7" xfId="23816"/>
    <cellStyle name="Output 2 4 3 8" xfId="23817"/>
    <cellStyle name="Output 2 4 3 9" xfId="23818"/>
    <cellStyle name="Output 2 4 4" xfId="23819"/>
    <cellStyle name="Output 2 4 4 10" xfId="23820"/>
    <cellStyle name="Output 2 4 4 11" xfId="23821"/>
    <cellStyle name="Output 2 4 4 12" xfId="23822"/>
    <cellStyle name="Output 2 4 4 13" xfId="23823"/>
    <cellStyle name="Output 2 4 4 14" xfId="23824"/>
    <cellStyle name="Output 2 4 4 15" xfId="23825"/>
    <cellStyle name="Output 2 4 4 16" xfId="23826"/>
    <cellStyle name="Output 2 4 4 17" xfId="23827"/>
    <cellStyle name="Output 2 4 4 18" xfId="23828"/>
    <cellStyle name="Output 2 4 4 19" xfId="23829"/>
    <cellStyle name="Output 2 4 4 2" xfId="23830"/>
    <cellStyle name="Output 2 4 4 20" xfId="23831"/>
    <cellStyle name="Output 2 4 4 21" xfId="23832"/>
    <cellStyle name="Output 2 4 4 22" xfId="23833"/>
    <cellStyle name="Output 2 4 4 23" xfId="23834"/>
    <cellStyle name="Output 2 4 4 24" xfId="23835"/>
    <cellStyle name="Output 2 4 4 25" xfId="23836"/>
    <cellStyle name="Output 2 4 4 26" xfId="23837"/>
    <cellStyle name="Output 2 4 4 27" xfId="23838"/>
    <cellStyle name="Output 2 4 4 28" xfId="23839"/>
    <cellStyle name="Output 2 4 4 29" xfId="23840"/>
    <cellStyle name="Output 2 4 4 3" xfId="23841"/>
    <cellStyle name="Output 2 4 4 4" xfId="23842"/>
    <cellStyle name="Output 2 4 4 5" xfId="23843"/>
    <cellStyle name="Output 2 4 4 6" xfId="23844"/>
    <cellStyle name="Output 2 4 4 7" xfId="23845"/>
    <cellStyle name="Output 2 4 4 8" xfId="23846"/>
    <cellStyle name="Output 2 4 4 9" xfId="23847"/>
    <cellStyle name="Output 2 4 5" xfId="23848"/>
    <cellStyle name="Output 2 4 6" xfId="23849"/>
    <cellStyle name="Output 2 4 7" xfId="23850"/>
    <cellStyle name="Output 2 4 8" xfId="23851"/>
    <cellStyle name="Output 2 4 9" xfId="23852"/>
    <cellStyle name="Output 2 5" xfId="23853"/>
    <cellStyle name="Output 2 5 10" xfId="23854"/>
    <cellStyle name="Output 2 5 11" xfId="23855"/>
    <cellStyle name="Output 2 5 12" xfId="23856"/>
    <cellStyle name="Output 2 5 13" xfId="23857"/>
    <cellStyle name="Output 2 5 14" xfId="23858"/>
    <cellStyle name="Output 2 5 15" xfId="23859"/>
    <cellStyle name="Output 2 5 16" xfId="23860"/>
    <cellStyle name="Output 2 5 17" xfId="23861"/>
    <cellStyle name="Output 2 5 18" xfId="23862"/>
    <cellStyle name="Output 2 5 19" xfId="23863"/>
    <cellStyle name="Output 2 5 2" xfId="23864"/>
    <cellStyle name="Output 2 5 2 10" xfId="23865"/>
    <cellStyle name="Output 2 5 2 11" xfId="23866"/>
    <cellStyle name="Output 2 5 2 12" xfId="23867"/>
    <cellStyle name="Output 2 5 2 13" xfId="23868"/>
    <cellStyle name="Output 2 5 2 14" xfId="23869"/>
    <cellStyle name="Output 2 5 2 15" xfId="23870"/>
    <cellStyle name="Output 2 5 2 16" xfId="23871"/>
    <cellStyle name="Output 2 5 2 17" xfId="23872"/>
    <cellStyle name="Output 2 5 2 18" xfId="23873"/>
    <cellStyle name="Output 2 5 2 19" xfId="23874"/>
    <cellStyle name="Output 2 5 2 2" xfId="23875"/>
    <cellStyle name="Output 2 5 2 2 10" xfId="23876"/>
    <cellStyle name="Output 2 5 2 2 11" xfId="23877"/>
    <cellStyle name="Output 2 5 2 2 12" xfId="23878"/>
    <cellStyle name="Output 2 5 2 2 13" xfId="23879"/>
    <cellStyle name="Output 2 5 2 2 14" xfId="23880"/>
    <cellStyle name="Output 2 5 2 2 15" xfId="23881"/>
    <cellStyle name="Output 2 5 2 2 16" xfId="23882"/>
    <cellStyle name="Output 2 5 2 2 17" xfId="23883"/>
    <cellStyle name="Output 2 5 2 2 18" xfId="23884"/>
    <cellStyle name="Output 2 5 2 2 19" xfId="23885"/>
    <cellStyle name="Output 2 5 2 2 2" xfId="23886"/>
    <cellStyle name="Output 2 5 2 2 2 10" xfId="23887"/>
    <cellStyle name="Output 2 5 2 2 2 11" xfId="23888"/>
    <cellStyle name="Output 2 5 2 2 2 12" xfId="23889"/>
    <cellStyle name="Output 2 5 2 2 2 13" xfId="23890"/>
    <cellStyle name="Output 2 5 2 2 2 14" xfId="23891"/>
    <cellStyle name="Output 2 5 2 2 2 15" xfId="23892"/>
    <cellStyle name="Output 2 5 2 2 2 16" xfId="23893"/>
    <cellStyle name="Output 2 5 2 2 2 17" xfId="23894"/>
    <cellStyle name="Output 2 5 2 2 2 18" xfId="23895"/>
    <cellStyle name="Output 2 5 2 2 2 19" xfId="23896"/>
    <cellStyle name="Output 2 5 2 2 2 2" xfId="23897"/>
    <cellStyle name="Output 2 5 2 2 2 20" xfId="23898"/>
    <cellStyle name="Output 2 5 2 2 2 21" xfId="23899"/>
    <cellStyle name="Output 2 5 2 2 2 22" xfId="23900"/>
    <cellStyle name="Output 2 5 2 2 2 23" xfId="23901"/>
    <cellStyle name="Output 2 5 2 2 2 24" xfId="23902"/>
    <cellStyle name="Output 2 5 2 2 2 25" xfId="23903"/>
    <cellStyle name="Output 2 5 2 2 2 26" xfId="23904"/>
    <cellStyle name="Output 2 5 2 2 2 27" xfId="23905"/>
    <cellStyle name="Output 2 5 2 2 2 28" xfId="23906"/>
    <cellStyle name="Output 2 5 2 2 2 29" xfId="23907"/>
    <cellStyle name="Output 2 5 2 2 2 3" xfId="23908"/>
    <cellStyle name="Output 2 5 2 2 2 4" xfId="23909"/>
    <cellStyle name="Output 2 5 2 2 2 5" xfId="23910"/>
    <cellStyle name="Output 2 5 2 2 2 6" xfId="23911"/>
    <cellStyle name="Output 2 5 2 2 2 7" xfId="23912"/>
    <cellStyle name="Output 2 5 2 2 2 8" xfId="23913"/>
    <cellStyle name="Output 2 5 2 2 2 9" xfId="23914"/>
    <cellStyle name="Output 2 5 2 2 20" xfId="23915"/>
    <cellStyle name="Output 2 5 2 2 21" xfId="23916"/>
    <cellStyle name="Output 2 5 2 2 22" xfId="23917"/>
    <cellStyle name="Output 2 5 2 2 23" xfId="23918"/>
    <cellStyle name="Output 2 5 2 2 24" xfId="23919"/>
    <cellStyle name="Output 2 5 2 2 25" xfId="23920"/>
    <cellStyle name="Output 2 5 2 2 26" xfId="23921"/>
    <cellStyle name="Output 2 5 2 2 3" xfId="23922"/>
    <cellStyle name="Output 2 5 2 2 4" xfId="23923"/>
    <cellStyle name="Output 2 5 2 2 5" xfId="23924"/>
    <cellStyle name="Output 2 5 2 2 6" xfId="23925"/>
    <cellStyle name="Output 2 5 2 2 7" xfId="23926"/>
    <cellStyle name="Output 2 5 2 2 8" xfId="23927"/>
    <cellStyle name="Output 2 5 2 2 9" xfId="23928"/>
    <cellStyle name="Output 2 5 2 20" xfId="23929"/>
    <cellStyle name="Output 2 5 2 21" xfId="23930"/>
    <cellStyle name="Output 2 5 2 22" xfId="23931"/>
    <cellStyle name="Output 2 5 2 23" xfId="23932"/>
    <cellStyle name="Output 2 5 2 24" xfId="23933"/>
    <cellStyle name="Output 2 5 2 25" xfId="23934"/>
    <cellStyle name="Output 2 5 2 26" xfId="23935"/>
    <cellStyle name="Output 2 5 2 27" xfId="23936"/>
    <cellStyle name="Output 2 5 2 3" xfId="23937"/>
    <cellStyle name="Output 2 5 2 3 10" xfId="23938"/>
    <cellStyle name="Output 2 5 2 3 11" xfId="23939"/>
    <cellStyle name="Output 2 5 2 3 12" xfId="23940"/>
    <cellStyle name="Output 2 5 2 3 13" xfId="23941"/>
    <cellStyle name="Output 2 5 2 3 14" xfId="23942"/>
    <cellStyle name="Output 2 5 2 3 15" xfId="23943"/>
    <cellStyle name="Output 2 5 2 3 16" xfId="23944"/>
    <cellStyle name="Output 2 5 2 3 17" xfId="23945"/>
    <cellStyle name="Output 2 5 2 3 18" xfId="23946"/>
    <cellStyle name="Output 2 5 2 3 19" xfId="23947"/>
    <cellStyle name="Output 2 5 2 3 2" xfId="23948"/>
    <cellStyle name="Output 2 5 2 3 20" xfId="23949"/>
    <cellStyle name="Output 2 5 2 3 21" xfId="23950"/>
    <cellStyle name="Output 2 5 2 3 22" xfId="23951"/>
    <cellStyle name="Output 2 5 2 3 23" xfId="23952"/>
    <cellStyle name="Output 2 5 2 3 24" xfId="23953"/>
    <cellStyle name="Output 2 5 2 3 25" xfId="23954"/>
    <cellStyle name="Output 2 5 2 3 26" xfId="23955"/>
    <cellStyle name="Output 2 5 2 3 27" xfId="23956"/>
    <cellStyle name="Output 2 5 2 3 28" xfId="23957"/>
    <cellStyle name="Output 2 5 2 3 29" xfId="23958"/>
    <cellStyle name="Output 2 5 2 3 3" xfId="23959"/>
    <cellStyle name="Output 2 5 2 3 4" xfId="23960"/>
    <cellStyle name="Output 2 5 2 3 5" xfId="23961"/>
    <cellStyle name="Output 2 5 2 3 6" xfId="23962"/>
    <cellStyle name="Output 2 5 2 3 7" xfId="23963"/>
    <cellStyle name="Output 2 5 2 3 8" xfId="23964"/>
    <cellStyle name="Output 2 5 2 3 9" xfId="23965"/>
    <cellStyle name="Output 2 5 2 4" xfId="23966"/>
    <cellStyle name="Output 2 5 2 5" xfId="23967"/>
    <cellStyle name="Output 2 5 2 6" xfId="23968"/>
    <cellStyle name="Output 2 5 2 7" xfId="23969"/>
    <cellStyle name="Output 2 5 2 8" xfId="23970"/>
    <cellStyle name="Output 2 5 2 9" xfId="23971"/>
    <cellStyle name="Output 2 5 20" xfId="23972"/>
    <cellStyle name="Output 2 5 21" xfId="23973"/>
    <cellStyle name="Output 2 5 22" xfId="23974"/>
    <cellStyle name="Output 2 5 23" xfId="23975"/>
    <cellStyle name="Output 2 5 24" xfId="23976"/>
    <cellStyle name="Output 2 5 25" xfId="23977"/>
    <cellStyle name="Output 2 5 26" xfId="23978"/>
    <cellStyle name="Output 2 5 27" xfId="23979"/>
    <cellStyle name="Output 2 5 28" xfId="23980"/>
    <cellStyle name="Output 2 5 3" xfId="23981"/>
    <cellStyle name="Output 2 5 3 10" xfId="23982"/>
    <cellStyle name="Output 2 5 3 11" xfId="23983"/>
    <cellStyle name="Output 2 5 3 12" xfId="23984"/>
    <cellStyle name="Output 2 5 3 13" xfId="23985"/>
    <cellStyle name="Output 2 5 3 14" xfId="23986"/>
    <cellStyle name="Output 2 5 3 15" xfId="23987"/>
    <cellStyle name="Output 2 5 3 16" xfId="23988"/>
    <cellStyle name="Output 2 5 3 17" xfId="23989"/>
    <cellStyle name="Output 2 5 3 18" xfId="23990"/>
    <cellStyle name="Output 2 5 3 19" xfId="23991"/>
    <cellStyle name="Output 2 5 3 2" xfId="23992"/>
    <cellStyle name="Output 2 5 3 2 10" xfId="23993"/>
    <cellStyle name="Output 2 5 3 2 11" xfId="23994"/>
    <cellStyle name="Output 2 5 3 2 12" xfId="23995"/>
    <cellStyle name="Output 2 5 3 2 13" xfId="23996"/>
    <cellStyle name="Output 2 5 3 2 14" xfId="23997"/>
    <cellStyle name="Output 2 5 3 2 15" xfId="23998"/>
    <cellStyle name="Output 2 5 3 2 16" xfId="23999"/>
    <cellStyle name="Output 2 5 3 2 17" xfId="24000"/>
    <cellStyle name="Output 2 5 3 2 18" xfId="24001"/>
    <cellStyle name="Output 2 5 3 2 19" xfId="24002"/>
    <cellStyle name="Output 2 5 3 2 2" xfId="24003"/>
    <cellStyle name="Output 2 5 3 2 20" xfId="24004"/>
    <cellStyle name="Output 2 5 3 2 21" xfId="24005"/>
    <cellStyle name="Output 2 5 3 2 22" xfId="24006"/>
    <cellStyle name="Output 2 5 3 2 23" xfId="24007"/>
    <cellStyle name="Output 2 5 3 2 24" xfId="24008"/>
    <cellStyle name="Output 2 5 3 2 25" xfId="24009"/>
    <cellStyle name="Output 2 5 3 2 26" xfId="24010"/>
    <cellStyle name="Output 2 5 3 2 27" xfId="24011"/>
    <cellStyle name="Output 2 5 3 2 28" xfId="24012"/>
    <cellStyle name="Output 2 5 3 2 29" xfId="24013"/>
    <cellStyle name="Output 2 5 3 2 3" xfId="24014"/>
    <cellStyle name="Output 2 5 3 2 4" xfId="24015"/>
    <cellStyle name="Output 2 5 3 2 5" xfId="24016"/>
    <cellStyle name="Output 2 5 3 2 6" xfId="24017"/>
    <cellStyle name="Output 2 5 3 2 7" xfId="24018"/>
    <cellStyle name="Output 2 5 3 2 8" xfId="24019"/>
    <cellStyle name="Output 2 5 3 2 9" xfId="24020"/>
    <cellStyle name="Output 2 5 3 20" xfId="24021"/>
    <cellStyle name="Output 2 5 3 21" xfId="24022"/>
    <cellStyle name="Output 2 5 3 22" xfId="24023"/>
    <cellStyle name="Output 2 5 3 23" xfId="24024"/>
    <cellStyle name="Output 2 5 3 24" xfId="24025"/>
    <cellStyle name="Output 2 5 3 25" xfId="24026"/>
    <cellStyle name="Output 2 5 3 26" xfId="24027"/>
    <cellStyle name="Output 2 5 3 3" xfId="24028"/>
    <cellStyle name="Output 2 5 3 4" xfId="24029"/>
    <cellStyle name="Output 2 5 3 5" xfId="24030"/>
    <cellStyle name="Output 2 5 3 6" xfId="24031"/>
    <cellStyle name="Output 2 5 3 7" xfId="24032"/>
    <cellStyle name="Output 2 5 3 8" xfId="24033"/>
    <cellStyle name="Output 2 5 3 9" xfId="24034"/>
    <cellStyle name="Output 2 5 4" xfId="24035"/>
    <cellStyle name="Output 2 5 4 10" xfId="24036"/>
    <cellStyle name="Output 2 5 4 11" xfId="24037"/>
    <cellStyle name="Output 2 5 4 12" xfId="24038"/>
    <cellStyle name="Output 2 5 4 13" xfId="24039"/>
    <cellStyle name="Output 2 5 4 14" xfId="24040"/>
    <cellStyle name="Output 2 5 4 15" xfId="24041"/>
    <cellStyle name="Output 2 5 4 16" xfId="24042"/>
    <cellStyle name="Output 2 5 4 17" xfId="24043"/>
    <cellStyle name="Output 2 5 4 18" xfId="24044"/>
    <cellStyle name="Output 2 5 4 19" xfId="24045"/>
    <cellStyle name="Output 2 5 4 2" xfId="24046"/>
    <cellStyle name="Output 2 5 4 20" xfId="24047"/>
    <cellStyle name="Output 2 5 4 21" xfId="24048"/>
    <cellStyle name="Output 2 5 4 22" xfId="24049"/>
    <cellStyle name="Output 2 5 4 23" xfId="24050"/>
    <cellStyle name="Output 2 5 4 24" xfId="24051"/>
    <cellStyle name="Output 2 5 4 25" xfId="24052"/>
    <cellStyle name="Output 2 5 4 26" xfId="24053"/>
    <cellStyle name="Output 2 5 4 27" xfId="24054"/>
    <cellStyle name="Output 2 5 4 28" xfId="24055"/>
    <cellStyle name="Output 2 5 4 29" xfId="24056"/>
    <cellStyle name="Output 2 5 4 3" xfId="24057"/>
    <cellStyle name="Output 2 5 4 4" xfId="24058"/>
    <cellStyle name="Output 2 5 4 5" xfId="24059"/>
    <cellStyle name="Output 2 5 4 6" xfId="24060"/>
    <cellStyle name="Output 2 5 4 7" xfId="24061"/>
    <cellStyle name="Output 2 5 4 8" xfId="24062"/>
    <cellStyle name="Output 2 5 4 9" xfId="24063"/>
    <cellStyle name="Output 2 5 5" xfId="24064"/>
    <cellStyle name="Output 2 5 6" xfId="24065"/>
    <cellStyle name="Output 2 5 7" xfId="24066"/>
    <cellStyle name="Output 2 5 8" xfId="24067"/>
    <cellStyle name="Output 2 5 9" xfId="24068"/>
    <cellStyle name="Output 2 6" xfId="24069"/>
    <cellStyle name="Output 2 6 10" xfId="24070"/>
    <cellStyle name="Output 2 6 11" xfId="24071"/>
    <cellStyle name="Output 2 6 12" xfId="24072"/>
    <cellStyle name="Output 2 6 13" xfId="24073"/>
    <cellStyle name="Output 2 6 14" xfId="24074"/>
    <cellStyle name="Output 2 6 15" xfId="24075"/>
    <cellStyle name="Output 2 6 16" xfId="24076"/>
    <cellStyle name="Output 2 6 17" xfId="24077"/>
    <cellStyle name="Output 2 6 18" xfId="24078"/>
    <cellStyle name="Output 2 6 19" xfId="24079"/>
    <cellStyle name="Output 2 6 2" xfId="24080"/>
    <cellStyle name="Output 2 6 2 10" xfId="24081"/>
    <cellStyle name="Output 2 6 2 11" xfId="24082"/>
    <cellStyle name="Output 2 6 2 12" xfId="24083"/>
    <cellStyle name="Output 2 6 2 13" xfId="24084"/>
    <cellStyle name="Output 2 6 2 14" xfId="24085"/>
    <cellStyle name="Output 2 6 2 15" xfId="24086"/>
    <cellStyle name="Output 2 6 2 16" xfId="24087"/>
    <cellStyle name="Output 2 6 2 17" xfId="24088"/>
    <cellStyle name="Output 2 6 2 18" xfId="24089"/>
    <cellStyle name="Output 2 6 2 19" xfId="24090"/>
    <cellStyle name="Output 2 6 2 2" xfId="24091"/>
    <cellStyle name="Output 2 6 2 2 10" xfId="24092"/>
    <cellStyle name="Output 2 6 2 2 11" xfId="24093"/>
    <cellStyle name="Output 2 6 2 2 12" xfId="24094"/>
    <cellStyle name="Output 2 6 2 2 13" xfId="24095"/>
    <cellStyle name="Output 2 6 2 2 14" xfId="24096"/>
    <cellStyle name="Output 2 6 2 2 15" xfId="24097"/>
    <cellStyle name="Output 2 6 2 2 16" xfId="24098"/>
    <cellStyle name="Output 2 6 2 2 17" xfId="24099"/>
    <cellStyle name="Output 2 6 2 2 18" xfId="24100"/>
    <cellStyle name="Output 2 6 2 2 19" xfId="24101"/>
    <cellStyle name="Output 2 6 2 2 2" xfId="24102"/>
    <cellStyle name="Output 2 6 2 2 20" xfId="24103"/>
    <cellStyle name="Output 2 6 2 2 21" xfId="24104"/>
    <cellStyle name="Output 2 6 2 2 22" xfId="24105"/>
    <cellStyle name="Output 2 6 2 2 23" xfId="24106"/>
    <cellStyle name="Output 2 6 2 2 24" xfId="24107"/>
    <cellStyle name="Output 2 6 2 2 25" xfId="24108"/>
    <cellStyle name="Output 2 6 2 2 26" xfId="24109"/>
    <cellStyle name="Output 2 6 2 2 27" xfId="24110"/>
    <cellStyle name="Output 2 6 2 2 28" xfId="24111"/>
    <cellStyle name="Output 2 6 2 2 29" xfId="24112"/>
    <cellStyle name="Output 2 6 2 2 3" xfId="24113"/>
    <cellStyle name="Output 2 6 2 2 4" xfId="24114"/>
    <cellStyle name="Output 2 6 2 2 5" xfId="24115"/>
    <cellStyle name="Output 2 6 2 2 6" xfId="24116"/>
    <cellStyle name="Output 2 6 2 2 7" xfId="24117"/>
    <cellStyle name="Output 2 6 2 2 8" xfId="24118"/>
    <cellStyle name="Output 2 6 2 2 9" xfId="24119"/>
    <cellStyle name="Output 2 6 2 20" xfId="24120"/>
    <cellStyle name="Output 2 6 2 21" xfId="24121"/>
    <cellStyle name="Output 2 6 2 22" xfId="24122"/>
    <cellStyle name="Output 2 6 2 23" xfId="24123"/>
    <cellStyle name="Output 2 6 2 24" xfId="24124"/>
    <cellStyle name="Output 2 6 2 25" xfId="24125"/>
    <cellStyle name="Output 2 6 2 26" xfId="24126"/>
    <cellStyle name="Output 2 6 2 3" xfId="24127"/>
    <cellStyle name="Output 2 6 2 4" xfId="24128"/>
    <cellStyle name="Output 2 6 2 5" xfId="24129"/>
    <cellStyle name="Output 2 6 2 6" xfId="24130"/>
    <cellStyle name="Output 2 6 2 7" xfId="24131"/>
    <cellStyle name="Output 2 6 2 8" xfId="24132"/>
    <cellStyle name="Output 2 6 2 9" xfId="24133"/>
    <cellStyle name="Output 2 6 20" xfId="24134"/>
    <cellStyle name="Output 2 6 21" xfId="24135"/>
    <cellStyle name="Output 2 6 22" xfId="24136"/>
    <cellStyle name="Output 2 6 23" xfId="24137"/>
    <cellStyle name="Output 2 6 24" xfId="24138"/>
    <cellStyle name="Output 2 6 25" xfId="24139"/>
    <cellStyle name="Output 2 6 26" xfId="24140"/>
    <cellStyle name="Output 2 6 27" xfId="24141"/>
    <cellStyle name="Output 2 6 3" xfId="24142"/>
    <cellStyle name="Output 2 6 3 10" xfId="24143"/>
    <cellStyle name="Output 2 6 3 11" xfId="24144"/>
    <cellStyle name="Output 2 6 3 12" xfId="24145"/>
    <cellStyle name="Output 2 6 3 13" xfId="24146"/>
    <cellStyle name="Output 2 6 3 14" xfId="24147"/>
    <cellStyle name="Output 2 6 3 15" xfId="24148"/>
    <cellStyle name="Output 2 6 3 16" xfId="24149"/>
    <cellStyle name="Output 2 6 3 17" xfId="24150"/>
    <cellStyle name="Output 2 6 3 18" xfId="24151"/>
    <cellStyle name="Output 2 6 3 19" xfId="24152"/>
    <cellStyle name="Output 2 6 3 2" xfId="24153"/>
    <cellStyle name="Output 2 6 3 20" xfId="24154"/>
    <cellStyle name="Output 2 6 3 21" xfId="24155"/>
    <cellStyle name="Output 2 6 3 22" xfId="24156"/>
    <cellStyle name="Output 2 6 3 23" xfId="24157"/>
    <cellStyle name="Output 2 6 3 24" xfId="24158"/>
    <cellStyle name="Output 2 6 3 25" xfId="24159"/>
    <cellStyle name="Output 2 6 3 26" xfId="24160"/>
    <cellStyle name="Output 2 6 3 27" xfId="24161"/>
    <cellStyle name="Output 2 6 3 28" xfId="24162"/>
    <cellStyle name="Output 2 6 3 29" xfId="24163"/>
    <cellStyle name="Output 2 6 3 3" xfId="24164"/>
    <cellStyle name="Output 2 6 3 4" xfId="24165"/>
    <cellStyle name="Output 2 6 3 5" xfId="24166"/>
    <cellStyle name="Output 2 6 3 6" xfId="24167"/>
    <cellStyle name="Output 2 6 3 7" xfId="24168"/>
    <cellStyle name="Output 2 6 3 8" xfId="24169"/>
    <cellStyle name="Output 2 6 3 9" xfId="24170"/>
    <cellStyle name="Output 2 6 4" xfId="24171"/>
    <cellStyle name="Output 2 6 5" xfId="24172"/>
    <cellStyle name="Output 2 6 6" xfId="24173"/>
    <cellStyle name="Output 2 6 7" xfId="24174"/>
    <cellStyle name="Output 2 6 8" xfId="24175"/>
    <cellStyle name="Output 2 6 9" xfId="24176"/>
    <cellStyle name="Output 2 7" xfId="24177"/>
    <cellStyle name="Output 2 7 10" xfId="24178"/>
    <cellStyle name="Output 2 7 11" xfId="24179"/>
    <cellStyle name="Output 2 7 12" xfId="24180"/>
    <cellStyle name="Output 2 7 13" xfId="24181"/>
    <cellStyle name="Output 2 7 14" xfId="24182"/>
    <cellStyle name="Output 2 7 15" xfId="24183"/>
    <cellStyle name="Output 2 7 16" xfId="24184"/>
    <cellStyle name="Output 2 7 17" xfId="24185"/>
    <cellStyle name="Output 2 7 18" xfId="24186"/>
    <cellStyle name="Output 2 7 19" xfId="24187"/>
    <cellStyle name="Output 2 7 2" xfId="24188"/>
    <cellStyle name="Output 2 7 2 10" xfId="24189"/>
    <cellStyle name="Output 2 7 2 11" xfId="24190"/>
    <cellStyle name="Output 2 7 2 12" xfId="24191"/>
    <cellStyle name="Output 2 7 2 13" xfId="24192"/>
    <cellStyle name="Output 2 7 2 14" xfId="24193"/>
    <cellStyle name="Output 2 7 2 15" xfId="24194"/>
    <cellStyle name="Output 2 7 2 16" xfId="24195"/>
    <cellStyle name="Output 2 7 2 17" xfId="24196"/>
    <cellStyle name="Output 2 7 2 18" xfId="24197"/>
    <cellStyle name="Output 2 7 2 19" xfId="24198"/>
    <cellStyle name="Output 2 7 2 2" xfId="24199"/>
    <cellStyle name="Output 2 7 2 20" xfId="24200"/>
    <cellStyle name="Output 2 7 2 21" xfId="24201"/>
    <cellStyle name="Output 2 7 2 22" xfId="24202"/>
    <cellStyle name="Output 2 7 2 23" xfId="24203"/>
    <cellStyle name="Output 2 7 2 24" xfId="24204"/>
    <cellStyle name="Output 2 7 2 25" xfId="24205"/>
    <cellStyle name="Output 2 7 2 26" xfId="24206"/>
    <cellStyle name="Output 2 7 2 27" xfId="24207"/>
    <cellStyle name="Output 2 7 2 28" xfId="24208"/>
    <cellStyle name="Output 2 7 2 29" xfId="24209"/>
    <cellStyle name="Output 2 7 2 3" xfId="24210"/>
    <cellStyle name="Output 2 7 2 4" xfId="24211"/>
    <cellStyle name="Output 2 7 2 5" xfId="24212"/>
    <cellStyle name="Output 2 7 2 6" xfId="24213"/>
    <cellStyle name="Output 2 7 2 7" xfId="24214"/>
    <cellStyle name="Output 2 7 2 8" xfId="24215"/>
    <cellStyle name="Output 2 7 2 9" xfId="24216"/>
    <cellStyle name="Output 2 7 20" xfId="24217"/>
    <cellStyle name="Output 2 7 21" xfId="24218"/>
    <cellStyle name="Output 2 7 22" xfId="24219"/>
    <cellStyle name="Output 2 7 23" xfId="24220"/>
    <cellStyle name="Output 2 7 24" xfId="24221"/>
    <cellStyle name="Output 2 7 25" xfId="24222"/>
    <cellStyle name="Output 2 7 26" xfId="24223"/>
    <cellStyle name="Output 2 7 3" xfId="24224"/>
    <cellStyle name="Output 2 7 4" xfId="24225"/>
    <cellStyle name="Output 2 7 5" xfId="24226"/>
    <cellStyle name="Output 2 7 6" xfId="24227"/>
    <cellStyle name="Output 2 7 7" xfId="24228"/>
    <cellStyle name="Output 2 7 8" xfId="24229"/>
    <cellStyle name="Output 2 7 9" xfId="24230"/>
    <cellStyle name="Output 2 8" xfId="24231"/>
    <cellStyle name="Output 2 8 10" xfId="24232"/>
    <cellStyle name="Output 2 8 11" xfId="24233"/>
    <cellStyle name="Output 2 8 12" xfId="24234"/>
    <cellStyle name="Output 2 8 13" xfId="24235"/>
    <cellStyle name="Output 2 8 14" xfId="24236"/>
    <cellStyle name="Output 2 8 15" xfId="24237"/>
    <cellStyle name="Output 2 8 16" xfId="24238"/>
    <cellStyle name="Output 2 8 17" xfId="24239"/>
    <cellStyle name="Output 2 8 18" xfId="24240"/>
    <cellStyle name="Output 2 8 19" xfId="24241"/>
    <cellStyle name="Output 2 8 2" xfId="24242"/>
    <cellStyle name="Output 2 8 20" xfId="24243"/>
    <cellStyle name="Output 2 8 21" xfId="24244"/>
    <cellStyle name="Output 2 8 22" xfId="24245"/>
    <cellStyle name="Output 2 8 23" xfId="24246"/>
    <cellStyle name="Output 2 8 24" xfId="24247"/>
    <cellStyle name="Output 2 8 25" xfId="24248"/>
    <cellStyle name="Output 2 8 26" xfId="24249"/>
    <cellStyle name="Output 2 8 27" xfId="24250"/>
    <cellStyle name="Output 2 8 28" xfId="24251"/>
    <cellStyle name="Output 2 8 29" xfId="24252"/>
    <cellStyle name="Output 2 8 3" xfId="24253"/>
    <cellStyle name="Output 2 8 4" xfId="24254"/>
    <cellStyle name="Output 2 8 5" xfId="24255"/>
    <cellStyle name="Output 2 8 6" xfId="24256"/>
    <cellStyle name="Output 2 8 7" xfId="24257"/>
    <cellStyle name="Output 2 8 8" xfId="24258"/>
    <cellStyle name="Output 2 8 9" xfId="24259"/>
    <cellStyle name="Output 2 9" xfId="24260"/>
    <cellStyle name="Output 3" xfId="24261"/>
    <cellStyle name="Output 4" xfId="24262"/>
    <cellStyle name="Output 5" xfId="24263"/>
    <cellStyle name="Output 6" xfId="24264"/>
    <cellStyle name="Output 7" xfId="24265"/>
    <cellStyle name="Output 8" xfId="24266"/>
    <cellStyle name="Output 9" xfId="24267"/>
    <cellStyle name="Output heavy" xfId="24268"/>
    <cellStyle name="Output light" xfId="24269"/>
    <cellStyle name="Page Number" xfId="24270"/>
    <cellStyle name="Page Number 2" xfId="24271"/>
    <cellStyle name="Page Number 2 2" xfId="24272"/>
    <cellStyle name="Page Number 3" xfId="24273"/>
    <cellStyle name="Page Number 4" xfId="24274"/>
    <cellStyle name="Page Number 5" xfId="24275"/>
    <cellStyle name="Percent" xfId="36" builtinId="5" hidden="1"/>
    <cellStyle name="Percent [0]" xfId="24276"/>
    <cellStyle name="Percent [0] 2" xfId="24277"/>
    <cellStyle name="Percent [0] 2 2" xfId="24278"/>
    <cellStyle name="Percent [0] 2 2 2" xfId="24279"/>
    <cellStyle name="Percent [0] 2 2 2 10" xfId="24280"/>
    <cellStyle name="Percent [0] 2 2 2 11" xfId="24281"/>
    <cellStyle name="Percent [0] 2 2 2 12" xfId="24282"/>
    <cellStyle name="Percent [0] 2 2 2 13" xfId="24283"/>
    <cellStyle name="Percent [0] 2 2 2 14" xfId="24284"/>
    <cellStyle name="Percent [0] 2 2 2 15" xfId="24285"/>
    <cellStyle name="Percent [0] 2 2 2 16" xfId="24286"/>
    <cellStyle name="Percent [0] 2 2 2 17" xfId="24287"/>
    <cellStyle name="Percent [0] 2 2 2 18" xfId="24288"/>
    <cellStyle name="Percent [0] 2 2 2 19" xfId="24289"/>
    <cellStyle name="Percent [0] 2 2 2 2" xfId="24290"/>
    <cellStyle name="Percent [0] 2 2 2 2 10" xfId="24291"/>
    <cellStyle name="Percent [0] 2 2 2 2 11" xfId="24292"/>
    <cellStyle name="Percent [0] 2 2 2 2 12" xfId="24293"/>
    <cellStyle name="Percent [0] 2 2 2 2 13" xfId="24294"/>
    <cellStyle name="Percent [0] 2 2 2 2 14" xfId="24295"/>
    <cellStyle name="Percent [0] 2 2 2 2 15" xfId="24296"/>
    <cellStyle name="Percent [0] 2 2 2 2 16" xfId="24297"/>
    <cellStyle name="Percent [0] 2 2 2 2 17" xfId="24298"/>
    <cellStyle name="Percent [0] 2 2 2 2 18" xfId="24299"/>
    <cellStyle name="Percent [0] 2 2 2 2 19" xfId="24300"/>
    <cellStyle name="Percent [0] 2 2 2 2 2" xfId="24301"/>
    <cellStyle name="Percent [0] 2 2 2 2 2 10" xfId="24302"/>
    <cellStyle name="Percent [0] 2 2 2 2 2 11" xfId="24303"/>
    <cellStyle name="Percent [0] 2 2 2 2 2 12" xfId="24304"/>
    <cellStyle name="Percent [0] 2 2 2 2 2 13" xfId="24305"/>
    <cellStyle name="Percent [0] 2 2 2 2 2 14" xfId="24306"/>
    <cellStyle name="Percent [0] 2 2 2 2 2 15" xfId="24307"/>
    <cellStyle name="Percent [0] 2 2 2 2 2 16" xfId="24308"/>
    <cellStyle name="Percent [0] 2 2 2 2 2 17" xfId="24309"/>
    <cellStyle name="Percent [0] 2 2 2 2 2 18" xfId="24310"/>
    <cellStyle name="Percent [0] 2 2 2 2 2 19" xfId="24311"/>
    <cellStyle name="Percent [0] 2 2 2 2 2 2" xfId="24312"/>
    <cellStyle name="Percent [0] 2 2 2 2 2 20" xfId="24313"/>
    <cellStyle name="Percent [0] 2 2 2 2 2 21" xfId="24314"/>
    <cellStyle name="Percent [0] 2 2 2 2 2 22" xfId="24315"/>
    <cellStyle name="Percent [0] 2 2 2 2 2 23" xfId="24316"/>
    <cellStyle name="Percent [0] 2 2 2 2 2 24" xfId="24317"/>
    <cellStyle name="Percent [0] 2 2 2 2 2 25" xfId="24318"/>
    <cellStyle name="Percent [0] 2 2 2 2 2 26" xfId="24319"/>
    <cellStyle name="Percent [0] 2 2 2 2 2 27" xfId="24320"/>
    <cellStyle name="Percent [0] 2 2 2 2 2 28" xfId="24321"/>
    <cellStyle name="Percent [0] 2 2 2 2 2 29" xfId="24322"/>
    <cellStyle name="Percent [0] 2 2 2 2 2 3" xfId="24323"/>
    <cellStyle name="Percent [0] 2 2 2 2 2 30" xfId="24324"/>
    <cellStyle name="Percent [0] 2 2 2 2 2 31" xfId="24325"/>
    <cellStyle name="Percent [0] 2 2 2 2 2 32" xfId="24326"/>
    <cellStyle name="Percent [0] 2 2 2 2 2 4" xfId="24327"/>
    <cellStyle name="Percent [0] 2 2 2 2 2 5" xfId="24328"/>
    <cellStyle name="Percent [0] 2 2 2 2 2 6" xfId="24329"/>
    <cellStyle name="Percent [0] 2 2 2 2 2 7" xfId="24330"/>
    <cellStyle name="Percent [0] 2 2 2 2 2 8" xfId="24331"/>
    <cellStyle name="Percent [0] 2 2 2 2 2 9" xfId="24332"/>
    <cellStyle name="Percent [0] 2 2 2 2 20" xfId="24333"/>
    <cellStyle name="Percent [0] 2 2 2 2 21" xfId="24334"/>
    <cellStyle name="Percent [0] 2 2 2 2 22" xfId="24335"/>
    <cellStyle name="Percent [0] 2 2 2 2 23" xfId="24336"/>
    <cellStyle name="Percent [0] 2 2 2 2 24" xfId="24337"/>
    <cellStyle name="Percent [0] 2 2 2 2 25" xfId="24338"/>
    <cellStyle name="Percent [0] 2 2 2 2 26" xfId="24339"/>
    <cellStyle name="Percent [0] 2 2 2 2 27" xfId="24340"/>
    <cellStyle name="Percent [0] 2 2 2 2 28" xfId="24341"/>
    <cellStyle name="Percent [0] 2 2 2 2 29" xfId="24342"/>
    <cellStyle name="Percent [0] 2 2 2 2 3" xfId="24343"/>
    <cellStyle name="Percent [0] 2 2 2 2 30" xfId="24344"/>
    <cellStyle name="Percent [0] 2 2 2 2 31" xfId="24345"/>
    <cellStyle name="Percent [0] 2 2 2 2 32" xfId="24346"/>
    <cellStyle name="Percent [0] 2 2 2 2 33" xfId="24347"/>
    <cellStyle name="Percent [0] 2 2 2 2 34" xfId="24348"/>
    <cellStyle name="Percent [0] 2 2 2 2 4" xfId="24349"/>
    <cellStyle name="Percent [0] 2 2 2 2 5" xfId="24350"/>
    <cellStyle name="Percent [0] 2 2 2 2 6" xfId="24351"/>
    <cellStyle name="Percent [0] 2 2 2 2 7" xfId="24352"/>
    <cellStyle name="Percent [0] 2 2 2 2 8" xfId="24353"/>
    <cellStyle name="Percent [0] 2 2 2 2 9" xfId="24354"/>
    <cellStyle name="Percent [0] 2 2 2 20" xfId="24355"/>
    <cellStyle name="Percent [0] 2 2 2 21" xfId="24356"/>
    <cellStyle name="Percent [0] 2 2 2 22" xfId="24357"/>
    <cellStyle name="Percent [0] 2 2 2 23" xfId="24358"/>
    <cellStyle name="Percent [0] 2 2 2 24" xfId="24359"/>
    <cellStyle name="Percent [0] 2 2 2 25" xfId="24360"/>
    <cellStyle name="Percent [0] 2 2 2 26" xfId="24361"/>
    <cellStyle name="Percent [0] 2 2 2 27" xfId="24362"/>
    <cellStyle name="Percent [0] 2 2 2 28" xfId="24363"/>
    <cellStyle name="Percent [0] 2 2 2 29" xfId="24364"/>
    <cellStyle name="Percent [0] 2 2 2 3" xfId="24365"/>
    <cellStyle name="Percent [0] 2 2 2 3 10" xfId="24366"/>
    <cellStyle name="Percent [0] 2 2 2 3 11" xfId="24367"/>
    <cellStyle name="Percent [0] 2 2 2 3 12" xfId="24368"/>
    <cellStyle name="Percent [0] 2 2 2 3 13" xfId="24369"/>
    <cellStyle name="Percent [0] 2 2 2 3 14" xfId="24370"/>
    <cellStyle name="Percent [0] 2 2 2 3 15" xfId="24371"/>
    <cellStyle name="Percent [0] 2 2 2 3 16" xfId="24372"/>
    <cellStyle name="Percent [0] 2 2 2 3 17" xfId="24373"/>
    <cellStyle name="Percent [0] 2 2 2 3 18" xfId="24374"/>
    <cellStyle name="Percent [0] 2 2 2 3 19" xfId="24375"/>
    <cellStyle name="Percent [0] 2 2 2 3 2" xfId="24376"/>
    <cellStyle name="Percent [0] 2 2 2 3 20" xfId="24377"/>
    <cellStyle name="Percent [0] 2 2 2 3 21" xfId="24378"/>
    <cellStyle name="Percent [0] 2 2 2 3 22" xfId="24379"/>
    <cellStyle name="Percent [0] 2 2 2 3 23" xfId="24380"/>
    <cellStyle name="Percent [0] 2 2 2 3 24" xfId="24381"/>
    <cellStyle name="Percent [0] 2 2 2 3 25" xfId="24382"/>
    <cellStyle name="Percent [0] 2 2 2 3 26" xfId="24383"/>
    <cellStyle name="Percent [0] 2 2 2 3 27" xfId="24384"/>
    <cellStyle name="Percent [0] 2 2 2 3 28" xfId="24385"/>
    <cellStyle name="Percent [0] 2 2 2 3 29" xfId="24386"/>
    <cellStyle name="Percent [0] 2 2 2 3 3" xfId="24387"/>
    <cellStyle name="Percent [0] 2 2 2 3 30" xfId="24388"/>
    <cellStyle name="Percent [0] 2 2 2 3 31" xfId="24389"/>
    <cellStyle name="Percent [0] 2 2 2 3 32" xfId="24390"/>
    <cellStyle name="Percent [0] 2 2 2 3 4" xfId="24391"/>
    <cellStyle name="Percent [0] 2 2 2 3 5" xfId="24392"/>
    <cellStyle name="Percent [0] 2 2 2 3 6" xfId="24393"/>
    <cellStyle name="Percent [0] 2 2 2 3 7" xfId="24394"/>
    <cellStyle name="Percent [0] 2 2 2 3 8" xfId="24395"/>
    <cellStyle name="Percent [0] 2 2 2 3 9" xfId="24396"/>
    <cellStyle name="Percent [0] 2 2 2 30" xfId="24397"/>
    <cellStyle name="Percent [0] 2 2 2 31" xfId="24398"/>
    <cellStyle name="Percent [0] 2 2 2 32" xfId="24399"/>
    <cellStyle name="Percent [0] 2 2 2 33" xfId="24400"/>
    <cellStyle name="Percent [0] 2 2 2 34" xfId="24401"/>
    <cellStyle name="Percent [0] 2 2 2 35" xfId="24402"/>
    <cellStyle name="Percent [0] 2 2 2 4" xfId="24403"/>
    <cellStyle name="Percent [0] 2 2 2 5" xfId="24404"/>
    <cellStyle name="Percent [0] 2 2 2 6" xfId="24405"/>
    <cellStyle name="Percent [0] 2 2 2 7" xfId="24406"/>
    <cellStyle name="Percent [0] 2 2 2 8" xfId="24407"/>
    <cellStyle name="Percent [0] 2 2 2 9" xfId="24408"/>
    <cellStyle name="Percent [0] 2 2 3" xfId="24409"/>
    <cellStyle name="Percent [0] 2 2 3 10" xfId="24410"/>
    <cellStyle name="Percent [0] 2 2 3 11" xfId="24411"/>
    <cellStyle name="Percent [0] 2 2 3 12" xfId="24412"/>
    <cellStyle name="Percent [0] 2 2 3 13" xfId="24413"/>
    <cellStyle name="Percent [0] 2 2 3 14" xfId="24414"/>
    <cellStyle name="Percent [0] 2 2 3 15" xfId="24415"/>
    <cellStyle name="Percent [0] 2 2 3 16" xfId="24416"/>
    <cellStyle name="Percent [0] 2 2 3 17" xfId="24417"/>
    <cellStyle name="Percent [0] 2 2 3 18" xfId="24418"/>
    <cellStyle name="Percent [0] 2 2 3 19" xfId="24419"/>
    <cellStyle name="Percent [0] 2 2 3 2" xfId="24420"/>
    <cellStyle name="Percent [0] 2 2 3 2 10" xfId="24421"/>
    <cellStyle name="Percent [0] 2 2 3 2 11" xfId="24422"/>
    <cellStyle name="Percent [0] 2 2 3 2 12" xfId="24423"/>
    <cellStyle name="Percent [0] 2 2 3 2 13" xfId="24424"/>
    <cellStyle name="Percent [0] 2 2 3 2 14" xfId="24425"/>
    <cellStyle name="Percent [0] 2 2 3 2 15" xfId="24426"/>
    <cellStyle name="Percent [0] 2 2 3 2 16" xfId="24427"/>
    <cellStyle name="Percent [0] 2 2 3 2 17" xfId="24428"/>
    <cellStyle name="Percent [0] 2 2 3 2 18" xfId="24429"/>
    <cellStyle name="Percent [0] 2 2 3 2 19" xfId="24430"/>
    <cellStyle name="Percent [0] 2 2 3 2 2" xfId="24431"/>
    <cellStyle name="Percent [0] 2 2 3 2 2 10" xfId="24432"/>
    <cellStyle name="Percent [0] 2 2 3 2 2 11" xfId="24433"/>
    <cellStyle name="Percent [0] 2 2 3 2 2 12" xfId="24434"/>
    <cellStyle name="Percent [0] 2 2 3 2 2 13" xfId="24435"/>
    <cellStyle name="Percent [0] 2 2 3 2 2 14" xfId="24436"/>
    <cellStyle name="Percent [0] 2 2 3 2 2 15" xfId="24437"/>
    <cellStyle name="Percent [0] 2 2 3 2 2 16" xfId="24438"/>
    <cellStyle name="Percent [0] 2 2 3 2 2 17" xfId="24439"/>
    <cellStyle name="Percent [0] 2 2 3 2 2 18" xfId="24440"/>
    <cellStyle name="Percent [0] 2 2 3 2 2 19" xfId="24441"/>
    <cellStyle name="Percent [0] 2 2 3 2 2 2" xfId="24442"/>
    <cellStyle name="Percent [0] 2 2 3 2 2 20" xfId="24443"/>
    <cellStyle name="Percent [0] 2 2 3 2 2 21" xfId="24444"/>
    <cellStyle name="Percent [0] 2 2 3 2 2 22" xfId="24445"/>
    <cellStyle name="Percent [0] 2 2 3 2 2 23" xfId="24446"/>
    <cellStyle name="Percent [0] 2 2 3 2 2 24" xfId="24447"/>
    <cellStyle name="Percent [0] 2 2 3 2 2 25" xfId="24448"/>
    <cellStyle name="Percent [0] 2 2 3 2 2 26" xfId="24449"/>
    <cellStyle name="Percent [0] 2 2 3 2 2 27" xfId="24450"/>
    <cellStyle name="Percent [0] 2 2 3 2 2 28" xfId="24451"/>
    <cellStyle name="Percent [0] 2 2 3 2 2 29" xfId="24452"/>
    <cellStyle name="Percent [0] 2 2 3 2 2 3" xfId="24453"/>
    <cellStyle name="Percent [0] 2 2 3 2 2 30" xfId="24454"/>
    <cellStyle name="Percent [0] 2 2 3 2 2 31" xfId="24455"/>
    <cellStyle name="Percent [0] 2 2 3 2 2 32" xfId="24456"/>
    <cellStyle name="Percent [0] 2 2 3 2 2 4" xfId="24457"/>
    <cellStyle name="Percent [0] 2 2 3 2 2 5" xfId="24458"/>
    <cellStyle name="Percent [0] 2 2 3 2 2 6" xfId="24459"/>
    <cellStyle name="Percent [0] 2 2 3 2 2 7" xfId="24460"/>
    <cellStyle name="Percent [0] 2 2 3 2 2 8" xfId="24461"/>
    <cellStyle name="Percent [0] 2 2 3 2 2 9" xfId="24462"/>
    <cellStyle name="Percent [0] 2 2 3 2 20" xfId="24463"/>
    <cellStyle name="Percent [0] 2 2 3 2 21" xfId="24464"/>
    <cellStyle name="Percent [0] 2 2 3 2 22" xfId="24465"/>
    <cellStyle name="Percent [0] 2 2 3 2 23" xfId="24466"/>
    <cellStyle name="Percent [0] 2 2 3 2 24" xfId="24467"/>
    <cellStyle name="Percent [0] 2 2 3 2 25" xfId="24468"/>
    <cellStyle name="Percent [0] 2 2 3 2 26" xfId="24469"/>
    <cellStyle name="Percent [0] 2 2 3 2 27" xfId="24470"/>
    <cellStyle name="Percent [0] 2 2 3 2 28" xfId="24471"/>
    <cellStyle name="Percent [0] 2 2 3 2 29" xfId="24472"/>
    <cellStyle name="Percent [0] 2 2 3 2 3" xfId="24473"/>
    <cellStyle name="Percent [0] 2 2 3 2 30" xfId="24474"/>
    <cellStyle name="Percent [0] 2 2 3 2 31" xfId="24475"/>
    <cellStyle name="Percent [0] 2 2 3 2 32" xfId="24476"/>
    <cellStyle name="Percent [0] 2 2 3 2 33" xfId="24477"/>
    <cellStyle name="Percent [0] 2 2 3 2 34" xfId="24478"/>
    <cellStyle name="Percent [0] 2 2 3 2 4" xfId="24479"/>
    <cellStyle name="Percent [0] 2 2 3 2 5" xfId="24480"/>
    <cellStyle name="Percent [0] 2 2 3 2 6" xfId="24481"/>
    <cellStyle name="Percent [0] 2 2 3 2 7" xfId="24482"/>
    <cellStyle name="Percent [0] 2 2 3 2 8" xfId="24483"/>
    <cellStyle name="Percent [0] 2 2 3 2 9" xfId="24484"/>
    <cellStyle name="Percent [0] 2 2 3 20" xfId="24485"/>
    <cellStyle name="Percent [0] 2 2 3 21" xfId="24486"/>
    <cellStyle name="Percent [0] 2 2 3 22" xfId="24487"/>
    <cellStyle name="Percent [0] 2 2 3 23" xfId="24488"/>
    <cellStyle name="Percent [0] 2 2 3 24" xfId="24489"/>
    <cellStyle name="Percent [0] 2 2 3 25" xfId="24490"/>
    <cellStyle name="Percent [0] 2 2 3 26" xfId="24491"/>
    <cellStyle name="Percent [0] 2 2 3 27" xfId="24492"/>
    <cellStyle name="Percent [0] 2 2 3 28" xfId="24493"/>
    <cellStyle name="Percent [0] 2 2 3 29" xfId="24494"/>
    <cellStyle name="Percent [0] 2 2 3 3" xfId="24495"/>
    <cellStyle name="Percent [0] 2 2 3 3 10" xfId="24496"/>
    <cellStyle name="Percent [0] 2 2 3 3 11" xfId="24497"/>
    <cellStyle name="Percent [0] 2 2 3 3 12" xfId="24498"/>
    <cellStyle name="Percent [0] 2 2 3 3 13" xfId="24499"/>
    <cellStyle name="Percent [0] 2 2 3 3 14" xfId="24500"/>
    <cellStyle name="Percent [0] 2 2 3 3 15" xfId="24501"/>
    <cellStyle name="Percent [0] 2 2 3 3 16" xfId="24502"/>
    <cellStyle name="Percent [0] 2 2 3 3 17" xfId="24503"/>
    <cellStyle name="Percent [0] 2 2 3 3 18" xfId="24504"/>
    <cellStyle name="Percent [0] 2 2 3 3 19" xfId="24505"/>
    <cellStyle name="Percent [0] 2 2 3 3 2" xfId="24506"/>
    <cellStyle name="Percent [0] 2 2 3 3 20" xfId="24507"/>
    <cellStyle name="Percent [0] 2 2 3 3 21" xfId="24508"/>
    <cellStyle name="Percent [0] 2 2 3 3 22" xfId="24509"/>
    <cellStyle name="Percent [0] 2 2 3 3 23" xfId="24510"/>
    <cellStyle name="Percent [0] 2 2 3 3 24" xfId="24511"/>
    <cellStyle name="Percent [0] 2 2 3 3 25" xfId="24512"/>
    <cellStyle name="Percent [0] 2 2 3 3 26" xfId="24513"/>
    <cellStyle name="Percent [0] 2 2 3 3 27" xfId="24514"/>
    <cellStyle name="Percent [0] 2 2 3 3 28" xfId="24515"/>
    <cellStyle name="Percent [0] 2 2 3 3 29" xfId="24516"/>
    <cellStyle name="Percent [0] 2 2 3 3 3" xfId="24517"/>
    <cellStyle name="Percent [0] 2 2 3 3 30" xfId="24518"/>
    <cellStyle name="Percent [0] 2 2 3 3 31" xfId="24519"/>
    <cellStyle name="Percent [0] 2 2 3 3 32" xfId="24520"/>
    <cellStyle name="Percent [0] 2 2 3 3 4" xfId="24521"/>
    <cellStyle name="Percent [0] 2 2 3 3 5" xfId="24522"/>
    <cellStyle name="Percent [0] 2 2 3 3 6" xfId="24523"/>
    <cellStyle name="Percent [0] 2 2 3 3 7" xfId="24524"/>
    <cellStyle name="Percent [0] 2 2 3 3 8" xfId="24525"/>
    <cellStyle name="Percent [0] 2 2 3 3 9" xfId="24526"/>
    <cellStyle name="Percent [0] 2 2 3 30" xfId="24527"/>
    <cellStyle name="Percent [0] 2 2 3 31" xfId="24528"/>
    <cellStyle name="Percent [0] 2 2 3 32" xfId="24529"/>
    <cellStyle name="Percent [0] 2 2 3 33" xfId="24530"/>
    <cellStyle name="Percent [0] 2 2 3 34" xfId="24531"/>
    <cellStyle name="Percent [0] 2 2 3 35" xfId="24532"/>
    <cellStyle name="Percent [0] 2 2 3 4" xfId="24533"/>
    <cellStyle name="Percent [0] 2 2 3 5" xfId="24534"/>
    <cellStyle name="Percent [0] 2 2 3 6" xfId="24535"/>
    <cellStyle name="Percent [0] 2 2 3 7" xfId="24536"/>
    <cellStyle name="Percent [0] 2 2 3 8" xfId="24537"/>
    <cellStyle name="Percent [0] 2 2 3 9" xfId="24538"/>
    <cellStyle name="Percent [0] 2 2 4" xfId="24539"/>
    <cellStyle name="Percent [0] 2 2 5" xfId="24540"/>
    <cellStyle name="Percent [0] 2 2 5 10" xfId="24541"/>
    <cellStyle name="Percent [0] 2 2 5 11" xfId="24542"/>
    <cellStyle name="Percent [0] 2 2 5 12" xfId="24543"/>
    <cellStyle name="Percent [0] 2 2 5 13" xfId="24544"/>
    <cellStyle name="Percent [0] 2 2 5 14" xfId="24545"/>
    <cellStyle name="Percent [0] 2 2 5 15" xfId="24546"/>
    <cellStyle name="Percent [0] 2 2 5 16" xfId="24547"/>
    <cellStyle name="Percent [0] 2 2 5 17" xfId="24548"/>
    <cellStyle name="Percent [0] 2 2 5 18" xfId="24549"/>
    <cellStyle name="Percent [0] 2 2 5 19" xfId="24550"/>
    <cellStyle name="Percent [0] 2 2 5 2" xfId="24551"/>
    <cellStyle name="Percent [0] 2 2 5 2 10" xfId="24552"/>
    <cellStyle name="Percent [0] 2 2 5 2 11" xfId="24553"/>
    <cellStyle name="Percent [0] 2 2 5 2 12" xfId="24554"/>
    <cellStyle name="Percent [0] 2 2 5 2 13" xfId="24555"/>
    <cellStyle name="Percent [0] 2 2 5 2 14" xfId="24556"/>
    <cellStyle name="Percent [0] 2 2 5 2 15" xfId="24557"/>
    <cellStyle name="Percent [0] 2 2 5 2 16" xfId="24558"/>
    <cellStyle name="Percent [0] 2 2 5 2 17" xfId="24559"/>
    <cellStyle name="Percent [0] 2 2 5 2 18" xfId="24560"/>
    <cellStyle name="Percent [0] 2 2 5 2 19" xfId="24561"/>
    <cellStyle name="Percent [0] 2 2 5 2 2" xfId="24562"/>
    <cellStyle name="Percent [0] 2 2 5 2 2 10" xfId="24563"/>
    <cellStyle name="Percent [0] 2 2 5 2 2 11" xfId="24564"/>
    <cellStyle name="Percent [0] 2 2 5 2 2 12" xfId="24565"/>
    <cellStyle name="Percent [0] 2 2 5 2 2 13" xfId="24566"/>
    <cellStyle name="Percent [0] 2 2 5 2 2 14" xfId="24567"/>
    <cellStyle name="Percent [0] 2 2 5 2 2 15" xfId="24568"/>
    <cellStyle name="Percent [0] 2 2 5 2 2 16" xfId="24569"/>
    <cellStyle name="Percent [0] 2 2 5 2 2 17" xfId="24570"/>
    <cellStyle name="Percent [0] 2 2 5 2 2 18" xfId="24571"/>
    <cellStyle name="Percent [0] 2 2 5 2 2 19" xfId="24572"/>
    <cellStyle name="Percent [0] 2 2 5 2 2 2" xfId="24573"/>
    <cellStyle name="Percent [0] 2 2 5 2 2 20" xfId="24574"/>
    <cellStyle name="Percent [0] 2 2 5 2 2 21" xfId="24575"/>
    <cellStyle name="Percent [0] 2 2 5 2 2 22" xfId="24576"/>
    <cellStyle name="Percent [0] 2 2 5 2 2 23" xfId="24577"/>
    <cellStyle name="Percent [0] 2 2 5 2 2 24" xfId="24578"/>
    <cellStyle name="Percent [0] 2 2 5 2 2 25" xfId="24579"/>
    <cellStyle name="Percent [0] 2 2 5 2 2 26" xfId="24580"/>
    <cellStyle name="Percent [0] 2 2 5 2 2 27" xfId="24581"/>
    <cellStyle name="Percent [0] 2 2 5 2 2 28" xfId="24582"/>
    <cellStyle name="Percent [0] 2 2 5 2 2 29" xfId="24583"/>
    <cellStyle name="Percent [0] 2 2 5 2 2 3" xfId="24584"/>
    <cellStyle name="Percent [0] 2 2 5 2 2 30" xfId="24585"/>
    <cellStyle name="Percent [0] 2 2 5 2 2 31" xfId="24586"/>
    <cellStyle name="Percent [0] 2 2 5 2 2 32" xfId="24587"/>
    <cellStyle name="Percent [0] 2 2 5 2 2 4" xfId="24588"/>
    <cellStyle name="Percent [0] 2 2 5 2 2 5" xfId="24589"/>
    <cellStyle name="Percent [0] 2 2 5 2 2 6" xfId="24590"/>
    <cellStyle name="Percent [0] 2 2 5 2 2 7" xfId="24591"/>
    <cellStyle name="Percent [0] 2 2 5 2 2 8" xfId="24592"/>
    <cellStyle name="Percent [0] 2 2 5 2 2 9" xfId="24593"/>
    <cellStyle name="Percent [0] 2 2 5 2 20" xfId="24594"/>
    <cellStyle name="Percent [0] 2 2 5 2 21" xfId="24595"/>
    <cellStyle name="Percent [0] 2 2 5 2 22" xfId="24596"/>
    <cellStyle name="Percent [0] 2 2 5 2 23" xfId="24597"/>
    <cellStyle name="Percent [0] 2 2 5 2 24" xfId="24598"/>
    <cellStyle name="Percent [0] 2 2 5 2 25" xfId="24599"/>
    <cellStyle name="Percent [0] 2 2 5 2 26" xfId="24600"/>
    <cellStyle name="Percent [0] 2 2 5 2 27" xfId="24601"/>
    <cellStyle name="Percent [0] 2 2 5 2 28" xfId="24602"/>
    <cellStyle name="Percent [0] 2 2 5 2 29" xfId="24603"/>
    <cellStyle name="Percent [0] 2 2 5 2 3" xfId="24604"/>
    <cellStyle name="Percent [0] 2 2 5 2 30" xfId="24605"/>
    <cellStyle name="Percent [0] 2 2 5 2 31" xfId="24606"/>
    <cellStyle name="Percent [0] 2 2 5 2 32" xfId="24607"/>
    <cellStyle name="Percent [0] 2 2 5 2 33" xfId="24608"/>
    <cellStyle name="Percent [0] 2 2 5 2 34" xfId="24609"/>
    <cellStyle name="Percent [0] 2 2 5 2 4" xfId="24610"/>
    <cellStyle name="Percent [0] 2 2 5 2 5" xfId="24611"/>
    <cellStyle name="Percent [0] 2 2 5 2 6" xfId="24612"/>
    <cellStyle name="Percent [0] 2 2 5 2 7" xfId="24613"/>
    <cellStyle name="Percent [0] 2 2 5 2 8" xfId="24614"/>
    <cellStyle name="Percent [0] 2 2 5 2 9" xfId="24615"/>
    <cellStyle name="Percent [0] 2 2 5 20" xfId="24616"/>
    <cellStyle name="Percent [0] 2 2 5 21" xfId="24617"/>
    <cellStyle name="Percent [0] 2 2 5 22" xfId="24618"/>
    <cellStyle name="Percent [0] 2 2 5 23" xfId="24619"/>
    <cellStyle name="Percent [0] 2 2 5 24" xfId="24620"/>
    <cellStyle name="Percent [0] 2 2 5 25" xfId="24621"/>
    <cellStyle name="Percent [0] 2 2 5 26" xfId="24622"/>
    <cellStyle name="Percent [0] 2 2 5 27" xfId="24623"/>
    <cellStyle name="Percent [0] 2 2 5 28" xfId="24624"/>
    <cellStyle name="Percent [0] 2 2 5 29" xfId="24625"/>
    <cellStyle name="Percent [0] 2 2 5 3" xfId="24626"/>
    <cellStyle name="Percent [0] 2 2 5 3 10" xfId="24627"/>
    <cellStyle name="Percent [0] 2 2 5 3 11" xfId="24628"/>
    <cellStyle name="Percent [0] 2 2 5 3 12" xfId="24629"/>
    <cellStyle name="Percent [0] 2 2 5 3 13" xfId="24630"/>
    <cellStyle name="Percent [0] 2 2 5 3 14" xfId="24631"/>
    <cellStyle name="Percent [0] 2 2 5 3 15" xfId="24632"/>
    <cellStyle name="Percent [0] 2 2 5 3 16" xfId="24633"/>
    <cellStyle name="Percent [0] 2 2 5 3 17" xfId="24634"/>
    <cellStyle name="Percent [0] 2 2 5 3 18" xfId="24635"/>
    <cellStyle name="Percent [0] 2 2 5 3 19" xfId="24636"/>
    <cellStyle name="Percent [0] 2 2 5 3 2" xfId="24637"/>
    <cellStyle name="Percent [0] 2 2 5 3 2 10" xfId="24638"/>
    <cellStyle name="Percent [0] 2 2 5 3 2 11" xfId="24639"/>
    <cellStyle name="Percent [0] 2 2 5 3 2 12" xfId="24640"/>
    <cellStyle name="Percent [0] 2 2 5 3 2 13" xfId="24641"/>
    <cellStyle name="Percent [0] 2 2 5 3 2 14" xfId="24642"/>
    <cellStyle name="Percent [0] 2 2 5 3 2 15" xfId="24643"/>
    <cellStyle name="Percent [0] 2 2 5 3 2 16" xfId="24644"/>
    <cellStyle name="Percent [0] 2 2 5 3 2 17" xfId="24645"/>
    <cellStyle name="Percent [0] 2 2 5 3 2 18" xfId="24646"/>
    <cellStyle name="Percent [0] 2 2 5 3 2 19" xfId="24647"/>
    <cellStyle name="Percent [0] 2 2 5 3 2 2" xfId="24648"/>
    <cellStyle name="Percent [0] 2 2 5 3 2 20" xfId="24649"/>
    <cellStyle name="Percent [0] 2 2 5 3 2 21" xfId="24650"/>
    <cellStyle name="Percent [0] 2 2 5 3 2 22" xfId="24651"/>
    <cellStyle name="Percent [0] 2 2 5 3 2 23" xfId="24652"/>
    <cellStyle name="Percent [0] 2 2 5 3 2 24" xfId="24653"/>
    <cellStyle name="Percent [0] 2 2 5 3 2 25" xfId="24654"/>
    <cellStyle name="Percent [0] 2 2 5 3 2 26" xfId="24655"/>
    <cellStyle name="Percent [0] 2 2 5 3 2 27" xfId="24656"/>
    <cellStyle name="Percent [0] 2 2 5 3 2 28" xfId="24657"/>
    <cellStyle name="Percent [0] 2 2 5 3 2 29" xfId="24658"/>
    <cellStyle name="Percent [0] 2 2 5 3 2 3" xfId="24659"/>
    <cellStyle name="Percent [0] 2 2 5 3 2 30" xfId="24660"/>
    <cellStyle name="Percent [0] 2 2 5 3 2 31" xfId="24661"/>
    <cellStyle name="Percent [0] 2 2 5 3 2 32" xfId="24662"/>
    <cellStyle name="Percent [0] 2 2 5 3 2 4" xfId="24663"/>
    <cellStyle name="Percent [0] 2 2 5 3 2 5" xfId="24664"/>
    <cellStyle name="Percent [0] 2 2 5 3 2 6" xfId="24665"/>
    <cellStyle name="Percent [0] 2 2 5 3 2 7" xfId="24666"/>
    <cellStyle name="Percent [0] 2 2 5 3 2 8" xfId="24667"/>
    <cellStyle name="Percent [0] 2 2 5 3 2 9" xfId="24668"/>
    <cellStyle name="Percent [0] 2 2 5 3 20" xfId="24669"/>
    <cellStyle name="Percent [0] 2 2 5 3 21" xfId="24670"/>
    <cellStyle name="Percent [0] 2 2 5 3 22" xfId="24671"/>
    <cellStyle name="Percent [0] 2 2 5 3 23" xfId="24672"/>
    <cellStyle name="Percent [0] 2 2 5 3 24" xfId="24673"/>
    <cellStyle name="Percent [0] 2 2 5 3 25" xfId="24674"/>
    <cellStyle name="Percent [0] 2 2 5 3 26" xfId="24675"/>
    <cellStyle name="Percent [0] 2 2 5 3 27" xfId="24676"/>
    <cellStyle name="Percent [0] 2 2 5 3 28" xfId="24677"/>
    <cellStyle name="Percent [0] 2 2 5 3 29" xfId="24678"/>
    <cellStyle name="Percent [0] 2 2 5 3 3" xfId="24679"/>
    <cellStyle name="Percent [0] 2 2 5 3 30" xfId="24680"/>
    <cellStyle name="Percent [0] 2 2 5 3 31" xfId="24681"/>
    <cellStyle name="Percent [0] 2 2 5 3 32" xfId="24682"/>
    <cellStyle name="Percent [0] 2 2 5 3 33" xfId="24683"/>
    <cellStyle name="Percent [0] 2 2 5 3 34" xfId="24684"/>
    <cellStyle name="Percent [0] 2 2 5 3 4" xfId="24685"/>
    <cellStyle name="Percent [0] 2 2 5 3 5" xfId="24686"/>
    <cellStyle name="Percent [0] 2 2 5 3 6" xfId="24687"/>
    <cellStyle name="Percent [0] 2 2 5 3 7" xfId="24688"/>
    <cellStyle name="Percent [0] 2 2 5 3 8" xfId="24689"/>
    <cellStyle name="Percent [0] 2 2 5 3 9" xfId="24690"/>
    <cellStyle name="Percent [0] 2 2 5 30" xfId="24691"/>
    <cellStyle name="Percent [0] 2 2 5 31" xfId="24692"/>
    <cellStyle name="Percent [0] 2 2 5 32" xfId="24693"/>
    <cellStyle name="Percent [0] 2 2 5 33" xfId="24694"/>
    <cellStyle name="Percent [0] 2 2 5 34" xfId="24695"/>
    <cellStyle name="Percent [0] 2 2 5 35" xfId="24696"/>
    <cellStyle name="Percent [0] 2 2 5 36" xfId="24697"/>
    <cellStyle name="Percent [0] 2 2 5 4" xfId="24698"/>
    <cellStyle name="Percent [0] 2 2 5 4 10" xfId="24699"/>
    <cellStyle name="Percent [0] 2 2 5 4 11" xfId="24700"/>
    <cellStyle name="Percent [0] 2 2 5 4 12" xfId="24701"/>
    <cellStyle name="Percent [0] 2 2 5 4 13" xfId="24702"/>
    <cellStyle name="Percent [0] 2 2 5 4 2" xfId="24703"/>
    <cellStyle name="Percent [0] 2 2 5 4 3" xfId="24704"/>
    <cellStyle name="Percent [0] 2 2 5 4 4" xfId="24705"/>
    <cellStyle name="Percent [0] 2 2 5 4 5" xfId="24706"/>
    <cellStyle name="Percent [0] 2 2 5 4 6" xfId="24707"/>
    <cellStyle name="Percent [0] 2 2 5 4 7" xfId="24708"/>
    <cellStyle name="Percent [0] 2 2 5 4 8" xfId="24709"/>
    <cellStyle name="Percent [0] 2 2 5 4 9" xfId="24710"/>
    <cellStyle name="Percent [0] 2 2 5 5" xfId="24711"/>
    <cellStyle name="Percent [0] 2 2 5 6" xfId="24712"/>
    <cellStyle name="Percent [0] 2 2 5 7" xfId="24713"/>
    <cellStyle name="Percent [0] 2 2 5 8" xfId="24714"/>
    <cellStyle name="Percent [0] 2 2 5 9" xfId="24715"/>
    <cellStyle name="Percent [0] 2 2 6" xfId="24716"/>
    <cellStyle name="Percent [0] 2 2 6 10" xfId="24717"/>
    <cellStyle name="Percent [0] 2 2 6 11" xfId="24718"/>
    <cellStyle name="Percent [0] 2 2 6 12" xfId="24719"/>
    <cellStyle name="Percent [0] 2 2 6 13" xfId="24720"/>
    <cellStyle name="Percent [0] 2 2 6 14" xfId="24721"/>
    <cellStyle name="Percent [0] 2 2 6 15" xfId="24722"/>
    <cellStyle name="Percent [0] 2 2 6 16" xfId="24723"/>
    <cellStyle name="Percent [0] 2 2 6 17" xfId="24724"/>
    <cellStyle name="Percent [0] 2 2 6 18" xfId="24725"/>
    <cellStyle name="Percent [0] 2 2 6 19" xfId="24726"/>
    <cellStyle name="Percent [0] 2 2 6 2" xfId="24727"/>
    <cellStyle name="Percent [0] 2 2 6 2 10" xfId="24728"/>
    <cellStyle name="Percent [0] 2 2 6 2 11" xfId="24729"/>
    <cellStyle name="Percent [0] 2 2 6 2 12" xfId="24730"/>
    <cellStyle name="Percent [0] 2 2 6 2 13" xfId="24731"/>
    <cellStyle name="Percent [0] 2 2 6 2 14" xfId="24732"/>
    <cellStyle name="Percent [0] 2 2 6 2 15" xfId="24733"/>
    <cellStyle name="Percent [0] 2 2 6 2 16" xfId="24734"/>
    <cellStyle name="Percent [0] 2 2 6 2 17" xfId="24735"/>
    <cellStyle name="Percent [0] 2 2 6 2 18" xfId="24736"/>
    <cellStyle name="Percent [0] 2 2 6 2 19" xfId="24737"/>
    <cellStyle name="Percent [0] 2 2 6 2 2" xfId="24738"/>
    <cellStyle name="Percent [0] 2 2 6 2 20" xfId="24739"/>
    <cellStyle name="Percent [0] 2 2 6 2 21" xfId="24740"/>
    <cellStyle name="Percent [0] 2 2 6 2 22" xfId="24741"/>
    <cellStyle name="Percent [0] 2 2 6 2 23" xfId="24742"/>
    <cellStyle name="Percent [0] 2 2 6 2 24" xfId="24743"/>
    <cellStyle name="Percent [0] 2 2 6 2 25" xfId="24744"/>
    <cellStyle name="Percent [0] 2 2 6 2 26" xfId="24745"/>
    <cellStyle name="Percent [0] 2 2 6 2 27" xfId="24746"/>
    <cellStyle name="Percent [0] 2 2 6 2 28" xfId="24747"/>
    <cellStyle name="Percent [0] 2 2 6 2 29" xfId="24748"/>
    <cellStyle name="Percent [0] 2 2 6 2 3" xfId="24749"/>
    <cellStyle name="Percent [0] 2 2 6 2 30" xfId="24750"/>
    <cellStyle name="Percent [0] 2 2 6 2 31" xfId="24751"/>
    <cellStyle name="Percent [0] 2 2 6 2 32" xfId="24752"/>
    <cellStyle name="Percent [0] 2 2 6 2 4" xfId="24753"/>
    <cellStyle name="Percent [0] 2 2 6 2 5" xfId="24754"/>
    <cellStyle name="Percent [0] 2 2 6 2 6" xfId="24755"/>
    <cellStyle name="Percent [0] 2 2 6 2 7" xfId="24756"/>
    <cellStyle name="Percent [0] 2 2 6 2 8" xfId="24757"/>
    <cellStyle name="Percent [0] 2 2 6 2 9" xfId="24758"/>
    <cellStyle name="Percent [0] 2 2 6 20" xfId="24759"/>
    <cellStyle name="Percent [0] 2 2 6 21" xfId="24760"/>
    <cellStyle name="Percent [0] 2 2 6 22" xfId="24761"/>
    <cellStyle name="Percent [0] 2 2 6 23" xfId="24762"/>
    <cellStyle name="Percent [0] 2 2 6 24" xfId="24763"/>
    <cellStyle name="Percent [0] 2 2 6 25" xfId="24764"/>
    <cellStyle name="Percent [0] 2 2 6 26" xfId="24765"/>
    <cellStyle name="Percent [0] 2 2 6 27" xfId="24766"/>
    <cellStyle name="Percent [0] 2 2 6 28" xfId="24767"/>
    <cellStyle name="Percent [0] 2 2 6 29" xfId="24768"/>
    <cellStyle name="Percent [0] 2 2 6 3" xfId="24769"/>
    <cellStyle name="Percent [0] 2 2 6 30" xfId="24770"/>
    <cellStyle name="Percent [0] 2 2 6 31" xfId="24771"/>
    <cellStyle name="Percent [0] 2 2 6 32" xfId="24772"/>
    <cellStyle name="Percent [0] 2 2 6 33" xfId="24773"/>
    <cellStyle name="Percent [0] 2 2 6 34" xfId="24774"/>
    <cellStyle name="Percent [0] 2 2 6 4" xfId="24775"/>
    <cellStyle name="Percent [0] 2 2 6 5" xfId="24776"/>
    <cellStyle name="Percent [0] 2 2 6 6" xfId="24777"/>
    <cellStyle name="Percent [0] 2 2 6 7" xfId="24778"/>
    <cellStyle name="Percent [0] 2 2 6 8" xfId="24779"/>
    <cellStyle name="Percent [0] 2 2 6 9" xfId="24780"/>
    <cellStyle name="Percent [0] 2 2 7" xfId="24781"/>
    <cellStyle name="Percent [0] 2 2 7 10" xfId="24782"/>
    <cellStyle name="Percent [0] 2 2 7 11" xfId="24783"/>
    <cellStyle name="Percent [0] 2 2 7 12" xfId="24784"/>
    <cellStyle name="Percent [0] 2 2 7 13" xfId="24785"/>
    <cellStyle name="Percent [0] 2 2 7 14" xfId="24786"/>
    <cellStyle name="Percent [0] 2 2 7 15" xfId="24787"/>
    <cellStyle name="Percent [0] 2 2 7 16" xfId="24788"/>
    <cellStyle name="Percent [0] 2 2 7 17" xfId="24789"/>
    <cellStyle name="Percent [0] 2 2 7 18" xfId="24790"/>
    <cellStyle name="Percent [0] 2 2 7 19" xfId="24791"/>
    <cellStyle name="Percent [0] 2 2 7 2" xfId="24792"/>
    <cellStyle name="Percent [0] 2 2 7 20" xfId="24793"/>
    <cellStyle name="Percent [0] 2 2 7 21" xfId="24794"/>
    <cellStyle name="Percent [0] 2 2 7 22" xfId="24795"/>
    <cellStyle name="Percent [0] 2 2 7 23" xfId="24796"/>
    <cellStyle name="Percent [0] 2 2 7 24" xfId="24797"/>
    <cellStyle name="Percent [0] 2 2 7 25" xfId="24798"/>
    <cellStyle name="Percent [0] 2 2 7 26" xfId="24799"/>
    <cellStyle name="Percent [0] 2 2 7 27" xfId="24800"/>
    <cellStyle name="Percent [0] 2 2 7 28" xfId="24801"/>
    <cellStyle name="Percent [0] 2 2 7 29" xfId="24802"/>
    <cellStyle name="Percent [0] 2 2 7 3" xfId="24803"/>
    <cellStyle name="Percent [0] 2 2 7 30" xfId="24804"/>
    <cellStyle name="Percent [0] 2 2 7 31" xfId="24805"/>
    <cellStyle name="Percent [0] 2 2 7 32" xfId="24806"/>
    <cellStyle name="Percent [0] 2 2 7 4" xfId="24807"/>
    <cellStyle name="Percent [0] 2 2 7 5" xfId="24808"/>
    <cellStyle name="Percent [0] 2 2 7 6" xfId="24809"/>
    <cellStyle name="Percent [0] 2 2 7 7" xfId="24810"/>
    <cellStyle name="Percent [0] 2 2 7 8" xfId="24811"/>
    <cellStyle name="Percent [0] 2 2 7 9" xfId="24812"/>
    <cellStyle name="Percent [0] 2 3" xfId="24813"/>
    <cellStyle name="Percent [0] 2 3 10" xfId="24814"/>
    <cellStyle name="Percent [0] 2 3 11" xfId="24815"/>
    <cellStyle name="Percent [0] 2 3 12" xfId="24816"/>
    <cellStyle name="Percent [0] 2 3 13" xfId="24817"/>
    <cellStyle name="Percent [0] 2 3 2" xfId="24818"/>
    <cellStyle name="Percent [0] 2 3 3" xfId="24819"/>
    <cellStyle name="Percent [0] 2 3 4" xfId="24820"/>
    <cellStyle name="Percent [0] 2 3 5" xfId="24821"/>
    <cellStyle name="Percent [0] 2 3 6" xfId="24822"/>
    <cellStyle name="Percent [0] 2 3 7" xfId="24823"/>
    <cellStyle name="Percent [0] 2 3 8" xfId="24824"/>
    <cellStyle name="Percent [0] 2 3 9" xfId="24825"/>
    <cellStyle name="Percent [0] 2 4" xfId="24826"/>
    <cellStyle name="Percent [0] 3" xfId="24827"/>
    <cellStyle name="Percent [0] 3 2" xfId="24828"/>
    <cellStyle name="Percent [0] 3 3" xfId="24829"/>
    <cellStyle name="Percent [0] 4" xfId="24830"/>
    <cellStyle name="Percent [0] 4 2" xfId="24831"/>
    <cellStyle name="Percent [0] 4 2 2" xfId="24832"/>
    <cellStyle name="Percent [0] 4 2 2 10" xfId="24833"/>
    <cellStyle name="Percent [0] 4 2 2 11" xfId="24834"/>
    <cellStyle name="Percent [0] 4 2 2 12" xfId="24835"/>
    <cellStyle name="Percent [0] 4 2 2 13" xfId="24836"/>
    <cellStyle name="Percent [0] 4 2 2 14" xfId="24837"/>
    <cellStyle name="Percent [0] 4 2 2 15" xfId="24838"/>
    <cellStyle name="Percent [0] 4 2 2 16" xfId="24839"/>
    <cellStyle name="Percent [0] 4 2 2 17" xfId="24840"/>
    <cellStyle name="Percent [0] 4 2 2 18" xfId="24841"/>
    <cellStyle name="Percent [0] 4 2 2 19" xfId="24842"/>
    <cellStyle name="Percent [0] 4 2 2 2" xfId="24843"/>
    <cellStyle name="Percent [0] 4 2 2 2 10" xfId="24844"/>
    <cellStyle name="Percent [0] 4 2 2 2 11" xfId="24845"/>
    <cellStyle name="Percent [0] 4 2 2 2 12" xfId="24846"/>
    <cellStyle name="Percent [0] 4 2 2 2 13" xfId="24847"/>
    <cellStyle name="Percent [0] 4 2 2 2 14" xfId="24848"/>
    <cellStyle name="Percent [0] 4 2 2 2 15" xfId="24849"/>
    <cellStyle name="Percent [0] 4 2 2 2 16" xfId="24850"/>
    <cellStyle name="Percent [0] 4 2 2 2 17" xfId="24851"/>
    <cellStyle name="Percent [0] 4 2 2 2 18" xfId="24852"/>
    <cellStyle name="Percent [0] 4 2 2 2 19" xfId="24853"/>
    <cellStyle name="Percent [0] 4 2 2 2 2" xfId="24854"/>
    <cellStyle name="Percent [0] 4 2 2 2 2 10" xfId="24855"/>
    <cellStyle name="Percent [0] 4 2 2 2 2 11" xfId="24856"/>
    <cellStyle name="Percent [0] 4 2 2 2 2 12" xfId="24857"/>
    <cellStyle name="Percent [0] 4 2 2 2 2 13" xfId="24858"/>
    <cellStyle name="Percent [0] 4 2 2 2 2 14" xfId="24859"/>
    <cellStyle name="Percent [0] 4 2 2 2 2 15" xfId="24860"/>
    <cellStyle name="Percent [0] 4 2 2 2 2 16" xfId="24861"/>
    <cellStyle name="Percent [0] 4 2 2 2 2 17" xfId="24862"/>
    <cellStyle name="Percent [0] 4 2 2 2 2 18" xfId="24863"/>
    <cellStyle name="Percent [0] 4 2 2 2 2 19" xfId="24864"/>
    <cellStyle name="Percent [0] 4 2 2 2 2 2" xfId="24865"/>
    <cellStyle name="Percent [0] 4 2 2 2 2 20" xfId="24866"/>
    <cellStyle name="Percent [0] 4 2 2 2 2 21" xfId="24867"/>
    <cellStyle name="Percent [0] 4 2 2 2 2 22" xfId="24868"/>
    <cellStyle name="Percent [0] 4 2 2 2 2 23" xfId="24869"/>
    <cellStyle name="Percent [0] 4 2 2 2 2 24" xfId="24870"/>
    <cellStyle name="Percent [0] 4 2 2 2 2 25" xfId="24871"/>
    <cellStyle name="Percent [0] 4 2 2 2 2 26" xfId="24872"/>
    <cellStyle name="Percent [0] 4 2 2 2 2 27" xfId="24873"/>
    <cellStyle name="Percent [0] 4 2 2 2 2 28" xfId="24874"/>
    <cellStyle name="Percent [0] 4 2 2 2 2 29" xfId="24875"/>
    <cellStyle name="Percent [0] 4 2 2 2 2 3" xfId="24876"/>
    <cellStyle name="Percent [0] 4 2 2 2 2 30" xfId="24877"/>
    <cellStyle name="Percent [0] 4 2 2 2 2 31" xfId="24878"/>
    <cellStyle name="Percent [0] 4 2 2 2 2 32" xfId="24879"/>
    <cellStyle name="Percent [0] 4 2 2 2 2 4" xfId="24880"/>
    <cellStyle name="Percent [0] 4 2 2 2 2 5" xfId="24881"/>
    <cellStyle name="Percent [0] 4 2 2 2 2 6" xfId="24882"/>
    <cellStyle name="Percent [0] 4 2 2 2 2 7" xfId="24883"/>
    <cellStyle name="Percent [0] 4 2 2 2 2 8" xfId="24884"/>
    <cellStyle name="Percent [0] 4 2 2 2 2 9" xfId="24885"/>
    <cellStyle name="Percent [0] 4 2 2 2 20" xfId="24886"/>
    <cellStyle name="Percent [0] 4 2 2 2 21" xfId="24887"/>
    <cellStyle name="Percent [0] 4 2 2 2 22" xfId="24888"/>
    <cellStyle name="Percent [0] 4 2 2 2 23" xfId="24889"/>
    <cellStyle name="Percent [0] 4 2 2 2 24" xfId="24890"/>
    <cellStyle name="Percent [0] 4 2 2 2 25" xfId="24891"/>
    <cellStyle name="Percent [0] 4 2 2 2 26" xfId="24892"/>
    <cellStyle name="Percent [0] 4 2 2 2 27" xfId="24893"/>
    <cellStyle name="Percent [0] 4 2 2 2 28" xfId="24894"/>
    <cellStyle name="Percent [0] 4 2 2 2 29" xfId="24895"/>
    <cellStyle name="Percent [0] 4 2 2 2 3" xfId="24896"/>
    <cellStyle name="Percent [0] 4 2 2 2 30" xfId="24897"/>
    <cellStyle name="Percent [0] 4 2 2 2 31" xfId="24898"/>
    <cellStyle name="Percent [0] 4 2 2 2 32" xfId="24899"/>
    <cellStyle name="Percent [0] 4 2 2 2 33" xfId="24900"/>
    <cellStyle name="Percent [0] 4 2 2 2 34" xfId="24901"/>
    <cellStyle name="Percent [0] 4 2 2 2 4" xfId="24902"/>
    <cellStyle name="Percent [0] 4 2 2 2 5" xfId="24903"/>
    <cellStyle name="Percent [0] 4 2 2 2 6" xfId="24904"/>
    <cellStyle name="Percent [0] 4 2 2 2 7" xfId="24905"/>
    <cellStyle name="Percent [0] 4 2 2 2 8" xfId="24906"/>
    <cellStyle name="Percent [0] 4 2 2 2 9" xfId="24907"/>
    <cellStyle name="Percent [0] 4 2 2 20" xfId="24908"/>
    <cellStyle name="Percent [0] 4 2 2 21" xfId="24909"/>
    <cellStyle name="Percent [0] 4 2 2 22" xfId="24910"/>
    <cellStyle name="Percent [0] 4 2 2 23" xfId="24911"/>
    <cellStyle name="Percent [0] 4 2 2 24" xfId="24912"/>
    <cellStyle name="Percent [0] 4 2 2 25" xfId="24913"/>
    <cellStyle name="Percent [0] 4 2 2 26" xfId="24914"/>
    <cellStyle name="Percent [0] 4 2 2 27" xfId="24915"/>
    <cellStyle name="Percent [0] 4 2 2 28" xfId="24916"/>
    <cellStyle name="Percent [0] 4 2 2 29" xfId="24917"/>
    <cellStyle name="Percent [0] 4 2 2 3" xfId="24918"/>
    <cellStyle name="Percent [0] 4 2 2 3 10" xfId="24919"/>
    <cellStyle name="Percent [0] 4 2 2 3 11" xfId="24920"/>
    <cellStyle name="Percent [0] 4 2 2 3 12" xfId="24921"/>
    <cellStyle name="Percent [0] 4 2 2 3 13" xfId="24922"/>
    <cellStyle name="Percent [0] 4 2 2 3 14" xfId="24923"/>
    <cellStyle name="Percent [0] 4 2 2 3 15" xfId="24924"/>
    <cellStyle name="Percent [0] 4 2 2 3 16" xfId="24925"/>
    <cellStyle name="Percent [0] 4 2 2 3 17" xfId="24926"/>
    <cellStyle name="Percent [0] 4 2 2 3 18" xfId="24927"/>
    <cellStyle name="Percent [0] 4 2 2 3 19" xfId="24928"/>
    <cellStyle name="Percent [0] 4 2 2 3 2" xfId="24929"/>
    <cellStyle name="Percent [0] 4 2 2 3 20" xfId="24930"/>
    <cellStyle name="Percent [0] 4 2 2 3 21" xfId="24931"/>
    <cellStyle name="Percent [0] 4 2 2 3 22" xfId="24932"/>
    <cellStyle name="Percent [0] 4 2 2 3 23" xfId="24933"/>
    <cellStyle name="Percent [0] 4 2 2 3 24" xfId="24934"/>
    <cellStyle name="Percent [0] 4 2 2 3 25" xfId="24935"/>
    <cellStyle name="Percent [0] 4 2 2 3 26" xfId="24936"/>
    <cellStyle name="Percent [0] 4 2 2 3 27" xfId="24937"/>
    <cellStyle name="Percent [0] 4 2 2 3 28" xfId="24938"/>
    <cellStyle name="Percent [0] 4 2 2 3 29" xfId="24939"/>
    <cellStyle name="Percent [0] 4 2 2 3 3" xfId="24940"/>
    <cellStyle name="Percent [0] 4 2 2 3 30" xfId="24941"/>
    <cellStyle name="Percent [0] 4 2 2 3 31" xfId="24942"/>
    <cellStyle name="Percent [0] 4 2 2 3 32" xfId="24943"/>
    <cellStyle name="Percent [0] 4 2 2 3 4" xfId="24944"/>
    <cellStyle name="Percent [0] 4 2 2 3 5" xfId="24945"/>
    <cellStyle name="Percent [0] 4 2 2 3 6" xfId="24946"/>
    <cellStyle name="Percent [0] 4 2 2 3 7" xfId="24947"/>
    <cellStyle name="Percent [0] 4 2 2 3 8" xfId="24948"/>
    <cellStyle name="Percent [0] 4 2 2 3 9" xfId="24949"/>
    <cellStyle name="Percent [0] 4 2 2 30" xfId="24950"/>
    <cellStyle name="Percent [0] 4 2 2 31" xfId="24951"/>
    <cellStyle name="Percent [0] 4 2 2 32" xfId="24952"/>
    <cellStyle name="Percent [0] 4 2 2 33" xfId="24953"/>
    <cellStyle name="Percent [0] 4 2 2 34" xfId="24954"/>
    <cellStyle name="Percent [0] 4 2 2 35" xfId="24955"/>
    <cellStyle name="Percent [0] 4 2 2 4" xfId="24956"/>
    <cellStyle name="Percent [0] 4 2 2 5" xfId="24957"/>
    <cellStyle name="Percent [0] 4 2 2 6" xfId="24958"/>
    <cellStyle name="Percent [0] 4 2 2 7" xfId="24959"/>
    <cellStyle name="Percent [0] 4 2 2 8" xfId="24960"/>
    <cellStyle name="Percent [0] 4 2 2 9" xfId="24961"/>
    <cellStyle name="Percent [0] 4 2 3" xfId="24962"/>
    <cellStyle name="Percent [0] 4 2 3 10" xfId="24963"/>
    <cellStyle name="Percent [0] 4 2 3 11" xfId="24964"/>
    <cellStyle name="Percent [0] 4 2 3 12" xfId="24965"/>
    <cellStyle name="Percent [0] 4 2 3 13" xfId="24966"/>
    <cellStyle name="Percent [0] 4 2 3 14" xfId="24967"/>
    <cellStyle name="Percent [0] 4 2 3 15" xfId="24968"/>
    <cellStyle name="Percent [0] 4 2 3 16" xfId="24969"/>
    <cellStyle name="Percent [0] 4 2 3 17" xfId="24970"/>
    <cellStyle name="Percent [0] 4 2 3 18" xfId="24971"/>
    <cellStyle name="Percent [0] 4 2 3 19" xfId="24972"/>
    <cellStyle name="Percent [0] 4 2 3 2" xfId="24973"/>
    <cellStyle name="Percent [0] 4 2 3 2 10" xfId="24974"/>
    <cellStyle name="Percent [0] 4 2 3 2 11" xfId="24975"/>
    <cellStyle name="Percent [0] 4 2 3 2 12" xfId="24976"/>
    <cellStyle name="Percent [0] 4 2 3 2 13" xfId="24977"/>
    <cellStyle name="Percent [0] 4 2 3 2 14" xfId="24978"/>
    <cellStyle name="Percent [0] 4 2 3 2 15" xfId="24979"/>
    <cellStyle name="Percent [0] 4 2 3 2 16" xfId="24980"/>
    <cellStyle name="Percent [0] 4 2 3 2 17" xfId="24981"/>
    <cellStyle name="Percent [0] 4 2 3 2 18" xfId="24982"/>
    <cellStyle name="Percent [0] 4 2 3 2 19" xfId="24983"/>
    <cellStyle name="Percent [0] 4 2 3 2 2" xfId="24984"/>
    <cellStyle name="Percent [0] 4 2 3 2 2 10" xfId="24985"/>
    <cellStyle name="Percent [0] 4 2 3 2 2 11" xfId="24986"/>
    <cellStyle name="Percent [0] 4 2 3 2 2 12" xfId="24987"/>
    <cellStyle name="Percent [0] 4 2 3 2 2 13" xfId="24988"/>
    <cellStyle name="Percent [0] 4 2 3 2 2 14" xfId="24989"/>
    <cellStyle name="Percent [0] 4 2 3 2 2 15" xfId="24990"/>
    <cellStyle name="Percent [0] 4 2 3 2 2 16" xfId="24991"/>
    <cellStyle name="Percent [0] 4 2 3 2 2 17" xfId="24992"/>
    <cellStyle name="Percent [0] 4 2 3 2 2 18" xfId="24993"/>
    <cellStyle name="Percent [0] 4 2 3 2 2 19" xfId="24994"/>
    <cellStyle name="Percent [0] 4 2 3 2 2 2" xfId="24995"/>
    <cellStyle name="Percent [0] 4 2 3 2 2 20" xfId="24996"/>
    <cellStyle name="Percent [0] 4 2 3 2 2 21" xfId="24997"/>
    <cellStyle name="Percent [0] 4 2 3 2 2 22" xfId="24998"/>
    <cellStyle name="Percent [0] 4 2 3 2 2 23" xfId="24999"/>
    <cellStyle name="Percent [0] 4 2 3 2 2 24" xfId="25000"/>
    <cellStyle name="Percent [0] 4 2 3 2 2 25" xfId="25001"/>
    <cellStyle name="Percent [0] 4 2 3 2 2 26" xfId="25002"/>
    <cellStyle name="Percent [0] 4 2 3 2 2 27" xfId="25003"/>
    <cellStyle name="Percent [0] 4 2 3 2 2 28" xfId="25004"/>
    <cellStyle name="Percent [0] 4 2 3 2 2 29" xfId="25005"/>
    <cellStyle name="Percent [0] 4 2 3 2 2 3" xfId="25006"/>
    <cellStyle name="Percent [0] 4 2 3 2 2 30" xfId="25007"/>
    <cellStyle name="Percent [0] 4 2 3 2 2 31" xfId="25008"/>
    <cellStyle name="Percent [0] 4 2 3 2 2 32" xfId="25009"/>
    <cellStyle name="Percent [0] 4 2 3 2 2 4" xfId="25010"/>
    <cellStyle name="Percent [0] 4 2 3 2 2 5" xfId="25011"/>
    <cellStyle name="Percent [0] 4 2 3 2 2 6" xfId="25012"/>
    <cellStyle name="Percent [0] 4 2 3 2 2 7" xfId="25013"/>
    <cellStyle name="Percent [0] 4 2 3 2 2 8" xfId="25014"/>
    <cellStyle name="Percent [0] 4 2 3 2 2 9" xfId="25015"/>
    <cellStyle name="Percent [0] 4 2 3 2 20" xfId="25016"/>
    <cellStyle name="Percent [0] 4 2 3 2 21" xfId="25017"/>
    <cellStyle name="Percent [0] 4 2 3 2 22" xfId="25018"/>
    <cellStyle name="Percent [0] 4 2 3 2 23" xfId="25019"/>
    <cellStyle name="Percent [0] 4 2 3 2 24" xfId="25020"/>
    <cellStyle name="Percent [0] 4 2 3 2 25" xfId="25021"/>
    <cellStyle name="Percent [0] 4 2 3 2 26" xfId="25022"/>
    <cellStyle name="Percent [0] 4 2 3 2 27" xfId="25023"/>
    <cellStyle name="Percent [0] 4 2 3 2 28" xfId="25024"/>
    <cellStyle name="Percent [0] 4 2 3 2 29" xfId="25025"/>
    <cellStyle name="Percent [0] 4 2 3 2 3" xfId="25026"/>
    <cellStyle name="Percent [0] 4 2 3 2 30" xfId="25027"/>
    <cellStyle name="Percent [0] 4 2 3 2 31" xfId="25028"/>
    <cellStyle name="Percent [0] 4 2 3 2 32" xfId="25029"/>
    <cellStyle name="Percent [0] 4 2 3 2 33" xfId="25030"/>
    <cellStyle name="Percent [0] 4 2 3 2 34" xfId="25031"/>
    <cellStyle name="Percent [0] 4 2 3 2 4" xfId="25032"/>
    <cellStyle name="Percent [0] 4 2 3 2 5" xfId="25033"/>
    <cellStyle name="Percent [0] 4 2 3 2 6" xfId="25034"/>
    <cellStyle name="Percent [0] 4 2 3 2 7" xfId="25035"/>
    <cellStyle name="Percent [0] 4 2 3 2 8" xfId="25036"/>
    <cellStyle name="Percent [0] 4 2 3 2 9" xfId="25037"/>
    <cellStyle name="Percent [0] 4 2 3 20" xfId="25038"/>
    <cellStyle name="Percent [0] 4 2 3 21" xfId="25039"/>
    <cellStyle name="Percent [0] 4 2 3 22" xfId="25040"/>
    <cellStyle name="Percent [0] 4 2 3 23" xfId="25041"/>
    <cellStyle name="Percent [0] 4 2 3 24" xfId="25042"/>
    <cellStyle name="Percent [0] 4 2 3 25" xfId="25043"/>
    <cellStyle name="Percent [0] 4 2 3 26" xfId="25044"/>
    <cellStyle name="Percent [0] 4 2 3 27" xfId="25045"/>
    <cellStyle name="Percent [0] 4 2 3 28" xfId="25046"/>
    <cellStyle name="Percent [0] 4 2 3 29" xfId="25047"/>
    <cellStyle name="Percent [0] 4 2 3 3" xfId="25048"/>
    <cellStyle name="Percent [0] 4 2 3 3 10" xfId="25049"/>
    <cellStyle name="Percent [0] 4 2 3 3 11" xfId="25050"/>
    <cellStyle name="Percent [0] 4 2 3 3 12" xfId="25051"/>
    <cellStyle name="Percent [0] 4 2 3 3 13" xfId="25052"/>
    <cellStyle name="Percent [0] 4 2 3 3 14" xfId="25053"/>
    <cellStyle name="Percent [0] 4 2 3 3 15" xfId="25054"/>
    <cellStyle name="Percent [0] 4 2 3 3 16" xfId="25055"/>
    <cellStyle name="Percent [0] 4 2 3 3 17" xfId="25056"/>
    <cellStyle name="Percent [0] 4 2 3 3 18" xfId="25057"/>
    <cellStyle name="Percent [0] 4 2 3 3 19" xfId="25058"/>
    <cellStyle name="Percent [0] 4 2 3 3 2" xfId="25059"/>
    <cellStyle name="Percent [0] 4 2 3 3 2 10" xfId="25060"/>
    <cellStyle name="Percent [0] 4 2 3 3 2 11" xfId="25061"/>
    <cellStyle name="Percent [0] 4 2 3 3 2 12" xfId="25062"/>
    <cellStyle name="Percent [0] 4 2 3 3 2 13" xfId="25063"/>
    <cellStyle name="Percent [0] 4 2 3 3 2 14" xfId="25064"/>
    <cellStyle name="Percent [0] 4 2 3 3 2 15" xfId="25065"/>
    <cellStyle name="Percent [0] 4 2 3 3 2 16" xfId="25066"/>
    <cellStyle name="Percent [0] 4 2 3 3 2 17" xfId="25067"/>
    <cellStyle name="Percent [0] 4 2 3 3 2 18" xfId="25068"/>
    <cellStyle name="Percent [0] 4 2 3 3 2 19" xfId="25069"/>
    <cellStyle name="Percent [0] 4 2 3 3 2 2" xfId="25070"/>
    <cellStyle name="Percent [0] 4 2 3 3 2 20" xfId="25071"/>
    <cellStyle name="Percent [0] 4 2 3 3 2 21" xfId="25072"/>
    <cellStyle name="Percent [0] 4 2 3 3 2 22" xfId="25073"/>
    <cellStyle name="Percent [0] 4 2 3 3 2 23" xfId="25074"/>
    <cellStyle name="Percent [0] 4 2 3 3 2 24" xfId="25075"/>
    <cellStyle name="Percent [0] 4 2 3 3 2 25" xfId="25076"/>
    <cellStyle name="Percent [0] 4 2 3 3 2 26" xfId="25077"/>
    <cellStyle name="Percent [0] 4 2 3 3 2 27" xfId="25078"/>
    <cellStyle name="Percent [0] 4 2 3 3 2 28" xfId="25079"/>
    <cellStyle name="Percent [0] 4 2 3 3 2 29" xfId="25080"/>
    <cellStyle name="Percent [0] 4 2 3 3 2 3" xfId="25081"/>
    <cellStyle name="Percent [0] 4 2 3 3 2 30" xfId="25082"/>
    <cellStyle name="Percent [0] 4 2 3 3 2 31" xfId="25083"/>
    <cellStyle name="Percent [0] 4 2 3 3 2 32" xfId="25084"/>
    <cellStyle name="Percent [0] 4 2 3 3 2 4" xfId="25085"/>
    <cellStyle name="Percent [0] 4 2 3 3 2 5" xfId="25086"/>
    <cellStyle name="Percent [0] 4 2 3 3 2 6" xfId="25087"/>
    <cellStyle name="Percent [0] 4 2 3 3 2 7" xfId="25088"/>
    <cellStyle name="Percent [0] 4 2 3 3 2 8" xfId="25089"/>
    <cellStyle name="Percent [0] 4 2 3 3 2 9" xfId="25090"/>
    <cellStyle name="Percent [0] 4 2 3 3 20" xfId="25091"/>
    <cellStyle name="Percent [0] 4 2 3 3 21" xfId="25092"/>
    <cellStyle name="Percent [0] 4 2 3 3 22" xfId="25093"/>
    <cellStyle name="Percent [0] 4 2 3 3 23" xfId="25094"/>
    <cellStyle name="Percent [0] 4 2 3 3 24" xfId="25095"/>
    <cellStyle name="Percent [0] 4 2 3 3 25" xfId="25096"/>
    <cellStyle name="Percent [0] 4 2 3 3 26" xfId="25097"/>
    <cellStyle name="Percent [0] 4 2 3 3 27" xfId="25098"/>
    <cellStyle name="Percent [0] 4 2 3 3 28" xfId="25099"/>
    <cellStyle name="Percent [0] 4 2 3 3 29" xfId="25100"/>
    <cellStyle name="Percent [0] 4 2 3 3 3" xfId="25101"/>
    <cellStyle name="Percent [0] 4 2 3 3 30" xfId="25102"/>
    <cellStyle name="Percent [0] 4 2 3 3 31" xfId="25103"/>
    <cellStyle name="Percent [0] 4 2 3 3 32" xfId="25104"/>
    <cellStyle name="Percent [0] 4 2 3 3 33" xfId="25105"/>
    <cellStyle name="Percent [0] 4 2 3 3 34" xfId="25106"/>
    <cellStyle name="Percent [0] 4 2 3 3 4" xfId="25107"/>
    <cellStyle name="Percent [0] 4 2 3 3 5" xfId="25108"/>
    <cellStyle name="Percent [0] 4 2 3 3 6" xfId="25109"/>
    <cellStyle name="Percent [0] 4 2 3 3 7" xfId="25110"/>
    <cellStyle name="Percent [0] 4 2 3 3 8" xfId="25111"/>
    <cellStyle name="Percent [0] 4 2 3 3 9" xfId="25112"/>
    <cellStyle name="Percent [0] 4 2 3 30" xfId="25113"/>
    <cellStyle name="Percent [0] 4 2 3 31" xfId="25114"/>
    <cellStyle name="Percent [0] 4 2 3 32" xfId="25115"/>
    <cellStyle name="Percent [0] 4 2 3 33" xfId="25116"/>
    <cellStyle name="Percent [0] 4 2 3 34" xfId="25117"/>
    <cellStyle name="Percent [0] 4 2 3 35" xfId="25118"/>
    <cellStyle name="Percent [0] 4 2 3 36" xfId="25119"/>
    <cellStyle name="Percent [0] 4 2 3 4" xfId="25120"/>
    <cellStyle name="Percent [0] 4 2 3 4 10" xfId="25121"/>
    <cellStyle name="Percent [0] 4 2 3 4 11" xfId="25122"/>
    <cellStyle name="Percent [0] 4 2 3 4 12" xfId="25123"/>
    <cellStyle name="Percent [0] 4 2 3 4 13" xfId="25124"/>
    <cellStyle name="Percent [0] 4 2 3 4 2" xfId="25125"/>
    <cellStyle name="Percent [0] 4 2 3 4 3" xfId="25126"/>
    <cellStyle name="Percent [0] 4 2 3 4 4" xfId="25127"/>
    <cellStyle name="Percent [0] 4 2 3 4 5" xfId="25128"/>
    <cellStyle name="Percent [0] 4 2 3 4 6" xfId="25129"/>
    <cellStyle name="Percent [0] 4 2 3 4 7" xfId="25130"/>
    <cellStyle name="Percent [0] 4 2 3 4 8" xfId="25131"/>
    <cellStyle name="Percent [0] 4 2 3 4 9" xfId="25132"/>
    <cellStyle name="Percent [0] 4 2 3 5" xfId="25133"/>
    <cellStyle name="Percent [0] 4 2 3 6" xfId="25134"/>
    <cellStyle name="Percent [0] 4 2 3 7" xfId="25135"/>
    <cellStyle name="Percent [0] 4 2 3 8" xfId="25136"/>
    <cellStyle name="Percent [0] 4 2 3 9" xfId="25137"/>
    <cellStyle name="Percent [0] 4 2 4" xfId="25138"/>
    <cellStyle name="Percent [0] 4 2 4 10" xfId="25139"/>
    <cellStyle name="Percent [0] 4 2 4 11" xfId="25140"/>
    <cellStyle name="Percent [0] 4 2 4 12" xfId="25141"/>
    <cellStyle name="Percent [0] 4 2 4 13" xfId="25142"/>
    <cellStyle name="Percent [0] 4 2 4 14" xfId="25143"/>
    <cellStyle name="Percent [0] 4 2 4 15" xfId="25144"/>
    <cellStyle name="Percent [0] 4 2 4 16" xfId="25145"/>
    <cellStyle name="Percent [0] 4 2 4 17" xfId="25146"/>
    <cellStyle name="Percent [0] 4 2 4 18" xfId="25147"/>
    <cellStyle name="Percent [0] 4 2 4 19" xfId="25148"/>
    <cellStyle name="Percent [0] 4 2 4 2" xfId="25149"/>
    <cellStyle name="Percent [0] 4 2 4 2 10" xfId="25150"/>
    <cellStyle name="Percent [0] 4 2 4 2 11" xfId="25151"/>
    <cellStyle name="Percent [0] 4 2 4 2 12" xfId="25152"/>
    <cellStyle name="Percent [0] 4 2 4 2 13" xfId="25153"/>
    <cellStyle name="Percent [0] 4 2 4 2 14" xfId="25154"/>
    <cellStyle name="Percent [0] 4 2 4 2 15" xfId="25155"/>
    <cellStyle name="Percent [0] 4 2 4 2 16" xfId="25156"/>
    <cellStyle name="Percent [0] 4 2 4 2 17" xfId="25157"/>
    <cellStyle name="Percent [0] 4 2 4 2 18" xfId="25158"/>
    <cellStyle name="Percent [0] 4 2 4 2 19" xfId="25159"/>
    <cellStyle name="Percent [0] 4 2 4 2 2" xfId="25160"/>
    <cellStyle name="Percent [0] 4 2 4 2 20" xfId="25161"/>
    <cellStyle name="Percent [0] 4 2 4 2 21" xfId="25162"/>
    <cellStyle name="Percent [0] 4 2 4 2 22" xfId="25163"/>
    <cellStyle name="Percent [0] 4 2 4 2 23" xfId="25164"/>
    <cellStyle name="Percent [0] 4 2 4 2 24" xfId="25165"/>
    <cellStyle name="Percent [0] 4 2 4 2 25" xfId="25166"/>
    <cellStyle name="Percent [0] 4 2 4 2 26" xfId="25167"/>
    <cellStyle name="Percent [0] 4 2 4 2 27" xfId="25168"/>
    <cellStyle name="Percent [0] 4 2 4 2 28" xfId="25169"/>
    <cellStyle name="Percent [0] 4 2 4 2 29" xfId="25170"/>
    <cellStyle name="Percent [0] 4 2 4 2 3" xfId="25171"/>
    <cellStyle name="Percent [0] 4 2 4 2 30" xfId="25172"/>
    <cellStyle name="Percent [0] 4 2 4 2 31" xfId="25173"/>
    <cellStyle name="Percent [0] 4 2 4 2 32" xfId="25174"/>
    <cellStyle name="Percent [0] 4 2 4 2 4" xfId="25175"/>
    <cellStyle name="Percent [0] 4 2 4 2 5" xfId="25176"/>
    <cellStyle name="Percent [0] 4 2 4 2 6" xfId="25177"/>
    <cellStyle name="Percent [0] 4 2 4 2 7" xfId="25178"/>
    <cellStyle name="Percent [0] 4 2 4 2 8" xfId="25179"/>
    <cellStyle name="Percent [0] 4 2 4 2 9" xfId="25180"/>
    <cellStyle name="Percent [0] 4 2 4 20" xfId="25181"/>
    <cellStyle name="Percent [0] 4 2 4 21" xfId="25182"/>
    <cellStyle name="Percent [0] 4 2 4 22" xfId="25183"/>
    <cellStyle name="Percent [0] 4 2 4 23" xfId="25184"/>
    <cellStyle name="Percent [0] 4 2 4 24" xfId="25185"/>
    <cellStyle name="Percent [0] 4 2 4 25" xfId="25186"/>
    <cellStyle name="Percent [0] 4 2 4 26" xfId="25187"/>
    <cellStyle name="Percent [0] 4 2 4 27" xfId="25188"/>
    <cellStyle name="Percent [0] 4 2 4 28" xfId="25189"/>
    <cellStyle name="Percent [0] 4 2 4 29" xfId="25190"/>
    <cellStyle name="Percent [0] 4 2 4 3" xfId="25191"/>
    <cellStyle name="Percent [0] 4 2 4 30" xfId="25192"/>
    <cellStyle name="Percent [0] 4 2 4 31" xfId="25193"/>
    <cellStyle name="Percent [0] 4 2 4 32" xfId="25194"/>
    <cellStyle name="Percent [0] 4 2 4 33" xfId="25195"/>
    <cellStyle name="Percent [0] 4 2 4 34" xfId="25196"/>
    <cellStyle name="Percent [0] 4 2 4 4" xfId="25197"/>
    <cellStyle name="Percent [0] 4 2 4 5" xfId="25198"/>
    <cellStyle name="Percent [0] 4 2 4 6" xfId="25199"/>
    <cellStyle name="Percent [0] 4 2 4 7" xfId="25200"/>
    <cellStyle name="Percent [0] 4 2 4 8" xfId="25201"/>
    <cellStyle name="Percent [0] 4 2 4 9" xfId="25202"/>
    <cellStyle name="Percent [0] 4 2 5" xfId="25203"/>
    <cellStyle name="Percent [0] 4 2 5 10" xfId="25204"/>
    <cellStyle name="Percent [0] 4 2 5 11" xfId="25205"/>
    <cellStyle name="Percent [0] 4 2 5 12" xfId="25206"/>
    <cellStyle name="Percent [0] 4 2 5 13" xfId="25207"/>
    <cellStyle name="Percent [0] 4 2 5 14" xfId="25208"/>
    <cellStyle name="Percent [0] 4 2 5 15" xfId="25209"/>
    <cellStyle name="Percent [0] 4 2 5 16" xfId="25210"/>
    <cellStyle name="Percent [0] 4 2 5 17" xfId="25211"/>
    <cellStyle name="Percent [0] 4 2 5 18" xfId="25212"/>
    <cellStyle name="Percent [0] 4 2 5 19" xfId="25213"/>
    <cellStyle name="Percent [0] 4 2 5 2" xfId="25214"/>
    <cellStyle name="Percent [0] 4 2 5 20" xfId="25215"/>
    <cellStyle name="Percent [0] 4 2 5 21" xfId="25216"/>
    <cellStyle name="Percent [0] 4 2 5 22" xfId="25217"/>
    <cellStyle name="Percent [0] 4 2 5 23" xfId="25218"/>
    <cellStyle name="Percent [0] 4 2 5 24" xfId="25219"/>
    <cellStyle name="Percent [0] 4 2 5 25" xfId="25220"/>
    <cellStyle name="Percent [0] 4 2 5 26" xfId="25221"/>
    <cellStyle name="Percent [0] 4 2 5 27" xfId="25222"/>
    <cellStyle name="Percent [0] 4 2 5 28" xfId="25223"/>
    <cellStyle name="Percent [0] 4 2 5 29" xfId="25224"/>
    <cellStyle name="Percent [0] 4 2 5 3" xfId="25225"/>
    <cellStyle name="Percent [0] 4 2 5 30" xfId="25226"/>
    <cellStyle name="Percent [0] 4 2 5 31" xfId="25227"/>
    <cellStyle name="Percent [0] 4 2 5 32" xfId="25228"/>
    <cellStyle name="Percent [0] 4 2 5 4" xfId="25229"/>
    <cellStyle name="Percent [0] 4 2 5 5" xfId="25230"/>
    <cellStyle name="Percent [0] 4 2 5 6" xfId="25231"/>
    <cellStyle name="Percent [0] 4 2 5 7" xfId="25232"/>
    <cellStyle name="Percent [0] 4 2 5 8" xfId="25233"/>
    <cellStyle name="Percent [0] 4 2 5 9" xfId="25234"/>
    <cellStyle name="Percent [0] 5" xfId="25235"/>
    <cellStyle name="Percent [0] 5 10" xfId="25236"/>
    <cellStyle name="Percent [0] 5 11" xfId="25237"/>
    <cellStyle name="Percent [0] 5 12" xfId="25238"/>
    <cellStyle name="Percent [0] 5 13" xfId="25239"/>
    <cellStyle name="Percent [0] 5 14" xfId="25240"/>
    <cellStyle name="Percent [0] 5 15" xfId="25241"/>
    <cellStyle name="Percent [0] 5 16" xfId="25242"/>
    <cellStyle name="Percent [0] 5 17" xfId="25243"/>
    <cellStyle name="Percent [0] 5 18" xfId="25244"/>
    <cellStyle name="Percent [0] 5 19" xfId="25245"/>
    <cellStyle name="Percent [0] 5 2" xfId="25246"/>
    <cellStyle name="Percent [0] 5 2 10" xfId="25247"/>
    <cellStyle name="Percent [0] 5 2 11" xfId="25248"/>
    <cellStyle name="Percent [0] 5 2 12" xfId="25249"/>
    <cellStyle name="Percent [0] 5 2 13" xfId="25250"/>
    <cellStyle name="Percent [0] 5 2 14" xfId="25251"/>
    <cellStyle name="Percent [0] 5 2 15" xfId="25252"/>
    <cellStyle name="Percent [0] 5 2 16" xfId="25253"/>
    <cellStyle name="Percent [0] 5 2 17" xfId="25254"/>
    <cellStyle name="Percent [0] 5 2 18" xfId="25255"/>
    <cellStyle name="Percent [0] 5 2 19" xfId="25256"/>
    <cellStyle name="Percent [0] 5 2 2" xfId="25257"/>
    <cellStyle name="Percent [0] 5 2 2 10" xfId="25258"/>
    <cellStyle name="Percent [0] 5 2 2 11" xfId="25259"/>
    <cellStyle name="Percent [0] 5 2 2 12" xfId="25260"/>
    <cellStyle name="Percent [0] 5 2 2 13" xfId="25261"/>
    <cellStyle name="Percent [0] 5 2 2 14" xfId="25262"/>
    <cellStyle name="Percent [0] 5 2 2 15" xfId="25263"/>
    <cellStyle name="Percent [0] 5 2 2 16" xfId="25264"/>
    <cellStyle name="Percent [0] 5 2 2 17" xfId="25265"/>
    <cellStyle name="Percent [0] 5 2 2 18" xfId="25266"/>
    <cellStyle name="Percent [0] 5 2 2 19" xfId="25267"/>
    <cellStyle name="Percent [0] 5 2 2 2" xfId="25268"/>
    <cellStyle name="Percent [0] 5 2 2 2 10" xfId="25269"/>
    <cellStyle name="Percent [0] 5 2 2 2 11" xfId="25270"/>
    <cellStyle name="Percent [0] 5 2 2 2 12" xfId="25271"/>
    <cellStyle name="Percent [0] 5 2 2 2 13" xfId="25272"/>
    <cellStyle name="Percent [0] 5 2 2 2 14" xfId="25273"/>
    <cellStyle name="Percent [0] 5 2 2 2 15" xfId="25274"/>
    <cellStyle name="Percent [0] 5 2 2 2 16" xfId="25275"/>
    <cellStyle name="Percent [0] 5 2 2 2 17" xfId="25276"/>
    <cellStyle name="Percent [0] 5 2 2 2 18" xfId="25277"/>
    <cellStyle name="Percent [0] 5 2 2 2 19" xfId="25278"/>
    <cellStyle name="Percent [0] 5 2 2 2 2" xfId="25279"/>
    <cellStyle name="Percent [0] 5 2 2 2 20" xfId="25280"/>
    <cellStyle name="Percent [0] 5 2 2 2 21" xfId="25281"/>
    <cellStyle name="Percent [0] 5 2 2 2 22" xfId="25282"/>
    <cellStyle name="Percent [0] 5 2 2 2 23" xfId="25283"/>
    <cellStyle name="Percent [0] 5 2 2 2 24" xfId="25284"/>
    <cellStyle name="Percent [0] 5 2 2 2 25" xfId="25285"/>
    <cellStyle name="Percent [0] 5 2 2 2 26" xfId="25286"/>
    <cellStyle name="Percent [0] 5 2 2 2 27" xfId="25287"/>
    <cellStyle name="Percent [0] 5 2 2 2 28" xfId="25288"/>
    <cellStyle name="Percent [0] 5 2 2 2 29" xfId="25289"/>
    <cellStyle name="Percent [0] 5 2 2 2 3" xfId="25290"/>
    <cellStyle name="Percent [0] 5 2 2 2 30" xfId="25291"/>
    <cellStyle name="Percent [0] 5 2 2 2 31" xfId="25292"/>
    <cellStyle name="Percent [0] 5 2 2 2 32" xfId="25293"/>
    <cellStyle name="Percent [0] 5 2 2 2 4" xfId="25294"/>
    <cellStyle name="Percent [0] 5 2 2 2 5" xfId="25295"/>
    <cellStyle name="Percent [0] 5 2 2 2 6" xfId="25296"/>
    <cellStyle name="Percent [0] 5 2 2 2 7" xfId="25297"/>
    <cellStyle name="Percent [0] 5 2 2 2 8" xfId="25298"/>
    <cellStyle name="Percent [0] 5 2 2 2 9" xfId="25299"/>
    <cellStyle name="Percent [0] 5 2 2 20" xfId="25300"/>
    <cellStyle name="Percent [0] 5 2 2 21" xfId="25301"/>
    <cellStyle name="Percent [0] 5 2 2 22" xfId="25302"/>
    <cellStyle name="Percent [0] 5 2 2 23" xfId="25303"/>
    <cellStyle name="Percent [0] 5 2 2 24" xfId="25304"/>
    <cellStyle name="Percent [0] 5 2 2 25" xfId="25305"/>
    <cellStyle name="Percent [0] 5 2 2 26" xfId="25306"/>
    <cellStyle name="Percent [0] 5 2 2 27" xfId="25307"/>
    <cellStyle name="Percent [0] 5 2 2 28" xfId="25308"/>
    <cellStyle name="Percent [0] 5 2 2 29" xfId="25309"/>
    <cellStyle name="Percent [0] 5 2 2 3" xfId="25310"/>
    <cellStyle name="Percent [0] 5 2 2 30" xfId="25311"/>
    <cellStyle name="Percent [0] 5 2 2 31" xfId="25312"/>
    <cellStyle name="Percent [0] 5 2 2 32" xfId="25313"/>
    <cellStyle name="Percent [0] 5 2 2 33" xfId="25314"/>
    <cellStyle name="Percent [0] 5 2 2 34" xfId="25315"/>
    <cellStyle name="Percent [0] 5 2 2 4" xfId="25316"/>
    <cellStyle name="Percent [0] 5 2 2 5" xfId="25317"/>
    <cellStyle name="Percent [0] 5 2 2 6" xfId="25318"/>
    <cellStyle name="Percent [0] 5 2 2 7" xfId="25319"/>
    <cellStyle name="Percent [0] 5 2 2 8" xfId="25320"/>
    <cellStyle name="Percent [0] 5 2 2 9" xfId="25321"/>
    <cellStyle name="Percent [0] 5 2 20" xfId="25322"/>
    <cellStyle name="Percent [0] 5 2 21" xfId="25323"/>
    <cellStyle name="Percent [0] 5 2 22" xfId="25324"/>
    <cellStyle name="Percent [0] 5 2 23" xfId="25325"/>
    <cellStyle name="Percent [0] 5 2 24" xfId="25326"/>
    <cellStyle name="Percent [0] 5 2 25" xfId="25327"/>
    <cellStyle name="Percent [0] 5 2 26" xfId="25328"/>
    <cellStyle name="Percent [0] 5 2 27" xfId="25329"/>
    <cellStyle name="Percent [0] 5 2 28" xfId="25330"/>
    <cellStyle name="Percent [0] 5 2 29" xfId="25331"/>
    <cellStyle name="Percent [0] 5 2 3" xfId="25332"/>
    <cellStyle name="Percent [0] 5 2 3 10" xfId="25333"/>
    <cellStyle name="Percent [0] 5 2 3 11" xfId="25334"/>
    <cellStyle name="Percent [0] 5 2 3 12" xfId="25335"/>
    <cellStyle name="Percent [0] 5 2 3 13" xfId="25336"/>
    <cellStyle name="Percent [0] 5 2 3 14" xfId="25337"/>
    <cellStyle name="Percent [0] 5 2 3 15" xfId="25338"/>
    <cellStyle name="Percent [0] 5 2 3 16" xfId="25339"/>
    <cellStyle name="Percent [0] 5 2 3 17" xfId="25340"/>
    <cellStyle name="Percent [0] 5 2 3 18" xfId="25341"/>
    <cellStyle name="Percent [0] 5 2 3 19" xfId="25342"/>
    <cellStyle name="Percent [0] 5 2 3 2" xfId="25343"/>
    <cellStyle name="Percent [0] 5 2 3 20" xfId="25344"/>
    <cellStyle name="Percent [0] 5 2 3 21" xfId="25345"/>
    <cellStyle name="Percent [0] 5 2 3 22" xfId="25346"/>
    <cellStyle name="Percent [0] 5 2 3 23" xfId="25347"/>
    <cellStyle name="Percent [0] 5 2 3 24" xfId="25348"/>
    <cellStyle name="Percent [0] 5 2 3 25" xfId="25349"/>
    <cellStyle name="Percent [0] 5 2 3 26" xfId="25350"/>
    <cellStyle name="Percent [0] 5 2 3 27" xfId="25351"/>
    <cellStyle name="Percent [0] 5 2 3 28" xfId="25352"/>
    <cellStyle name="Percent [0] 5 2 3 29" xfId="25353"/>
    <cellStyle name="Percent [0] 5 2 3 3" xfId="25354"/>
    <cellStyle name="Percent [0] 5 2 3 30" xfId="25355"/>
    <cellStyle name="Percent [0] 5 2 3 31" xfId="25356"/>
    <cellStyle name="Percent [0] 5 2 3 32" xfId="25357"/>
    <cellStyle name="Percent [0] 5 2 3 4" xfId="25358"/>
    <cellStyle name="Percent [0] 5 2 3 5" xfId="25359"/>
    <cellStyle name="Percent [0] 5 2 3 6" xfId="25360"/>
    <cellStyle name="Percent [0] 5 2 3 7" xfId="25361"/>
    <cellStyle name="Percent [0] 5 2 3 8" xfId="25362"/>
    <cellStyle name="Percent [0] 5 2 3 9" xfId="25363"/>
    <cellStyle name="Percent [0] 5 2 30" xfId="25364"/>
    <cellStyle name="Percent [0] 5 2 31" xfId="25365"/>
    <cellStyle name="Percent [0] 5 2 32" xfId="25366"/>
    <cellStyle name="Percent [0] 5 2 33" xfId="25367"/>
    <cellStyle name="Percent [0] 5 2 34" xfId="25368"/>
    <cellStyle name="Percent [0] 5 2 35" xfId="25369"/>
    <cellStyle name="Percent [0] 5 2 4" xfId="25370"/>
    <cellStyle name="Percent [0] 5 2 5" xfId="25371"/>
    <cellStyle name="Percent [0] 5 2 6" xfId="25372"/>
    <cellStyle name="Percent [0] 5 2 7" xfId="25373"/>
    <cellStyle name="Percent [0] 5 2 8" xfId="25374"/>
    <cellStyle name="Percent [0] 5 2 9" xfId="25375"/>
    <cellStyle name="Percent [0] 5 20" xfId="25376"/>
    <cellStyle name="Percent [0] 5 21" xfId="25377"/>
    <cellStyle name="Percent [0] 5 22" xfId="25378"/>
    <cellStyle name="Percent [0] 5 23" xfId="25379"/>
    <cellStyle name="Percent [0] 5 24" xfId="25380"/>
    <cellStyle name="Percent [0] 5 25" xfId="25381"/>
    <cellStyle name="Percent [0] 5 26" xfId="25382"/>
    <cellStyle name="Percent [0] 5 27" xfId="25383"/>
    <cellStyle name="Percent [0] 5 28" xfId="25384"/>
    <cellStyle name="Percent [0] 5 29" xfId="25385"/>
    <cellStyle name="Percent [0] 5 3" xfId="25386"/>
    <cellStyle name="Percent [0] 5 3 10" xfId="25387"/>
    <cellStyle name="Percent [0] 5 3 11" xfId="25388"/>
    <cellStyle name="Percent [0] 5 3 12" xfId="25389"/>
    <cellStyle name="Percent [0] 5 3 13" xfId="25390"/>
    <cellStyle name="Percent [0] 5 3 14" xfId="25391"/>
    <cellStyle name="Percent [0] 5 3 15" xfId="25392"/>
    <cellStyle name="Percent [0] 5 3 16" xfId="25393"/>
    <cellStyle name="Percent [0] 5 3 17" xfId="25394"/>
    <cellStyle name="Percent [0] 5 3 18" xfId="25395"/>
    <cellStyle name="Percent [0] 5 3 19" xfId="25396"/>
    <cellStyle name="Percent [0] 5 3 2" xfId="25397"/>
    <cellStyle name="Percent [0] 5 3 2 10" xfId="25398"/>
    <cellStyle name="Percent [0] 5 3 2 11" xfId="25399"/>
    <cellStyle name="Percent [0] 5 3 2 12" xfId="25400"/>
    <cellStyle name="Percent [0] 5 3 2 13" xfId="25401"/>
    <cellStyle name="Percent [0] 5 3 2 14" xfId="25402"/>
    <cellStyle name="Percent [0] 5 3 2 15" xfId="25403"/>
    <cellStyle name="Percent [0] 5 3 2 16" xfId="25404"/>
    <cellStyle name="Percent [0] 5 3 2 17" xfId="25405"/>
    <cellStyle name="Percent [0] 5 3 2 18" xfId="25406"/>
    <cellStyle name="Percent [0] 5 3 2 19" xfId="25407"/>
    <cellStyle name="Percent [0] 5 3 2 2" xfId="25408"/>
    <cellStyle name="Percent [0] 5 3 2 2 10" xfId="25409"/>
    <cellStyle name="Percent [0] 5 3 2 2 11" xfId="25410"/>
    <cellStyle name="Percent [0] 5 3 2 2 12" xfId="25411"/>
    <cellStyle name="Percent [0] 5 3 2 2 13" xfId="25412"/>
    <cellStyle name="Percent [0] 5 3 2 2 14" xfId="25413"/>
    <cellStyle name="Percent [0] 5 3 2 2 15" xfId="25414"/>
    <cellStyle name="Percent [0] 5 3 2 2 16" xfId="25415"/>
    <cellStyle name="Percent [0] 5 3 2 2 17" xfId="25416"/>
    <cellStyle name="Percent [0] 5 3 2 2 18" xfId="25417"/>
    <cellStyle name="Percent [0] 5 3 2 2 19" xfId="25418"/>
    <cellStyle name="Percent [0] 5 3 2 2 2" xfId="25419"/>
    <cellStyle name="Percent [0] 5 3 2 2 20" xfId="25420"/>
    <cellStyle name="Percent [0] 5 3 2 2 21" xfId="25421"/>
    <cellStyle name="Percent [0] 5 3 2 2 22" xfId="25422"/>
    <cellStyle name="Percent [0] 5 3 2 2 23" xfId="25423"/>
    <cellStyle name="Percent [0] 5 3 2 2 24" xfId="25424"/>
    <cellStyle name="Percent [0] 5 3 2 2 25" xfId="25425"/>
    <cellStyle name="Percent [0] 5 3 2 2 26" xfId="25426"/>
    <cellStyle name="Percent [0] 5 3 2 2 27" xfId="25427"/>
    <cellStyle name="Percent [0] 5 3 2 2 28" xfId="25428"/>
    <cellStyle name="Percent [0] 5 3 2 2 29" xfId="25429"/>
    <cellStyle name="Percent [0] 5 3 2 2 3" xfId="25430"/>
    <cellStyle name="Percent [0] 5 3 2 2 30" xfId="25431"/>
    <cellStyle name="Percent [0] 5 3 2 2 31" xfId="25432"/>
    <cellStyle name="Percent [0] 5 3 2 2 32" xfId="25433"/>
    <cellStyle name="Percent [0] 5 3 2 2 4" xfId="25434"/>
    <cellStyle name="Percent [0] 5 3 2 2 5" xfId="25435"/>
    <cellStyle name="Percent [0] 5 3 2 2 6" xfId="25436"/>
    <cellStyle name="Percent [0] 5 3 2 2 7" xfId="25437"/>
    <cellStyle name="Percent [0] 5 3 2 2 8" xfId="25438"/>
    <cellStyle name="Percent [0] 5 3 2 2 9" xfId="25439"/>
    <cellStyle name="Percent [0] 5 3 2 20" xfId="25440"/>
    <cellStyle name="Percent [0] 5 3 2 21" xfId="25441"/>
    <cellStyle name="Percent [0] 5 3 2 22" xfId="25442"/>
    <cellStyle name="Percent [0] 5 3 2 23" xfId="25443"/>
    <cellStyle name="Percent [0] 5 3 2 24" xfId="25444"/>
    <cellStyle name="Percent [0] 5 3 2 25" xfId="25445"/>
    <cellStyle name="Percent [0] 5 3 2 26" xfId="25446"/>
    <cellStyle name="Percent [0] 5 3 2 27" xfId="25447"/>
    <cellStyle name="Percent [0] 5 3 2 28" xfId="25448"/>
    <cellStyle name="Percent [0] 5 3 2 29" xfId="25449"/>
    <cellStyle name="Percent [0] 5 3 2 3" xfId="25450"/>
    <cellStyle name="Percent [0] 5 3 2 30" xfId="25451"/>
    <cellStyle name="Percent [0] 5 3 2 31" xfId="25452"/>
    <cellStyle name="Percent [0] 5 3 2 32" xfId="25453"/>
    <cellStyle name="Percent [0] 5 3 2 33" xfId="25454"/>
    <cellStyle name="Percent [0] 5 3 2 34" xfId="25455"/>
    <cellStyle name="Percent [0] 5 3 2 4" xfId="25456"/>
    <cellStyle name="Percent [0] 5 3 2 5" xfId="25457"/>
    <cellStyle name="Percent [0] 5 3 2 6" xfId="25458"/>
    <cellStyle name="Percent [0] 5 3 2 7" xfId="25459"/>
    <cellStyle name="Percent [0] 5 3 2 8" xfId="25460"/>
    <cellStyle name="Percent [0] 5 3 2 9" xfId="25461"/>
    <cellStyle name="Percent [0] 5 3 20" xfId="25462"/>
    <cellStyle name="Percent [0] 5 3 21" xfId="25463"/>
    <cellStyle name="Percent [0] 5 3 22" xfId="25464"/>
    <cellStyle name="Percent [0] 5 3 23" xfId="25465"/>
    <cellStyle name="Percent [0] 5 3 24" xfId="25466"/>
    <cellStyle name="Percent [0] 5 3 25" xfId="25467"/>
    <cellStyle name="Percent [0] 5 3 26" xfId="25468"/>
    <cellStyle name="Percent [0] 5 3 27" xfId="25469"/>
    <cellStyle name="Percent [0] 5 3 28" xfId="25470"/>
    <cellStyle name="Percent [0] 5 3 29" xfId="25471"/>
    <cellStyle name="Percent [0] 5 3 3" xfId="25472"/>
    <cellStyle name="Percent [0] 5 3 3 10" xfId="25473"/>
    <cellStyle name="Percent [0] 5 3 3 11" xfId="25474"/>
    <cellStyle name="Percent [0] 5 3 3 12" xfId="25475"/>
    <cellStyle name="Percent [0] 5 3 3 13" xfId="25476"/>
    <cellStyle name="Percent [0] 5 3 3 14" xfId="25477"/>
    <cellStyle name="Percent [0] 5 3 3 15" xfId="25478"/>
    <cellStyle name="Percent [0] 5 3 3 16" xfId="25479"/>
    <cellStyle name="Percent [0] 5 3 3 17" xfId="25480"/>
    <cellStyle name="Percent [0] 5 3 3 18" xfId="25481"/>
    <cellStyle name="Percent [0] 5 3 3 19" xfId="25482"/>
    <cellStyle name="Percent [0] 5 3 3 2" xfId="25483"/>
    <cellStyle name="Percent [0] 5 3 3 20" xfId="25484"/>
    <cellStyle name="Percent [0] 5 3 3 21" xfId="25485"/>
    <cellStyle name="Percent [0] 5 3 3 22" xfId="25486"/>
    <cellStyle name="Percent [0] 5 3 3 23" xfId="25487"/>
    <cellStyle name="Percent [0] 5 3 3 24" xfId="25488"/>
    <cellStyle name="Percent [0] 5 3 3 25" xfId="25489"/>
    <cellStyle name="Percent [0] 5 3 3 26" xfId="25490"/>
    <cellStyle name="Percent [0] 5 3 3 27" xfId="25491"/>
    <cellStyle name="Percent [0] 5 3 3 28" xfId="25492"/>
    <cellStyle name="Percent [0] 5 3 3 29" xfId="25493"/>
    <cellStyle name="Percent [0] 5 3 3 3" xfId="25494"/>
    <cellStyle name="Percent [0] 5 3 3 30" xfId="25495"/>
    <cellStyle name="Percent [0] 5 3 3 31" xfId="25496"/>
    <cellStyle name="Percent [0] 5 3 3 32" xfId="25497"/>
    <cellStyle name="Percent [0] 5 3 3 4" xfId="25498"/>
    <cellStyle name="Percent [0] 5 3 3 5" xfId="25499"/>
    <cellStyle name="Percent [0] 5 3 3 6" xfId="25500"/>
    <cellStyle name="Percent [0] 5 3 3 7" xfId="25501"/>
    <cellStyle name="Percent [0] 5 3 3 8" xfId="25502"/>
    <cellStyle name="Percent [0] 5 3 3 9" xfId="25503"/>
    <cellStyle name="Percent [0] 5 3 30" xfId="25504"/>
    <cellStyle name="Percent [0] 5 3 31" xfId="25505"/>
    <cellStyle name="Percent [0] 5 3 32" xfId="25506"/>
    <cellStyle name="Percent [0] 5 3 33" xfId="25507"/>
    <cellStyle name="Percent [0] 5 3 34" xfId="25508"/>
    <cellStyle name="Percent [0] 5 3 35" xfId="25509"/>
    <cellStyle name="Percent [0] 5 3 4" xfId="25510"/>
    <cellStyle name="Percent [0] 5 3 5" xfId="25511"/>
    <cellStyle name="Percent [0] 5 3 6" xfId="25512"/>
    <cellStyle name="Percent [0] 5 3 7" xfId="25513"/>
    <cellStyle name="Percent [0] 5 3 8" xfId="25514"/>
    <cellStyle name="Percent [0] 5 3 9" xfId="25515"/>
    <cellStyle name="Percent [0] 5 30" xfId="25516"/>
    <cellStyle name="Percent [0] 5 31" xfId="25517"/>
    <cellStyle name="Percent [0] 5 32" xfId="25518"/>
    <cellStyle name="Percent [0] 5 33" xfId="25519"/>
    <cellStyle name="Percent [0] 5 34" xfId="25520"/>
    <cellStyle name="Percent [0] 5 35" xfId="25521"/>
    <cellStyle name="Percent [0] 5 36" xfId="25522"/>
    <cellStyle name="Percent [0] 5 37" xfId="25523"/>
    <cellStyle name="Percent [0] 5 38" xfId="25524"/>
    <cellStyle name="Percent [0] 5 4" xfId="25525"/>
    <cellStyle name="Percent [0] 5 4 10" xfId="25526"/>
    <cellStyle name="Percent [0] 5 4 11" xfId="25527"/>
    <cellStyle name="Percent [0] 5 4 12" xfId="25528"/>
    <cellStyle name="Percent [0] 5 4 13" xfId="25529"/>
    <cellStyle name="Percent [0] 5 4 14" xfId="25530"/>
    <cellStyle name="Percent [0] 5 4 15" xfId="25531"/>
    <cellStyle name="Percent [0] 5 4 16" xfId="25532"/>
    <cellStyle name="Percent [0] 5 4 17" xfId="25533"/>
    <cellStyle name="Percent [0] 5 4 18" xfId="25534"/>
    <cellStyle name="Percent [0] 5 4 19" xfId="25535"/>
    <cellStyle name="Percent [0] 5 4 2" xfId="25536"/>
    <cellStyle name="Percent [0] 5 4 2 10" xfId="25537"/>
    <cellStyle name="Percent [0] 5 4 2 11" xfId="25538"/>
    <cellStyle name="Percent [0] 5 4 2 12" xfId="25539"/>
    <cellStyle name="Percent [0] 5 4 2 13" xfId="25540"/>
    <cellStyle name="Percent [0] 5 4 2 14" xfId="25541"/>
    <cellStyle name="Percent [0] 5 4 2 15" xfId="25542"/>
    <cellStyle name="Percent [0] 5 4 2 16" xfId="25543"/>
    <cellStyle name="Percent [0] 5 4 2 17" xfId="25544"/>
    <cellStyle name="Percent [0] 5 4 2 18" xfId="25545"/>
    <cellStyle name="Percent [0] 5 4 2 19" xfId="25546"/>
    <cellStyle name="Percent [0] 5 4 2 2" xfId="25547"/>
    <cellStyle name="Percent [0] 5 4 2 2 10" xfId="25548"/>
    <cellStyle name="Percent [0] 5 4 2 2 11" xfId="25549"/>
    <cellStyle name="Percent [0] 5 4 2 2 12" xfId="25550"/>
    <cellStyle name="Percent [0] 5 4 2 2 13" xfId="25551"/>
    <cellStyle name="Percent [0] 5 4 2 2 14" xfId="25552"/>
    <cellStyle name="Percent [0] 5 4 2 2 15" xfId="25553"/>
    <cellStyle name="Percent [0] 5 4 2 2 16" xfId="25554"/>
    <cellStyle name="Percent [0] 5 4 2 2 17" xfId="25555"/>
    <cellStyle name="Percent [0] 5 4 2 2 18" xfId="25556"/>
    <cellStyle name="Percent [0] 5 4 2 2 19" xfId="25557"/>
    <cellStyle name="Percent [0] 5 4 2 2 2" xfId="25558"/>
    <cellStyle name="Percent [0] 5 4 2 2 20" xfId="25559"/>
    <cellStyle name="Percent [0] 5 4 2 2 21" xfId="25560"/>
    <cellStyle name="Percent [0] 5 4 2 2 22" xfId="25561"/>
    <cellStyle name="Percent [0] 5 4 2 2 23" xfId="25562"/>
    <cellStyle name="Percent [0] 5 4 2 2 24" xfId="25563"/>
    <cellStyle name="Percent [0] 5 4 2 2 25" xfId="25564"/>
    <cellStyle name="Percent [0] 5 4 2 2 26" xfId="25565"/>
    <cellStyle name="Percent [0] 5 4 2 2 27" xfId="25566"/>
    <cellStyle name="Percent [0] 5 4 2 2 28" xfId="25567"/>
    <cellStyle name="Percent [0] 5 4 2 2 29" xfId="25568"/>
    <cellStyle name="Percent [0] 5 4 2 2 3" xfId="25569"/>
    <cellStyle name="Percent [0] 5 4 2 2 30" xfId="25570"/>
    <cellStyle name="Percent [0] 5 4 2 2 31" xfId="25571"/>
    <cellStyle name="Percent [0] 5 4 2 2 32" xfId="25572"/>
    <cellStyle name="Percent [0] 5 4 2 2 4" xfId="25573"/>
    <cellStyle name="Percent [0] 5 4 2 2 5" xfId="25574"/>
    <cellStyle name="Percent [0] 5 4 2 2 6" xfId="25575"/>
    <cellStyle name="Percent [0] 5 4 2 2 7" xfId="25576"/>
    <cellStyle name="Percent [0] 5 4 2 2 8" xfId="25577"/>
    <cellStyle name="Percent [0] 5 4 2 2 9" xfId="25578"/>
    <cellStyle name="Percent [0] 5 4 2 20" xfId="25579"/>
    <cellStyle name="Percent [0] 5 4 2 21" xfId="25580"/>
    <cellStyle name="Percent [0] 5 4 2 22" xfId="25581"/>
    <cellStyle name="Percent [0] 5 4 2 23" xfId="25582"/>
    <cellStyle name="Percent [0] 5 4 2 24" xfId="25583"/>
    <cellStyle name="Percent [0] 5 4 2 25" xfId="25584"/>
    <cellStyle name="Percent [0] 5 4 2 26" xfId="25585"/>
    <cellStyle name="Percent [0] 5 4 2 27" xfId="25586"/>
    <cellStyle name="Percent [0] 5 4 2 28" xfId="25587"/>
    <cellStyle name="Percent [0] 5 4 2 29" xfId="25588"/>
    <cellStyle name="Percent [0] 5 4 2 3" xfId="25589"/>
    <cellStyle name="Percent [0] 5 4 2 30" xfId="25590"/>
    <cellStyle name="Percent [0] 5 4 2 31" xfId="25591"/>
    <cellStyle name="Percent [0] 5 4 2 32" xfId="25592"/>
    <cellStyle name="Percent [0] 5 4 2 33" xfId="25593"/>
    <cellStyle name="Percent [0] 5 4 2 34" xfId="25594"/>
    <cellStyle name="Percent [0] 5 4 2 4" xfId="25595"/>
    <cellStyle name="Percent [0] 5 4 2 5" xfId="25596"/>
    <cellStyle name="Percent [0] 5 4 2 6" xfId="25597"/>
    <cellStyle name="Percent [0] 5 4 2 7" xfId="25598"/>
    <cellStyle name="Percent [0] 5 4 2 8" xfId="25599"/>
    <cellStyle name="Percent [0] 5 4 2 9" xfId="25600"/>
    <cellStyle name="Percent [0] 5 4 20" xfId="25601"/>
    <cellStyle name="Percent [0] 5 4 21" xfId="25602"/>
    <cellStyle name="Percent [0] 5 4 22" xfId="25603"/>
    <cellStyle name="Percent [0] 5 4 23" xfId="25604"/>
    <cellStyle name="Percent [0] 5 4 24" xfId="25605"/>
    <cellStyle name="Percent [0] 5 4 25" xfId="25606"/>
    <cellStyle name="Percent [0] 5 4 26" xfId="25607"/>
    <cellStyle name="Percent [0] 5 4 27" xfId="25608"/>
    <cellStyle name="Percent [0] 5 4 28" xfId="25609"/>
    <cellStyle name="Percent [0] 5 4 29" xfId="25610"/>
    <cellStyle name="Percent [0] 5 4 3" xfId="25611"/>
    <cellStyle name="Percent [0] 5 4 3 10" xfId="25612"/>
    <cellStyle name="Percent [0] 5 4 3 11" xfId="25613"/>
    <cellStyle name="Percent [0] 5 4 3 12" xfId="25614"/>
    <cellStyle name="Percent [0] 5 4 3 13" xfId="25615"/>
    <cellStyle name="Percent [0] 5 4 3 14" xfId="25616"/>
    <cellStyle name="Percent [0] 5 4 3 15" xfId="25617"/>
    <cellStyle name="Percent [0] 5 4 3 16" xfId="25618"/>
    <cellStyle name="Percent [0] 5 4 3 17" xfId="25619"/>
    <cellStyle name="Percent [0] 5 4 3 18" xfId="25620"/>
    <cellStyle name="Percent [0] 5 4 3 19" xfId="25621"/>
    <cellStyle name="Percent [0] 5 4 3 2" xfId="25622"/>
    <cellStyle name="Percent [0] 5 4 3 2 10" xfId="25623"/>
    <cellStyle name="Percent [0] 5 4 3 2 11" xfId="25624"/>
    <cellStyle name="Percent [0] 5 4 3 2 12" xfId="25625"/>
    <cellStyle name="Percent [0] 5 4 3 2 13" xfId="25626"/>
    <cellStyle name="Percent [0] 5 4 3 2 14" xfId="25627"/>
    <cellStyle name="Percent [0] 5 4 3 2 15" xfId="25628"/>
    <cellStyle name="Percent [0] 5 4 3 2 16" xfId="25629"/>
    <cellStyle name="Percent [0] 5 4 3 2 17" xfId="25630"/>
    <cellStyle name="Percent [0] 5 4 3 2 18" xfId="25631"/>
    <cellStyle name="Percent [0] 5 4 3 2 19" xfId="25632"/>
    <cellStyle name="Percent [0] 5 4 3 2 2" xfId="25633"/>
    <cellStyle name="Percent [0] 5 4 3 2 20" xfId="25634"/>
    <cellStyle name="Percent [0] 5 4 3 2 21" xfId="25635"/>
    <cellStyle name="Percent [0] 5 4 3 2 22" xfId="25636"/>
    <cellStyle name="Percent [0] 5 4 3 2 23" xfId="25637"/>
    <cellStyle name="Percent [0] 5 4 3 2 24" xfId="25638"/>
    <cellStyle name="Percent [0] 5 4 3 2 25" xfId="25639"/>
    <cellStyle name="Percent [0] 5 4 3 2 26" xfId="25640"/>
    <cellStyle name="Percent [0] 5 4 3 2 27" xfId="25641"/>
    <cellStyle name="Percent [0] 5 4 3 2 28" xfId="25642"/>
    <cellStyle name="Percent [0] 5 4 3 2 29" xfId="25643"/>
    <cellStyle name="Percent [0] 5 4 3 2 3" xfId="25644"/>
    <cellStyle name="Percent [0] 5 4 3 2 30" xfId="25645"/>
    <cellStyle name="Percent [0] 5 4 3 2 31" xfId="25646"/>
    <cellStyle name="Percent [0] 5 4 3 2 32" xfId="25647"/>
    <cellStyle name="Percent [0] 5 4 3 2 4" xfId="25648"/>
    <cellStyle name="Percent [0] 5 4 3 2 5" xfId="25649"/>
    <cellStyle name="Percent [0] 5 4 3 2 6" xfId="25650"/>
    <cellStyle name="Percent [0] 5 4 3 2 7" xfId="25651"/>
    <cellStyle name="Percent [0] 5 4 3 2 8" xfId="25652"/>
    <cellStyle name="Percent [0] 5 4 3 2 9" xfId="25653"/>
    <cellStyle name="Percent [0] 5 4 3 20" xfId="25654"/>
    <cellStyle name="Percent [0] 5 4 3 21" xfId="25655"/>
    <cellStyle name="Percent [0] 5 4 3 22" xfId="25656"/>
    <cellStyle name="Percent [0] 5 4 3 23" xfId="25657"/>
    <cellStyle name="Percent [0] 5 4 3 24" xfId="25658"/>
    <cellStyle name="Percent [0] 5 4 3 25" xfId="25659"/>
    <cellStyle name="Percent [0] 5 4 3 26" xfId="25660"/>
    <cellStyle name="Percent [0] 5 4 3 27" xfId="25661"/>
    <cellStyle name="Percent [0] 5 4 3 28" xfId="25662"/>
    <cellStyle name="Percent [0] 5 4 3 29" xfId="25663"/>
    <cellStyle name="Percent [0] 5 4 3 3" xfId="25664"/>
    <cellStyle name="Percent [0] 5 4 3 30" xfId="25665"/>
    <cellStyle name="Percent [0] 5 4 3 31" xfId="25666"/>
    <cellStyle name="Percent [0] 5 4 3 32" xfId="25667"/>
    <cellStyle name="Percent [0] 5 4 3 33" xfId="25668"/>
    <cellStyle name="Percent [0] 5 4 3 34" xfId="25669"/>
    <cellStyle name="Percent [0] 5 4 3 4" xfId="25670"/>
    <cellStyle name="Percent [0] 5 4 3 5" xfId="25671"/>
    <cellStyle name="Percent [0] 5 4 3 6" xfId="25672"/>
    <cellStyle name="Percent [0] 5 4 3 7" xfId="25673"/>
    <cellStyle name="Percent [0] 5 4 3 8" xfId="25674"/>
    <cellStyle name="Percent [0] 5 4 3 9" xfId="25675"/>
    <cellStyle name="Percent [0] 5 4 30" xfId="25676"/>
    <cellStyle name="Percent [0] 5 4 31" xfId="25677"/>
    <cellStyle name="Percent [0] 5 4 32" xfId="25678"/>
    <cellStyle name="Percent [0] 5 4 33" xfId="25679"/>
    <cellStyle name="Percent [0] 5 4 34" xfId="25680"/>
    <cellStyle name="Percent [0] 5 4 35" xfId="25681"/>
    <cellStyle name="Percent [0] 5 4 36" xfId="25682"/>
    <cellStyle name="Percent [0] 5 4 4" xfId="25683"/>
    <cellStyle name="Percent [0] 5 4 4 10" xfId="25684"/>
    <cellStyle name="Percent [0] 5 4 4 11" xfId="25685"/>
    <cellStyle name="Percent [0] 5 4 4 12" xfId="25686"/>
    <cellStyle name="Percent [0] 5 4 4 13" xfId="25687"/>
    <cellStyle name="Percent [0] 5 4 4 2" xfId="25688"/>
    <cellStyle name="Percent [0] 5 4 4 3" xfId="25689"/>
    <cellStyle name="Percent [0] 5 4 4 4" xfId="25690"/>
    <cellStyle name="Percent [0] 5 4 4 5" xfId="25691"/>
    <cellStyle name="Percent [0] 5 4 4 6" xfId="25692"/>
    <cellStyle name="Percent [0] 5 4 4 7" xfId="25693"/>
    <cellStyle name="Percent [0] 5 4 4 8" xfId="25694"/>
    <cellStyle name="Percent [0] 5 4 4 9" xfId="25695"/>
    <cellStyle name="Percent [0] 5 4 5" xfId="25696"/>
    <cellStyle name="Percent [0] 5 4 6" xfId="25697"/>
    <cellStyle name="Percent [0] 5 4 7" xfId="25698"/>
    <cellStyle name="Percent [0] 5 4 8" xfId="25699"/>
    <cellStyle name="Percent [0] 5 4 9" xfId="25700"/>
    <cellStyle name="Percent [0] 5 5" xfId="25701"/>
    <cellStyle name="Percent [0] 5 5 10" xfId="25702"/>
    <cellStyle name="Percent [0] 5 5 11" xfId="25703"/>
    <cellStyle name="Percent [0] 5 5 12" xfId="25704"/>
    <cellStyle name="Percent [0] 5 5 13" xfId="25705"/>
    <cellStyle name="Percent [0] 5 5 14" xfId="25706"/>
    <cellStyle name="Percent [0] 5 5 15" xfId="25707"/>
    <cellStyle name="Percent [0] 5 5 16" xfId="25708"/>
    <cellStyle name="Percent [0] 5 5 17" xfId="25709"/>
    <cellStyle name="Percent [0] 5 5 18" xfId="25710"/>
    <cellStyle name="Percent [0] 5 5 19" xfId="25711"/>
    <cellStyle name="Percent [0] 5 5 2" xfId="25712"/>
    <cellStyle name="Percent [0] 5 5 2 10" xfId="25713"/>
    <cellStyle name="Percent [0] 5 5 2 11" xfId="25714"/>
    <cellStyle name="Percent [0] 5 5 2 12" xfId="25715"/>
    <cellStyle name="Percent [0] 5 5 2 13" xfId="25716"/>
    <cellStyle name="Percent [0] 5 5 2 14" xfId="25717"/>
    <cellStyle name="Percent [0] 5 5 2 15" xfId="25718"/>
    <cellStyle name="Percent [0] 5 5 2 16" xfId="25719"/>
    <cellStyle name="Percent [0] 5 5 2 17" xfId="25720"/>
    <cellStyle name="Percent [0] 5 5 2 18" xfId="25721"/>
    <cellStyle name="Percent [0] 5 5 2 19" xfId="25722"/>
    <cellStyle name="Percent [0] 5 5 2 2" xfId="25723"/>
    <cellStyle name="Percent [0] 5 5 2 20" xfId="25724"/>
    <cellStyle name="Percent [0] 5 5 2 21" xfId="25725"/>
    <cellStyle name="Percent [0] 5 5 2 22" xfId="25726"/>
    <cellStyle name="Percent [0] 5 5 2 23" xfId="25727"/>
    <cellStyle name="Percent [0] 5 5 2 24" xfId="25728"/>
    <cellStyle name="Percent [0] 5 5 2 25" xfId="25729"/>
    <cellStyle name="Percent [0] 5 5 2 26" xfId="25730"/>
    <cellStyle name="Percent [0] 5 5 2 27" xfId="25731"/>
    <cellStyle name="Percent [0] 5 5 2 28" xfId="25732"/>
    <cellStyle name="Percent [0] 5 5 2 29" xfId="25733"/>
    <cellStyle name="Percent [0] 5 5 2 3" xfId="25734"/>
    <cellStyle name="Percent [0] 5 5 2 30" xfId="25735"/>
    <cellStyle name="Percent [0] 5 5 2 31" xfId="25736"/>
    <cellStyle name="Percent [0] 5 5 2 32" xfId="25737"/>
    <cellStyle name="Percent [0] 5 5 2 4" xfId="25738"/>
    <cellStyle name="Percent [0] 5 5 2 5" xfId="25739"/>
    <cellStyle name="Percent [0] 5 5 2 6" xfId="25740"/>
    <cellStyle name="Percent [0] 5 5 2 7" xfId="25741"/>
    <cellStyle name="Percent [0] 5 5 2 8" xfId="25742"/>
    <cellStyle name="Percent [0] 5 5 2 9" xfId="25743"/>
    <cellStyle name="Percent [0] 5 5 20" xfId="25744"/>
    <cellStyle name="Percent [0] 5 5 21" xfId="25745"/>
    <cellStyle name="Percent [0] 5 5 22" xfId="25746"/>
    <cellStyle name="Percent [0] 5 5 23" xfId="25747"/>
    <cellStyle name="Percent [0] 5 5 24" xfId="25748"/>
    <cellStyle name="Percent [0] 5 5 25" xfId="25749"/>
    <cellStyle name="Percent [0] 5 5 26" xfId="25750"/>
    <cellStyle name="Percent [0] 5 5 27" xfId="25751"/>
    <cellStyle name="Percent [0] 5 5 28" xfId="25752"/>
    <cellStyle name="Percent [0] 5 5 29" xfId="25753"/>
    <cellStyle name="Percent [0] 5 5 3" xfId="25754"/>
    <cellStyle name="Percent [0] 5 5 30" xfId="25755"/>
    <cellStyle name="Percent [0] 5 5 31" xfId="25756"/>
    <cellStyle name="Percent [0] 5 5 32" xfId="25757"/>
    <cellStyle name="Percent [0] 5 5 33" xfId="25758"/>
    <cellStyle name="Percent [0] 5 5 34" xfId="25759"/>
    <cellStyle name="Percent [0] 5 5 4" xfId="25760"/>
    <cellStyle name="Percent [0] 5 5 5" xfId="25761"/>
    <cellStyle name="Percent [0] 5 5 6" xfId="25762"/>
    <cellStyle name="Percent [0] 5 5 7" xfId="25763"/>
    <cellStyle name="Percent [0] 5 5 8" xfId="25764"/>
    <cellStyle name="Percent [0] 5 5 9" xfId="25765"/>
    <cellStyle name="Percent [0] 5 6" xfId="25766"/>
    <cellStyle name="Percent [0] 5 6 10" xfId="25767"/>
    <cellStyle name="Percent [0] 5 6 11" xfId="25768"/>
    <cellStyle name="Percent [0] 5 6 12" xfId="25769"/>
    <cellStyle name="Percent [0] 5 6 13" xfId="25770"/>
    <cellStyle name="Percent [0] 5 6 14" xfId="25771"/>
    <cellStyle name="Percent [0] 5 6 15" xfId="25772"/>
    <cellStyle name="Percent [0] 5 6 16" xfId="25773"/>
    <cellStyle name="Percent [0] 5 6 17" xfId="25774"/>
    <cellStyle name="Percent [0] 5 6 18" xfId="25775"/>
    <cellStyle name="Percent [0] 5 6 19" xfId="25776"/>
    <cellStyle name="Percent [0] 5 6 2" xfId="25777"/>
    <cellStyle name="Percent [0] 5 6 20" xfId="25778"/>
    <cellStyle name="Percent [0] 5 6 21" xfId="25779"/>
    <cellStyle name="Percent [0] 5 6 22" xfId="25780"/>
    <cellStyle name="Percent [0] 5 6 23" xfId="25781"/>
    <cellStyle name="Percent [0] 5 6 24" xfId="25782"/>
    <cellStyle name="Percent [0] 5 6 25" xfId="25783"/>
    <cellStyle name="Percent [0] 5 6 26" xfId="25784"/>
    <cellStyle name="Percent [0] 5 6 27" xfId="25785"/>
    <cellStyle name="Percent [0] 5 6 28" xfId="25786"/>
    <cellStyle name="Percent [0] 5 6 29" xfId="25787"/>
    <cellStyle name="Percent [0] 5 6 3" xfId="25788"/>
    <cellStyle name="Percent [0] 5 6 30" xfId="25789"/>
    <cellStyle name="Percent [0] 5 6 31" xfId="25790"/>
    <cellStyle name="Percent [0] 5 6 32" xfId="25791"/>
    <cellStyle name="Percent [0] 5 6 4" xfId="25792"/>
    <cellStyle name="Percent [0] 5 6 5" xfId="25793"/>
    <cellStyle name="Percent [0] 5 6 6" xfId="25794"/>
    <cellStyle name="Percent [0] 5 6 7" xfId="25795"/>
    <cellStyle name="Percent [0] 5 6 8" xfId="25796"/>
    <cellStyle name="Percent [0] 5 6 9" xfId="25797"/>
    <cellStyle name="Percent [0] 5 7" xfId="25798"/>
    <cellStyle name="Percent [0] 5 8" xfId="25799"/>
    <cellStyle name="Percent [0] 5 9" xfId="25800"/>
    <cellStyle name="Percent [0] 6" xfId="25801"/>
    <cellStyle name="Percent [0] 6 10" xfId="25802"/>
    <cellStyle name="Percent [0] 6 11" xfId="25803"/>
    <cellStyle name="Percent [0] 6 12" xfId="25804"/>
    <cellStyle name="Percent [0] 6 13" xfId="25805"/>
    <cellStyle name="Percent [0] 6 2" xfId="25806"/>
    <cellStyle name="Percent [0] 6 3" xfId="25807"/>
    <cellStyle name="Percent [0] 6 4" xfId="25808"/>
    <cellStyle name="Percent [0] 6 5" xfId="25809"/>
    <cellStyle name="Percent [0] 6 6" xfId="25810"/>
    <cellStyle name="Percent [0] 6 7" xfId="25811"/>
    <cellStyle name="Percent [0] 6 8" xfId="25812"/>
    <cellStyle name="Percent [0] 6 9" xfId="25813"/>
    <cellStyle name="Percent [1]" xfId="25814"/>
    <cellStyle name="Percent [1] 2" xfId="25815"/>
    <cellStyle name="Percent [1] 2 2" xfId="25816"/>
    <cellStyle name="Percent [1] 2 2 10" xfId="25817"/>
    <cellStyle name="Percent [1] 2 2 11" xfId="25818"/>
    <cellStyle name="Percent [1] 2 2 12" xfId="25819"/>
    <cellStyle name="Percent [1] 2 2 13" xfId="25820"/>
    <cellStyle name="Percent [1] 2 2 14" xfId="25821"/>
    <cellStyle name="Percent [1] 2 2 15" xfId="25822"/>
    <cellStyle name="Percent [1] 2 2 16" xfId="25823"/>
    <cellStyle name="Percent [1] 2 2 17" xfId="25824"/>
    <cellStyle name="Percent [1] 2 2 18" xfId="25825"/>
    <cellStyle name="Percent [1] 2 2 19" xfId="25826"/>
    <cellStyle name="Percent [1] 2 2 2" xfId="25827"/>
    <cellStyle name="Percent [1] 2 2 2 10" xfId="25828"/>
    <cellStyle name="Percent [1] 2 2 2 11" xfId="25829"/>
    <cellStyle name="Percent [1] 2 2 2 12" xfId="25830"/>
    <cellStyle name="Percent [1] 2 2 2 13" xfId="25831"/>
    <cellStyle name="Percent [1] 2 2 2 14" xfId="25832"/>
    <cellStyle name="Percent [1] 2 2 2 15" xfId="25833"/>
    <cellStyle name="Percent [1] 2 2 2 16" xfId="25834"/>
    <cellStyle name="Percent [1] 2 2 2 17" xfId="25835"/>
    <cellStyle name="Percent [1] 2 2 2 18" xfId="25836"/>
    <cellStyle name="Percent [1] 2 2 2 19" xfId="25837"/>
    <cellStyle name="Percent [1] 2 2 2 2" xfId="25838"/>
    <cellStyle name="Percent [1] 2 2 2 2 10" xfId="25839"/>
    <cellStyle name="Percent [1] 2 2 2 2 11" xfId="25840"/>
    <cellStyle name="Percent [1] 2 2 2 2 12" xfId="25841"/>
    <cellStyle name="Percent [1] 2 2 2 2 13" xfId="25842"/>
    <cellStyle name="Percent [1] 2 2 2 2 14" xfId="25843"/>
    <cellStyle name="Percent [1] 2 2 2 2 15" xfId="25844"/>
    <cellStyle name="Percent [1] 2 2 2 2 16" xfId="25845"/>
    <cellStyle name="Percent [1] 2 2 2 2 17" xfId="25846"/>
    <cellStyle name="Percent [1] 2 2 2 2 18" xfId="25847"/>
    <cellStyle name="Percent [1] 2 2 2 2 19" xfId="25848"/>
    <cellStyle name="Percent [1] 2 2 2 2 2" xfId="25849"/>
    <cellStyle name="Percent [1] 2 2 2 2 2 10" xfId="25850"/>
    <cellStyle name="Percent [1] 2 2 2 2 2 11" xfId="25851"/>
    <cellStyle name="Percent [1] 2 2 2 2 2 12" xfId="25852"/>
    <cellStyle name="Percent [1] 2 2 2 2 2 13" xfId="25853"/>
    <cellStyle name="Percent [1] 2 2 2 2 2 14" xfId="25854"/>
    <cellStyle name="Percent [1] 2 2 2 2 2 15" xfId="25855"/>
    <cellStyle name="Percent [1] 2 2 2 2 2 16" xfId="25856"/>
    <cellStyle name="Percent [1] 2 2 2 2 2 17" xfId="25857"/>
    <cellStyle name="Percent [1] 2 2 2 2 2 18" xfId="25858"/>
    <cellStyle name="Percent [1] 2 2 2 2 2 19" xfId="25859"/>
    <cellStyle name="Percent [1] 2 2 2 2 2 2" xfId="25860"/>
    <cellStyle name="Percent [1] 2 2 2 2 2 20" xfId="25861"/>
    <cellStyle name="Percent [1] 2 2 2 2 2 21" xfId="25862"/>
    <cellStyle name="Percent [1] 2 2 2 2 2 22" xfId="25863"/>
    <cellStyle name="Percent [1] 2 2 2 2 2 23" xfId="25864"/>
    <cellStyle name="Percent [1] 2 2 2 2 2 24" xfId="25865"/>
    <cellStyle name="Percent [1] 2 2 2 2 2 25" xfId="25866"/>
    <cellStyle name="Percent [1] 2 2 2 2 2 26" xfId="25867"/>
    <cellStyle name="Percent [1] 2 2 2 2 2 27" xfId="25868"/>
    <cellStyle name="Percent [1] 2 2 2 2 2 28" xfId="25869"/>
    <cellStyle name="Percent [1] 2 2 2 2 2 29" xfId="25870"/>
    <cellStyle name="Percent [1] 2 2 2 2 2 3" xfId="25871"/>
    <cellStyle name="Percent [1] 2 2 2 2 2 30" xfId="25872"/>
    <cellStyle name="Percent [1] 2 2 2 2 2 31" xfId="25873"/>
    <cellStyle name="Percent [1] 2 2 2 2 2 32" xfId="25874"/>
    <cellStyle name="Percent [1] 2 2 2 2 2 4" xfId="25875"/>
    <cellStyle name="Percent [1] 2 2 2 2 2 5" xfId="25876"/>
    <cellStyle name="Percent [1] 2 2 2 2 2 6" xfId="25877"/>
    <cellStyle name="Percent [1] 2 2 2 2 2 7" xfId="25878"/>
    <cellStyle name="Percent [1] 2 2 2 2 2 8" xfId="25879"/>
    <cellStyle name="Percent [1] 2 2 2 2 2 9" xfId="25880"/>
    <cellStyle name="Percent [1] 2 2 2 2 20" xfId="25881"/>
    <cellStyle name="Percent [1] 2 2 2 2 21" xfId="25882"/>
    <cellStyle name="Percent [1] 2 2 2 2 22" xfId="25883"/>
    <cellStyle name="Percent [1] 2 2 2 2 23" xfId="25884"/>
    <cellStyle name="Percent [1] 2 2 2 2 24" xfId="25885"/>
    <cellStyle name="Percent [1] 2 2 2 2 25" xfId="25886"/>
    <cellStyle name="Percent [1] 2 2 2 2 26" xfId="25887"/>
    <cellStyle name="Percent [1] 2 2 2 2 27" xfId="25888"/>
    <cellStyle name="Percent [1] 2 2 2 2 28" xfId="25889"/>
    <cellStyle name="Percent [1] 2 2 2 2 29" xfId="25890"/>
    <cellStyle name="Percent [1] 2 2 2 2 3" xfId="25891"/>
    <cellStyle name="Percent [1] 2 2 2 2 30" xfId="25892"/>
    <cellStyle name="Percent [1] 2 2 2 2 31" xfId="25893"/>
    <cellStyle name="Percent [1] 2 2 2 2 32" xfId="25894"/>
    <cellStyle name="Percent [1] 2 2 2 2 33" xfId="25895"/>
    <cellStyle name="Percent [1] 2 2 2 2 34" xfId="25896"/>
    <cellStyle name="Percent [1] 2 2 2 2 4" xfId="25897"/>
    <cellStyle name="Percent [1] 2 2 2 2 5" xfId="25898"/>
    <cellStyle name="Percent [1] 2 2 2 2 6" xfId="25899"/>
    <cellStyle name="Percent [1] 2 2 2 2 7" xfId="25900"/>
    <cellStyle name="Percent [1] 2 2 2 2 8" xfId="25901"/>
    <cellStyle name="Percent [1] 2 2 2 2 9" xfId="25902"/>
    <cellStyle name="Percent [1] 2 2 2 20" xfId="25903"/>
    <cellStyle name="Percent [1] 2 2 2 21" xfId="25904"/>
    <cellStyle name="Percent [1] 2 2 2 22" xfId="25905"/>
    <cellStyle name="Percent [1] 2 2 2 23" xfId="25906"/>
    <cellStyle name="Percent [1] 2 2 2 24" xfId="25907"/>
    <cellStyle name="Percent [1] 2 2 2 25" xfId="25908"/>
    <cellStyle name="Percent [1] 2 2 2 26" xfId="25909"/>
    <cellStyle name="Percent [1] 2 2 2 27" xfId="25910"/>
    <cellStyle name="Percent [1] 2 2 2 28" xfId="25911"/>
    <cellStyle name="Percent [1] 2 2 2 29" xfId="25912"/>
    <cellStyle name="Percent [1] 2 2 2 3" xfId="25913"/>
    <cellStyle name="Percent [1] 2 2 2 3 10" xfId="25914"/>
    <cellStyle name="Percent [1] 2 2 2 3 11" xfId="25915"/>
    <cellStyle name="Percent [1] 2 2 2 3 12" xfId="25916"/>
    <cellStyle name="Percent [1] 2 2 2 3 13" xfId="25917"/>
    <cellStyle name="Percent [1] 2 2 2 3 14" xfId="25918"/>
    <cellStyle name="Percent [1] 2 2 2 3 15" xfId="25919"/>
    <cellStyle name="Percent [1] 2 2 2 3 16" xfId="25920"/>
    <cellStyle name="Percent [1] 2 2 2 3 17" xfId="25921"/>
    <cellStyle name="Percent [1] 2 2 2 3 18" xfId="25922"/>
    <cellStyle name="Percent [1] 2 2 2 3 19" xfId="25923"/>
    <cellStyle name="Percent [1] 2 2 2 3 2" xfId="25924"/>
    <cellStyle name="Percent [1] 2 2 2 3 20" xfId="25925"/>
    <cellStyle name="Percent [1] 2 2 2 3 21" xfId="25926"/>
    <cellStyle name="Percent [1] 2 2 2 3 22" xfId="25927"/>
    <cellStyle name="Percent [1] 2 2 2 3 23" xfId="25928"/>
    <cellStyle name="Percent [1] 2 2 2 3 24" xfId="25929"/>
    <cellStyle name="Percent [1] 2 2 2 3 25" xfId="25930"/>
    <cellStyle name="Percent [1] 2 2 2 3 26" xfId="25931"/>
    <cellStyle name="Percent [1] 2 2 2 3 27" xfId="25932"/>
    <cellStyle name="Percent [1] 2 2 2 3 28" xfId="25933"/>
    <cellStyle name="Percent [1] 2 2 2 3 29" xfId="25934"/>
    <cellStyle name="Percent [1] 2 2 2 3 3" xfId="25935"/>
    <cellStyle name="Percent [1] 2 2 2 3 30" xfId="25936"/>
    <cellStyle name="Percent [1] 2 2 2 3 31" xfId="25937"/>
    <cellStyle name="Percent [1] 2 2 2 3 32" xfId="25938"/>
    <cellStyle name="Percent [1] 2 2 2 3 4" xfId="25939"/>
    <cellStyle name="Percent [1] 2 2 2 3 5" xfId="25940"/>
    <cellStyle name="Percent [1] 2 2 2 3 6" xfId="25941"/>
    <cellStyle name="Percent [1] 2 2 2 3 7" xfId="25942"/>
    <cellStyle name="Percent [1] 2 2 2 3 8" xfId="25943"/>
    <cellStyle name="Percent [1] 2 2 2 3 9" xfId="25944"/>
    <cellStyle name="Percent [1] 2 2 2 30" xfId="25945"/>
    <cellStyle name="Percent [1] 2 2 2 31" xfId="25946"/>
    <cellStyle name="Percent [1] 2 2 2 32" xfId="25947"/>
    <cellStyle name="Percent [1] 2 2 2 33" xfId="25948"/>
    <cellStyle name="Percent [1] 2 2 2 34" xfId="25949"/>
    <cellStyle name="Percent [1] 2 2 2 35" xfId="25950"/>
    <cellStyle name="Percent [1] 2 2 2 4" xfId="25951"/>
    <cellStyle name="Percent [1] 2 2 2 5" xfId="25952"/>
    <cellStyle name="Percent [1] 2 2 2 6" xfId="25953"/>
    <cellStyle name="Percent [1] 2 2 2 7" xfId="25954"/>
    <cellStyle name="Percent [1] 2 2 2 8" xfId="25955"/>
    <cellStyle name="Percent [1] 2 2 2 9" xfId="25956"/>
    <cellStyle name="Percent [1] 2 2 20" xfId="25957"/>
    <cellStyle name="Percent [1] 2 2 21" xfId="25958"/>
    <cellStyle name="Percent [1] 2 2 22" xfId="25959"/>
    <cellStyle name="Percent [1] 2 2 23" xfId="25960"/>
    <cellStyle name="Percent [1] 2 2 24" xfId="25961"/>
    <cellStyle name="Percent [1] 2 2 25" xfId="25962"/>
    <cellStyle name="Percent [1] 2 2 26" xfId="25963"/>
    <cellStyle name="Percent [1] 2 2 27" xfId="25964"/>
    <cellStyle name="Percent [1] 2 2 28" xfId="25965"/>
    <cellStyle name="Percent [1] 2 2 29" xfId="25966"/>
    <cellStyle name="Percent [1] 2 2 3" xfId="25967"/>
    <cellStyle name="Percent [1] 2 2 3 10" xfId="25968"/>
    <cellStyle name="Percent [1] 2 2 3 11" xfId="25969"/>
    <cellStyle name="Percent [1] 2 2 3 12" xfId="25970"/>
    <cellStyle name="Percent [1] 2 2 3 13" xfId="25971"/>
    <cellStyle name="Percent [1] 2 2 3 14" xfId="25972"/>
    <cellStyle name="Percent [1] 2 2 3 15" xfId="25973"/>
    <cellStyle name="Percent [1] 2 2 3 16" xfId="25974"/>
    <cellStyle name="Percent [1] 2 2 3 17" xfId="25975"/>
    <cellStyle name="Percent [1] 2 2 3 18" xfId="25976"/>
    <cellStyle name="Percent [1] 2 2 3 19" xfId="25977"/>
    <cellStyle name="Percent [1] 2 2 3 2" xfId="25978"/>
    <cellStyle name="Percent [1] 2 2 3 2 10" xfId="25979"/>
    <cellStyle name="Percent [1] 2 2 3 2 11" xfId="25980"/>
    <cellStyle name="Percent [1] 2 2 3 2 12" xfId="25981"/>
    <cellStyle name="Percent [1] 2 2 3 2 13" xfId="25982"/>
    <cellStyle name="Percent [1] 2 2 3 2 14" xfId="25983"/>
    <cellStyle name="Percent [1] 2 2 3 2 15" xfId="25984"/>
    <cellStyle name="Percent [1] 2 2 3 2 16" xfId="25985"/>
    <cellStyle name="Percent [1] 2 2 3 2 17" xfId="25986"/>
    <cellStyle name="Percent [1] 2 2 3 2 18" xfId="25987"/>
    <cellStyle name="Percent [1] 2 2 3 2 19" xfId="25988"/>
    <cellStyle name="Percent [1] 2 2 3 2 2" xfId="25989"/>
    <cellStyle name="Percent [1] 2 2 3 2 2 10" xfId="25990"/>
    <cellStyle name="Percent [1] 2 2 3 2 2 11" xfId="25991"/>
    <cellStyle name="Percent [1] 2 2 3 2 2 12" xfId="25992"/>
    <cellStyle name="Percent [1] 2 2 3 2 2 13" xfId="25993"/>
    <cellStyle name="Percent [1] 2 2 3 2 2 14" xfId="25994"/>
    <cellStyle name="Percent [1] 2 2 3 2 2 15" xfId="25995"/>
    <cellStyle name="Percent [1] 2 2 3 2 2 16" xfId="25996"/>
    <cellStyle name="Percent [1] 2 2 3 2 2 17" xfId="25997"/>
    <cellStyle name="Percent [1] 2 2 3 2 2 18" xfId="25998"/>
    <cellStyle name="Percent [1] 2 2 3 2 2 19" xfId="25999"/>
    <cellStyle name="Percent [1] 2 2 3 2 2 2" xfId="26000"/>
    <cellStyle name="Percent [1] 2 2 3 2 2 20" xfId="26001"/>
    <cellStyle name="Percent [1] 2 2 3 2 2 21" xfId="26002"/>
    <cellStyle name="Percent [1] 2 2 3 2 2 22" xfId="26003"/>
    <cellStyle name="Percent [1] 2 2 3 2 2 23" xfId="26004"/>
    <cellStyle name="Percent [1] 2 2 3 2 2 24" xfId="26005"/>
    <cellStyle name="Percent [1] 2 2 3 2 2 25" xfId="26006"/>
    <cellStyle name="Percent [1] 2 2 3 2 2 26" xfId="26007"/>
    <cellStyle name="Percent [1] 2 2 3 2 2 27" xfId="26008"/>
    <cellStyle name="Percent [1] 2 2 3 2 2 28" xfId="26009"/>
    <cellStyle name="Percent [1] 2 2 3 2 2 29" xfId="26010"/>
    <cellStyle name="Percent [1] 2 2 3 2 2 3" xfId="26011"/>
    <cellStyle name="Percent [1] 2 2 3 2 2 30" xfId="26012"/>
    <cellStyle name="Percent [1] 2 2 3 2 2 31" xfId="26013"/>
    <cellStyle name="Percent [1] 2 2 3 2 2 32" xfId="26014"/>
    <cellStyle name="Percent [1] 2 2 3 2 2 4" xfId="26015"/>
    <cellStyle name="Percent [1] 2 2 3 2 2 5" xfId="26016"/>
    <cellStyle name="Percent [1] 2 2 3 2 2 6" xfId="26017"/>
    <cellStyle name="Percent [1] 2 2 3 2 2 7" xfId="26018"/>
    <cellStyle name="Percent [1] 2 2 3 2 2 8" xfId="26019"/>
    <cellStyle name="Percent [1] 2 2 3 2 2 9" xfId="26020"/>
    <cellStyle name="Percent [1] 2 2 3 2 20" xfId="26021"/>
    <cellStyle name="Percent [1] 2 2 3 2 21" xfId="26022"/>
    <cellStyle name="Percent [1] 2 2 3 2 22" xfId="26023"/>
    <cellStyle name="Percent [1] 2 2 3 2 23" xfId="26024"/>
    <cellStyle name="Percent [1] 2 2 3 2 24" xfId="26025"/>
    <cellStyle name="Percent [1] 2 2 3 2 25" xfId="26026"/>
    <cellStyle name="Percent [1] 2 2 3 2 26" xfId="26027"/>
    <cellStyle name="Percent [1] 2 2 3 2 27" xfId="26028"/>
    <cellStyle name="Percent [1] 2 2 3 2 28" xfId="26029"/>
    <cellStyle name="Percent [1] 2 2 3 2 29" xfId="26030"/>
    <cellStyle name="Percent [1] 2 2 3 2 3" xfId="26031"/>
    <cellStyle name="Percent [1] 2 2 3 2 30" xfId="26032"/>
    <cellStyle name="Percent [1] 2 2 3 2 31" xfId="26033"/>
    <cellStyle name="Percent [1] 2 2 3 2 32" xfId="26034"/>
    <cellStyle name="Percent [1] 2 2 3 2 33" xfId="26035"/>
    <cellStyle name="Percent [1] 2 2 3 2 34" xfId="26036"/>
    <cellStyle name="Percent [1] 2 2 3 2 4" xfId="26037"/>
    <cellStyle name="Percent [1] 2 2 3 2 5" xfId="26038"/>
    <cellStyle name="Percent [1] 2 2 3 2 6" xfId="26039"/>
    <cellStyle name="Percent [1] 2 2 3 2 7" xfId="26040"/>
    <cellStyle name="Percent [1] 2 2 3 2 8" xfId="26041"/>
    <cellStyle name="Percent [1] 2 2 3 2 9" xfId="26042"/>
    <cellStyle name="Percent [1] 2 2 3 20" xfId="26043"/>
    <cellStyle name="Percent [1] 2 2 3 21" xfId="26044"/>
    <cellStyle name="Percent [1] 2 2 3 22" xfId="26045"/>
    <cellStyle name="Percent [1] 2 2 3 23" xfId="26046"/>
    <cellStyle name="Percent [1] 2 2 3 24" xfId="26047"/>
    <cellStyle name="Percent [1] 2 2 3 25" xfId="26048"/>
    <cellStyle name="Percent [1] 2 2 3 26" xfId="26049"/>
    <cellStyle name="Percent [1] 2 2 3 27" xfId="26050"/>
    <cellStyle name="Percent [1] 2 2 3 28" xfId="26051"/>
    <cellStyle name="Percent [1] 2 2 3 29" xfId="26052"/>
    <cellStyle name="Percent [1] 2 2 3 3" xfId="26053"/>
    <cellStyle name="Percent [1] 2 2 3 3 10" xfId="26054"/>
    <cellStyle name="Percent [1] 2 2 3 3 11" xfId="26055"/>
    <cellStyle name="Percent [1] 2 2 3 3 12" xfId="26056"/>
    <cellStyle name="Percent [1] 2 2 3 3 13" xfId="26057"/>
    <cellStyle name="Percent [1] 2 2 3 3 14" xfId="26058"/>
    <cellStyle name="Percent [1] 2 2 3 3 15" xfId="26059"/>
    <cellStyle name="Percent [1] 2 2 3 3 16" xfId="26060"/>
    <cellStyle name="Percent [1] 2 2 3 3 17" xfId="26061"/>
    <cellStyle name="Percent [1] 2 2 3 3 18" xfId="26062"/>
    <cellStyle name="Percent [1] 2 2 3 3 19" xfId="26063"/>
    <cellStyle name="Percent [1] 2 2 3 3 2" xfId="26064"/>
    <cellStyle name="Percent [1] 2 2 3 3 2 10" xfId="26065"/>
    <cellStyle name="Percent [1] 2 2 3 3 2 11" xfId="26066"/>
    <cellStyle name="Percent [1] 2 2 3 3 2 12" xfId="26067"/>
    <cellStyle name="Percent [1] 2 2 3 3 2 13" xfId="26068"/>
    <cellStyle name="Percent [1] 2 2 3 3 2 14" xfId="26069"/>
    <cellStyle name="Percent [1] 2 2 3 3 2 15" xfId="26070"/>
    <cellStyle name="Percent [1] 2 2 3 3 2 16" xfId="26071"/>
    <cellStyle name="Percent [1] 2 2 3 3 2 17" xfId="26072"/>
    <cellStyle name="Percent [1] 2 2 3 3 2 18" xfId="26073"/>
    <cellStyle name="Percent [1] 2 2 3 3 2 19" xfId="26074"/>
    <cellStyle name="Percent [1] 2 2 3 3 2 2" xfId="26075"/>
    <cellStyle name="Percent [1] 2 2 3 3 2 20" xfId="26076"/>
    <cellStyle name="Percent [1] 2 2 3 3 2 21" xfId="26077"/>
    <cellStyle name="Percent [1] 2 2 3 3 2 22" xfId="26078"/>
    <cellStyle name="Percent [1] 2 2 3 3 2 23" xfId="26079"/>
    <cellStyle name="Percent [1] 2 2 3 3 2 24" xfId="26080"/>
    <cellStyle name="Percent [1] 2 2 3 3 2 25" xfId="26081"/>
    <cellStyle name="Percent [1] 2 2 3 3 2 26" xfId="26082"/>
    <cellStyle name="Percent [1] 2 2 3 3 2 27" xfId="26083"/>
    <cellStyle name="Percent [1] 2 2 3 3 2 28" xfId="26084"/>
    <cellStyle name="Percent [1] 2 2 3 3 2 29" xfId="26085"/>
    <cellStyle name="Percent [1] 2 2 3 3 2 3" xfId="26086"/>
    <cellStyle name="Percent [1] 2 2 3 3 2 30" xfId="26087"/>
    <cellStyle name="Percent [1] 2 2 3 3 2 31" xfId="26088"/>
    <cellStyle name="Percent [1] 2 2 3 3 2 32" xfId="26089"/>
    <cellStyle name="Percent [1] 2 2 3 3 2 4" xfId="26090"/>
    <cellStyle name="Percent [1] 2 2 3 3 2 5" xfId="26091"/>
    <cellStyle name="Percent [1] 2 2 3 3 2 6" xfId="26092"/>
    <cellStyle name="Percent [1] 2 2 3 3 2 7" xfId="26093"/>
    <cellStyle name="Percent [1] 2 2 3 3 2 8" xfId="26094"/>
    <cellStyle name="Percent [1] 2 2 3 3 2 9" xfId="26095"/>
    <cellStyle name="Percent [1] 2 2 3 3 20" xfId="26096"/>
    <cellStyle name="Percent [1] 2 2 3 3 21" xfId="26097"/>
    <cellStyle name="Percent [1] 2 2 3 3 22" xfId="26098"/>
    <cellStyle name="Percent [1] 2 2 3 3 23" xfId="26099"/>
    <cellStyle name="Percent [1] 2 2 3 3 24" xfId="26100"/>
    <cellStyle name="Percent [1] 2 2 3 3 25" xfId="26101"/>
    <cellStyle name="Percent [1] 2 2 3 3 26" xfId="26102"/>
    <cellStyle name="Percent [1] 2 2 3 3 27" xfId="26103"/>
    <cellStyle name="Percent [1] 2 2 3 3 28" xfId="26104"/>
    <cellStyle name="Percent [1] 2 2 3 3 29" xfId="26105"/>
    <cellStyle name="Percent [1] 2 2 3 3 3" xfId="26106"/>
    <cellStyle name="Percent [1] 2 2 3 3 30" xfId="26107"/>
    <cellStyle name="Percent [1] 2 2 3 3 31" xfId="26108"/>
    <cellStyle name="Percent [1] 2 2 3 3 32" xfId="26109"/>
    <cellStyle name="Percent [1] 2 2 3 3 33" xfId="26110"/>
    <cellStyle name="Percent [1] 2 2 3 3 34" xfId="26111"/>
    <cellStyle name="Percent [1] 2 2 3 3 4" xfId="26112"/>
    <cellStyle name="Percent [1] 2 2 3 3 5" xfId="26113"/>
    <cellStyle name="Percent [1] 2 2 3 3 6" xfId="26114"/>
    <cellStyle name="Percent [1] 2 2 3 3 7" xfId="26115"/>
    <cellStyle name="Percent [1] 2 2 3 3 8" xfId="26116"/>
    <cellStyle name="Percent [1] 2 2 3 3 9" xfId="26117"/>
    <cellStyle name="Percent [1] 2 2 3 30" xfId="26118"/>
    <cellStyle name="Percent [1] 2 2 3 31" xfId="26119"/>
    <cellStyle name="Percent [1] 2 2 3 32" xfId="26120"/>
    <cellStyle name="Percent [1] 2 2 3 33" xfId="26121"/>
    <cellStyle name="Percent [1] 2 2 3 34" xfId="26122"/>
    <cellStyle name="Percent [1] 2 2 3 35" xfId="26123"/>
    <cellStyle name="Percent [1] 2 2 3 36" xfId="26124"/>
    <cellStyle name="Percent [1] 2 2 3 4" xfId="26125"/>
    <cellStyle name="Percent [1] 2 2 3 4 10" xfId="26126"/>
    <cellStyle name="Percent [1] 2 2 3 4 11" xfId="26127"/>
    <cellStyle name="Percent [1] 2 2 3 4 12" xfId="26128"/>
    <cellStyle name="Percent [1] 2 2 3 4 13" xfId="26129"/>
    <cellStyle name="Percent [1] 2 2 3 4 2" xfId="26130"/>
    <cellStyle name="Percent [1] 2 2 3 4 3" xfId="26131"/>
    <cellStyle name="Percent [1] 2 2 3 4 4" xfId="26132"/>
    <cellStyle name="Percent [1] 2 2 3 4 5" xfId="26133"/>
    <cellStyle name="Percent [1] 2 2 3 4 6" xfId="26134"/>
    <cellStyle name="Percent [1] 2 2 3 4 7" xfId="26135"/>
    <cellStyle name="Percent [1] 2 2 3 4 8" xfId="26136"/>
    <cellStyle name="Percent [1] 2 2 3 4 9" xfId="26137"/>
    <cellStyle name="Percent [1] 2 2 3 5" xfId="26138"/>
    <cellStyle name="Percent [1] 2 2 3 6" xfId="26139"/>
    <cellStyle name="Percent [1] 2 2 3 7" xfId="26140"/>
    <cellStyle name="Percent [1] 2 2 3 8" xfId="26141"/>
    <cellStyle name="Percent [1] 2 2 3 9" xfId="26142"/>
    <cellStyle name="Percent [1] 2 2 30" xfId="26143"/>
    <cellStyle name="Percent [1] 2 2 31" xfId="26144"/>
    <cellStyle name="Percent [1] 2 2 32" xfId="26145"/>
    <cellStyle name="Percent [1] 2 2 33" xfId="26146"/>
    <cellStyle name="Percent [1] 2 2 34" xfId="26147"/>
    <cellStyle name="Percent [1] 2 2 35" xfId="26148"/>
    <cellStyle name="Percent [1] 2 2 36" xfId="26149"/>
    <cellStyle name="Percent [1] 2 2 37" xfId="26150"/>
    <cellStyle name="Percent [1] 2 2 4" xfId="26151"/>
    <cellStyle name="Percent [1] 2 2 4 10" xfId="26152"/>
    <cellStyle name="Percent [1] 2 2 4 11" xfId="26153"/>
    <cellStyle name="Percent [1] 2 2 4 12" xfId="26154"/>
    <cellStyle name="Percent [1] 2 2 4 13" xfId="26155"/>
    <cellStyle name="Percent [1] 2 2 4 14" xfId="26156"/>
    <cellStyle name="Percent [1] 2 2 4 15" xfId="26157"/>
    <cellStyle name="Percent [1] 2 2 4 16" xfId="26158"/>
    <cellStyle name="Percent [1] 2 2 4 17" xfId="26159"/>
    <cellStyle name="Percent [1] 2 2 4 18" xfId="26160"/>
    <cellStyle name="Percent [1] 2 2 4 19" xfId="26161"/>
    <cellStyle name="Percent [1] 2 2 4 2" xfId="26162"/>
    <cellStyle name="Percent [1] 2 2 4 2 10" xfId="26163"/>
    <cellStyle name="Percent [1] 2 2 4 2 11" xfId="26164"/>
    <cellStyle name="Percent [1] 2 2 4 2 12" xfId="26165"/>
    <cellStyle name="Percent [1] 2 2 4 2 13" xfId="26166"/>
    <cellStyle name="Percent [1] 2 2 4 2 14" xfId="26167"/>
    <cellStyle name="Percent [1] 2 2 4 2 15" xfId="26168"/>
    <cellStyle name="Percent [1] 2 2 4 2 16" xfId="26169"/>
    <cellStyle name="Percent [1] 2 2 4 2 17" xfId="26170"/>
    <cellStyle name="Percent [1] 2 2 4 2 18" xfId="26171"/>
    <cellStyle name="Percent [1] 2 2 4 2 19" xfId="26172"/>
    <cellStyle name="Percent [1] 2 2 4 2 2" xfId="26173"/>
    <cellStyle name="Percent [1] 2 2 4 2 20" xfId="26174"/>
    <cellStyle name="Percent [1] 2 2 4 2 21" xfId="26175"/>
    <cellStyle name="Percent [1] 2 2 4 2 22" xfId="26176"/>
    <cellStyle name="Percent [1] 2 2 4 2 23" xfId="26177"/>
    <cellStyle name="Percent [1] 2 2 4 2 24" xfId="26178"/>
    <cellStyle name="Percent [1] 2 2 4 2 25" xfId="26179"/>
    <cellStyle name="Percent [1] 2 2 4 2 26" xfId="26180"/>
    <cellStyle name="Percent [1] 2 2 4 2 27" xfId="26181"/>
    <cellStyle name="Percent [1] 2 2 4 2 28" xfId="26182"/>
    <cellStyle name="Percent [1] 2 2 4 2 29" xfId="26183"/>
    <cellStyle name="Percent [1] 2 2 4 2 3" xfId="26184"/>
    <cellStyle name="Percent [1] 2 2 4 2 30" xfId="26185"/>
    <cellStyle name="Percent [1] 2 2 4 2 31" xfId="26186"/>
    <cellStyle name="Percent [1] 2 2 4 2 32" xfId="26187"/>
    <cellStyle name="Percent [1] 2 2 4 2 4" xfId="26188"/>
    <cellStyle name="Percent [1] 2 2 4 2 5" xfId="26189"/>
    <cellStyle name="Percent [1] 2 2 4 2 6" xfId="26190"/>
    <cellStyle name="Percent [1] 2 2 4 2 7" xfId="26191"/>
    <cellStyle name="Percent [1] 2 2 4 2 8" xfId="26192"/>
    <cellStyle name="Percent [1] 2 2 4 2 9" xfId="26193"/>
    <cellStyle name="Percent [1] 2 2 4 20" xfId="26194"/>
    <cellStyle name="Percent [1] 2 2 4 21" xfId="26195"/>
    <cellStyle name="Percent [1] 2 2 4 22" xfId="26196"/>
    <cellStyle name="Percent [1] 2 2 4 23" xfId="26197"/>
    <cellStyle name="Percent [1] 2 2 4 24" xfId="26198"/>
    <cellStyle name="Percent [1] 2 2 4 25" xfId="26199"/>
    <cellStyle name="Percent [1] 2 2 4 26" xfId="26200"/>
    <cellStyle name="Percent [1] 2 2 4 27" xfId="26201"/>
    <cellStyle name="Percent [1] 2 2 4 28" xfId="26202"/>
    <cellStyle name="Percent [1] 2 2 4 29" xfId="26203"/>
    <cellStyle name="Percent [1] 2 2 4 3" xfId="26204"/>
    <cellStyle name="Percent [1] 2 2 4 30" xfId="26205"/>
    <cellStyle name="Percent [1] 2 2 4 31" xfId="26206"/>
    <cellStyle name="Percent [1] 2 2 4 32" xfId="26207"/>
    <cellStyle name="Percent [1] 2 2 4 33" xfId="26208"/>
    <cellStyle name="Percent [1] 2 2 4 34" xfId="26209"/>
    <cellStyle name="Percent [1] 2 2 4 4" xfId="26210"/>
    <cellStyle name="Percent [1] 2 2 4 5" xfId="26211"/>
    <cellStyle name="Percent [1] 2 2 4 6" xfId="26212"/>
    <cellStyle name="Percent [1] 2 2 4 7" xfId="26213"/>
    <cellStyle name="Percent [1] 2 2 4 8" xfId="26214"/>
    <cellStyle name="Percent [1] 2 2 4 9" xfId="26215"/>
    <cellStyle name="Percent [1] 2 2 5" xfId="26216"/>
    <cellStyle name="Percent [1] 2 2 5 10" xfId="26217"/>
    <cellStyle name="Percent [1] 2 2 5 11" xfId="26218"/>
    <cellStyle name="Percent [1] 2 2 5 12" xfId="26219"/>
    <cellStyle name="Percent [1] 2 2 5 13" xfId="26220"/>
    <cellStyle name="Percent [1] 2 2 5 14" xfId="26221"/>
    <cellStyle name="Percent [1] 2 2 5 15" xfId="26222"/>
    <cellStyle name="Percent [1] 2 2 5 16" xfId="26223"/>
    <cellStyle name="Percent [1] 2 2 5 17" xfId="26224"/>
    <cellStyle name="Percent [1] 2 2 5 18" xfId="26225"/>
    <cellStyle name="Percent [1] 2 2 5 19" xfId="26226"/>
    <cellStyle name="Percent [1] 2 2 5 2" xfId="26227"/>
    <cellStyle name="Percent [1] 2 2 5 20" xfId="26228"/>
    <cellStyle name="Percent [1] 2 2 5 21" xfId="26229"/>
    <cellStyle name="Percent [1] 2 2 5 22" xfId="26230"/>
    <cellStyle name="Percent [1] 2 2 5 23" xfId="26231"/>
    <cellStyle name="Percent [1] 2 2 5 24" xfId="26232"/>
    <cellStyle name="Percent [1] 2 2 5 25" xfId="26233"/>
    <cellStyle name="Percent [1] 2 2 5 26" xfId="26234"/>
    <cellStyle name="Percent [1] 2 2 5 27" xfId="26235"/>
    <cellStyle name="Percent [1] 2 2 5 28" xfId="26236"/>
    <cellStyle name="Percent [1] 2 2 5 29" xfId="26237"/>
    <cellStyle name="Percent [1] 2 2 5 3" xfId="26238"/>
    <cellStyle name="Percent [1] 2 2 5 30" xfId="26239"/>
    <cellStyle name="Percent [1] 2 2 5 31" xfId="26240"/>
    <cellStyle name="Percent [1] 2 2 5 32" xfId="26241"/>
    <cellStyle name="Percent [1] 2 2 5 4" xfId="26242"/>
    <cellStyle name="Percent [1] 2 2 5 5" xfId="26243"/>
    <cellStyle name="Percent [1] 2 2 5 6" xfId="26244"/>
    <cellStyle name="Percent [1] 2 2 5 7" xfId="26245"/>
    <cellStyle name="Percent [1] 2 2 5 8" xfId="26246"/>
    <cellStyle name="Percent [1] 2 2 5 9" xfId="26247"/>
    <cellStyle name="Percent [1] 2 2 6" xfId="26248"/>
    <cellStyle name="Percent [1] 2 2 7" xfId="26249"/>
    <cellStyle name="Percent [1] 2 2 8" xfId="26250"/>
    <cellStyle name="Percent [1] 2 2 9" xfId="26251"/>
    <cellStyle name="Percent [1] 2 3" xfId="26252"/>
    <cellStyle name="Percent [1] 2 3 10" xfId="26253"/>
    <cellStyle name="Percent [1] 2 3 11" xfId="26254"/>
    <cellStyle name="Percent [1] 2 3 12" xfId="26255"/>
    <cellStyle name="Percent [1] 2 3 13" xfId="26256"/>
    <cellStyle name="Percent [1] 2 3 2" xfId="26257"/>
    <cellStyle name="Percent [1] 2 3 3" xfId="26258"/>
    <cellStyle name="Percent [1] 2 3 4" xfId="26259"/>
    <cellStyle name="Percent [1] 2 3 5" xfId="26260"/>
    <cellStyle name="Percent [1] 2 3 6" xfId="26261"/>
    <cellStyle name="Percent [1] 2 3 7" xfId="26262"/>
    <cellStyle name="Percent [1] 2 3 8" xfId="26263"/>
    <cellStyle name="Percent [1] 2 3 9" xfId="26264"/>
    <cellStyle name="Percent [1] 2 4" xfId="26265"/>
    <cellStyle name="Percent [1] 3" xfId="26266"/>
    <cellStyle name="Percent [1] 3 2" xfId="26267"/>
    <cellStyle name="Percent [1] 3 3" xfId="26268"/>
    <cellStyle name="Percent [1] 3 3 2" xfId="26269"/>
    <cellStyle name="Percent [1] 4" xfId="26270"/>
    <cellStyle name="Percent [1] 4 10" xfId="26271"/>
    <cellStyle name="Percent [1] 4 11" xfId="26272"/>
    <cellStyle name="Percent [1] 4 12" xfId="26273"/>
    <cellStyle name="Percent [1] 4 13" xfId="26274"/>
    <cellStyle name="Percent [1] 4 14" xfId="26275"/>
    <cellStyle name="Percent [1] 4 15" xfId="26276"/>
    <cellStyle name="Percent [1] 4 16" xfId="26277"/>
    <cellStyle name="Percent [1] 4 17" xfId="26278"/>
    <cellStyle name="Percent [1] 4 18" xfId="26279"/>
    <cellStyle name="Percent [1] 4 19" xfId="26280"/>
    <cellStyle name="Percent [1] 4 2" xfId="26281"/>
    <cellStyle name="Percent [1] 4 2 2" xfId="26282"/>
    <cellStyle name="Percent [1] 4 2 2 10" xfId="26283"/>
    <cellStyle name="Percent [1] 4 2 2 11" xfId="26284"/>
    <cellStyle name="Percent [1] 4 2 2 12" xfId="26285"/>
    <cellStyle name="Percent [1] 4 2 2 13" xfId="26286"/>
    <cellStyle name="Percent [1] 4 2 2 14" xfId="26287"/>
    <cellStyle name="Percent [1] 4 2 2 15" xfId="26288"/>
    <cellStyle name="Percent [1] 4 2 2 16" xfId="26289"/>
    <cellStyle name="Percent [1] 4 2 2 2" xfId="26290"/>
    <cellStyle name="Percent [1] 4 2 2 2 10" xfId="26291"/>
    <cellStyle name="Percent [1] 4 2 2 2 11" xfId="26292"/>
    <cellStyle name="Percent [1] 4 2 2 2 12" xfId="26293"/>
    <cellStyle name="Percent [1] 4 2 2 2 13" xfId="26294"/>
    <cellStyle name="Percent [1] 4 2 2 2 14" xfId="26295"/>
    <cellStyle name="Percent [1] 4 2 2 2 15" xfId="26296"/>
    <cellStyle name="Percent [1] 4 2 2 2 2" xfId="26297"/>
    <cellStyle name="Percent [1] 4 2 2 2 2 10" xfId="26298"/>
    <cellStyle name="Percent [1] 4 2 2 2 2 11" xfId="26299"/>
    <cellStyle name="Percent [1] 4 2 2 2 2 12" xfId="26300"/>
    <cellStyle name="Percent [1] 4 2 2 2 2 13" xfId="26301"/>
    <cellStyle name="Percent [1] 4 2 2 2 2 14" xfId="26302"/>
    <cellStyle name="Percent [1] 4 2 2 2 2 15" xfId="26303"/>
    <cellStyle name="Percent [1] 4 2 2 2 2 16" xfId="26304"/>
    <cellStyle name="Percent [1] 4 2 2 2 2 17" xfId="26305"/>
    <cellStyle name="Percent [1] 4 2 2 2 2 18" xfId="26306"/>
    <cellStyle name="Percent [1] 4 2 2 2 2 19" xfId="26307"/>
    <cellStyle name="Percent [1] 4 2 2 2 2 2" xfId="26308"/>
    <cellStyle name="Percent [1] 4 2 2 2 2 20" xfId="26309"/>
    <cellStyle name="Percent [1] 4 2 2 2 2 21" xfId="26310"/>
    <cellStyle name="Percent [1] 4 2 2 2 2 22" xfId="26311"/>
    <cellStyle name="Percent [1] 4 2 2 2 2 23" xfId="26312"/>
    <cellStyle name="Percent [1] 4 2 2 2 2 24" xfId="26313"/>
    <cellStyle name="Percent [1] 4 2 2 2 2 25" xfId="26314"/>
    <cellStyle name="Percent [1] 4 2 2 2 2 26" xfId="26315"/>
    <cellStyle name="Percent [1] 4 2 2 2 2 27" xfId="26316"/>
    <cellStyle name="Percent [1] 4 2 2 2 2 28" xfId="26317"/>
    <cellStyle name="Percent [1] 4 2 2 2 2 29" xfId="26318"/>
    <cellStyle name="Percent [1] 4 2 2 2 2 3" xfId="26319"/>
    <cellStyle name="Percent [1] 4 2 2 2 2 4" xfId="26320"/>
    <cellStyle name="Percent [1] 4 2 2 2 2 5" xfId="26321"/>
    <cellStyle name="Percent [1] 4 2 2 2 2 6" xfId="26322"/>
    <cellStyle name="Percent [1] 4 2 2 2 2 7" xfId="26323"/>
    <cellStyle name="Percent [1] 4 2 2 2 2 8" xfId="26324"/>
    <cellStyle name="Percent [1] 4 2 2 2 2 9" xfId="26325"/>
    <cellStyle name="Percent [1] 4 2 2 2 3" xfId="26326"/>
    <cellStyle name="Percent [1] 4 2 2 2 4" xfId="26327"/>
    <cellStyle name="Percent [1] 4 2 2 2 5" xfId="26328"/>
    <cellStyle name="Percent [1] 4 2 2 2 6" xfId="26329"/>
    <cellStyle name="Percent [1] 4 2 2 2 7" xfId="26330"/>
    <cellStyle name="Percent [1] 4 2 2 2 8" xfId="26331"/>
    <cellStyle name="Percent [1] 4 2 2 2 9" xfId="26332"/>
    <cellStyle name="Percent [1] 4 2 2 3" xfId="26333"/>
    <cellStyle name="Percent [1] 4 2 2 3 10" xfId="26334"/>
    <cellStyle name="Percent [1] 4 2 2 3 11" xfId="26335"/>
    <cellStyle name="Percent [1] 4 2 2 3 12" xfId="26336"/>
    <cellStyle name="Percent [1] 4 2 2 3 13" xfId="26337"/>
    <cellStyle name="Percent [1] 4 2 2 3 14" xfId="26338"/>
    <cellStyle name="Percent [1] 4 2 2 3 15" xfId="26339"/>
    <cellStyle name="Percent [1] 4 2 2 3 16" xfId="26340"/>
    <cellStyle name="Percent [1] 4 2 2 3 17" xfId="26341"/>
    <cellStyle name="Percent [1] 4 2 2 3 18" xfId="26342"/>
    <cellStyle name="Percent [1] 4 2 2 3 19" xfId="26343"/>
    <cellStyle name="Percent [1] 4 2 2 3 2" xfId="26344"/>
    <cellStyle name="Percent [1] 4 2 2 3 20" xfId="26345"/>
    <cellStyle name="Percent [1] 4 2 2 3 21" xfId="26346"/>
    <cellStyle name="Percent [1] 4 2 2 3 22" xfId="26347"/>
    <cellStyle name="Percent [1] 4 2 2 3 23" xfId="26348"/>
    <cellStyle name="Percent [1] 4 2 2 3 24" xfId="26349"/>
    <cellStyle name="Percent [1] 4 2 2 3 25" xfId="26350"/>
    <cellStyle name="Percent [1] 4 2 2 3 26" xfId="26351"/>
    <cellStyle name="Percent [1] 4 2 2 3 27" xfId="26352"/>
    <cellStyle name="Percent [1] 4 2 2 3 28" xfId="26353"/>
    <cellStyle name="Percent [1] 4 2 2 3 29" xfId="26354"/>
    <cellStyle name="Percent [1] 4 2 2 3 3" xfId="26355"/>
    <cellStyle name="Percent [1] 4 2 2 3 4" xfId="26356"/>
    <cellStyle name="Percent [1] 4 2 2 3 5" xfId="26357"/>
    <cellStyle name="Percent [1] 4 2 2 3 6" xfId="26358"/>
    <cellStyle name="Percent [1] 4 2 2 3 7" xfId="26359"/>
    <cellStyle name="Percent [1] 4 2 2 3 8" xfId="26360"/>
    <cellStyle name="Percent [1] 4 2 2 3 9" xfId="26361"/>
    <cellStyle name="Percent [1] 4 2 2 4" xfId="26362"/>
    <cellStyle name="Percent [1] 4 2 2 5" xfId="26363"/>
    <cellStyle name="Percent [1] 4 2 2 6" xfId="26364"/>
    <cellStyle name="Percent [1] 4 2 2 7" xfId="26365"/>
    <cellStyle name="Percent [1] 4 2 2 8" xfId="26366"/>
    <cellStyle name="Percent [1] 4 2 2 9" xfId="26367"/>
    <cellStyle name="Percent [1] 4 2 3" xfId="26368"/>
    <cellStyle name="Percent [1] 4 2 3 10" xfId="26369"/>
    <cellStyle name="Percent [1] 4 2 3 11" xfId="26370"/>
    <cellStyle name="Percent [1] 4 2 3 12" xfId="26371"/>
    <cellStyle name="Percent [1] 4 2 3 13" xfId="26372"/>
    <cellStyle name="Percent [1] 4 2 3 14" xfId="26373"/>
    <cellStyle name="Percent [1] 4 2 3 15" xfId="26374"/>
    <cellStyle name="Percent [1] 4 2 3 16" xfId="26375"/>
    <cellStyle name="Percent [1] 4 2 3 2" xfId="26376"/>
    <cellStyle name="Percent [1] 4 2 3 2 10" xfId="26377"/>
    <cellStyle name="Percent [1] 4 2 3 2 11" xfId="26378"/>
    <cellStyle name="Percent [1] 4 2 3 2 12" xfId="26379"/>
    <cellStyle name="Percent [1] 4 2 3 2 13" xfId="26380"/>
    <cellStyle name="Percent [1] 4 2 3 2 14" xfId="26381"/>
    <cellStyle name="Percent [1] 4 2 3 2 15" xfId="26382"/>
    <cellStyle name="Percent [1] 4 2 3 2 2" xfId="26383"/>
    <cellStyle name="Percent [1] 4 2 3 2 2 10" xfId="26384"/>
    <cellStyle name="Percent [1] 4 2 3 2 2 11" xfId="26385"/>
    <cellStyle name="Percent [1] 4 2 3 2 2 12" xfId="26386"/>
    <cellStyle name="Percent [1] 4 2 3 2 2 13" xfId="26387"/>
    <cellStyle name="Percent [1] 4 2 3 2 2 14" xfId="26388"/>
    <cellStyle name="Percent [1] 4 2 3 2 2 15" xfId="26389"/>
    <cellStyle name="Percent [1] 4 2 3 2 2 16" xfId="26390"/>
    <cellStyle name="Percent [1] 4 2 3 2 2 17" xfId="26391"/>
    <cellStyle name="Percent [1] 4 2 3 2 2 18" xfId="26392"/>
    <cellStyle name="Percent [1] 4 2 3 2 2 19" xfId="26393"/>
    <cellStyle name="Percent [1] 4 2 3 2 2 2" xfId="26394"/>
    <cellStyle name="Percent [1] 4 2 3 2 2 20" xfId="26395"/>
    <cellStyle name="Percent [1] 4 2 3 2 2 21" xfId="26396"/>
    <cellStyle name="Percent [1] 4 2 3 2 2 22" xfId="26397"/>
    <cellStyle name="Percent [1] 4 2 3 2 2 23" xfId="26398"/>
    <cellStyle name="Percent [1] 4 2 3 2 2 24" xfId="26399"/>
    <cellStyle name="Percent [1] 4 2 3 2 2 25" xfId="26400"/>
    <cellStyle name="Percent [1] 4 2 3 2 2 26" xfId="26401"/>
    <cellStyle name="Percent [1] 4 2 3 2 2 27" xfId="26402"/>
    <cellStyle name="Percent [1] 4 2 3 2 2 28" xfId="26403"/>
    <cellStyle name="Percent [1] 4 2 3 2 2 29" xfId="26404"/>
    <cellStyle name="Percent [1] 4 2 3 2 2 3" xfId="26405"/>
    <cellStyle name="Percent [1] 4 2 3 2 2 4" xfId="26406"/>
    <cellStyle name="Percent [1] 4 2 3 2 2 5" xfId="26407"/>
    <cellStyle name="Percent [1] 4 2 3 2 2 6" xfId="26408"/>
    <cellStyle name="Percent [1] 4 2 3 2 2 7" xfId="26409"/>
    <cellStyle name="Percent [1] 4 2 3 2 2 8" xfId="26410"/>
    <cellStyle name="Percent [1] 4 2 3 2 2 9" xfId="26411"/>
    <cellStyle name="Percent [1] 4 2 3 2 3" xfId="26412"/>
    <cellStyle name="Percent [1] 4 2 3 2 4" xfId="26413"/>
    <cellStyle name="Percent [1] 4 2 3 2 5" xfId="26414"/>
    <cellStyle name="Percent [1] 4 2 3 2 6" xfId="26415"/>
    <cellStyle name="Percent [1] 4 2 3 2 7" xfId="26416"/>
    <cellStyle name="Percent [1] 4 2 3 2 8" xfId="26417"/>
    <cellStyle name="Percent [1] 4 2 3 2 9" xfId="26418"/>
    <cellStyle name="Percent [1] 4 2 3 3" xfId="26419"/>
    <cellStyle name="Percent [1] 4 2 3 3 10" xfId="26420"/>
    <cellStyle name="Percent [1] 4 2 3 3 11" xfId="26421"/>
    <cellStyle name="Percent [1] 4 2 3 3 12" xfId="26422"/>
    <cellStyle name="Percent [1] 4 2 3 3 13" xfId="26423"/>
    <cellStyle name="Percent [1] 4 2 3 3 14" xfId="26424"/>
    <cellStyle name="Percent [1] 4 2 3 3 15" xfId="26425"/>
    <cellStyle name="Percent [1] 4 2 3 3 16" xfId="26426"/>
    <cellStyle name="Percent [1] 4 2 3 3 17" xfId="26427"/>
    <cellStyle name="Percent [1] 4 2 3 3 18" xfId="26428"/>
    <cellStyle name="Percent [1] 4 2 3 3 19" xfId="26429"/>
    <cellStyle name="Percent [1] 4 2 3 3 2" xfId="26430"/>
    <cellStyle name="Percent [1] 4 2 3 3 20" xfId="26431"/>
    <cellStyle name="Percent [1] 4 2 3 3 21" xfId="26432"/>
    <cellStyle name="Percent [1] 4 2 3 3 22" xfId="26433"/>
    <cellStyle name="Percent [1] 4 2 3 3 23" xfId="26434"/>
    <cellStyle name="Percent [1] 4 2 3 3 24" xfId="26435"/>
    <cellStyle name="Percent [1] 4 2 3 3 25" xfId="26436"/>
    <cellStyle name="Percent [1] 4 2 3 3 26" xfId="26437"/>
    <cellStyle name="Percent [1] 4 2 3 3 27" xfId="26438"/>
    <cellStyle name="Percent [1] 4 2 3 3 28" xfId="26439"/>
    <cellStyle name="Percent [1] 4 2 3 3 29" xfId="26440"/>
    <cellStyle name="Percent [1] 4 2 3 3 3" xfId="26441"/>
    <cellStyle name="Percent [1] 4 2 3 3 4" xfId="26442"/>
    <cellStyle name="Percent [1] 4 2 3 3 5" xfId="26443"/>
    <cellStyle name="Percent [1] 4 2 3 3 6" xfId="26444"/>
    <cellStyle name="Percent [1] 4 2 3 3 7" xfId="26445"/>
    <cellStyle name="Percent [1] 4 2 3 3 8" xfId="26446"/>
    <cellStyle name="Percent [1] 4 2 3 3 9" xfId="26447"/>
    <cellStyle name="Percent [1] 4 2 3 4" xfId="26448"/>
    <cellStyle name="Percent [1] 4 2 3 5" xfId="26449"/>
    <cellStyle name="Percent [1] 4 2 3 6" xfId="26450"/>
    <cellStyle name="Percent [1] 4 2 3 7" xfId="26451"/>
    <cellStyle name="Percent [1] 4 2 3 8" xfId="26452"/>
    <cellStyle name="Percent [1] 4 2 3 9" xfId="26453"/>
    <cellStyle name="Percent [1] 4 2 4" xfId="26454"/>
    <cellStyle name="Percent [1] 4 2 5" xfId="26455"/>
    <cellStyle name="Percent [1] 4 2 5 10" xfId="26456"/>
    <cellStyle name="Percent [1] 4 2 5 11" xfId="26457"/>
    <cellStyle name="Percent [1] 4 2 5 12" xfId="26458"/>
    <cellStyle name="Percent [1] 4 2 5 13" xfId="26459"/>
    <cellStyle name="Percent [1] 4 2 5 14" xfId="26460"/>
    <cellStyle name="Percent [1] 4 2 5 15" xfId="26461"/>
    <cellStyle name="Percent [1] 4 2 5 2" xfId="26462"/>
    <cellStyle name="Percent [1] 4 2 5 2 10" xfId="26463"/>
    <cellStyle name="Percent [1] 4 2 5 2 11" xfId="26464"/>
    <cellStyle name="Percent [1] 4 2 5 2 12" xfId="26465"/>
    <cellStyle name="Percent [1] 4 2 5 2 13" xfId="26466"/>
    <cellStyle name="Percent [1] 4 2 5 2 14" xfId="26467"/>
    <cellStyle name="Percent [1] 4 2 5 2 15" xfId="26468"/>
    <cellStyle name="Percent [1] 4 2 5 2 16" xfId="26469"/>
    <cellStyle name="Percent [1] 4 2 5 2 17" xfId="26470"/>
    <cellStyle name="Percent [1] 4 2 5 2 18" xfId="26471"/>
    <cellStyle name="Percent [1] 4 2 5 2 19" xfId="26472"/>
    <cellStyle name="Percent [1] 4 2 5 2 2" xfId="26473"/>
    <cellStyle name="Percent [1] 4 2 5 2 20" xfId="26474"/>
    <cellStyle name="Percent [1] 4 2 5 2 21" xfId="26475"/>
    <cellStyle name="Percent [1] 4 2 5 2 22" xfId="26476"/>
    <cellStyle name="Percent [1] 4 2 5 2 23" xfId="26477"/>
    <cellStyle name="Percent [1] 4 2 5 2 24" xfId="26478"/>
    <cellStyle name="Percent [1] 4 2 5 2 25" xfId="26479"/>
    <cellStyle name="Percent [1] 4 2 5 2 26" xfId="26480"/>
    <cellStyle name="Percent [1] 4 2 5 2 27" xfId="26481"/>
    <cellStyle name="Percent [1] 4 2 5 2 28" xfId="26482"/>
    <cellStyle name="Percent [1] 4 2 5 2 29" xfId="26483"/>
    <cellStyle name="Percent [1] 4 2 5 2 3" xfId="26484"/>
    <cellStyle name="Percent [1] 4 2 5 2 4" xfId="26485"/>
    <cellStyle name="Percent [1] 4 2 5 2 5" xfId="26486"/>
    <cellStyle name="Percent [1] 4 2 5 2 6" xfId="26487"/>
    <cellStyle name="Percent [1] 4 2 5 2 7" xfId="26488"/>
    <cellStyle name="Percent [1] 4 2 5 2 8" xfId="26489"/>
    <cellStyle name="Percent [1] 4 2 5 2 9" xfId="26490"/>
    <cellStyle name="Percent [1] 4 2 5 3" xfId="26491"/>
    <cellStyle name="Percent [1] 4 2 5 4" xfId="26492"/>
    <cellStyle name="Percent [1] 4 2 5 5" xfId="26493"/>
    <cellStyle name="Percent [1] 4 2 5 6" xfId="26494"/>
    <cellStyle name="Percent [1] 4 2 5 7" xfId="26495"/>
    <cellStyle name="Percent [1] 4 2 5 8" xfId="26496"/>
    <cellStyle name="Percent [1] 4 2 5 9" xfId="26497"/>
    <cellStyle name="Percent [1] 4 2 6" xfId="26498"/>
    <cellStyle name="Percent [1] 4 2 6 10" xfId="26499"/>
    <cellStyle name="Percent [1] 4 2 6 11" xfId="26500"/>
    <cellStyle name="Percent [1] 4 2 6 12" xfId="26501"/>
    <cellStyle name="Percent [1] 4 2 6 13" xfId="26502"/>
    <cellStyle name="Percent [1] 4 2 6 14" xfId="26503"/>
    <cellStyle name="Percent [1] 4 2 6 15" xfId="26504"/>
    <cellStyle name="Percent [1] 4 2 6 16" xfId="26505"/>
    <cellStyle name="Percent [1] 4 2 6 17" xfId="26506"/>
    <cellStyle name="Percent [1] 4 2 6 18" xfId="26507"/>
    <cellStyle name="Percent [1] 4 2 6 19" xfId="26508"/>
    <cellStyle name="Percent [1] 4 2 6 2" xfId="26509"/>
    <cellStyle name="Percent [1] 4 2 6 20" xfId="26510"/>
    <cellStyle name="Percent [1] 4 2 6 21" xfId="26511"/>
    <cellStyle name="Percent [1] 4 2 6 22" xfId="26512"/>
    <cellStyle name="Percent [1] 4 2 6 23" xfId="26513"/>
    <cellStyle name="Percent [1] 4 2 6 24" xfId="26514"/>
    <cellStyle name="Percent [1] 4 2 6 25" xfId="26515"/>
    <cellStyle name="Percent [1] 4 2 6 26" xfId="26516"/>
    <cellStyle name="Percent [1] 4 2 6 27" xfId="26517"/>
    <cellStyle name="Percent [1] 4 2 6 28" xfId="26518"/>
    <cellStyle name="Percent [1] 4 2 6 29" xfId="26519"/>
    <cellStyle name="Percent [1] 4 2 6 3" xfId="26520"/>
    <cellStyle name="Percent [1] 4 2 6 4" xfId="26521"/>
    <cellStyle name="Percent [1] 4 2 6 5" xfId="26522"/>
    <cellStyle name="Percent [1] 4 2 6 6" xfId="26523"/>
    <cellStyle name="Percent [1] 4 2 6 7" xfId="26524"/>
    <cellStyle name="Percent [1] 4 2 6 8" xfId="26525"/>
    <cellStyle name="Percent [1] 4 2 6 9" xfId="26526"/>
    <cellStyle name="Percent [1] 4 20" xfId="26527"/>
    <cellStyle name="Percent [1] 4 3" xfId="26528"/>
    <cellStyle name="Percent [1] 4 3 10" xfId="26529"/>
    <cellStyle name="Percent [1] 4 3 11" xfId="26530"/>
    <cellStyle name="Percent [1] 4 3 12" xfId="26531"/>
    <cellStyle name="Percent [1] 4 3 13" xfId="26532"/>
    <cellStyle name="Percent [1] 4 3 14" xfId="26533"/>
    <cellStyle name="Percent [1] 4 3 15" xfId="26534"/>
    <cellStyle name="Percent [1] 4 3 16" xfId="26535"/>
    <cellStyle name="Percent [1] 4 3 17" xfId="26536"/>
    <cellStyle name="Percent [1] 4 3 2" xfId="26537"/>
    <cellStyle name="Percent [1] 4 3 2 10" xfId="26538"/>
    <cellStyle name="Percent [1] 4 3 2 11" xfId="26539"/>
    <cellStyle name="Percent [1] 4 3 2 12" xfId="26540"/>
    <cellStyle name="Percent [1] 4 3 2 13" xfId="26541"/>
    <cellStyle name="Percent [1] 4 3 2 14" xfId="26542"/>
    <cellStyle name="Percent [1] 4 3 2 15" xfId="26543"/>
    <cellStyle name="Percent [1] 4 3 2 16" xfId="26544"/>
    <cellStyle name="Percent [1] 4 3 2 2" xfId="26545"/>
    <cellStyle name="Percent [1] 4 3 2 2 10" xfId="26546"/>
    <cellStyle name="Percent [1] 4 3 2 2 11" xfId="26547"/>
    <cellStyle name="Percent [1] 4 3 2 2 12" xfId="26548"/>
    <cellStyle name="Percent [1] 4 3 2 2 13" xfId="26549"/>
    <cellStyle name="Percent [1] 4 3 2 2 14" xfId="26550"/>
    <cellStyle name="Percent [1] 4 3 2 2 15" xfId="26551"/>
    <cellStyle name="Percent [1] 4 3 2 2 2" xfId="26552"/>
    <cellStyle name="Percent [1] 4 3 2 2 2 10" xfId="26553"/>
    <cellStyle name="Percent [1] 4 3 2 2 2 11" xfId="26554"/>
    <cellStyle name="Percent [1] 4 3 2 2 2 12" xfId="26555"/>
    <cellStyle name="Percent [1] 4 3 2 2 2 13" xfId="26556"/>
    <cellStyle name="Percent [1] 4 3 2 2 2 14" xfId="26557"/>
    <cellStyle name="Percent [1] 4 3 2 2 2 15" xfId="26558"/>
    <cellStyle name="Percent [1] 4 3 2 2 2 16" xfId="26559"/>
    <cellStyle name="Percent [1] 4 3 2 2 2 17" xfId="26560"/>
    <cellStyle name="Percent [1] 4 3 2 2 2 18" xfId="26561"/>
    <cellStyle name="Percent [1] 4 3 2 2 2 19" xfId="26562"/>
    <cellStyle name="Percent [1] 4 3 2 2 2 2" xfId="26563"/>
    <cellStyle name="Percent [1] 4 3 2 2 2 20" xfId="26564"/>
    <cellStyle name="Percent [1] 4 3 2 2 2 21" xfId="26565"/>
    <cellStyle name="Percent [1] 4 3 2 2 2 22" xfId="26566"/>
    <cellStyle name="Percent [1] 4 3 2 2 2 23" xfId="26567"/>
    <cellStyle name="Percent [1] 4 3 2 2 2 24" xfId="26568"/>
    <cellStyle name="Percent [1] 4 3 2 2 2 25" xfId="26569"/>
    <cellStyle name="Percent [1] 4 3 2 2 2 26" xfId="26570"/>
    <cellStyle name="Percent [1] 4 3 2 2 2 27" xfId="26571"/>
    <cellStyle name="Percent [1] 4 3 2 2 2 28" xfId="26572"/>
    <cellStyle name="Percent [1] 4 3 2 2 2 29" xfId="26573"/>
    <cellStyle name="Percent [1] 4 3 2 2 2 3" xfId="26574"/>
    <cellStyle name="Percent [1] 4 3 2 2 2 4" xfId="26575"/>
    <cellStyle name="Percent [1] 4 3 2 2 2 5" xfId="26576"/>
    <cellStyle name="Percent [1] 4 3 2 2 2 6" xfId="26577"/>
    <cellStyle name="Percent [1] 4 3 2 2 2 7" xfId="26578"/>
    <cellStyle name="Percent [1] 4 3 2 2 2 8" xfId="26579"/>
    <cellStyle name="Percent [1] 4 3 2 2 2 9" xfId="26580"/>
    <cellStyle name="Percent [1] 4 3 2 2 3" xfId="26581"/>
    <cellStyle name="Percent [1] 4 3 2 2 4" xfId="26582"/>
    <cellStyle name="Percent [1] 4 3 2 2 5" xfId="26583"/>
    <cellStyle name="Percent [1] 4 3 2 2 6" xfId="26584"/>
    <cellStyle name="Percent [1] 4 3 2 2 7" xfId="26585"/>
    <cellStyle name="Percent [1] 4 3 2 2 8" xfId="26586"/>
    <cellStyle name="Percent [1] 4 3 2 2 9" xfId="26587"/>
    <cellStyle name="Percent [1] 4 3 2 3" xfId="26588"/>
    <cellStyle name="Percent [1] 4 3 2 3 10" xfId="26589"/>
    <cellStyle name="Percent [1] 4 3 2 3 11" xfId="26590"/>
    <cellStyle name="Percent [1] 4 3 2 3 12" xfId="26591"/>
    <cellStyle name="Percent [1] 4 3 2 3 13" xfId="26592"/>
    <cellStyle name="Percent [1] 4 3 2 3 14" xfId="26593"/>
    <cellStyle name="Percent [1] 4 3 2 3 15" xfId="26594"/>
    <cellStyle name="Percent [1] 4 3 2 3 16" xfId="26595"/>
    <cellStyle name="Percent [1] 4 3 2 3 17" xfId="26596"/>
    <cellStyle name="Percent [1] 4 3 2 3 18" xfId="26597"/>
    <cellStyle name="Percent [1] 4 3 2 3 19" xfId="26598"/>
    <cellStyle name="Percent [1] 4 3 2 3 2" xfId="26599"/>
    <cellStyle name="Percent [1] 4 3 2 3 20" xfId="26600"/>
    <cellStyle name="Percent [1] 4 3 2 3 21" xfId="26601"/>
    <cellStyle name="Percent [1] 4 3 2 3 22" xfId="26602"/>
    <cellStyle name="Percent [1] 4 3 2 3 23" xfId="26603"/>
    <cellStyle name="Percent [1] 4 3 2 3 24" xfId="26604"/>
    <cellStyle name="Percent [1] 4 3 2 3 25" xfId="26605"/>
    <cellStyle name="Percent [1] 4 3 2 3 26" xfId="26606"/>
    <cellStyle name="Percent [1] 4 3 2 3 27" xfId="26607"/>
    <cellStyle name="Percent [1] 4 3 2 3 28" xfId="26608"/>
    <cellStyle name="Percent [1] 4 3 2 3 29" xfId="26609"/>
    <cellStyle name="Percent [1] 4 3 2 3 3" xfId="26610"/>
    <cellStyle name="Percent [1] 4 3 2 3 4" xfId="26611"/>
    <cellStyle name="Percent [1] 4 3 2 3 5" xfId="26612"/>
    <cellStyle name="Percent [1] 4 3 2 3 6" xfId="26613"/>
    <cellStyle name="Percent [1] 4 3 2 3 7" xfId="26614"/>
    <cellStyle name="Percent [1] 4 3 2 3 8" xfId="26615"/>
    <cellStyle name="Percent [1] 4 3 2 3 9" xfId="26616"/>
    <cellStyle name="Percent [1] 4 3 2 4" xfId="26617"/>
    <cellStyle name="Percent [1] 4 3 2 5" xfId="26618"/>
    <cellStyle name="Percent [1] 4 3 2 6" xfId="26619"/>
    <cellStyle name="Percent [1] 4 3 2 7" xfId="26620"/>
    <cellStyle name="Percent [1] 4 3 2 8" xfId="26621"/>
    <cellStyle name="Percent [1] 4 3 2 9" xfId="26622"/>
    <cellStyle name="Percent [1] 4 3 3" xfId="26623"/>
    <cellStyle name="Percent [1] 4 3 3 10" xfId="26624"/>
    <cellStyle name="Percent [1] 4 3 3 11" xfId="26625"/>
    <cellStyle name="Percent [1] 4 3 3 12" xfId="26626"/>
    <cellStyle name="Percent [1] 4 3 3 13" xfId="26627"/>
    <cellStyle name="Percent [1] 4 3 3 14" xfId="26628"/>
    <cellStyle name="Percent [1] 4 3 3 15" xfId="26629"/>
    <cellStyle name="Percent [1] 4 3 3 2" xfId="26630"/>
    <cellStyle name="Percent [1] 4 3 3 2 10" xfId="26631"/>
    <cellStyle name="Percent [1] 4 3 3 2 11" xfId="26632"/>
    <cellStyle name="Percent [1] 4 3 3 2 12" xfId="26633"/>
    <cellStyle name="Percent [1] 4 3 3 2 13" xfId="26634"/>
    <cellStyle name="Percent [1] 4 3 3 2 14" xfId="26635"/>
    <cellStyle name="Percent [1] 4 3 3 2 15" xfId="26636"/>
    <cellStyle name="Percent [1] 4 3 3 2 16" xfId="26637"/>
    <cellStyle name="Percent [1] 4 3 3 2 17" xfId="26638"/>
    <cellStyle name="Percent [1] 4 3 3 2 18" xfId="26639"/>
    <cellStyle name="Percent [1] 4 3 3 2 19" xfId="26640"/>
    <cellStyle name="Percent [1] 4 3 3 2 2" xfId="26641"/>
    <cellStyle name="Percent [1] 4 3 3 2 20" xfId="26642"/>
    <cellStyle name="Percent [1] 4 3 3 2 21" xfId="26643"/>
    <cellStyle name="Percent [1] 4 3 3 2 22" xfId="26644"/>
    <cellStyle name="Percent [1] 4 3 3 2 23" xfId="26645"/>
    <cellStyle name="Percent [1] 4 3 3 2 24" xfId="26646"/>
    <cellStyle name="Percent [1] 4 3 3 2 25" xfId="26647"/>
    <cellStyle name="Percent [1] 4 3 3 2 26" xfId="26648"/>
    <cellStyle name="Percent [1] 4 3 3 2 27" xfId="26649"/>
    <cellStyle name="Percent [1] 4 3 3 2 28" xfId="26650"/>
    <cellStyle name="Percent [1] 4 3 3 2 29" xfId="26651"/>
    <cellStyle name="Percent [1] 4 3 3 2 3" xfId="26652"/>
    <cellStyle name="Percent [1] 4 3 3 2 4" xfId="26653"/>
    <cellStyle name="Percent [1] 4 3 3 2 5" xfId="26654"/>
    <cellStyle name="Percent [1] 4 3 3 2 6" xfId="26655"/>
    <cellStyle name="Percent [1] 4 3 3 2 7" xfId="26656"/>
    <cellStyle name="Percent [1] 4 3 3 2 8" xfId="26657"/>
    <cellStyle name="Percent [1] 4 3 3 2 9" xfId="26658"/>
    <cellStyle name="Percent [1] 4 3 3 3" xfId="26659"/>
    <cellStyle name="Percent [1] 4 3 3 4" xfId="26660"/>
    <cellStyle name="Percent [1] 4 3 3 5" xfId="26661"/>
    <cellStyle name="Percent [1] 4 3 3 6" xfId="26662"/>
    <cellStyle name="Percent [1] 4 3 3 7" xfId="26663"/>
    <cellStyle name="Percent [1] 4 3 3 8" xfId="26664"/>
    <cellStyle name="Percent [1] 4 3 3 9" xfId="26665"/>
    <cellStyle name="Percent [1] 4 3 4" xfId="26666"/>
    <cellStyle name="Percent [1] 4 3 4 10" xfId="26667"/>
    <cellStyle name="Percent [1] 4 3 4 11" xfId="26668"/>
    <cellStyle name="Percent [1] 4 3 4 12" xfId="26669"/>
    <cellStyle name="Percent [1] 4 3 4 13" xfId="26670"/>
    <cellStyle name="Percent [1] 4 3 4 14" xfId="26671"/>
    <cellStyle name="Percent [1] 4 3 4 15" xfId="26672"/>
    <cellStyle name="Percent [1] 4 3 4 16" xfId="26673"/>
    <cellStyle name="Percent [1] 4 3 4 17" xfId="26674"/>
    <cellStyle name="Percent [1] 4 3 4 18" xfId="26675"/>
    <cellStyle name="Percent [1] 4 3 4 19" xfId="26676"/>
    <cellStyle name="Percent [1] 4 3 4 2" xfId="26677"/>
    <cellStyle name="Percent [1] 4 3 4 20" xfId="26678"/>
    <cellStyle name="Percent [1] 4 3 4 21" xfId="26679"/>
    <cellStyle name="Percent [1] 4 3 4 22" xfId="26680"/>
    <cellStyle name="Percent [1] 4 3 4 23" xfId="26681"/>
    <cellStyle name="Percent [1] 4 3 4 24" xfId="26682"/>
    <cellStyle name="Percent [1] 4 3 4 25" xfId="26683"/>
    <cellStyle name="Percent [1] 4 3 4 26" xfId="26684"/>
    <cellStyle name="Percent [1] 4 3 4 27" xfId="26685"/>
    <cellStyle name="Percent [1] 4 3 4 28" xfId="26686"/>
    <cellStyle name="Percent [1] 4 3 4 29" xfId="26687"/>
    <cellStyle name="Percent [1] 4 3 4 3" xfId="26688"/>
    <cellStyle name="Percent [1] 4 3 4 4" xfId="26689"/>
    <cellStyle name="Percent [1] 4 3 4 5" xfId="26690"/>
    <cellStyle name="Percent [1] 4 3 4 6" xfId="26691"/>
    <cellStyle name="Percent [1] 4 3 4 7" xfId="26692"/>
    <cellStyle name="Percent [1] 4 3 4 8" xfId="26693"/>
    <cellStyle name="Percent [1] 4 3 4 9" xfId="26694"/>
    <cellStyle name="Percent [1] 4 3 5" xfId="26695"/>
    <cellStyle name="Percent [1] 4 3 6" xfId="26696"/>
    <cellStyle name="Percent [1] 4 3 7" xfId="26697"/>
    <cellStyle name="Percent [1] 4 3 8" xfId="26698"/>
    <cellStyle name="Percent [1] 4 3 9" xfId="26699"/>
    <cellStyle name="Percent [1] 4 4" xfId="26700"/>
    <cellStyle name="Percent [1] 4 4 10" xfId="26701"/>
    <cellStyle name="Percent [1] 4 4 11" xfId="26702"/>
    <cellStyle name="Percent [1] 4 4 12" xfId="26703"/>
    <cellStyle name="Percent [1] 4 4 13" xfId="26704"/>
    <cellStyle name="Percent [1] 4 4 14" xfId="26705"/>
    <cellStyle name="Percent [1] 4 4 15" xfId="26706"/>
    <cellStyle name="Percent [1] 4 4 16" xfId="26707"/>
    <cellStyle name="Percent [1] 4 4 17" xfId="26708"/>
    <cellStyle name="Percent [1] 4 4 18" xfId="26709"/>
    <cellStyle name="Percent [1] 4 4 19" xfId="26710"/>
    <cellStyle name="Percent [1] 4 4 2" xfId="26711"/>
    <cellStyle name="Percent [1] 4 4 2 10" xfId="26712"/>
    <cellStyle name="Percent [1] 4 4 2 11" xfId="26713"/>
    <cellStyle name="Percent [1] 4 4 2 12" xfId="26714"/>
    <cellStyle name="Percent [1] 4 4 2 13" xfId="26715"/>
    <cellStyle name="Percent [1] 4 4 2 14" xfId="26716"/>
    <cellStyle name="Percent [1] 4 4 2 15" xfId="26717"/>
    <cellStyle name="Percent [1] 4 4 2 16" xfId="26718"/>
    <cellStyle name="Percent [1] 4 4 2 17" xfId="26719"/>
    <cellStyle name="Percent [1] 4 4 2 18" xfId="26720"/>
    <cellStyle name="Percent [1] 4 4 2 19" xfId="26721"/>
    <cellStyle name="Percent [1] 4 4 2 2" xfId="26722"/>
    <cellStyle name="Percent [1] 4 4 2 2 10" xfId="26723"/>
    <cellStyle name="Percent [1] 4 4 2 2 11" xfId="26724"/>
    <cellStyle name="Percent [1] 4 4 2 2 12" xfId="26725"/>
    <cellStyle name="Percent [1] 4 4 2 2 13" xfId="26726"/>
    <cellStyle name="Percent [1] 4 4 2 2 14" xfId="26727"/>
    <cellStyle name="Percent [1] 4 4 2 2 15" xfId="26728"/>
    <cellStyle name="Percent [1] 4 4 2 2 16" xfId="26729"/>
    <cellStyle name="Percent [1] 4 4 2 2 17" xfId="26730"/>
    <cellStyle name="Percent [1] 4 4 2 2 18" xfId="26731"/>
    <cellStyle name="Percent [1] 4 4 2 2 19" xfId="26732"/>
    <cellStyle name="Percent [1] 4 4 2 2 2" xfId="26733"/>
    <cellStyle name="Percent [1] 4 4 2 2 20" xfId="26734"/>
    <cellStyle name="Percent [1] 4 4 2 2 21" xfId="26735"/>
    <cellStyle name="Percent [1] 4 4 2 2 22" xfId="26736"/>
    <cellStyle name="Percent [1] 4 4 2 2 23" xfId="26737"/>
    <cellStyle name="Percent [1] 4 4 2 2 24" xfId="26738"/>
    <cellStyle name="Percent [1] 4 4 2 2 25" xfId="26739"/>
    <cellStyle name="Percent [1] 4 4 2 2 26" xfId="26740"/>
    <cellStyle name="Percent [1] 4 4 2 2 27" xfId="26741"/>
    <cellStyle name="Percent [1] 4 4 2 2 28" xfId="26742"/>
    <cellStyle name="Percent [1] 4 4 2 2 29" xfId="26743"/>
    <cellStyle name="Percent [1] 4 4 2 2 3" xfId="26744"/>
    <cellStyle name="Percent [1] 4 4 2 2 30" xfId="26745"/>
    <cellStyle name="Percent [1] 4 4 2 2 31" xfId="26746"/>
    <cellStyle name="Percent [1] 4 4 2 2 32" xfId="26747"/>
    <cellStyle name="Percent [1] 4 4 2 2 4" xfId="26748"/>
    <cellStyle name="Percent [1] 4 4 2 2 5" xfId="26749"/>
    <cellStyle name="Percent [1] 4 4 2 2 6" xfId="26750"/>
    <cellStyle name="Percent [1] 4 4 2 2 7" xfId="26751"/>
    <cellStyle name="Percent [1] 4 4 2 2 8" xfId="26752"/>
    <cellStyle name="Percent [1] 4 4 2 2 9" xfId="26753"/>
    <cellStyle name="Percent [1] 4 4 2 20" xfId="26754"/>
    <cellStyle name="Percent [1] 4 4 2 21" xfId="26755"/>
    <cellStyle name="Percent [1] 4 4 2 22" xfId="26756"/>
    <cellStyle name="Percent [1] 4 4 2 23" xfId="26757"/>
    <cellStyle name="Percent [1] 4 4 2 24" xfId="26758"/>
    <cellStyle name="Percent [1] 4 4 2 25" xfId="26759"/>
    <cellStyle name="Percent [1] 4 4 2 26" xfId="26760"/>
    <cellStyle name="Percent [1] 4 4 2 27" xfId="26761"/>
    <cellStyle name="Percent [1] 4 4 2 28" xfId="26762"/>
    <cellStyle name="Percent [1] 4 4 2 29" xfId="26763"/>
    <cellStyle name="Percent [1] 4 4 2 3" xfId="26764"/>
    <cellStyle name="Percent [1] 4 4 2 30" xfId="26765"/>
    <cellStyle name="Percent [1] 4 4 2 31" xfId="26766"/>
    <cellStyle name="Percent [1] 4 4 2 32" xfId="26767"/>
    <cellStyle name="Percent [1] 4 4 2 33" xfId="26768"/>
    <cellStyle name="Percent [1] 4 4 2 34" xfId="26769"/>
    <cellStyle name="Percent [1] 4 4 2 4" xfId="26770"/>
    <cellStyle name="Percent [1] 4 4 2 5" xfId="26771"/>
    <cellStyle name="Percent [1] 4 4 2 6" xfId="26772"/>
    <cellStyle name="Percent [1] 4 4 2 7" xfId="26773"/>
    <cellStyle name="Percent [1] 4 4 2 8" xfId="26774"/>
    <cellStyle name="Percent [1] 4 4 2 9" xfId="26775"/>
    <cellStyle name="Percent [1] 4 4 20" xfId="26776"/>
    <cellStyle name="Percent [1] 4 4 21" xfId="26777"/>
    <cellStyle name="Percent [1] 4 4 22" xfId="26778"/>
    <cellStyle name="Percent [1] 4 4 23" xfId="26779"/>
    <cellStyle name="Percent [1] 4 4 24" xfId="26780"/>
    <cellStyle name="Percent [1] 4 4 25" xfId="26781"/>
    <cellStyle name="Percent [1] 4 4 26" xfId="26782"/>
    <cellStyle name="Percent [1] 4 4 27" xfId="26783"/>
    <cellStyle name="Percent [1] 4 4 28" xfId="26784"/>
    <cellStyle name="Percent [1] 4 4 29" xfId="26785"/>
    <cellStyle name="Percent [1] 4 4 3" xfId="26786"/>
    <cellStyle name="Percent [1] 4 4 3 10" xfId="26787"/>
    <cellStyle name="Percent [1] 4 4 3 11" xfId="26788"/>
    <cellStyle name="Percent [1] 4 4 3 12" xfId="26789"/>
    <cellStyle name="Percent [1] 4 4 3 13" xfId="26790"/>
    <cellStyle name="Percent [1] 4 4 3 14" xfId="26791"/>
    <cellStyle name="Percent [1] 4 4 3 15" xfId="26792"/>
    <cellStyle name="Percent [1] 4 4 3 16" xfId="26793"/>
    <cellStyle name="Percent [1] 4 4 3 17" xfId="26794"/>
    <cellStyle name="Percent [1] 4 4 3 18" xfId="26795"/>
    <cellStyle name="Percent [1] 4 4 3 19" xfId="26796"/>
    <cellStyle name="Percent [1] 4 4 3 2" xfId="26797"/>
    <cellStyle name="Percent [1] 4 4 3 20" xfId="26798"/>
    <cellStyle name="Percent [1] 4 4 3 21" xfId="26799"/>
    <cellStyle name="Percent [1] 4 4 3 22" xfId="26800"/>
    <cellStyle name="Percent [1] 4 4 3 23" xfId="26801"/>
    <cellStyle name="Percent [1] 4 4 3 24" xfId="26802"/>
    <cellStyle name="Percent [1] 4 4 3 25" xfId="26803"/>
    <cellStyle name="Percent [1] 4 4 3 26" xfId="26804"/>
    <cellStyle name="Percent [1] 4 4 3 27" xfId="26805"/>
    <cellStyle name="Percent [1] 4 4 3 28" xfId="26806"/>
    <cellStyle name="Percent [1] 4 4 3 29" xfId="26807"/>
    <cellStyle name="Percent [1] 4 4 3 3" xfId="26808"/>
    <cellStyle name="Percent [1] 4 4 3 30" xfId="26809"/>
    <cellStyle name="Percent [1] 4 4 3 31" xfId="26810"/>
    <cellStyle name="Percent [1] 4 4 3 32" xfId="26811"/>
    <cellStyle name="Percent [1] 4 4 3 4" xfId="26812"/>
    <cellStyle name="Percent [1] 4 4 3 5" xfId="26813"/>
    <cellStyle name="Percent [1] 4 4 3 6" xfId="26814"/>
    <cellStyle name="Percent [1] 4 4 3 7" xfId="26815"/>
    <cellStyle name="Percent [1] 4 4 3 8" xfId="26816"/>
    <cellStyle name="Percent [1] 4 4 3 9" xfId="26817"/>
    <cellStyle name="Percent [1] 4 4 30" xfId="26818"/>
    <cellStyle name="Percent [1] 4 4 31" xfId="26819"/>
    <cellStyle name="Percent [1] 4 4 32" xfId="26820"/>
    <cellStyle name="Percent [1] 4 4 33" xfId="26821"/>
    <cellStyle name="Percent [1] 4 4 34" xfId="26822"/>
    <cellStyle name="Percent [1] 4 4 35" xfId="26823"/>
    <cellStyle name="Percent [1] 4 4 4" xfId="26824"/>
    <cellStyle name="Percent [1] 4 4 5" xfId="26825"/>
    <cellStyle name="Percent [1] 4 4 6" xfId="26826"/>
    <cellStyle name="Percent [1] 4 4 7" xfId="26827"/>
    <cellStyle name="Percent [1] 4 4 8" xfId="26828"/>
    <cellStyle name="Percent [1] 4 4 9" xfId="26829"/>
    <cellStyle name="Percent [1] 4 5" xfId="26830"/>
    <cellStyle name="Percent [1] 4 5 10" xfId="26831"/>
    <cellStyle name="Percent [1] 4 5 11" xfId="26832"/>
    <cellStyle name="Percent [1] 4 5 12" xfId="26833"/>
    <cellStyle name="Percent [1] 4 5 13" xfId="26834"/>
    <cellStyle name="Percent [1] 4 5 14" xfId="26835"/>
    <cellStyle name="Percent [1] 4 5 15" xfId="26836"/>
    <cellStyle name="Percent [1] 4 5 16" xfId="26837"/>
    <cellStyle name="Percent [1] 4 5 17" xfId="26838"/>
    <cellStyle name="Percent [1] 4 5 18" xfId="26839"/>
    <cellStyle name="Percent [1] 4 5 19" xfId="26840"/>
    <cellStyle name="Percent [1] 4 5 2" xfId="26841"/>
    <cellStyle name="Percent [1] 4 5 2 10" xfId="26842"/>
    <cellStyle name="Percent [1] 4 5 2 11" xfId="26843"/>
    <cellStyle name="Percent [1] 4 5 2 12" xfId="26844"/>
    <cellStyle name="Percent [1] 4 5 2 13" xfId="26845"/>
    <cellStyle name="Percent [1] 4 5 2 14" xfId="26846"/>
    <cellStyle name="Percent [1] 4 5 2 15" xfId="26847"/>
    <cellStyle name="Percent [1] 4 5 2 16" xfId="26848"/>
    <cellStyle name="Percent [1] 4 5 2 17" xfId="26849"/>
    <cellStyle name="Percent [1] 4 5 2 18" xfId="26850"/>
    <cellStyle name="Percent [1] 4 5 2 19" xfId="26851"/>
    <cellStyle name="Percent [1] 4 5 2 2" xfId="26852"/>
    <cellStyle name="Percent [1] 4 5 2 2 10" xfId="26853"/>
    <cellStyle name="Percent [1] 4 5 2 2 11" xfId="26854"/>
    <cellStyle name="Percent [1] 4 5 2 2 12" xfId="26855"/>
    <cellStyle name="Percent [1] 4 5 2 2 13" xfId="26856"/>
    <cellStyle name="Percent [1] 4 5 2 2 14" xfId="26857"/>
    <cellStyle name="Percent [1] 4 5 2 2 15" xfId="26858"/>
    <cellStyle name="Percent [1] 4 5 2 2 16" xfId="26859"/>
    <cellStyle name="Percent [1] 4 5 2 2 17" xfId="26860"/>
    <cellStyle name="Percent [1] 4 5 2 2 18" xfId="26861"/>
    <cellStyle name="Percent [1] 4 5 2 2 19" xfId="26862"/>
    <cellStyle name="Percent [1] 4 5 2 2 2" xfId="26863"/>
    <cellStyle name="Percent [1] 4 5 2 2 20" xfId="26864"/>
    <cellStyle name="Percent [1] 4 5 2 2 21" xfId="26865"/>
    <cellStyle name="Percent [1] 4 5 2 2 22" xfId="26866"/>
    <cellStyle name="Percent [1] 4 5 2 2 23" xfId="26867"/>
    <cellStyle name="Percent [1] 4 5 2 2 24" xfId="26868"/>
    <cellStyle name="Percent [1] 4 5 2 2 25" xfId="26869"/>
    <cellStyle name="Percent [1] 4 5 2 2 26" xfId="26870"/>
    <cellStyle name="Percent [1] 4 5 2 2 27" xfId="26871"/>
    <cellStyle name="Percent [1] 4 5 2 2 28" xfId="26872"/>
    <cellStyle name="Percent [1] 4 5 2 2 29" xfId="26873"/>
    <cellStyle name="Percent [1] 4 5 2 2 3" xfId="26874"/>
    <cellStyle name="Percent [1] 4 5 2 2 30" xfId="26875"/>
    <cellStyle name="Percent [1] 4 5 2 2 31" xfId="26876"/>
    <cellStyle name="Percent [1] 4 5 2 2 32" xfId="26877"/>
    <cellStyle name="Percent [1] 4 5 2 2 4" xfId="26878"/>
    <cellStyle name="Percent [1] 4 5 2 2 5" xfId="26879"/>
    <cellStyle name="Percent [1] 4 5 2 2 6" xfId="26880"/>
    <cellStyle name="Percent [1] 4 5 2 2 7" xfId="26881"/>
    <cellStyle name="Percent [1] 4 5 2 2 8" xfId="26882"/>
    <cellStyle name="Percent [1] 4 5 2 2 9" xfId="26883"/>
    <cellStyle name="Percent [1] 4 5 2 20" xfId="26884"/>
    <cellStyle name="Percent [1] 4 5 2 21" xfId="26885"/>
    <cellStyle name="Percent [1] 4 5 2 22" xfId="26886"/>
    <cellStyle name="Percent [1] 4 5 2 23" xfId="26887"/>
    <cellStyle name="Percent [1] 4 5 2 24" xfId="26888"/>
    <cellStyle name="Percent [1] 4 5 2 25" xfId="26889"/>
    <cellStyle name="Percent [1] 4 5 2 26" xfId="26890"/>
    <cellStyle name="Percent [1] 4 5 2 27" xfId="26891"/>
    <cellStyle name="Percent [1] 4 5 2 28" xfId="26892"/>
    <cellStyle name="Percent [1] 4 5 2 29" xfId="26893"/>
    <cellStyle name="Percent [1] 4 5 2 3" xfId="26894"/>
    <cellStyle name="Percent [1] 4 5 2 30" xfId="26895"/>
    <cellStyle name="Percent [1] 4 5 2 31" xfId="26896"/>
    <cellStyle name="Percent [1] 4 5 2 32" xfId="26897"/>
    <cellStyle name="Percent [1] 4 5 2 33" xfId="26898"/>
    <cellStyle name="Percent [1] 4 5 2 34" xfId="26899"/>
    <cellStyle name="Percent [1] 4 5 2 4" xfId="26900"/>
    <cellStyle name="Percent [1] 4 5 2 5" xfId="26901"/>
    <cellStyle name="Percent [1] 4 5 2 6" xfId="26902"/>
    <cellStyle name="Percent [1] 4 5 2 7" xfId="26903"/>
    <cellStyle name="Percent [1] 4 5 2 8" xfId="26904"/>
    <cellStyle name="Percent [1] 4 5 2 9" xfId="26905"/>
    <cellStyle name="Percent [1] 4 5 20" xfId="26906"/>
    <cellStyle name="Percent [1] 4 5 21" xfId="26907"/>
    <cellStyle name="Percent [1] 4 5 22" xfId="26908"/>
    <cellStyle name="Percent [1] 4 5 23" xfId="26909"/>
    <cellStyle name="Percent [1] 4 5 24" xfId="26910"/>
    <cellStyle name="Percent [1] 4 5 25" xfId="26911"/>
    <cellStyle name="Percent [1] 4 5 26" xfId="26912"/>
    <cellStyle name="Percent [1] 4 5 27" xfId="26913"/>
    <cellStyle name="Percent [1] 4 5 28" xfId="26914"/>
    <cellStyle name="Percent [1] 4 5 29" xfId="26915"/>
    <cellStyle name="Percent [1] 4 5 3" xfId="26916"/>
    <cellStyle name="Percent [1] 4 5 3 10" xfId="26917"/>
    <cellStyle name="Percent [1] 4 5 3 11" xfId="26918"/>
    <cellStyle name="Percent [1] 4 5 3 12" xfId="26919"/>
    <cellStyle name="Percent [1] 4 5 3 13" xfId="26920"/>
    <cellStyle name="Percent [1] 4 5 3 14" xfId="26921"/>
    <cellStyle name="Percent [1] 4 5 3 15" xfId="26922"/>
    <cellStyle name="Percent [1] 4 5 3 16" xfId="26923"/>
    <cellStyle name="Percent [1] 4 5 3 17" xfId="26924"/>
    <cellStyle name="Percent [1] 4 5 3 18" xfId="26925"/>
    <cellStyle name="Percent [1] 4 5 3 19" xfId="26926"/>
    <cellStyle name="Percent [1] 4 5 3 2" xfId="26927"/>
    <cellStyle name="Percent [1] 4 5 3 2 10" xfId="26928"/>
    <cellStyle name="Percent [1] 4 5 3 2 11" xfId="26929"/>
    <cellStyle name="Percent [1] 4 5 3 2 12" xfId="26930"/>
    <cellStyle name="Percent [1] 4 5 3 2 13" xfId="26931"/>
    <cellStyle name="Percent [1] 4 5 3 2 14" xfId="26932"/>
    <cellStyle name="Percent [1] 4 5 3 2 15" xfId="26933"/>
    <cellStyle name="Percent [1] 4 5 3 2 16" xfId="26934"/>
    <cellStyle name="Percent [1] 4 5 3 2 17" xfId="26935"/>
    <cellStyle name="Percent [1] 4 5 3 2 18" xfId="26936"/>
    <cellStyle name="Percent [1] 4 5 3 2 19" xfId="26937"/>
    <cellStyle name="Percent [1] 4 5 3 2 2" xfId="26938"/>
    <cellStyle name="Percent [1] 4 5 3 2 20" xfId="26939"/>
    <cellStyle name="Percent [1] 4 5 3 2 21" xfId="26940"/>
    <cellStyle name="Percent [1] 4 5 3 2 22" xfId="26941"/>
    <cellStyle name="Percent [1] 4 5 3 2 23" xfId="26942"/>
    <cellStyle name="Percent [1] 4 5 3 2 24" xfId="26943"/>
    <cellStyle name="Percent [1] 4 5 3 2 25" xfId="26944"/>
    <cellStyle name="Percent [1] 4 5 3 2 26" xfId="26945"/>
    <cellStyle name="Percent [1] 4 5 3 2 27" xfId="26946"/>
    <cellStyle name="Percent [1] 4 5 3 2 28" xfId="26947"/>
    <cellStyle name="Percent [1] 4 5 3 2 29" xfId="26948"/>
    <cellStyle name="Percent [1] 4 5 3 2 3" xfId="26949"/>
    <cellStyle name="Percent [1] 4 5 3 2 30" xfId="26950"/>
    <cellStyle name="Percent [1] 4 5 3 2 31" xfId="26951"/>
    <cellStyle name="Percent [1] 4 5 3 2 32" xfId="26952"/>
    <cellStyle name="Percent [1] 4 5 3 2 4" xfId="26953"/>
    <cellStyle name="Percent [1] 4 5 3 2 5" xfId="26954"/>
    <cellStyle name="Percent [1] 4 5 3 2 6" xfId="26955"/>
    <cellStyle name="Percent [1] 4 5 3 2 7" xfId="26956"/>
    <cellStyle name="Percent [1] 4 5 3 2 8" xfId="26957"/>
    <cellStyle name="Percent [1] 4 5 3 2 9" xfId="26958"/>
    <cellStyle name="Percent [1] 4 5 3 20" xfId="26959"/>
    <cellStyle name="Percent [1] 4 5 3 21" xfId="26960"/>
    <cellStyle name="Percent [1] 4 5 3 22" xfId="26961"/>
    <cellStyle name="Percent [1] 4 5 3 23" xfId="26962"/>
    <cellStyle name="Percent [1] 4 5 3 24" xfId="26963"/>
    <cellStyle name="Percent [1] 4 5 3 25" xfId="26964"/>
    <cellStyle name="Percent [1] 4 5 3 26" xfId="26965"/>
    <cellStyle name="Percent [1] 4 5 3 27" xfId="26966"/>
    <cellStyle name="Percent [1] 4 5 3 28" xfId="26967"/>
    <cellStyle name="Percent [1] 4 5 3 29" xfId="26968"/>
    <cellStyle name="Percent [1] 4 5 3 3" xfId="26969"/>
    <cellStyle name="Percent [1] 4 5 3 30" xfId="26970"/>
    <cellStyle name="Percent [1] 4 5 3 31" xfId="26971"/>
    <cellStyle name="Percent [1] 4 5 3 32" xfId="26972"/>
    <cellStyle name="Percent [1] 4 5 3 33" xfId="26973"/>
    <cellStyle name="Percent [1] 4 5 3 34" xfId="26974"/>
    <cellStyle name="Percent [1] 4 5 3 4" xfId="26975"/>
    <cellStyle name="Percent [1] 4 5 3 5" xfId="26976"/>
    <cellStyle name="Percent [1] 4 5 3 6" xfId="26977"/>
    <cellStyle name="Percent [1] 4 5 3 7" xfId="26978"/>
    <cellStyle name="Percent [1] 4 5 3 8" xfId="26979"/>
    <cellStyle name="Percent [1] 4 5 3 9" xfId="26980"/>
    <cellStyle name="Percent [1] 4 5 30" xfId="26981"/>
    <cellStyle name="Percent [1] 4 5 31" xfId="26982"/>
    <cellStyle name="Percent [1] 4 5 32" xfId="26983"/>
    <cellStyle name="Percent [1] 4 5 33" xfId="26984"/>
    <cellStyle name="Percent [1] 4 5 34" xfId="26985"/>
    <cellStyle name="Percent [1] 4 5 35" xfId="26986"/>
    <cellStyle name="Percent [1] 4 5 36" xfId="26987"/>
    <cellStyle name="Percent [1] 4 5 4" xfId="26988"/>
    <cellStyle name="Percent [1] 4 5 4 10" xfId="26989"/>
    <cellStyle name="Percent [1] 4 5 4 11" xfId="26990"/>
    <cellStyle name="Percent [1] 4 5 4 12" xfId="26991"/>
    <cellStyle name="Percent [1] 4 5 4 13" xfId="26992"/>
    <cellStyle name="Percent [1] 4 5 4 2" xfId="26993"/>
    <cellStyle name="Percent [1] 4 5 4 3" xfId="26994"/>
    <cellStyle name="Percent [1] 4 5 4 4" xfId="26995"/>
    <cellStyle name="Percent [1] 4 5 4 5" xfId="26996"/>
    <cellStyle name="Percent [1] 4 5 4 6" xfId="26997"/>
    <cellStyle name="Percent [1] 4 5 4 7" xfId="26998"/>
    <cellStyle name="Percent [1] 4 5 4 8" xfId="26999"/>
    <cellStyle name="Percent [1] 4 5 4 9" xfId="27000"/>
    <cellStyle name="Percent [1] 4 5 5" xfId="27001"/>
    <cellStyle name="Percent [1] 4 5 6" xfId="27002"/>
    <cellStyle name="Percent [1] 4 5 7" xfId="27003"/>
    <cellStyle name="Percent [1] 4 5 8" xfId="27004"/>
    <cellStyle name="Percent [1] 4 5 9" xfId="27005"/>
    <cellStyle name="Percent [1] 4 6" xfId="27006"/>
    <cellStyle name="Percent [1] 4 6 10" xfId="27007"/>
    <cellStyle name="Percent [1] 4 6 11" xfId="27008"/>
    <cellStyle name="Percent [1] 4 6 12" xfId="27009"/>
    <cellStyle name="Percent [1] 4 6 13" xfId="27010"/>
    <cellStyle name="Percent [1] 4 6 14" xfId="27011"/>
    <cellStyle name="Percent [1] 4 6 15" xfId="27012"/>
    <cellStyle name="Percent [1] 4 6 2" xfId="27013"/>
    <cellStyle name="Percent [1] 4 6 2 10" xfId="27014"/>
    <cellStyle name="Percent [1] 4 6 2 11" xfId="27015"/>
    <cellStyle name="Percent [1] 4 6 2 12" xfId="27016"/>
    <cellStyle name="Percent [1] 4 6 2 13" xfId="27017"/>
    <cellStyle name="Percent [1] 4 6 2 14" xfId="27018"/>
    <cellStyle name="Percent [1] 4 6 2 15" xfId="27019"/>
    <cellStyle name="Percent [1] 4 6 2 16" xfId="27020"/>
    <cellStyle name="Percent [1] 4 6 2 17" xfId="27021"/>
    <cellStyle name="Percent [1] 4 6 2 18" xfId="27022"/>
    <cellStyle name="Percent [1] 4 6 2 19" xfId="27023"/>
    <cellStyle name="Percent [1] 4 6 2 2" xfId="27024"/>
    <cellStyle name="Percent [1] 4 6 2 20" xfId="27025"/>
    <cellStyle name="Percent [1] 4 6 2 21" xfId="27026"/>
    <cellStyle name="Percent [1] 4 6 2 22" xfId="27027"/>
    <cellStyle name="Percent [1] 4 6 2 23" xfId="27028"/>
    <cellStyle name="Percent [1] 4 6 2 24" xfId="27029"/>
    <cellStyle name="Percent [1] 4 6 2 25" xfId="27030"/>
    <cellStyle name="Percent [1] 4 6 2 26" xfId="27031"/>
    <cellStyle name="Percent [1] 4 6 2 27" xfId="27032"/>
    <cellStyle name="Percent [1] 4 6 2 28" xfId="27033"/>
    <cellStyle name="Percent [1] 4 6 2 29" xfId="27034"/>
    <cellStyle name="Percent [1] 4 6 2 3" xfId="27035"/>
    <cellStyle name="Percent [1] 4 6 2 4" xfId="27036"/>
    <cellStyle name="Percent [1] 4 6 2 5" xfId="27037"/>
    <cellStyle name="Percent [1] 4 6 2 6" xfId="27038"/>
    <cellStyle name="Percent [1] 4 6 2 7" xfId="27039"/>
    <cellStyle name="Percent [1] 4 6 2 8" xfId="27040"/>
    <cellStyle name="Percent [1] 4 6 2 9" xfId="27041"/>
    <cellStyle name="Percent [1] 4 6 3" xfId="27042"/>
    <cellStyle name="Percent [1] 4 6 4" xfId="27043"/>
    <cellStyle name="Percent [1] 4 6 5" xfId="27044"/>
    <cellStyle name="Percent [1] 4 6 6" xfId="27045"/>
    <cellStyle name="Percent [1] 4 6 7" xfId="27046"/>
    <cellStyle name="Percent [1] 4 6 8" xfId="27047"/>
    <cellStyle name="Percent [1] 4 6 9" xfId="27048"/>
    <cellStyle name="Percent [1] 4 7" xfId="27049"/>
    <cellStyle name="Percent [1] 4 7 10" xfId="27050"/>
    <cellStyle name="Percent [1] 4 7 11" xfId="27051"/>
    <cellStyle name="Percent [1] 4 7 12" xfId="27052"/>
    <cellStyle name="Percent [1] 4 7 13" xfId="27053"/>
    <cellStyle name="Percent [1] 4 7 14" xfId="27054"/>
    <cellStyle name="Percent [1] 4 7 15" xfId="27055"/>
    <cellStyle name="Percent [1] 4 7 16" xfId="27056"/>
    <cellStyle name="Percent [1] 4 7 17" xfId="27057"/>
    <cellStyle name="Percent [1] 4 7 18" xfId="27058"/>
    <cellStyle name="Percent [1] 4 7 19" xfId="27059"/>
    <cellStyle name="Percent [1] 4 7 2" xfId="27060"/>
    <cellStyle name="Percent [1] 4 7 20" xfId="27061"/>
    <cellStyle name="Percent [1] 4 7 21" xfId="27062"/>
    <cellStyle name="Percent [1] 4 7 22" xfId="27063"/>
    <cellStyle name="Percent [1] 4 7 23" xfId="27064"/>
    <cellStyle name="Percent [1] 4 7 24" xfId="27065"/>
    <cellStyle name="Percent [1] 4 7 25" xfId="27066"/>
    <cellStyle name="Percent [1] 4 7 26" xfId="27067"/>
    <cellStyle name="Percent [1] 4 7 27" xfId="27068"/>
    <cellStyle name="Percent [1] 4 7 28" xfId="27069"/>
    <cellStyle name="Percent [1] 4 7 29" xfId="27070"/>
    <cellStyle name="Percent [1] 4 7 3" xfId="27071"/>
    <cellStyle name="Percent [1] 4 7 4" xfId="27072"/>
    <cellStyle name="Percent [1] 4 7 5" xfId="27073"/>
    <cellStyle name="Percent [1] 4 7 6" xfId="27074"/>
    <cellStyle name="Percent [1] 4 7 7" xfId="27075"/>
    <cellStyle name="Percent [1] 4 7 8" xfId="27076"/>
    <cellStyle name="Percent [1] 4 7 9" xfId="27077"/>
    <cellStyle name="Percent [1] 4 8" xfId="27078"/>
    <cellStyle name="Percent [1] 4 9" xfId="27079"/>
    <cellStyle name="Percent [1] 5" xfId="27080"/>
    <cellStyle name="Percent [1] 5 10" xfId="27081"/>
    <cellStyle name="Percent [1] 5 11" xfId="27082"/>
    <cellStyle name="Percent [1] 5 12" xfId="27083"/>
    <cellStyle name="Percent [1] 5 13" xfId="27084"/>
    <cellStyle name="Percent [1] 5 2" xfId="27085"/>
    <cellStyle name="Percent [1] 5 3" xfId="27086"/>
    <cellStyle name="Percent [1] 5 4" xfId="27087"/>
    <cellStyle name="Percent [1] 5 5" xfId="27088"/>
    <cellStyle name="Percent [1] 5 6" xfId="27089"/>
    <cellStyle name="Percent [1] 5 7" xfId="27090"/>
    <cellStyle name="Percent [1] 5 8" xfId="27091"/>
    <cellStyle name="Percent [1] 5 9" xfId="27092"/>
    <cellStyle name="Percent [2]" xfId="27093"/>
    <cellStyle name="Percent 10" xfId="27094"/>
    <cellStyle name="Percent 10 2" xfId="27095"/>
    <cellStyle name="Percent 10 2 2" xfId="27096"/>
    <cellStyle name="Percent 10 3" xfId="27097"/>
    <cellStyle name="Percent 10 4" xfId="27098"/>
    <cellStyle name="Percent 10 5" xfId="27099"/>
    <cellStyle name="Percent 100" xfId="27100"/>
    <cellStyle name="Percent 101" xfId="27101"/>
    <cellStyle name="Percent 102" xfId="27102"/>
    <cellStyle name="Percent 103" xfId="27103"/>
    <cellStyle name="Percent 104" xfId="27104"/>
    <cellStyle name="Percent 105" xfId="27105"/>
    <cellStyle name="Percent 106" xfId="27106"/>
    <cellStyle name="Percent 107" xfId="27107"/>
    <cellStyle name="Percent 108" xfId="27108"/>
    <cellStyle name="Percent 109" xfId="27109"/>
    <cellStyle name="Percent 11" xfId="27110"/>
    <cellStyle name="Percent 11 2" xfId="27111"/>
    <cellStyle name="Percent 11 2 2" xfId="27112"/>
    <cellStyle name="Percent 11 3" xfId="27113"/>
    <cellStyle name="Percent 11 4" xfId="27114"/>
    <cellStyle name="Percent 11 5" xfId="27115"/>
    <cellStyle name="Percent 110" xfId="27116"/>
    <cellStyle name="Percent 12" xfId="27117"/>
    <cellStyle name="Percent 12 2" xfId="27118"/>
    <cellStyle name="Percent 12 2 2" xfId="27119"/>
    <cellStyle name="Percent 12 3" xfId="27120"/>
    <cellStyle name="Percent 12 4" xfId="27121"/>
    <cellStyle name="Percent 12 5" xfId="27122"/>
    <cellStyle name="Percent 13" xfId="27123"/>
    <cellStyle name="Percent 13 2" xfId="27124"/>
    <cellStyle name="Percent 13 2 2" xfId="27125"/>
    <cellStyle name="Percent 13 3" xfId="27126"/>
    <cellStyle name="Percent 13 4" xfId="27127"/>
    <cellStyle name="Percent 13 5" xfId="27128"/>
    <cellStyle name="Percent 14" xfId="27129"/>
    <cellStyle name="Percent 14 2" xfId="27130"/>
    <cellStyle name="Percent 14 3" xfId="27131"/>
    <cellStyle name="Percent 15" xfId="27132"/>
    <cellStyle name="Percent 15 2" xfId="27133"/>
    <cellStyle name="Percent 15 2 2" xfId="27134"/>
    <cellStyle name="Percent 15 3" xfId="27135"/>
    <cellStyle name="Percent 15 4" xfId="27136"/>
    <cellStyle name="Percent 15 5" xfId="27137"/>
    <cellStyle name="Percent 16" xfId="27138"/>
    <cellStyle name="Percent 16 2" xfId="27139"/>
    <cellStyle name="Percent 16 2 2" xfId="27140"/>
    <cellStyle name="Percent 16 3" xfId="27141"/>
    <cellStyle name="Percent 16 4" xfId="27142"/>
    <cellStyle name="Percent 16 5" xfId="27143"/>
    <cellStyle name="Percent 17" xfId="27144"/>
    <cellStyle name="Percent 17 2" xfId="27145"/>
    <cellStyle name="Percent 17 2 2" xfId="27146"/>
    <cellStyle name="Percent 17 3" xfId="27147"/>
    <cellStyle name="Percent 17 4" xfId="27148"/>
    <cellStyle name="Percent 17 5" xfId="27149"/>
    <cellStyle name="Percent 18" xfId="27150"/>
    <cellStyle name="Percent 18 2" xfId="27151"/>
    <cellStyle name="Percent 18 2 2" xfId="27152"/>
    <cellStyle name="Percent 18 3" xfId="27153"/>
    <cellStyle name="Percent 18 4" xfId="27154"/>
    <cellStyle name="Percent 18 5" xfId="27155"/>
    <cellStyle name="Percent 19" xfId="27156"/>
    <cellStyle name="Percent 19 2" xfId="27157"/>
    <cellStyle name="Percent 19 2 2" xfId="27158"/>
    <cellStyle name="Percent 19 3" xfId="27159"/>
    <cellStyle name="Percent 19 4" xfId="27160"/>
    <cellStyle name="Percent 19 5" xfId="27161"/>
    <cellStyle name="Percent 2" xfId="27162"/>
    <cellStyle name="Percent 2 2" xfId="27163"/>
    <cellStyle name="Percent 2 2 2" xfId="27164"/>
    <cellStyle name="Percent 2 2 3" xfId="27165"/>
    <cellStyle name="Percent 2 2 4" xfId="27166"/>
    <cellStyle name="Percent 2 2 4 2" xfId="27167"/>
    <cellStyle name="Percent 2 2 5" xfId="27168"/>
    <cellStyle name="Percent 2 2 6" xfId="27169"/>
    <cellStyle name="Percent 2 2 7" xfId="27170"/>
    <cellStyle name="Percent 2 2 7 2" xfId="27171"/>
    <cellStyle name="Percent 2 2 7 2 2" xfId="27172"/>
    <cellStyle name="Percent 2 2 7 2 3" xfId="27173"/>
    <cellStyle name="Percent 2 2 7 2 4" xfId="27174"/>
    <cellStyle name="Percent 2 2 7 2 5" xfId="27175"/>
    <cellStyle name="Percent 2 2 7 2 6" xfId="27176"/>
    <cellStyle name="Percent 2 2 7 3" xfId="27177"/>
    <cellStyle name="Percent 2 2 7 4" xfId="27178"/>
    <cellStyle name="Percent 2 2 7 5" xfId="27179"/>
    <cellStyle name="Percent 2 2 7 6" xfId="27180"/>
    <cellStyle name="Percent 2 2 7 7" xfId="27181"/>
    <cellStyle name="Percent 2 3" xfId="27182"/>
    <cellStyle name="Percent 2 3 2" xfId="27183"/>
    <cellStyle name="Percent 2 3 3" xfId="27184"/>
    <cellStyle name="Percent 2 3 3 2" xfId="27185"/>
    <cellStyle name="Percent 2 3 4" xfId="27186"/>
    <cellStyle name="Percent 2 4" xfId="27187"/>
    <cellStyle name="Percent 2 4 2" xfId="27188"/>
    <cellStyle name="Percent 2 4 3" xfId="27189"/>
    <cellStyle name="Percent 2 4 4" xfId="27190"/>
    <cellStyle name="Percent 2 4 4 2" xfId="27191"/>
    <cellStyle name="Percent 2 4 5" xfId="27192"/>
    <cellStyle name="Percent 2 5" xfId="27193"/>
    <cellStyle name="Percent 2 5 2" xfId="27194"/>
    <cellStyle name="Percent 2 5 3" xfId="27195"/>
    <cellStyle name="Percent 2 6" xfId="27196"/>
    <cellStyle name="Percent 2 6 2" xfId="27197"/>
    <cellStyle name="Percent 2 6 3" xfId="27198"/>
    <cellStyle name="Percent 2 7" xfId="27199"/>
    <cellStyle name="Percent 2 7 2" xfId="27200"/>
    <cellStyle name="Percent 2 7 3" xfId="27201"/>
    <cellStyle name="Percent 20" xfId="27202"/>
    <cellStyle name="Percent 20 2" xfId="27203"/>
    <cellStyle name="Percent 20 2 2" xfId="27204"/>
    <cellStyle name="Percent 20 3" xfId="27205"/>
    <cellStyle name="Percent 20 4" xfId="27206"/>
    <cellStyle name="Percent 20 5" xfId="27207"/>
    <cellStyle name="Percent 21" xfId="27208"/>
    <cellStyle name="Percent 21 2" xfId="27209"/>
    <cellStyle name="Percent 21 2 2" xfId="27210"/>
    <cellStyle name="Percent 21 3" xfId="27211"/>
    <cellStyle name="Percent 21 4" xfId="27212"/>
    <cellStyle name="Percent 21 5" xfId="27213"/>
    <cellStyle name="Percent 22" xfId="27214"/>
    <cellStyle name="Percent 22 2" xfId="27215"/>
    <cellStyle name="Percent 22 2 2" xfId="27216"/>
    <cellStyle name="Percent 22 3" xfId="27217"/>
    <cellStyle name="Percent 22 4" xfId="27218"/>
    <cellStyle name="Percent 22 5" xfId="27219"/>
    <cellStyle name="Percent 23" xfId="27220"/>
    <cellStyle name="Percent 23 2" xfId="27221"/>
    <cellStyle name="Percent 23 2 2" xfId="27222"/>
    <cellStyle name="Percent 23 3" xfId="27223"/>
    <cellStyle name="Percent 23 4" xfId="27224"/>
    <cellStyle name="Percent 23 5" xfId="27225"/>
    <cellStyle name="Percent 24" xfId="27226"/>
    <cellStyle name="Percent 24 2" xfId="27227"/>
    <cellStyle name="Percent 24 2 2" xfId="27228"/>
    <cellStyle name="Percent 24 3" xfId="27229"/>
    <cellStyle name="Percent 24 4" xfId="27230"/>
    <cellStyle name="Percent 24 5" xfId="27231"/>
    <cellStyle name="Percent 25" xfId="27232"/>
    <cellStyle name="Percent 25 2" xfId="27233"/>
    <cellStyle name="Percent 25 2 2" xfId="27234"/>
    <cellStyle name="Percent 25 3" xfId="27235"/>
    <cellStyle name="Percent 26" xfId="27236"/>
    <cellStyle name="Percent 26 2" xfId="27237"/>
    <cellStyle name="Percent 26 2 2" xfId="27238"/>
    <cellStyle name="Percent 26 2 2 2" xfId="27239"/>
    <cellStyle name="Percent 26 2 2 3" xfId="27240"/>
    <cellStyle name="Percent 26 2 2 4" xfId="27241"/>
    <cellStyle name="Percent 26 2 2 5" xfId="27242"/>
    <cellStyle name="Percent 26 2 2 6" xfId="27243"/>
    <cellStyle name="Percent 26 2 3" xfId="27244"/>
    <cellStyle name="Percent 26 2 3 2" xfId="27245"/>
    <cellStyle name="Percent 26 2 3 3" xfId="27246"/>
    <cellStyle name="Percent 26 2 3 4" xfId="27247"/>
    <cellStyle name="Percent 26 2 3 5" xfId="27248"/>
    <cellStyle name="Percent 26 2 3 6" xfId="27249"/>
    <cellStyle name="Percent 26 2 4" xfId="27250"/>
    <cellStyle name="Percent 26 2 5" xfId="27251"/>
    <cellStyle name="Percent 26 2 6" xfId="27252"/>
    <cellStyle name="Percent 26 2 7" xfId="27253"/>
    <cellStyle name="Percent 26 2 8" xfId="27254"/>
    <cellStyle name="Percent 26 3" xfId="27255"/>
    <cellStyle name="Percent 26 3 2" xfId="27256"/>
    <cellStyle name="Percent 26 3 2 2" xfId="27257"/>
    <cellStyle name="Percent 26 3 2 3" xfId="27258"/>
    <cellStyle name="Percent 26 3 2 4" xfId="27259"/>
    <cellStyle name="Percent 26 3 2 5" xfId="27260"/>
    <cellStyle name="Percent 26 3 2 6" xfId="27261"/>
    <cellStyle name="Percent 26 4" xfId="27262"/>
    <cellStyle name="Percent 26 4 2" xfId="27263"/>
    <cellStyle name="Percent 26 4 3" xfId="27264"/>
    <cellStyle name="Percent 26 4 4" xfId="27265"/>
    <cellStyle name="Percent 26 4 5" xfId="27266"/>
    <cellStyle name="Percent 26 4 6" xfId="27267"/>
    <cellStyle name="Percent 26 5" xfId="27268"/>
    <cellStyle name="Percent 26 6" xfId="27269"/>
    <cellStyle name="Percent 26 7" xfId="27270"/>
    <cellStyle name="Percent 26 8" xfId="27271"/>
    <cellStyle name="Percent 26 9" xfId="27272"/>
    <cellStyle name="Percent 27" xfId="27273"/>
    <cellStyle name="Percent 27 2" xfId="27274"/>
    <cellStyle name="Percent 27 3" xfId="27275"/>
    <cellStyle name="Percent 28" xfId="27276"/>
    <cellStyle name="Percent 28 2" xfId="27277"/>
    <cellStyle name="Percent 29" xfId="27278"/>
    <cellStyle name="Percent 29 2" xfId="27279"/>
    <cellStyle name="Percent 3" xfId="27280"/>
    <cellStyle name="Percent 3 2" xfId="27281"/>
    <cellStyle name="Percent 3 2 2" xfId="27282"/>
    <cellStyle name="Percent 3 2 2 2" xfId="27283"/>
    <cellStyle name="Percent 3 2 3" xfId="27284"/>
    <cellStyle name="Percent 3 3" xfId="27285"/>
    <cellStyle name="Percent 3 4" xfId="27286"/>
    <cellStyle name="Percent 3 4 2" xfId="27287"/>
    <cellStyle name="Percent 3 5" xfId="27288"/>
    <cellStyle name="Percent 3 6" xfId="27289"/>
    <cellStyle name="Percent 3 7" xfId="27290"/>
    <cellStyle name="Percent 3 8" xfId="27291"/>
    <cellStyle name="Percent 30" xfId="27292"/>
    <cellStyle name="Percent 30 2" xfId="27293"/>
    <cellStyle name="Percent 31" xfId="27294"/>
    <cellStyle name="Percent 31 2" xfId="27295"/>
    <cellStyle name="Percent 32" xfId="27296"/>
    <cellStyle name="Percent 32 2" xfId="27297"/>
    <cellStyle name="Percent 33" xfId="27298"/>
    <cellStyle name="Percent 33 2" xfId="27299"/>
    <cellStyle name="Percent 34" xfId="27300"/>
    <cellStyle name="Percent 34 2" xfId="27301"/>
    <cellStyle name="Percent 35" xfId="27302"/>
    <cellStyle name="Percent 35 2" xfId="27303"/>
    <cellStyle name="Percent 36" xfId="27304"/>
    <cellStyle name="Percent 36 2" xfId="27305"/>
    <cellStyle name="Percent 37" xfId="27306"/>
    <cellStyle name="Percent 37 2" xfId="27307"/>
    <cellStyle name="Percent 38" xfId="27308"/>
    <cellStyle name="Percent 38 2" xfId="27309"/>
    <cellStyle name="Percent 39" xfId="27310"/>
    <cellStyle name="Percent 39 2" xfId="27311"/>
    <cellStyle name="Percent 4" xfId="27312"/>
    <cellStyle name="Percent 4 10" xfId="27313"/>
    <cellStyle name="Percent 4 11" xfId="27314"/>
    <cellStyle name="Percent 4 12" xfId="27315"/>
    <cellStyle name="Percent 4 13" xfId="27316"/>
    <cellStyle name="Percent 4 2" xfId="27317"/>
    <cellStyle name="Percent 4 2 2" xfId="27318"/>
    <cellStyle name="Percent 4 2 3" xfId="27319"/>
    <cellStyle name="Percent 4 2 3 2" xfId="27320"/>
    <cellStyle name="Percent 4 2 4" xfId="27321"/>
    <cellStyle name="Percent 4 3" xfId="27322"/>
    <cellStyle name="Percent 4 4" xfId="27323"/>
    <cellStyle name="Percent 4 4 2" xfId="27324"/>
    <cellStyle name="Percent 4 5" xfId="27325"/>
    <cellStyle name="Percent 4 6" xfId="27326"/>
    <cellStyle name="Percent 4 6 2" xfId="27327"/>
    <cellStyle name="Percent 4 6 2 2" xfId="27328"/>
    <cellStyle name="Percent 4 6 2 3" xfId="27329"/>
    <cellStyle name="Percent 4 6 2 4" xfId="27330"/>
    <cellStyle name="Percent 4 6 2 5" xfId="27331"/>
    <cellStyle name="Percent 4 6 2 6" xfId="27332"/>
    <cellStyle name="Percent 4 7" xfId="27333"/>
    <cellStyle name="Percent 4 7 2" xfId="27334"/>
    <cellStyle name="Percent 4 7 3" xfId="27335"/>
    <cellStyle name="Percent 4 7 4" xfId="27336"/>
    <cellStyle name="Percent 4 7 5" xfId="27337"/>
    <cellStyle name="Percent 4 7 6" xfId="27338"/>
    <cellStyle name="Percent 4 8" xfId="27339"/>
    <cellStyle name="Percent 4 8 2" xfId="27340"/>
    <cellStyle name="Percent 4 8 3" xfId="27341"/>
    <cellStyle name="Percent 4 8 4" xfId="27342"/>
    <cellStyle name="Percent 4 8 5" xfId="27343"/>
    <cellStyle name="Percent 4 8 6" xfId="27344"/>
    <cellStyle name="Percent 4 9" xfId="27345"/>
    <cellStyle name="Percent 40" xfId="27346"/>
    <cellStyle name="Percent 40 2" xfId="27347"/>
    <cellStyle name="Percent 41" xfId="27348"/>
    <cellStyle name="Percent 41 2" xfId="27349"/>
    <cellStyle name="Percent 42" xfId="27350"/>
    <cellStyle name="Percent 42 2" xfId="27351"/>
    <cellStyle name="Percent 43" xfId="27352"/>
    <cellStyle name="Percent 43 2" xfId="27353"/>
    <cellStyle name="Percent 44" xfId="27354"/>
    <cellStyle name="Percent 44 2" xfId="27355"/>
    <cellStyle name="Percent 45" xfId="27356"/>
    <cellStyle name="Percent 45 2" xfId="27357"/>
    <cellStyle name="Percent 46" xfId="27358"/>
    <cellStyle name="Percent 46 2" xfId="27359"/>
    <cellStyle name="Percent 47" xfId="27360"/>
    <cellStyle name="Percent 47 2" xfId="27361"/>
    <cellStyle name="Percent 48" xfId="27362"/>
    <cellStyle name="Percent 48 2" xfId="27363"/>
    <cellStyle name="Percent 49" xfId="27364"/>
    <cellStyle name="Percent 5" xfId="27365"/>
    <cellStyle name="Percent 5 2" xfId="27366"/>
    <cellStyle name="Percent 5 2 2" xfId="27367"/>
    <cellStyle name="Percent 5 2 3" xfId="27368"/>
    <cellStyle name="Percent 5 2 3 2" xfId="27369"/>
    <cellStyle name="Percent 5 2 4" xfId="27370"/>
    <cellStyle name="Percent 5 3" xfId="27371"/>
    <cellStyle name="Percent 5 4" xfId="27372"/>
    <cellStyle name="Percent 5 4 2" xfId="27373"/>
    <cellStyle name="Percent 5 5" xfId="27374"/>
    <cellStyle name="Percent 5 6" xfId="27375"/>
    <cellStyle name="Percent 5 7" xfId="27376"/>
    <cellStyle name="Percent 50" xfId="27377"/>
    <cellStyle name="Percent 51" xfId="27378"/>
    <cellStyle name="Percent 51 2" xfId="27379"/>
    <cellStyle name="Percent 51 3" xfId="27380"/>
    <cellStyle name="Percent 52" xfId="27381"/>
    <cellStyle name="Percent 52 2" xfId="27382"/>
    <cellStyle name="Percent 52 3" xfId="27383"/>
    <cellStyle name="Percent 53" xfId="27384"/>
    <cellStyle name="Percent 53 2" xfId="27385"/>
    <cellStyle name="Percent 53 3" xfId="27386"/>
    <cellStyle name="Percent 53 4" xfId="27387"/>
    <cellStyle name="Percent 53 5" xfId="27388"/>
    <cellStyle name="Percent 53 6" xfId="27389"/>
    <cellStyle name="Percent 53 7" xfId="27390"/>
    <cellStyle name="Percent 53 8" xfId="27391"/>
    <cellStyle name="Percent 54" xfId="27392"/>
    <cellStyle name="Percent 54 2" xfId="27393"/>
    <cellStyle name="Percent 54 3" xfId="27394"/>
    <cellStyle name="Percent 55" xfId="27395"/>
    <cellStyle name="Percent 55 10" xfId="27396"/>
    <cellStyle name="Percent 55 11" xfId="27397"/>
    <cellStyle name="Percent 55 12" xfId="27398"/>
    <cellStyle name="Percent 55 13" xfId="27399"/>
    <cellStyle name="Percent 55 2" xfId="27400"/>
    <cellStyle name="Percent 55 2 10" xfId="27401"/>
    <cellStyle name="Percent 55 2 2" xfId="27402"/>
    <cellStyle name="Percent 55 2 2 2" xfId="27403"/>
    <cellStyle name="Percent 55 2 2 2 2" xfId="27404"/>
    <cellStyle name="Percent 55 2 2 2 2 2" xfId="27405"/>
    <cellStyle name="Percent 55 2 2 2 2 3" xfId="27406"/>
    <cellStyle name="Percent 55 2 2 2 2 4" xfId="27407"/>
    <cellStyle name="Percent 55 2 2 2 2 5" xfId="27408"/>
    <cellStyle name="Percent 55 2 2 2 2 6" xfId="27409"/>
    <cellStyle name="Percent 55 2 2 2 3" xfId="27410"/>
    <cellStyle name="Percent 55 2 2 2 4" xfId="27411"/>
    <cellStyle name="Percent 55 2 2 2 5" xfId="27412"/>
    <cellStyle name="Percent 55 2 2 2 6" xfId="27413"/>
    <cellStyle name="Percent 55 2 2 2 7" xfId="27414"/>
    <cellStyle name="Percent 55 2 2 3" xfId="27415"/>
    <cellStyle name="Percent 55 2 2 3 2" xfId="27416"/>
    <cellStyle name="Percent 55 2 2 3 3" xfId="27417"/>
    <cellStyle name="Percent 55 2 2 3 4" xfId="27418"/>
    <cellStyle name="Percent 55 2 2 3 5" xfId="27419"/>
    <cellStyle name="Percent 55 2 2 3 6" xfId="27420"/>
    <cellStyle name="Percent 55 2 2 4" xfId="27421"/>
    <cellStyle name="Percent 55 2 2 5" xfId="27422"/>
    <cellStyle name="Percent 55 2 2 6" xfId="27423"/>
    <cellStyle name="Percent 55 2 2 7" xfId="27424"/>
    <cellStyle name="Percent 55 2 2 8" xfId="27425"/>
    <cellStyle name="Percent 55 2 3" xfId="27426"/>
    <cellStyle name="Percent 55 2 3 2" xfId="27427"/>
    <cellStyle name="Percent 55 2 3 2 2" xfId="27428"/>
    <cellStyle name="Percent 55 2 3 2 3" xfId="27429"/>
    <cellStyle name="Percent 55 2 3 2 4" xfId="27430"/>
    <cellStyle name="Percent 55 2 3 2 5" xfId="27431"/>
    <cellStyle name="Percent 55 2 3 2 6" xfId="27432"/>
    <cellStyle name="Percent 55 2 3 3" xfId="27433"/>
    <cellStyle name="Percent 55 2 3 4" xfId="27434"/>
    <cellStyle name="Percent 55 2 3 5" xfId="27435"/>
    <cellStyle name="Percent 55 2 3 6" xfId="27436"/>
    <cellStyle name="Percent 55 2 3 7" xfId="27437"/>
    <cellStyle name="Percent 55 2 4" xfId="27438"/>
    <cellStyle name="Percent 55 2 4 2" xfId="27439"/>
    <cellStyle name="Percent 55 2 4 3" xfId="27440"/>
    <cellStyle name="Percent 55 2 4 4" xfId="27441"/>
    <cellStyle name="Percent 55 2 4 5" xfId="27442"/>
    <cellStyle name="Percent 55 2 4 6" xfId="27443"/>
    <cellStyle name="Percent 55 2 5" xfId="27444"/>
    <cellStyle name="Percent 55 2 5 2" xfId="27445"/>
    <cellStyle name="Percent 55 2 5 3" xfId="27446"/>
    <cellStyle name="Percent 55 2 5 4" xfId="27447"/>
    <cellStyle name="Percent 55 2 5 5" xfId="27448"/>
    <cellStyle name="Percent 55 2 5 6" xfId="27449"/>
    <cellStyle name="Percent 55 2 6" xfId="27450"/>
    <cellStyle name="Percent 55 2 7" xfId="27451"/>
    <cellStyle name="Percent 55 2 8" xfId="27452"/>
    <cellStyle name="Percent 55 2 9" xfId="27453"/>
    <cellStyle name="Percent 55 3" xfId="27454"/>
    <cellStyle name="Percent 55 3 2" xfId="27455"/>
    <cellStyle name="Percent 55 3 2 2" xfId="27456"/>
    <cellStyle name="Percent 55 3 2 2 2" xfId="27457"/>
    <cellStyle name="Percent 55 3 2 2 3" xfId="27458"/>
    <cellStyle name="Percent 55 3 2 2 4" xfId="27459"/>
    <cellStyle name="Percent 55 3 2 2 5" xfId="27460"/>
    <cellStyle name="Percent 55 3 2 2 6" xfId="27461"/>
    <cellStyle name="Percent 55 3 2 3" xfId="27462"/>
    <cellStyle name="Percent 55 3 2 4" xfId="27463"/>
    <cellStyle name="Percent 55 3 2 5" xfId="27464"/>
    <cellStyle name="Percent 55 3 2 6" xfId="27465"/>
    <cellStyle name="Percent 55 3 2 7" xfId="27466"/>
    <cellStyle name="Percent 55 3 3" xfId="27467"/>
    <cellStyle name="Percent 55 3 3 2" xfId="27468"/>
    <cellStyle name="Percent 55 3 3 3" xfId="27469"/>
    <cellStyle name="Percent 55 3 3 4" xfId="27470"/>
    <cellStyle name="Percent 55 3 3 5" xfId="27471"/>
    <cellStyle name="Percent 55 3 3 6" xfId="27472"/>
    <cellStyle name="Percent 55 3 4" xfId="27473"/>
    <cellStyle name="Percent 55 3 5" xfId="27474"/>
    <cellStyle name="Percent 55 3 6" xfId="27475"/>
    <cellStyle name="Percent 55 3 7" xfId="27476"/>
    <cellStyle name="Percent 55 3 8" xfId="27477"/>
    <cellStyle name="Percent 55 4" xfId="27478"/>
    <cellStyle name="Percent 55 4 2" xfId="27479"/>
    <cellStyle name="Percent 55 4 2 2" xfId="27480"/>
    <cellStyle name="Percent 55 4 2 3" xfId="27481"/>
    <cellStyle name="Percent 55 4 2 4" xfId="27482"/>
    <cellStyle name="Percent 55 4 2 5" xfId="27483"/>
    <cellStyle name="Percent 55 4 2 6" xfId="27484"/>
    <cellStyle name="Percent 55 4 3" xfId="27485"/>
    <cellStyle name="Percent 55 4 4" xfId="27486"/>
    <cellStyle name="Percent 55 4 5" xfId="27487"/>
    <cellStyle name="Percent 55 4 6" xfId="27488"/>
    <cellStyle name="Percent 55 4 7" xfId="27489"/>
    <cellStyle name="Percent 55 5" xfId="27490"/>
    <cellStyle name="Percent 55 6" xfId="27491"/>
    <cellStyle name="Percent 55 7" xfId="27492"/>
    <cellStyle name="Percent 55 7 2" xfId="27493"/>
    <cellStyle name="Percent 55 7 3" xfId="27494"/>
    <cellStyle name="Percent 55 7 4" xfId="27495"/>
    <cellStyle name="Percent 55 7 5" xfId="27496"/>
    <cellStyle name="Percent 55 7 6" xfId="27497"/>
    <cellStyle name="Percent 55 8" xfId="27498"/>
    <cellStyle name="Percent 55 8 2" xfId="27499"/>
    <cellStyle name="Percent 55 8 3" xfId="27500"/>
    <cellStyle name="Percent 55 8 4" xfId="27501"/>
    <cellStyle name="Percent 55 8 5" xfId="27502"/>
    <cellStyle name="Percent 55 8 6" xfId="27503"/>
    <cellStyle name="Percent 55 9" xfId="27504"/>
    <cellStyle name="Percent 56" xfId="27505"/>
    <cellStyle name="Percent 56 10" xfId="27506"/>
    <cellStyle name="Percent 56 11" xfId="27507"/>
    <cellStyle name="Percent 56 12" xfId="27508"/>
    <cellStyle name="Percent 56 13" xfId="27509"/>
    <cellStyle name="Percent 56 2" xfId="27510"/>
    <cellStyle name="Percent 56 2 2" xfId="27511"/>
    <cellStyle name="Percent 56 2 2 2" xfId="27512"/>
    <cellStyle name="Percent 56 2 2 2 2" xfId="27513"/>
    <cellStyle name="Percent 56 2 2 2 2 2" xfId="27514"/>
    <cellStyle name="Percent 56 2 2 2 2 3" xfId="27515"/>
    <cellStyle name="Percent 56 2 2 2 2 4" xfId="27516"/>
    <cellStyle name="Percent 56 2 2 2 2 5" xfId="27517"/>
    <cellStyle name="Percent 56 2 2 2 2 6" xfId="27518"/>
    <cellStyle name="Percent 56 2 2 2 3" xfId="27519"/>
    <cellStyle name="Percent 56 2 2 2 4" xfId="27520"/>
    <cellStyle name="Percent 56 2 2 2 5" xfId="27521"/>
    <cellStyle name="Percent 56 2 2 2 6" xfId="27522"/>
    <cellStyle name="Percent 56 2 2 2 7" xfId="27523"/>
    <cellStyle name="Percent 56 2 2 3" xfId="27524"/>
    <cellStyle name="Percent 56 2 2 3 2" xfId="27525"/>
    <cellStyle name="Percent 56 2 2 3 3" xfId="27526"/>
    <cellStyle name="Percent 56 2 2 3 4" xfId="27527"/>
    <cellStyle name="Percent 56 2 2 3 5" xfId="27528"/>
    <cellStyle name="Percent 56 2 2 3 6" xfId="27529"/>
    <cellStyle name="Percent 56 2 2 4" xfId="27530"/>
    <cellStyle name="Percent 56 2 2 5" xfId="27531"/>
    <cellStyle name="Percent 56 2 2 6" xfId="27532"/>
    <cellStyle name="Percent 56 2 2 7" xfId="27533"/>
    <cellStyle name="Percent 56 2 2 8" xfId="27534"/>
    <cellStyle name="Percent 56 2 3" xfId="27535"/>
    <cellStyle name="Percent 56 2 3 2" xfId="27536"/>
    <cellStyle name="Percent 56 2 3 2 2" xfId="27537"/>
    <cellStyle name="Percent 56 2 3 2 3" xfId="27538"/>
    <cellStyle name="Percent 56 2 3 2 4" xfId="27539"/>
    <cellStyle name="Percent 56 2 3 2 5" xfId="27540"/>
    <cellStyle name="Percent 56 2 3 2 6" xfId="27541"/>
    <cellStyle name="Percent 56 2 3 3" xfId="27542"/>
    <cellStyle name="Percent 56 2 3 4" xfId="27543"/>
    <cellStyle name="Percent 56 2 3 5" xfId="27544"/>
    <cellStyle name="Percent 56 2 3 6" xfId="27545"/>
    <cellStyle name="Percent 56 2 3 7" xfId="27546"/>
    <cellStyle name="Percent 56 2 4" xfId="27547"/>
    <cellStyle name="Percent 56 2 4 2" xfId="27548"/>
    <cellStyle name="Percent 56 2 4 3" xfId="27549"/>
    <cellStyle name="Percent 56 2 4 4" xfId="27550"/>
    <cellStyle name="Percent 56 2 4 5" xfId="27551"/>
    <cellStyle name="Percent 56 2 4 6" xfId="27552"/>
    <cellStyle name="Percent 56 2 5" xfId="27553"/>
    <cellStyle name="Percent 56 2 6" xfId="27554"/>
    <cellStyle name="Percent 56 2 7" xfId="27555"/>
    <cellStyle name="Percent 56 2 8" xfId="27556"/>
    <cellStyle name="Percent 56 2 9" xfId="27557"/>
    <cellStyle name="Percent 56 3" xfId="27558"/>
    <cellStyle name="Percent 56 3 2" xfId="27559"/>
    <cellStyle name="Percent 56 3 2 2" xfId="27560"/>
    <cellStyle name="Percent 56 3 2 2 2" xfId="27561"/>
    <cellStyle name="Percent 56 3 2 2 3" xfId="27562"/>
    <cellStyle name="Percent 56 3 2 2 4" xfId="27563"/>
    <cellStyle name="Percent 56 3 2 2 5" xfId="27564"/>
    <cellStyle name="Percent 56 3 2 2 6" xfId="27565"/>
    <cellStyle name="Percent 56 3 2 3" xfId="27566"/>
    <cellStyle name="Percent 56 3 2 4" xfId="27567"/>
    <cellStyle name="Percent 56 3 2 5" xfId="27568"/>
    <cellStyle name="Percent 56 3 2 6" xfId="27569"/>
    <cellStyle name="Percent 56 3 2 7" xfId="27570"/>
    <cellStyle name="Percent 56 3 3" xfId="27571"/>
    <cellStyle name="Percent 56 3 3 2" xfId="27572"/>
    <cellStyle name="Percent 56 3 3 3" xfId="27573"/>
    <cellStyle name="Percent 56 3 3 4" xfId="27574"/>
    <cellStyle name="Percent 56 3 3 5" xfId="27575"/>
    <cellStyle name="Percent 56 3 3 6" xfId="27576"/>
    <cellStyle name="Percent 56 3 4" xfId="27577"/>
    <cellStyle name="Percent 56 3 5" xfId="27578"/>
    <cellStyle name="Percent 56 3 6" xfId="27579"/>
    <cellStyle name="Percent 56 3 7" xfId="27580"/>
    <cellStyle name="Percent 56 3 8" xfId="27581"/>
    <cellStyle name="Percent 56 4" xfId="27582"/>
    <cellStyle name="Percent 56 4 2" xfId="27583"/>
    <cellStyle name="Percent 56 4 2 2" xfId="27584"/>
    <cellStyle name="Percent 56 4 2 3" xfId="27585"/>
    <cellStyle name="Percent 56 4 2 4" xfId="27586"/>
    <cellStyle name="Percent 56 4 2 5" xfId="27587"/>
    <cellStyle name="Percent 56 4 2 6" xfId="27588"/>
    <cellStyle name="Percent 56 4 3" xfId="27589"/>
    <cellStyle name="Percent 56 4 4" xfId="27590"/>
    <cellStyle name="Percent 56 4 5" xfId="27591"/>
    <cellStyle name="Percent 56 4 6" xfId="27592"/>
    <cellStyle name="Percent 56 4 7" xfId="27593"/>
    <cellStyle name="Percent 56 5" xfId="27594"/>
    <cellStyle name="Percent 56 6" xfId="27595"/>
    <cellStyle name="Percent 56 6 2" xfId="27596"/>
    <cellStyle name="Percent 56 6 3" xfId="27597"/>
    <cellStyle name="Percent 56 6 4" xfId="27598"/>
    <cellStyle name="Percent 56 6 5" xfId="27599"/>
    <cellStyle name="Percent 56 6 6" xfId="27600"/>
    <cellStyle name="Percent 56 7" xfId="27601"/>
    <cellStyle name="Percent 56 7 2" xfId="27602"/>
    <cellStyle name="Percent 56 7 3" xfId="27603"/>
    <cellStyle name="Percent 56 7 4" xfId="27604"/>
    <cellStyle name="Percent 56 7 5" xfId="27605"/>
    <cellStyle name="Percent 56 7 6" xfId="27606"/>
    <cellStyle name="Percent 56 8" xfId="27607"/>
    <cellStyle name="Percent 56 8 2" xfId="27608"/>
    <cellStyle name="Percent 56 8 3" xfId="27609"/>
    <cellStyle name="Percent 56 8 4" xfId="27610"/>
    <cellStyle name="Percent 56 8 5" xfId="27611"/>
    <cellStyle name="Percent 56 8 6" xfId="27612"/>
    <cellStyle name="Percent 56 9" xfId="27613"/>
    <cellStyle name="Percent 57" xfId="27614"/>
    <cellStyle name="Percent 57 10" xfId="27615"/>
    <cellStyle name="Percent 57 11" xfId="27616"/>
    <cellStyle name="Percent 57 12" xfId="27617"/>
    <cellStyle name="Percent 57 2" xfId="27618"/>
    <cellStyle name="Percent 57 2 2" xfId="27619"/>
    <cellStyle name="Percent 57 2 2 2" xfId="27620"/>
    <cellStyle name="Percent 57 2 2 2 2" xfId="27621"/>
    <cellStyle name="Percent 57 2 2 2 3" xfId="27622"/>
    <cellStyle name="Percent 57 2 2 2 4" xfId="27623"/>
    <cellStyle name="Percent 57 2 2 2 5" xfId="27624"/>
    <cellStyle name="Percent 57 2 2 2 6" xfId="27625"/>
    <cellStyle name="Percent 57 2 2 3" xfId="27626"/>
    <cellStyle name="Percent 57 2 2 4" xfId="27627"/>
    <cellStyle name="Percent 57 2 2 5" xfId="27628"/>
    <cellStyle name="Percent 57 2 2 6" xfId="27629"/>
    <cellStyle name="Percent 57 2 2 7" xfId="27630"/>
    <cellStyle name="Percent 57 2 3" xfId="27631"/>
    <cellStyle name="Percent 57 2 3 2" xfId="27632"/>
    <cellStyle name="Percent 57 2 3 3" xfId="27633"/>
    <cellStyle name="Percent 57 2 3 4" xfId="27634"/>
    <cellStyle name="Percent 57 2 3 5" xfId="27635"/>
    <cellStyle name="Percent 57 2 3 6" xfId="27636"/>
    <cellStyle name="Percent 57 2 4" xfId="27637"/>
    <cellStyle name="Percent 57 2 5" xfId="27638"/>
    <cellStyle name="Percent 57 2 6" xfId="27639"/>
    <cellStyle name="Percent 57 2 7" xfId="27640"/>
    <cellStyle name="Percent 57 2 8" xfId="27641"/>
    <cellStyle name="Percent 57 3" xfId="27642"/>
    <cellStyle name="Percent 57 3 2" xfId="27643"/>
    <cellStyle name="Percent 57 3 2 2" xfId="27644"/>
    <cellStyle name="Percent 57 3 2 3" xfId="27645"/>
    <cellStyle name="Percent 57 3 2 4" xfId="27646"/>
    <cellStyle name="Percent 57 3 2 5" xfId="27647"/>
    <cellStyle name="Percent 57 3 2 6" xfId="27648"/>
    <cellStyle name="Percent 57 3 3" xfId="27649"/>
    <cellStyle name="Percent 57 3 4" xfId="27650"/>
    <cellStyle name="Percent 57 3 5" xfId="27651"/>
    <cellStyle name="Percent 57 3 6" xfId="27652"/>
    <cellStyle name="Percent 57 3 7" xfId="27653"/>
    <cellStyle name="Percent 57 4" xfId="27654"/>
    <cellStyle name="Percent 57 5" xfId="27655"/>
    <cellStyle name="Percent 57 5 2" xfId="27656"/>
    <cellStyle name="Percent 57 5 3" xfId="27657"/>
    <cellStyle name="Percent 57 5 4" xfId="27658"/>
    <cellStyle name="Percent 57 5 5" xfId="27659"/>
    <cellStyle name="Percent 57 5 6" xfId="27660"/>
    <cellStyle name="Percent 57 6" xfId="27661"/>
    <cellStyle name="Percent 57 6 2" xfId="27662"/>
    <cellStyle name="Percent 57 6 3" xfId="27663"/>
    <cellStyle name="Percent 57 6 4" xfId="27664"/>
    <cellStyle name="Percent 57 6 5" xfId="27665"/>
    <cellStyle name="Percent 57 6 6" xfId="27666"/>
    <cellStyle name="Percent 57 7" xfId="27667"/>
    <cellStyle name="Percent 57 7 2" xfId="27668"/>
    <cellStyle name="Percent 57 7 3" xfId="27669"/>
    <cellStyle name="Percent 57 7 4" xfId="27670"/>
    <cellStyle name="Percent 57 7 5" xfId="27671"/>
    <cellStyle name="Percent 57 7 6" xfId="27672"/>
    <cellStyle name="Percent 57 8" xfId="27673"/>
    <cellStyle name="Percent 57 9" xfId="27674"/>
    <cellStyle name="Percent 58" xfId="27675"/>
    <cellStyle name="Percent 58 10" xfId="27676"/>
    <cellStyle name="Percent 58 11" xfId="27677"/>
    <cellStyle name="Percent 58 12" xfId="27678"/>
    <cellStyle name="Percent 58 2" xfId="27679"/>
    <cellStyle name="Percent 58 2 2" xfId="27680"/>
    <cellStyle name="Percent 58 2 2 2" xfId="27681"/>
    <cellStyle name="Percent 58 2 2 2 2" xfId="27682"/>
    <cellStyle name="Percent 58 2 2 2 3" xfId="27683"/>
    <cellStyle name="Percent 58 2 2 2 4" xfId="27684"/>
    <cellStyle name="Percent 58 2 2 2 5" xfId="27685"/>
    <cellStyle name="Percent 58 2 2 2 6" xfId="27686"/>
    <cellStyle name="Percent 58 2 2 3" xfId="27687"/>
    <cellStyle name="Percent 58 2 2 4" xfId="27688"/>
    <cellStyle name="Percent 58 2 2 5" xfId="27689"/>
    <cellStyle name="Percent 58 2 2 6" xfId="27690"/>
    <cellStyle name="Percent 58 2 2 7" xfId="27691"/>
    <cellStyle name="Percent 58 2 3" xfId="27692"/>
    <cellStyle name="Percent 58 2 3 2" xfId="27693"/>
    <cellStyle name="Percent 58 2 3 3" xfId="27694"/>
    <cellStyle name="Percent 58 2 3 4" xfId="27695"/>
    <cellStyle name="Percent 58 2 3 5" xfId="27696"/>
    <cellStyle name="Percent 58 2 3 6" xfId="27697"/>
    <cellStyle name="Percent 58 2 4" xfId="27698"/>
    <cellStyle name="Percent 58 2 5" xfId="27699"/>
    <cellStyle name="Percent 58 2 6" xfId="27700"/>
    <cellStyle name="Percent 58 2 7" xfId="27701"/>
    <cellStyle name="Percent 58 2 8" xfId="27702"/>
    <cellStyle name="Percent 58 3" xfId="27703"/>
    <cellStyle name="Percent 58 3 2" xfId="27704"/>
    <cellStyle name="Percent 58 3 2 2" xfId="27705"/>
    <cellStyle name="Percent 58 3 2 3" xfId="27706"/>
    <cellStyle name="Percent 58 3 2 4" xfId="27707"/>
    <cellStyle name="Percent 58 3 2 5" xfId="27708"/>
    <cellStyle name="Percent 58 3 2 6" xfId="27709"/>
    <cellStyle name="Percent 58 3 3" xfId="27710"/>
    <cellStyle name="Percent 58 3 4" xfId="27711"/>
    <cellStyle name="Percent 58 3 5" xfId="27712"/>
    <cellStyle name="Percent 58 3 6" xfId="27713"/>
    <cellStyle name="Percent 58 3 7" xfId="27714"/>
    <cellStyle name="Percent 58 4" xfId="27715"/>
    <cellStyle name="Percent 58 5" xfId="27716"/>
    <cellStyle name="Percent 58 5 2" xfId="27717"/>
    <cellStyle name="Percent 58 5 3" xfId="27718"/>
    <cellStyle name="Percent 58 5 4" xfId="27719"/>
    <cellStyle name="Percent 58 5 5" xfId="27720"/>
    <cellStyle name="Percent 58 5 6" xfId="27721"/>
    <cellStyle name="Percent 58 6" xfId="27722"/>
    <cellStyle name="Percent 58 6 2" xfId="27723"/>
    <cellStyle name="Percent 58 6 3" xfId="27724"/>
    <cellStyle name="Percent 58 6 4" xfId="27725"/>
    <cellStyle name="Percent 58 6 5" xfId="27726"/>
    <cellStyle name="Percent 58 6 6" xfId="27727"/>
    <cellStyle name="Percent 58 7" xfId="27728"/>
    <cellStyle name="Percent 58 7 2" xfId="27729"/>
    <cellStyle name="Percent 58 7 3" xfId="27730"/>
    <cellStyle name="Percent 58 7 4" xfId="27731"/>
    <cellStyle name="Percent 58 7 5" xfId="27732"/>
    <cellStyle name="Percent 58 7 6" xfId="27733"/>
    <cellStyle name="Percent 58 8" xfId="27734"/>
    <cellStyle name="Percent 58 9" xfId="27735"/>
    <cellStyle name="Percent 59" xfId="27736"/>
    <cellStyle name="Percent 59 10" xfId="27737"/>
    <cellStyle name="Percent 59 11" xfId="27738"/>
    <cellStyle name="Percent 59 2" xfId="27739"/>
    <cellStyle name="Percent 59 2 2" xfId="27740"/>
    <cellStyle name="Percent 59 2 2 2" xfId="27741"/>
    <cellStyle name="Percent 59 2 2 2 2" xfId="27742"/>
    <cellStyle name="Percent 59 2 2 2 3" xfId="27743"/>
    <cellStyle name="Percent 59 2 2 2 4" xfId="27744"/>
    <cellStyle name="Percent 59 2 2 2 5" xfId="27745"/>
    <cellStyle name="Percent 59 2 2 2 6" xfId="27746"/>
    <cellStyle name="Percent 59 2 2 3" xfId="27747"/>
    <cellStyle name="Percent 59 2 2 4" xfId="27748"/>
    <cellStyle name="Percent 59 2 2 5" xfId="27749"/>
    <cellStyle name="Percent 59 2 2 6" xfId="27750"/>
    <cellStyle name="Percent 59 2 2 7" xfId="27751"/>
    <cellStyle name="Percent 59 2 3" xfId="27752"/>
    <cellStyle name="Percent 59 2 3 2" xfId="27753"/>
    <cellStyle name="Percent 59 2 3 3" xfId="27754"/>
    <cellStyle name="Percent 59 2 3 4" xfId="27755"/>
    <cellStyle name="Percent 59 2 3 5" xfId="27756"/>
    <cellStyle name="Percent 59 2 3 6" xfId="27757"/>
    <cellStyle name="Percent 59 2 4" xfId="27758"/>
    <cellStyle name="Percent 59 2 5" xfId="27759"/>
    <cellStyle name="Percent 59 2 6" xfId="27760"/>
    <cellStyle name="Percent 59 2 7" xfId="27761"/>
    <cellStyle name="Percent 59 2 8" xfId="27762"/>
    <cellStyle name="Percent 59 3" xfId="27763"/>
    <cellStyle name="Percent 59 3 2" xfId="27764"/>
    <cellStyle name="Percent 59 3 2 2" xfId="27765"/>
    <cellStyle name="Percent 59 3 2 3" xfId="27766"/>
    <cellStyle name="Percent 59 3 2 4" xfId="27767"/>
    <cellStyle name="Percent 59 3 2 5" xfId="27768"/>
    <cellStyle name="Percent 59 3 2 6" xfId="27769"/>
    <cellStyle name="Percent 59 3 3" xfId="27770"/>
    <cellStyle name="Percent 59 3 4" xfId="27771"/>
    <cellStyle name="Percent 59 3 5" xfId="27772"/>
    <cellStyle name="Percent 59 3 6" xfId="27773"/>
    <cellStyle name="Percent 59 3 7" xfId="27774"/>
    <cellStyle name="Percent 59 4" xfId="27775"/>
    <cellStyle name="Percent 59 4 2" xfId="27776"/>
    <cellStyle name="Percent 59 4 3" xfId="27777"/>
    <cellStyle name="Percent 59 4 4" xfId="27778"/>
    <cellStyle name="Percent 59 4 5" xfId="27779"/>
    <cellStyle name="Percent 59 4 6" xfId="27780"/>
    <cellStyle name="Percent 59 5" xfId="27781"/>
    <cellStyle name="Percent 59 5 2" xfId="27782"/>
    <cellStyle name="Percent 59 5 3" xfId="27783"/>
    <cellStyle name="Percent 59 5 4" xfId="27784"/>
    <cellStyle name="Percent 59 5 5" xfId="27785"/>
    <cellStyle name="Percent 59 5 6" xfId="27786"/>
    <cellStyle name="Percent 59 6" xfId="27787"/>
    <cellStyle name="Percent 59 6 2" xfId="27788"/>
    <cellStyle name="Percent 59 6 3" xfId="27789"/>
    <cellStyle name="Percent 59 6 4" xfId="27790"/>
    <cellStyle name="Percent 59 6 5" xfId="27791"/>
    <cellStyle name="Percent 59 6 6" xfId="27792"/>
    <cellStyle name="Percent 59 7" xfId="27793"/>
    <cellStyle name="Percent 59 8" xfId="27794"/>
    <cellStyle name="Percent 59 9" xfId="27795"/>
    <cellStyle name="Percent 6" xfId="27796"/>
    <cellStyle name="Percent 6 2" xfId="27797"/>
    <cellStyle name="Percent 6 3" xfId="27798"/>
    <cellStyle name="Percent 6 3 2" xfId="27799"/>
    <cellStyle name="Percent 6 4" xfId="27800"/>
    <cellStyle name="Percent 6 5" xfId="27801"/>
    <cellStyle name="Percent 6 6" xfId="27802"/>
    <cellStyle name="Percent 60" xfId="27803"/>
    <cellStyle name="Percent 60 10" xfId="27804"/>
    <cellStyle name="Percent 60 2" xfId="27805"/>
    <cellStyle name="Percent 60 2 2" xfId="27806"/>
    <cellStyle name="Percent 60 2 2 2" xfId="27807"/>
    <cellStyle name="Percent 60 2 2 2 2" xfId="27808"/>
    <cellStyle name="Percent 60 2 2 2 3" xfId="27809"/>
    <cellStyle name="Percent 60 2 2 2 4" xfId="27810"/>
    <cellStyle name="Percent 60 2 2 2 5" xfId="27811"/>
    <cellStyle name="Percent 60 2 2 2 6" xfId="27812"/>
    <cellStyle name="Percent 60 2 2 3" xfId="27813"/>
    <cellStyle name="Percent 60 2 2 4" xfId="27814"/>
    <cellStyle name="Percent 60 2 2 5" xfId="27815"/>
    <cellStyle name="Percent 60 2 2 6" xfId="27816"/>
    <cellStyle name="Percent 60 2 2 7" xfId="27817"/>
    <cellStyle name="Percent 60 2 3" xfId="27818"/>
    <cellStyle name="Percent 60 2 3 2" xfId="27819"/>
    <cellStyle name="Percent 60 2 3 3" xfId="27820"/>
    <cellStyle name="Percent 60 2 3 4" xfId="27821"/>
    <cellStyle name="Percent 60 2 3 5" xfId="27822"/>
    <cellStyle name="Percent 60 2 3 6" xfId="27823"/>
    <cellStyle name="Percent 60 2 4" xfId="27824"/>
    <cellStyle name="Percent 60 2 5" xfId="27825"/>
    <cellStyle name="Percent 60 2 6" xfId="27826"/>
    <cellStyle name="Percent 60 2 7" xfId="27827"/>
    <cellStyle name="Percent 60 2 8" xfId="27828"/>
    <cellStyle name="Percent 60 3" xfId="27829"/>
    <cellStyle name="Percent 60 3 2" xfId="27830"/>
    <cellStyle name="Percent 60 3 2 2" xfId="27831"/>
    <cellStyle name="Percent 60 3 2 3" xfId="27832"/>
    <cellStyle name="Percent 60 3 2 4" xfId="27833"/>
    <cellStyle name="Percent 60 3 2 5" xfId="27834"/>
    <cellStyle name="Percent 60 3 2 6" xfId="27835"/>
    <cellStyle name="Percent 60 3 3" xfId="27836"/>
    <cellStyle name="Percent 60 3 4" xfId="27837"/>
    <cellStyle name="Percent 60 3 5" xfId="27838"/>
    <cellStyle name="Percent 60 3 6" xfId="27839"/>
    <cellStyle name="Percent 60 3 7" xfId="27840"/>
    <cellStyle name="Percent 60 4" xfId="27841"/>
    <cellStyle name="Percent 60 5" xfId="27842"/>
    <cellStyle name="Percent 60 5 2" xfId="27843"/>
    <cellStyle name="Percent 60 5 3" xfId="27844"/>
    <cellStyle name="Percent 60 5 4" xfId="27845"/>
    <cellStyle name="Percent 60 5 5" xfId="27846"/>
    <cellStyle name="Percent 60 5 6" xfId="27847"/>
    <cellStyle name="Percent 60 6" xfId="27848"/>
    <cellStyle name="Percent 60 7" xfId="27849"/>
    <cellStyle name="Percent 60 8" xfId="27850"/>
    <cellStyle name="Percent 60 9" xfId="27851"/>
    <cellStyle name="Percent 61" xfId="27852"/>
    <cellStyle name="Percent 61 10" xfId="27853"/>
    <cellStyle name="Percent 61 2" xfId="27854"/>
    <cellStyle name="Percent 61 2 2" xfId="27855"/>
    <cellStyle name="Percent 61 2 2 2" xfId="27856"/>
    <cellStyle name="Percent 61 2 2 2 2" xfId="27857"/>
    <cellStyle name="Percent 61 2 2 2 3" xfId="27858"/>
    <cellStyle name="Percent 61 2 2 2 4" xfId="27859"/>
    <cellStyle name="Percent 61 2 2 2 5" xfId="27860"/>
    <cellStyle name="Percent 61 2 2 2 6" xfId="27861"/>
    <cellStyle name="Percent 61 2 2 3" xfId="27862"/>
    <cellStyle name="Percent 61 2 2 4" xfId="27863"/>
    <cellStyle name="Percent 61 2 2 5" xfId="27864"/>
    <cellStyle name="Percent 61 2 2 6" xfId="27865"/>
    <cellStyle name="Percent 61 2 2 7" xfId="27866"/>
    <cellStyle name="Percent 61 2 3" xfId="27867"/>
    <cellStyle name="Percent 61 2 3 2" xfId="27868"/>
    <cellStyle name="Percent 61 2 3 3" xfId="27869"/>
    <cellStyle name="Percent 61 2 3 4" xfId="27870"/>
    <cellStyle name="Percent 61 2 3 5" xfId="27871"/>
    <cellStyle name="Percent 61 2 3 6" xfId="27872"/>
    <cellStyle name="Percent 61 2 4" xfId="27873"/>
    <cellStyle name="Percent 61 2 5" xfId="27874"/>
    <cellStyle name="Percent 61 2 6" xfId="27875"/>
    <cellStyle name="Percent 61 2 7" xfId="27876"/>
    <cellStyle name="Percent 61 2 8" xfId="27877"/>
    <cellStyle name="Percent 61 3" xfId="27878"/>
    <cellStyle name="Percent 61 3 2" xfId="27879"/>
    <cellStyle name="Percent 61 3 2 2" xfId="27880"/>
    <cellStyle name="Percent 61 3 2 3" xfId="27881"/>
    <cellStyle name="Percent 61 3 2 4" xfId="27882"/>
    <cellStyle name="Percent 61 3 2 5" xfId="27883"/>
    <cellStyle name="Percent 61 3 2 6" xfId="27884"/>
    <cellStyle name="Percent 61 3 3" xfId="27885"/>
    <cellStyle name="Percent 61 3 4" xfId="27886"/>
    <cellStyle name="Percent 61 3 5" xfId="27887"/>
    <cellStyle name="Percent 61 3 6" xfId="27888"/>
    <cellStyle name="Percent 61 3 7" xfId="27889"/>
    <cellStyle name="Percent 61 4" xfId="27890"/>
    <cellStyle name="Percent 61 5" xfId="27891"/>
    <cellStyle name="Percent 61 5 2" xfId="27892"/>
    <cellStyle name="Percent 61 5 3" xfId="27893"/>
    <cellStyle name="Percent 61 5 4" xfId="27894"/>
    <cellStyle name="Percent 61 5 5" xfId="27895"/>
    <cellStyle name="Percent 61 5 6" xfId="27896"/>
    <cellStyle name="Percent 61 6" xfId="27897"/>
    <cellStyle name="Percent 61 7" xfId="27898"/>
    <cellStyle name="Percent 61 8" xfId="27899"/>
    <cellStyle name="Percent 61 9" xfId="27900"/>
    <cellStyle name="Percent 62" xfId="27901"/>
    <cellStyle name="Percent 62 2" xfId="27902"/>
    <cellStyle name="Percent 62 2 2" xfId="27903"/>
    <cellStyle name="Percent 62 2 2 2" xfId="27904"/>
    <cellStyle name="Percent 62 2 2 3" xfId="27905"/>
    <cellStyle name="Percent 62 2 2 4" xfId="27906"/>
    <cellStyle name="Percent 62 2 2 5" xfId="27907"/>
    <cellStyle name="Percent 62 2 2 6" xfId="27908"/>
    <cellStyle name="Percent 62 2 3" xfId="27909"/>
    <cellStyle name="Percent 62 2 4" xfId="27910"/>
    <cellStyle name="Percent 62 2 5" xfId="27911"/>
    <cellStyle name="Percent 62 2 6" xfId="27912"/>
    <cellStyle name="Percent 62 2 7" xfId="27913"/>
    <cellStyle name="Percent 62 3" xfId="27914"/>
    <cellStyle name="Percent 62 3 2" xfId="27915"/>
    <cellStyle name="Percent 62 3 3" xfId="27916"/>
    <cellStyle name="Percent 62 3 4" xfId="27917"/>
    <cellStyle name="Percent 62 3 5" xfId="27918"/>
    <cellStyle name="Percent 62 3 6" xfId="27919"/>
    <cellStyle name="Percent 62 4" xfId="27920"/>
    <cellStyle name="Percent 62 5" xfId="27921"/>
    <cellStyle name="Percent 62 6" xfId="27922"/>
    <cellStyle name="Percent 62 7" xfId="27923"/>
    <cellStyle name="Percent 62 8" xfId="27924"/>
    <cellStyle name="Percent 63" xfId="27925"/>
    <cellStyle name="Percent 64" xfId="27926"/>
    <cellStyle name="Percent 65" xfId="27927"/>
    <cellStyle name="Percent 66" xfId="27928"/>
    <cellStyle name="Percent 67" xfId="27929"/>
    <cellStyle name="Percent 68" xfId="27930"/>
    <cellStyle name="Percent 69" xfId="27931"/>
    <cellStyle name="Percent 7" xfId="27932"/>
    <cellStyle name="Percent 7 2" xfId="27933"/>
    <cellStyle name="Percent 7 3" xfId="27934"/>
    <cellStyle name="Percent 7 3 2" xfId="27935"/>
    <cellStyle name="Percent 7 4" xfId="27936"/>
    <cellStyle name="Percent 7 5" xfId="27937"/>
    <cellStyle name="Percent 7 6" xfId="27938"/>
    <cellStyle name="Percent 70" xfId="27939"/>
    <cellStyle name="Percent 71" xfId="27940"/>
    <cellStyle name="Percent 72" xfId="27941"/>
    <cellStyle name="Percent 73" xfId="27942"/>
    <cellStyle name="Percent 74" xfId="27943"/>
    <cellStyle name="Percent 75" xfId="27944"/>
    <cellStyle name="Percent 76" xfId="27945"/>
    <cellStyle name="Percent 77" xfId="27946"/>
    <cellStyle name="Percent 77 2" xfId="27947"/>
    <cellStyle name="Percent 78" xfId="27948"/>
    <cellStyle name="Percent 79" xfId="27949"/>
    <cellStyle name="Percent 8" xfId="27950"/>
    <cellStyle name="Percent 8 2" xfId="27951"/>
    <cellStyle name="Percent 8 3" xfId="27952"/>
    <cellStyle name="Percent 8 3 2" xfId="27953"/>
    <cellStyle name="Percent 8 4" xfId="27954"/>
    <cellStyle name="Percent 8 5" xfId="27955"/>
    <cellStyle name="Percent 8 6" xfId="27956"/>
    <cellStyle name="Percent 80" xfId="27957"/>
    <cellStyle name="Percent 81" xfId="27958"/>
    <cellStyle name="Percent 82" xfId="27959"/>
    <cellStyle name="Percent 83" xfId="27960"/>
    <cellStyle name="Percent 84" xfId="27961"/>
    <cellStyle name="Percent 85" xfId="27962"/>
    <cellStyle name="Percent 86" xfId="27963"/>
    <cellStyle name="Percent 87" xfId="27964"/>
    <cellStyle name="Percent 88" xfId="27965"/>
    <cellStyle name="Percent 89" xfId="27966"/>
    <cellStyle name="Percent 9" xfId="27967"/>
    <cellStyle name="Percent 9 2" xfId="27968"/>
    <cellStyle name="Percent 9 2 2" xfId="27969"/>
    <cellStyle name="Percent 9 3" xfId="27970"/>
    <cellStyle name="Percent 9 4" xfId="27971"/>
    <cellStyle name="Percent 9 5" xfId="27972"/>
    <cellStyle name="Percent 90" xfId="27973"/>
    <cellStyle name="Percent 91" xfId="27974"/>
    <cellStyle name="Percent 92" xfId="27975"/>
    <cellStyle name="Percent 93" xfId="27976"/>
    <cellStyle name="Percent 94" xfId="27977"/>
    <cellStyle name="Percent 94 2" xfId="27978"/>
    <cellStyle name="Percent 94 3" xfId="27979"/>
    <cellStyle name="Percent 94 4" xfId="27980"/>
    <cellStyle name="Percent 94 5" xfId="27981"/>
    <cellStyle name="Percent 94 6" xfId="27982"/>
    <cellStyle name="Percent 95" xfId="27983"/>
    <cellStyle name="Percent 95 2" xfId="27984"/>
    <cellStyle name="Percent 95 3" xfId="27985"/>
    <cellStyle name="Percent 95 4" xfId="27986"/>
    <cellStyle name="Percent 95 5" xfId="27987"/>
    <cellStyle name="Percent 95 6" xfId="27988"/>
    <cellStyle name="Percent 96" xfId="27989"/>
    <cellStyle name="Percent 96 2" xfId="27990"/>
    <cellStyle name="Percent 96 3" xfId="27991"/>
    <cellStyle name="Percent 96 4" xfId="27992"/>
    <cellStyle name="Percent 96 5" xfId="27993"/>
    <cellStyle name="Percent 96 6" xfId="27994"/>
    <cellStyle name="Percent 97" xfId="27995"/>
    <cellStyle name="Percent 97 2" xfId="27996"/>
    <cellStyle name="Percent 97 3" xfId="27997"/>
    <cellStyle name="Percent 97 4" xfId="27998"/>
    <cellStyle name="Percent 97 5" xfId="27999"/>
    <cellStyle name="Percent 97 6" xfId="28000"/>
    <cellStyle name="Percent 98" xfId="28001"/>
    <cellStyle name="Percent 98 2" xfId="28002"/>
    <cellStyle name="Percent 98 3" xfId="28003"/>
    <cellStyle name="Percent 98 4" xfId="28004"/>
    <cellStyle name="Percent 98 5" xfId="28005"/>
    <cellStyle name="Percent 98 6" xfId="28006"/>
    <cellStyle name="Percent 99" xfId="28007"/>
    <cellStyle name="Percent 99 2" xfId="28008"/>
    <cellStyle name="Percent 99 3" xfId="28009"/>
    <cellStyle name="Percent 99 4" xfId="28010"/>
    <cellStyle name="Percent 99 5" xfId="28011"/>
    <cellStyle name="Percent 99 6" xfId="28012"/>
    <cellStyle name="Percent(0)" xfId="28013"/>
    <cellStyle name="Percent(0) 2" xfId="28014"/>
    <cellStyle name="Percent(0) 3" xfId="28015"/>
    <cellStyle name="Percent(0) 4" xfId="28016"/>
    <cellStyle name="plus/less" xfId="24"/>
    <cellStyle name="plus/less 2" xfId="28017"/>
    <cellStyle name="Row Ref" xfId="28018"/>
    <cellStyle name="Row Ref 2" xfId="28019"/>
    <cellStyle name="Row Ref 2 2" xfId="28020"/>
    <cellStyle name="Row Ref 2 2 2" xfId="28021"/>
    <cellStyle name="Row Ref 2 3" xfId="28022"/>
    <cellStyle name="Row Ref 2 3 2" xfId="28023"/>
    <cellStyle name="Row Ref 2 4" xfId="28024"/>
    <cellStyle name="Row Ref 2 4 2" xfId="28025"/>
    <cellStyle name="Row Ref 2 5" xfId="28026"/>
    <cellStyle name="Row Ref 3" xfId="28027"/>
    <cellStyle name="Row Ref 3 2" xfId="28028"/>
    <cellStyle name="Row Ref 3 2 2" xfId="28029"/>
    <cellStyle name="Row Ref 3 3" xfId="28030"/>
    <cellStyle name="Row Ref 3 3 2" xfId="28031"/>
    <cellStyle name="Row Ref 3 4" xfId="28032"/>
    <cellStyle name="Row Ref 4" xfId="28033"/>
    <cellStyle name="Row Ref 4 2" xfId="28034"/>
    <cellStyle name="Row Ref 5" xfId="28035"/>
    <cellStyle name="Row Ref 5 2" xfId="28036"/>
    <cellStyle name="Row Ref 6" xfId="28037"/>
    <cellStyle name="Row Ref 7" xfId="28038"/>
    <cellStyle name="RowRef" xfId="25"/>
    <cellStyle name="RowRef 2" xfId="28039"/>
    <cellStyle name="Rt border 2" xfId="28040"/>
    <cellStyle name="Rt margin" xfId="28041"/>
    <cellStyle name="Rt margin 2" xfId="28042"/>
    <cellStyle name="Rt margin 2 2" xfId="28043"/>
    <cellStyle name="Rt margin 2 3" xfId="28044"/>
    <cellStyle name="Rt margin 2 4" xfId="28045"/>
    <cellStyle name="Rt margin 2 5" xfId="28046"/>
    <cellStyle name="Rt margin 2 6" xfId="28047"/>
    <cellStyle name="Rt margin 2 7" xfId="28048"/>
    <cellStyle name="Rt margin 3" xfId="28049"/>
    <cellStyle name="Rt margin 4" xfId="28050"/>
    <cellStyle name="Rt margin 5" xfId="28051"/>
    <cellStyle name="Rt margin 6" xfId="28052"/>
    <cellStyle name="Rt margin 7" xfId="28053"/>
    <cellStyle name="Short Date" xfId="28054"/>
    <cellStyle name="Short Date 2" xfId="28055"/>
    <cellStyle name="Short Date 3" xfId="28056"/>
    <cellStyle name="Short Date 4" xfId="28057"/>
    <cellStyle name="Style 1" xfId="28058"/>
    <cellStyle name="Style 1 2" xfId="28059"/>
    <cellStyle name="Style 1 2 2" xfId="28060"/>
    <cellStyle name="Style 1 2 2 2" xfId="28061"/>
    <cellStyle name="Style 1 2 3" xfId="28062"/>
    <cellStyle name="Style 1 3" xfId="28063"/>
    <cellStyle name="Style 1 3 2" xfId="28064"/>
    <cellStyle name="Style 1 4" xfId="28065"/>
    <cellStyle name="Style 1 4 2" xfId="28066"/>
    <cellStyle name="Style 1 5" xfId="28067"/>
    <cellStyle name="Style 1 5 2" xfId="28068"/>
    <cellStyle name="Style 1 6" xfId="28069"/>
    <cellStyle name="Sub Heading" xfId="28070"/>
    <cellStyle name="Sub Heading 2" xfId="28071"/>
    <cellStyle name="Sum" xfId="28072"/>
    <cellStyle name="Sum 2" xfId="28073"/>
    <cellStyle name="Sum 2 2" xfId="28074"/>
    <cellStyle name="Sum 2 2 2" xfId="28075"/>
    <cellStyle name="Sum 2 2 2 2" xfId="28076"/>
    <cellStyle name="Sum 2 3" xfId="28077"/>
    <cellStyle name="Sum 3" xfId="28078"/>
    <cellStyle name="Sum 3 2" xfId="28079"/>
    <cellStyle name="Sum 3 3" xfId="28080"/>
    <cellStyle name="Sum 3 4" xfId="28081"/>
    <cellStyle name="Sum 3 4 2" xfId="28082"/>
    <cellStyle name="Sum 4" xfId="28083"/>
    <cellStyle name="Sum 4 2" xfId="28084"/>
    <cellStyle name="Sum 4 2 2" xfId="28085"/>
    <cellStyle name="Sum 4 3" xfId="28086"/>
    <cellStyle name="Sum 5" xfId="28087"/>
    <cellStyle name="Sum 5 2" xfId="28088"/>
    <cellStyle name="Sum 5 2 2" xfId="28089"/>
    <cellStyle name="Sum 6" xfId="28090"/>
    <cellStyle name="Sum 6 2" xfId="28091"/>
    <cellStyle name="Sum 7" xfId="28092"/>
    <cellStyle name="Sum Box" xfId="28093"/>
    <cellStyle name="Table Heading Centred" xfId="28094"/>
    <cellStyle name="Table Heading Centred 2" xfId="28095"/>
    <cellStyle name="Table Heading Centred 2 10" xfId="28096"/>
    <cellStyle name="Table Heading Centred 2 11" xfId="28097"/>
    <cellStyle name="Table Heading Centred 2 12" xfId="28098"/>
    <cellStyle name="Table Heading Centred 2 13" xfId="28099"/>
    <cellStyle name="Table Heading Centred 2 14" xfId="28100"/>
    <cellStyle name="Table Heading Centred 2 15" xfId="28101"/>
    <cellStyle name="Table Heading Centred 2 16" xfId="28102"/>
    <cellStyle name="Table Heading Centred 2 17" xfId="28103"/>
    <cellStyle name="Table Heading Centred 2 18" xfId="28104"/>
    <cellStyle name="Table Heading Centred 2 19" xfId="28105"/>
    <cellStyle name="Table Heading Centred 2 2" xfId="28106"/>
    <cellStyle name="Table Heading Centred 2 2 10" xfId="28107"/>
    <cellStyle name="Table Heading Centred 2 2 11" xfId="28108"/>
    <cellStyle name="Table Heading Centred 2 2 12" xfId="28109"/>
    <cellStyle name="Table Heading Centred 2 2 13" xfId="28110"/>
    <cellStyle name="Table Heading Centred 2 2 14" xfId="28111"/>
    <cellStyle name="Table Heading Centred 2 2 15" xfId="28112"/>
    <cellStyle name="Table Heading Centred 2 2 16" xfId="28113"/>
    <cellStyle name="Table Heading Centred 2 2 17" xfId="28114"/>
    <cellStyle name="Table Heading Centred 2 2 18" xfId="28115"/>
    <cellStyle name="Table Heading Centred 2 2 19" xfId="28116"/>
    <cellStyle name="Table Heading Centred 2 2 2" xfId="28117"/>
    <cellStyle name="Table Heading Centred 2 2 2 10" xfId="28118"/>
    <cellStyle name="Table Heading Centred 2 2 2 11" xfId="28119"/>
    <cellStyle name="Table Heading Centred 2 2 2 12" xfId="28120"/>
    <cellStyle name="Table Heading Centred 2 2 2 13" xfId="28121"/>
    <cellStyle name="Table Heading Centred 2 2 2 14" xfId="28122"/>
    <cellStyle name="Table Heading Centred 2 2 2 15" xfId="28123"/>
    <cellStyle name="Table Heading Centred 2 2 2 16" xfId="28124"/>
    <cellStyle name="Table Heading Centred 2 2 2 17" xfId="28125"/>
    <cellStyle name="Table Heading Centred 2 2 2 18" xfId="28126"/>
    <cellStyle name="Table Heading Centred 2 2 2 19" xfId="28127"/>
    <cellStyle name="Table Heading Centred 2 2 2 2" xfId="28128"/>
    <cellStyle name="Table Heading Centred 2 2 2 2 10" xfId="28129"/>
    <cellStyle name="Table Heading Centred 2 2 2 2 11" xfId="28130"/>
    <cellStyle name="Table Heading Centred 2 2 2 2 12" xfId="28131"/>
    <cellStyle name="Table Heading Centred 2 2 2 2 13" xfId="28132"/>
    <cellStyle name="Table Heading Centred 2 2 2 2 14" xfId="28133"/>
    <cellStyle name="Table Heading Centred 2 2 2 2 15" xfId="28134"/>
    <cellStyle name="Table Heading Centred 2 2 2 2 16" xfId="28135"/>
    <cellStyle name="Table Heading Centred 2 2 2 2 17" xfId="28136"/>
    <cellStyle name="Table Heading Centred 2 2 2 2 18" xfId="28137"/>
    <cellStyle name="Table Heading Centred 2 2 2 2 19" xfId="28138"/>
    <cellStyle name="Table Heading Centred 2 2 2 2 2" xfId="28139"/>
    <cellStyle name="Table Heading Centred 2 2 2 2 20" xfId="28140"/>
    <cellStyle name="Table Heading Centred 2 2 2 2 21" xfId="28141"/>
    <cellStyle name="Table Heading Centred 2 2 2 2 22" xfId="28142"/>
    <cellStyle name="Table Heading Centred 2 2 2 2 23" xfId="28143"/>
    <cellStyle name="Table Heading Centred 2 2 2 2 24" xfId="28144"/>
    <cellStyle name="Table Heading Centred 2 2 2 2 25" xfId="28145"/>
    <cellStyle name="Table Heading Centred 2 2 2 2 26" xfId="28146"/>
    <cellStyle name="Table Heading Centred 2 2 2 2 27" xfId="28147"/>
    <cellStyle name="Table Heading Centred 2 2 2 2 28" xfId="28148"/>
    <cellStyle name="Table Heading Centred 2 2 2 2 29" xfId="28149"/>
    <cellStyle name="Table Heading Centred 2 2 2 2 3" xfId="28150"/>
    <cellStyle name="Table Heading Centred 2 2 2 2 30" xfId="28151"/>
    <cellStyle name="Table Heading Centred 2 2 2 2 31" xfId="28152"/>
    <cellStyle name="Table Heading Centred 2 2 2 2 32" xfId="28153"/>
    <cellStyle name="Table Heading Centred 2 2 2 2 4" xfId="28154"/>
    <cellStyle name="Table Heading Centred 2 2 2 2 5" xfId="28155"/>
    <cellStyle name="Table Heading Centred 2 2 2 2 6" xfId="28156"/>
    <cellStyle name="Table Heading Centred 2 2 2 2 7" xfId="28157"/>
    <cellStyle name="Table Heading Centred 2 2 2 2 8" xfId="28158"/>
    <cellStyle name="Table Heading Centred 2 2 2 2 9" xfId="28159"/>
    <cellStyle name="Table Heading Centred 2 2 2 20" xfId="28160"/>
    <cellStyle name="Table Heading Centred 2 2 2 21" xfId="28161"/>
    <cellStyle name="Table Heading Centred 2 2 2 22" xfId="28162"/>
    <cellStyle name="Table Heading Centred 2 2 2 23" xfId="28163"/>
    <cellStyle name="Table Heading Centred 2 2 2 24" xfId="28164"/>
    <cellStyle name="Table Heading Centred 2 2 2 25" xfId="28165"/>
    <cellStyle name="Table Heading Centred 2 2 2 26" xfId="28166"/>
    <cellStyle name="Table Heading Centred 2 2 2 27" xfId="28167"/>
    <cellStyle name="Table Heading Centred 2 2 2 28" xfId="28168"/>
    <cellStyle name="Table Heading Centred 2 2 2 29" xfId="28169"/>
    <cellStyle name="Table Heading Centred 2 2 2 3" xfId="28170"/>
    <cellStyle name="Table Heading Centred 2 2 2 30" xfId="28171"/>
    <cellStyle name="Table Heading Centred 2 2 2 31" xfId="28172"/>
    <cellStyle name="Table Heading Centred 2 2 2 32" xfId="28173"/>
    <cellStyle name="Table Heading Centred 2 2 2 33" xfId="28174"/>
    <cellStyle name="Table Heading Centred 2 2 2 34" xfId="28175"/>
    <cellStyle name="Table Heading Centred 2 2 2 4" xfId="28176"/>
    <cellStyle name="Table Heading Centred 2 2 2 5" xfId="28177"/>
    <cellStyle name="Table Heading Centred 2 2 2 6" xfId="28178"/>
    <cellStyle name="Table Heading Centred 2 2 2 7" xfId="28179"/>
    <cellStyle name="Table Heading Centred 2 2 2 8" xfId="28180"/>
    <cellStyle name="Table Heading Centred 2 2 2 9" xfId="28181"/>
    <cellStyle name="Table Heading Centred 2 2 20" xfId="28182"/>
    <cellStyle name="Table Heading Centred 2 2 21" xfId="28183"/>
    <cellStyle name="Table Heading Centred 2 2 22" xfId="28184"/>
    <cellStyle name="Table Heading Centred 2 2 23" xfId="28185"/>
    <cellStyle name="Table Heading Centred 2 2 24" xfId="28186"/>
    <cellStyle name="Table Heading Centred 2 2 25" xfId="28187"/>
    <cellStyle name="Table Heading Centred 2 2 26" xfId="28188"/>
    <cellStyle name="Table Heading Centred 2 2 27" xfId="28189"/>
    <cellStyle name="Table Heading Centred 2 2 28" xfId="28190"/>
    <cellStyle name="Table Heading Centred 2 2 29" xfId="28191"/>
    <cellStyle name="Table Heading Centred 2 2 3" xfId="28192"/>
    <cellStyle name="Table Heading Centred 2 2 3 10" xfId="28193"/>
    <cellStyle name="Table Heading Centred 2 2 3 11" xfId="28194"/>
    <cellStyle name="Table Heading Centred 2 2 3 12" xfId="28195"/>
    <cellStyle name="Table Heading Centred 2 2 3 13" xfId="28196"/>
    <cellStyle name="Table Heading Centred 2 2 3 14" xfId="28197"/>
    <cellStyle name="Table Heading Centred 2 2 3 15" xfId="28198"/>
    <cellStyle name="Table Heading Centred 2 2 3 16" xfId="28199"/>
    <cellStyle name="Table Heading Centred 2 2 3 17" xfId="28200"/>
    <cellStyle name="Table Heading Centred 2 2 3 18" xfId="28201"/>
    <cellStyle name="Table Heading Centred 2 2 3 19" xfId="28202"/>
    <cellStyle name="Table Heading Centred 2 2 3 2" xfId="28203"/>
    <cellStyle name="Table Heading Centred 2 2 3 20" xfId="28204"/>
    <cellStyle name="Table Heading Centred 2 2 3 21" xfId="28205"/>
    <cellStyle name="Table Heading Centred 2 2 3 22" xfId="28206"/>
    <cellStyle name="Table Heading Centred 2 2 3 23" xfId="28207"/>
    <cellStyle name="Table Heading Centred 2 2 3 24" xfId="28208"/>
    <cellStyle name="Table Heading Centred 2 2 3 25" xfId="28209"/>
    <cellStyle name="Table Heading Centred 2 2 3 26" xfId="28210"/>
    <cellStyle name="Table Heading Centred 2 2 3 27" xfId="28211"/>
    <cellStyle name="Table Heading Centred 2 2 3 28" xfId="28212"/>
    <cellStyle name="Table Heading Centred 2 2 3 29" xfId="28213"/>
    <cellStyle name="Table Heading Centred 2 2 3 3" xfId="28214"/>
    <cellStyle name="Table Heading Centred 2 2 3 30" xfId="28215"/>
    <cellStyle name="Table Heading Centred 2 2 3 31" xfId="28216"/>
    <cellStyle name="Table Heading Centred 2 2 3 32" xfId="28217"/>
    <cellStyle name="Table Heading Centred 2 2 3 4" xfId="28218"/>
    <cellStyle name="Table Heading Centred 2 2 3 5" xfId="28219"/>
    <cellStyle name="Table Heading Centred 2 2 3 6" xfId="28220"/>
    <cellStyle name="Table Heading Centred 2 2 3 7" xfId="28221"/>
    <cellStyle name="Table Heading Centred 2 2 3 8" xfId="28222"/>
    <cellStyle name="Table Heading Centred 2 2 3 9" xfId="28223"/>
    <cellStyle name="Table Heading Centred 2 2 30" xfId="28224"/>
    <cellStyle name="Table Heading Centred 2 2 31" xfId="28225"/>
    <cellStyle name="Table Heading Centred 2 2 32" xfId="28226"/>
    <cellStyle name="Table Heading Centred 2 2 33" xfId="28227"/>
    <cellStyle name="Table Heading Centred 2 2 34" xfId="28228"/>
    <cellStyle name="Table Heading Centred 2 2 35" xfId="28229"/>
    <cellStyle name="Table Heading Centred 2 2 4" xfId="28230"/>
    <cellStyle name="Table Heading Centred 2 2 5" xfId="28231"/>
    <cellStyle name="Table Heading Centred 2 2 6" xfId="28232"/>
    <cellStyle name="Table Heading Centred 2 2 7" xfId="28233"/>
    <cellStyle name="Table Heading Centred 2 2 8" xfId="28234"/>
    <cellStyle name="Table Heading Centred 2 2 9" xfId="28235"/>
    <cellStyle name="Table Heading Centred 2 20" xfId="28236"/>
    <cellStyle name="Table Heading Centred 2 21" xfId="28237"/>
    <cellStyle name="Table Heading Centred 2 22" xfId="28238"/>
    <cellStyle name="Table Heading Centred 2 23" xfId="28239"/>
    <cellStyle name="Table Heading Centred 2 24" xfId="28240"/>
    <cellStyle name="Table Heading Centred 2 25" xfId="28241"/>
    <cellStyle name="Table Heading Centred 2 26" xfId="28242"/>
    <cellStyle name="Table Heading Centred 2 27" xfId="28243"/>
    <cellStyle name="Table Heading Centred 2 28" xfId="28244"/>
    <cellStyle name="Table Heading Centred 2 29" xfId="28245"/>
    <cellStyle name="Table Heading Centred 2 3" xfId="28246"/>
    <cellStyle name="Table Heading Centred 2 3 10" xfId="28247"/>
    <cellStyle name="Table Heading Centred 2 3 11" xfId="28248"/>
    <cellStyle name="Table Heading Centred 2 3 12" xfId="28249"/>
    <cellStyle name="Table Heading Centred 2 3 13" xfId="28250"/>
    <cellStyle name="Table Heading Centred 2 3 14" xfId="28251"/>
    <cellStyle name="Table Heading Centred 2 3 15" xfId="28252"/>
    <cellStyle name="Table Heading Centred 2 3 16" xfId="28253"/>
    <cellStyle name="Table Heading Centred 2 3 17" xfId="28254"/>
    <cellStyle name="Table Heading Centred 2 3 18" xfId="28255"/>
    <cellStyle name="Table Heading Centred 2 3 19" xfId="28256"/>
    <cellStyle name="Table Heading Centred 2 3 2" xfId="28257"/>
    <cellStyle name="Table Heading Centred 2 3 2 10" xfId="28258"/>
    <cellStyle name="Table Heading Centred 2 3 2 11" xfId="28259"/>
    <cellStyle name="Table Heading Centred 2 3 2 12" xfId="28260"/>
    <cellStyle name="Table Heading Centred 2 3 2 13" xfId="28261"/>
    <cellStyle name="Table Heading Centred 2 3 2 14" xfId="28262"/>
    <cellStyle name="Table Heading Centred 2 3 2 15" xfId="28263"/>
    <cellStyle name="Table Heading Centred 2 3 2 16" xfId="28264"/>
    <cellStyle name="Table Heading Centred 2 3 2 17" xfId="28265"/>
    <cellStyle name="Table Heading Centred 2 3 2 18" xfId="28266"/>
    <cellStyle name="Table Heading Centred 2 3 2 19" xfId="28267"/>
    <cellStyle name="Table Heading Centred 2 3 2 2" xfId="28268"/>
    <cellStyle name="Table Heading Centred 2 3 2 2 10" xfId="28269"/>
    <cellStyle name="Table Heading Centred 2 3 2 2 11" xfId="28270"/>
    <cellStyle name="Table Heading Centred 2 3 2 2 12" xfId="28271"/>
    <cellStyle name="Table Heading Centred 2 3 2 2 13" xfId="28272"/>
    <cellStyle name="Table Heading Centred 2 3 2 2 14" xfId="28273"/>
    <cellStyle name="Table Heading Centred 2 3 2 2 15" xfId="28274"/>
    <cellStyle name="Table Heading Centred 2 3 2 2 16" xfId="28275"/>
    <cellStyle name="Table Heading Centred 2 3 2 2 17" xfId="28276"/>
    <cellStyle name="Table Heading Centred 2 3 2 2 18" xfId="28277"/>
    <cellStyle name="Table Heading Centred 2 3 2 2 19" xfId="28278"/>
    <cellStyle name="Table Heading Centred 2 3 2 2 2" xfId="28279"/>
    <cellStyle name="Table Heading Centred 2 3 2 2 20" xfId="28280"/>
    <cellStyle name="Table Heading Centred 2 3 2 2 21" xfId="28281"/>
    <cellStyle name="Table Heading Centred 2 3 2 2 22" xfId="28282"/>
    <cellStyle name="Table Heading Centred 2 3 2 2 23" xfId="28283"/>
    <cellStyle name="Table Heading Centred 2 3 2 2 24" xfId="28284"/>
    <cellStyle name="Table Heading Centred 2 3 2 2 25" xfId="28285"/>
    <cellStyle name="Table Heading Centred 2 3 2 2 26" xfId="28286"/>
    <cellStyle name="Table Heading Centred 2 3 2 2 27" xfId="28287"/>
    <cellStyle name="Table Heading Centred 2 3 2 2 28" xfId="28288"/>
    <cellStyle name="Table Heading Centred 2 3 2 2 29" xfId="28289"/>
    <cellStyle name="Table Heading Centred 2 3 2 2 3" xfId="28290"/>
    <cellStyle name="Table Heading Centred 2 3 2 2 30" xfId="28291"/>
    <cellStyle name="Table Heading Centred 2 3 2 2 31" xfId="28292"/>
    <cellStyle name="Table Heading Centred 2 3 2 2 32" xfId="28293"/>
    <cellStyle name="Table Heading Centred 2 3 2 2 4" xfId="28294"/>
    <cellStyle name="Table Heading Centred 2 3 2 2 5" xfId="28295"/>
    <cellStyle name="Table Heading Centred 2 3 2 2 6" xfId="28296"/>
    <cellStyle name="Table Heading Centred 2 3 2 2 7" xfId="28297"/>
    <cellStyle name="Table Heading Centred 2 3 2 2 8" xfId="28298"/>
    <cellStyle name="Table Heading Centred 2 3 2 2 9" xfId="28299"/>
    <cellStyle name="Table Heading Centred 2 3 2 20" xfId="28300"/>
    <cellStyle name="Table Heading Centred 2 3 2 21" xfId="28301"/>
    <cellStyle name="Table Heading Centred 2 3 2 22" xfId="28302"/>
    <cellStyle name="Table Heading Centred 2 3 2 23" xfId="28303"/>
    <cellStyle name="Table Heading Centred 2 3 2 24" xfId="28304"/>
    <cellStyle name="Table Heading Centred 2 3 2 25" xfId="28305"/>
    <cellStyle name="Table Heading Centred 2 3 2 26" xfId="28306"/>
    <cellStyle name="Table Heading Centred 2 3 2 27" xfId="28307"/>
    <cellStyle name="Table Heading Centred 2 3 2 28" xfId="28308"/>
    <cellStyle name="Table Heading Centred 2 3 2 29" xfId="28309"/>
    <cellStyle name="Table Heading Centred 2 3 2 3" xfId="28310"/>
    <cellStyle name="Table Heading Centred 2 3 2 30" xfId="28311"/>
    <cellStyle name="Table Heading Centred 2 3 2 31" xfId="28312"/>
    <cellStyle name="Table Heading Centred 2 3 2 32" xfId="28313"/>
    <cellStyle name="Table Heading Centred 2 3 2 33" xfId="28314"/>
    <cellStyle name="Table Heading Centred 2 3 2 34" xfId="28315"/>
    <cellStyle name="Table Heading Centred 2 3 2 4" xfId="28316"/>
    <cellStyle name="Table Heading Centred 2 3 2 5" xfId="28317"/>
    <cellStyle name="Table Heading Centred 2 3 2 6" xfId="28318"/>
    <cellStyle name="Table Heading Centred 2 3 2 7" xfId="28319"/>
    <cellStyle name="Table Heading Centred 2 3 2 8" xfId="28320"/>
    <cellStyle name="Table Heading Centred 2 3 2 9" xfId="28321"/>
    <cellStyle name="Table Heading Centred 2 3 20" xfId="28322"/>
    <cellStyle name="Table Heading Centred 2 3 21" xfId="28323"/>
    <cellStyle name="Table Heading Centred 2 3 22" xfId="28324"/>
    <cellStyle name="Table Heading Centred 2 3 23" xfId="28325"/>
    <cellStyle name="Table Heading Centred 2 3 24" xfId="28326"/>
    <cellStyle name="Table Heading Centred 2 3 25" xfId="28327"/>
    <cellStyle name="Table Heading Centred 2 3 26" xfId="28328"/>
    <cellStyle name="Table Heading Centred 2 3 27" xfId="28329"/>
    <cellStyle name="Table Heading Centred 2 3 28" xfId="28330"/>
    <cellStyle name="Table Heading Centred 2 3 29" xfId="28331"/>
    <cellStyle name="Table Heading Centred 2 3 3" xfId="28332"/>
    <cellStyle name="Table Heading Centred 2 3 3 10" xfId="28333"/>
    <cellStyle name="Table Heading Centred 2 3 3 11" xfId="28334"/>
    <cellStyle name="Table Heading Centred 2 3 3 12" xfId="28335"/>
    <cellStyle name="Table Heading Centred 2 3 3 13" xfId="28336"/>
    <cellStyle name="Table Heading Centred 2 3 3 14" xfId="28337"/>
    <cellStyle name="Table Heading Centred 2 3 3 15" xfId="28338"/>
    <cellStyle name="Table Heading Centred 2 3 3 16" xfId="28339"/>
    <cellStyle name="Table Heading Centred 2 3 3 17" xfId="28340"/>
    <cellStyle name="Table Heading Centred 2 3 3 18" xfId="28341"/>
    <cellStyle name="Table Heading Centred 2 3 3 19" xfId="28342"/>
    <cellStyle name="Table Heading Centred 2 3 3 2" xfId="28343"/>
    <cellStyle name="Table Heading Centred 2 3 3 20" xfId="28344"/>
    <cellStyle name="Table Heading Centred 2 3 3 21" xfId="28345"/>
    <cellStyle name="Table Heading Centred 2 3 3 22" xfId="28346"/>
    <cellStyle name="Table Heading Centred 2 3 3 23" xfId="28347"/>
    <cellStyle name="Table Heading Centred 2 3 3 24" xfId="28348"/>
    <cellStyle name="Table Heading Centred 2 3 3 25" xfId="28349"/>
    <cellStyle name="Table Heading Centred 2 3 3 26" xfId="28350"/>
    <cellStyle name="Table Heading Centred 2 3 3 27" xfId="28351"/>
    <cellStyle name="Table Heading Centred 2 3 3 28" xfId="28352"/>
    <cellStyle name="Table Heading Centred 2 3 3 29" xfId="28353"/>
    <cellStyle name="Table Heading Centred 2 3 3 3" xfId="28354"/>
    <cellStyle name="Table Heading Centred 2 3 3 30" xfId="28355"/>
    <cellStyle name="Table Heading Centred 2 3 3 31" xfId="28356"/>
    <cellStyle name="Table Heading Centred 2 3 3 32" xfId="28357"/>
    <cellStyle name="Table Heading Centred 2 3 3 4" xfId="28358"/>
    <cellStyle name="Table Heading Centred 2 3 3 5" xfId="28359"/>
    <cellStyle name="Table Heading Centred 2 3 3 6" xfId="28360"/>
    <cellStyle name="Table Heading Centred 2 3 3 7" xfId="28361"/>
    <cellStyle name="Table Heading Centred 2 3 3 8" xfId="28362"/>
    <cellStyle name="Table Heading Centred 2 3 3 9" xfId="28363"/>
    <cellStyle name="Table Heading Centred 2 3 30" xfId="28364"/>
    <cellStyle name="Table Heading Centred 2 3 31" xfId="28365"/>
    <cellStyle name="Table Heading Centred 2 3 32" xfId="28366"/>
    <cellStyle name="Table Heading Centred 2 3 33" xfId="28367"/>
    <cellStyle name="Table Heading Centred 2 3 34" xfId="28368"/>
    <cellStyle name="Table Heading Centred 2 3 35" xfId="28369"/>
    <cellStyle name="Table Heading Centred 2 3 4" xfId="28370"/>
    <cellStyle name="Table Heading Centred 2 3 5" xfId="28371"/>
    <cellStyle name="Table Heading Centred 2 3 6" xfId="28372"/>
    <cellStyle name="Table Heading Centred 2 3 7" xfId="28373"/>
    <cellStyle name="Table Heading Centred 2 3 8" xfId="28374"/>
    <cellStyle name="Table Heading Centred 2 3 9" xfId="28375"/>
    <cellStyle name="Table Heading Centred 2 30" xfId="28376"/>
    <cellStyle name="Table Heading Centred 2 31" xfId="28377"/>
    <cellStyle name="Table Heading Centred 2 32" xfId="28378"/>
    <cellStyle name="Table Heading Centred 2 33" xfId="28379"/>
    <cellStyle name="Table Heading Centred 2 34" xfId="28380"/>
    <cellStyle name="Table Heading Centred 2 35" xfId="28381"/>
    <cellStyle name="Table Heading Centred 2 36" xfId="28382"/>
    <cellStyle name="Table Heading Centred 2 37" xfId="28383"/>
    <cellStyle name="Table Heading Centred 2 38" xfId="28384"/>
    <cellStyle name="Table Heading Centred 2 39" xfId="28385"/>
    <cellStyle name="Table Heading Centred 2 4" xfId="28386"/>
    <cellStyle name="Table Heading Centred 2 4 10" xfId="28387"/>
    <cellStyle name="Table Heading Centred 2 4 11" xfId="28388"/>
    <cellStyle name="Table Heading Centred 2 4 12" xfId="28389"/>
    <cellStyle name="Table Heading Centred 2 4 13" xfId="28390"/>
    <cellStyle name="Table Heading Centred 2 4 14" xfId="28391"/>
    <cellStyle name="Table Heading Centred 2 4 15" xfId="28392"/>
    <cellStyle name="Table Heading Centred 2 4 16" xfId="28393"/>
    <cellStyle name="Table Heading Centred 2 4 17" xfId="28394"/>
    <cellStyle name="Table Heading Centred 2 4 18" xfId="28395"/>
    <cellStyle name="Table Heading Centred 2 4 19" xfId="28396"/>
    <cellStyle name="Table Heading Centred 2 4 2" xfId="28397"/>
    <cellStyle name="Table Heading Centred 2 4 2 10" xfId="28398"/>
    <cellStyle name="Table Heading Centred 2 4 2 11" xfId="28399"/>
    <cellStyle name="Table Heading Centred 2 4 2 12" xfId="28400"/>
    <cellStyle name="Table Heading Centred 2 4 2 13" xfId="28401"/>
    <cellStyle name="Table Heading Centred 2 4 2 14" xfId="28402"/>
    <cellStyle name="Table Heading Centred 2 4 2 15" xfId="28403"/>
    <cellStyle name="Table Heading Centred 2 4 2 16" xfId="28404"/>
    <cellStyle name="Table Heading Centred 2 4 2 17" xfId="28405"/>
    <cellStyle name="Table Heading Centred 2 4 2 18" xfId="28406"/>
    <cellStyle name="Table Heading Centred 2 4 2 19" xfId="28407"/>
    <cellStyle name="Table Heading Centred 2 4 2 2" xfId="28408"/>
    <cellStyle name="Table Heading Centred 2 4 2 2 10" xfId="28409"/>
    <cellStyle name="Table Heading Centred 2 4 2 2 11" xfId="28410"/>
    <cellStyle name="Table Heading Centred 2 4 2 2 12" xfId="28411"/>
    <cellStyle name="Table Heading Centred 2 4 2 2 13" xfId="28412"/>
    <cellStyle name="Table Heading Centred 2 4 2 2 14" xfId="28413"/>
    <cellStyle name="Table Heading Centred 2 4 2 2 15" xfId="28414"/>
    <cellStyle name="Table Heading Centred 2 4 2 2 16" xfId="28415"/>
    <cellStyle name="Table Heading Centred 2 4 2 2 17" xfId="28416"/>
    <cellStyle name="Table Heading Centred 2 4 2 2 18" xfId="28417"/>
    <cellStyle name="Table Heading Centred 2 4 2 2 19" xfId="28418"/>
    <cellStyle name="Table Heading Centred 2 4 2 2 2" xfId="28419"/>
    <cellStyle name="Table Heading Centred 2 4 2 2 20" xfId="28420"/>
    <cellStyle name="Table Heading Centred 2 4 2 2 21" xfId="28421"/>
    <cellStyle name="Table Heading Centred 2 4 2 2 22" xfId="28422"/>
    <cellStyle name="Table Heading Centred 2 4 2 2 23" xfId="28423"/>
    <cellStyle name="Table Heading Centred 2 4 2 2 24" xfId="28424"/>
    <cellStyle name="Table Heading Centred 2 4 2 2 25" xfId="28425"/>
    <cellStyle name="Table Heading Centred 2 4 2 2 26" xfId="28426"/>
    <cellStyle name="Table Heading Centred 2 4 2 2 27" xfId="28427"/>
    <cellStyle name="Table Heading Centred 2 4 2 2 28" xfId="28428"/>
    <cellStyle name="Table Heading Centred 2 4 2 2 29" xfId="28429"/>
    <cellStyle name="Table Heading Centred 2 4 2 2 3" xfId="28430"/>
    <cellStyle name="Table Heading Centred 2 4 2 2 30" xfId="28431"/>
    <cellStyle name="Table Heading Centred 2 4 2 2 31" xfId="28432"/>
    <cellStyle name="Table Heading Centred 2 4 2 2 32" xfId="28433"/>
    <cellStyle name="Table Heading Centred 2 4 2 2 4" xfId="28434"/>
    <cellStyle name="Table Heading Centred 2 4 2 2 5" xfId="28435"/>
    <cellStyle name="Table Heading Centred 2 4 2 2 6" xfId="28436"/>
    <cellStyle name="Table Heading Centred 2 4 2 2 7" xfId="28437"/>
    <cellStyle name="Table Heading Centred 2 4 2 2 8" xfId="28438"/>
    <cellStyle name="Table Heading Centred 2 4 2 2 9" xfId="28439"/>
    <cellStyle name="Table Heading Centred 2 4 2 20" xfId="28440"/>
    <cellStyle name="Table Heading Centred 2 4 2 21" xfId="28441"/>
    <cellStyle name="Table Heading Centred 2 4 2 22" xfId="28442"/>
    <cellStyle name="Table Heading Centred 2 4 2 23" xfId="28443"/>
    <cellStyle name="Table Heading Centred 2 4 2 24" xfId="28444"/>
    <cellStyle name="Table Heading Centred 2 4 2 25" xfId="28445"/>
    <cellStyle name="Table Heading Centred 2 4 2 26" xfId="28446"/>
    <cellStyle name="Table Heading Centred 2 4 2 27" xfId="28447"/>
    <cellStyle name="Table Heading Centred 2 4 2 28" xfId="28448"/>
    <cellStyle name="Table Heading Centred 2 4 2 29" xfId="28449"/>
    <cellStyle name="Table Heading Centred 2 4 2 3" xfId="28450"/>
    <cellStyle name="Table Heading Centred 2 4 2 30" xfId="28451"/>
    <cellStyle name="Table Heading Centred 2 4 2 31" xfId="28452"/>
    <cellStyle name="Table Heading Centred 2 4 2 32" xfId="28453"/>
    <cellStyle name="Table Heading Centred 2 4 2 33" xfId="28454"/>
    <cellStyle name="Table Heading Centred 2 4 2 34" xfId="28455"/>
    <cellStyle name="Table Heading Centred 2 4 2 4" xfId="28456"/>
    <cellStyle name="Table Heading Centred 2 4 2 5" xfId="28457"/>
    <cellStyle name="Table Heading Centred 2 4 2 6" xfId="28458"/>
    <cellStyle name="Table Heading Centred 2 4 2 7" xfId="28459"/>
    <cellStyle name="Table Heading Centred 2 4 2 8" xfId="28460"/>
    <cellStyle name="Table Heading Centred 2 4 2 9" xfId="28461"/>
    <cellStyle name="Table Heading Centred 2 4 20" xfId="28462"/>
    <cellStyle name="Table Heading Centred 2 4 21" xfId="28463"/>
    <cellStyle name="Table Heading Centred 2 4 22" xfId="28464"/>
    <cellStyle name="Table Heading Centred 2 4 23" xfId="28465"/>
    <cellStyle name="Table Heading Centred 2 4 24" xfId="28466"/>
    <cellStyle name="Table Heading Centred 2 4 25" xfId="28467"/>
    <cellStyle name="Table Heading Centred 2 4 26" xfId="28468"/>
    <cellStyle name="Table Heading Centred 2 4 27" xfId="28469"/>
    <cellStyle name="Table Heading Centred 2 4 28" xfId="28470"/>
    <cellStyle name="Table Heading Centred 2 4 29" xfId="28471"/>
    <cellStyle name="Table Heading Centred 2 4 3" xfId="28472"/>
    <cellStyle name="Table Heading Centred 2 4 3 10" xfId="28473"/>
    <cellStyle name="Table Heading Centred 2 4 3 11" xfId="28474"/>
    <cellStyle name="Table Heading Centred 2 4 3 12" xfId="28475"/>
    <cellStyle name="Table Heading Centred 2 4 3 13" xfId="28476"/>
    <cellStyle name="Table Heading Centred 2 4 3 14" xfId="28477"/>
    <cellStyle name="Table Heading Centred 2 4 3 15" xfId="28478"/>
    <cellStyle name="Table Heading Centred 2 4 3 16" xfId="28479"/>
    <cellStyle name="Table Heading Centred 2 4 3 17" xfId="28480"/>
    <cellStyle name="Table Heading Centred 2 4 3 18" xfId="28481"/>
    <cellStyle name="Table Heading Centred 2 4 3 19" xfId="28482"/>
    <cellStyle name="Table Heading Centred 2 4 3 2" xfId="28483"/>
    <cellStyle name="Table Heading Centred 2 4 3 2 10" xfId="28484"/>
    <cellStyle name="Table Heading Centred 2 4 3 2 11" xfId="28485"/>
    <cellStyle name="Table Heading Centred 2 4 3 2 12" xfId="28486"/>
    <cellStyle name="Table Heading Centred 2 4 3 2 13" xfId="28487"/>
    <cellStyle name="Table Heading Centred 2 4 3 2 14" xfId="28488"/>
    <cellStyle name="Table Heading Centred 2 4 3 2 15" xfId="28489"/>
    <cellStyle name="Table Heading Centred 2 4 3 2 16" xfId="28490"/>
    <cellStyle name="Table Heading Centred 2 4 3 2 17" xfId="28491"/>
    <cellStyle name="Table Heading Centred 2 4 3 2 18" xfId="28492"/>
    <cellStyle name="Table Heading Centred 2 4 3 2 19" xfId="28493"/>
    <cellStyle name="Table Heading Centred 2 4 3 2 2" xfId="28494"/>
    <cellStyle name="Table Heading Centred 2 4 3 2 20" xfId="28495"/>
    <cellStyle name="Table Heading Centred 2 4 3 2 21" xfId="28496"/>
    <cellStyle name="Table Heading Centred 2 4 3 2 22" xfId="28497"/>
    <cellStyle name="Table Heading Centred 2 4 3 2 23" xfId="28498"/>
    <cellStyle name="Table Heading Centred 2 4 3 2 24" xfId="28499"/>
    <cellStyle name="Table Heading Centred 2 4 3 2 25" xfId="28500"/>
    <cellStyle name="Table Heading Centred 2 4 3 2 26" xfId="28501"/>
    <cellStyle name="Table Heading Centred 2 4 3 2 27" xfId="28502"/>
    <cellStyle name="Table Heading Centred 2 4 3 2 28" xfId="28503"/>
    <cellStyle name="Table Heading Centred 2 4 3 2 29" xfId="28504"/>
    <cellStyle name="Table Heading Centred 2 4 3 2 3" xfId="28505"/>
    <cellStyle name="Table Heading Centred 2 4 3 2 30" xfId="28506"/>
    <cellStyle name="Table Heading Centred 2 4 3 2 31" xfId="28507"/>
    <cellStyle name="Table Heading Centred 2 4 3 2 32" xfId="28508"/>
    <cellStyle name="Table Heading Centred 2 4 3 2 4" xfId="28509"/>
    <cellStyle name="Table Heading Centred 2 4 3 2 5" xfId="28510"/>
    <cellStyle name="Table Heading Centred 2 4 3 2 6" xfId="28511"/>
    <cellStyle name="Table Heading Centred 2 4 3 2 7" xfId="28512"/>
    <cellStyle name="Table Heading Centred 2 4 3 2 8" xfId="28513"/>
    <cellStyle name="Table Heading Centred 2 4 3 2 9" xfId="28514"/>
    <cellStyle name="Table Heading Centred 2 4 3 20" xfId="28515"/>
    <cellStyle name="Table Heading Centred 2 4 3 21" xfId="28516"/>
    <cellStyle name="Table Heading Centred 2 4 3 22" xfId="28517"/>
    <cellStyle name="Table Heading Centred 2 4 3 23" xfId="28518"/>
    <cellStyle name="Table Heading Centred 2 4 3 24" xfId="28519"/>
    <cellStyle name="Table Heading Centred 2 4 3 25" xfId="28520"/>
    <cellStyle name="Table Heading Centred 2 4 3 26" xfId="28521"/>
    <cellStyle name="Table Heading Centred 2 4 3 27" xfId="28522"/>
    <cellStyle name="Table Heading Centred 2 4 3 28" xfId="28523"/>
    <cellStyle name="Table Heading Centred 2 4 3 29" xfId="28524"/>
    <cellStyle name="Table Heading Centred 2 4 3 3" xfId="28525"/>
    <cellStyle name="Table Heading Centred 2 4 3 30" xfId="28526"/>
    <cellStyle name="Table Heading Centred 2 4 3 31" xfId="28527"/>
    <cellStyle name="Table Heading Centred 2 4 3 32" xfId="28528"/>
    <cellStyle name="Table Heading Centred 2 4 3 33" xfId="28529"/>
    <cellStyle name="Table Heading Centred 2 4 3 34" xfId="28530"/>
    <cellStyle name="Table Heading Centred 2 4 3 4" xfId="28531"/>
    <cellStyle name="Table Heading Centred 2 4 3 5" xfId="28532"/>
    <cellStyle name="Table Heading Centred 2 4 3 6" xfId="28533"/>
    <cellStyle name="Table Heading Centred 2 4 3 7" xfId="28534"/>
    <cellStyle name="Table Heading Centred 2 4 3 8" xfId="28535"/>
    <cellStyle name="Table Heading Centred 2 4 3 9" xfId="28536"/>
    <cellStyle name="Table Heading Centred 2 4 30" xfId="28537"/>
    <cellStyle name="Table Heading Centred 2 4 31" xfId="28538"/>
    <cellStyle name="Table Heading Centred 2 4 32" xfId="28539"/>
    <cellStyle name="Table Heading Centred 2 4 33" xfId="28540"/>
    <cellStyle name="Table Heading Centred 2 4 34" xfId="28541"/>
    <cellStyle name="Table Heading Centred 2 4 35" xfId="28542"/>
    <cellStyle name="Table Heading Centred 2 4 36" xfId="28543"/>
    <cellStyle name="Table Heading Centred 2 4 4" xfId="28544"/>
    <cellStyle name="Table Heading Centred 2 4 4 10" xfId="28545"/>
    <cellStyle name="Table Heading Centred 2 4 4 11" xfId="28546"/>
    <cellStyle name="Table Heading Centred 2 4 4 12" xfId="28547"/>
    <cellStyle name="Table Heading Centred 2 4 4 13" xfId="28548"/>
    <cellStyle name="Table Heading Centred 2 4 4 2" xfId="28549"/>
    <cellStyle name="Table Heading Centred 2 4 4 3" xfId="28550"/>
    <cellStyle name="Table Heading Centred 2 4 4 4" xfId="28551"/>
    <cellStyle name="Table Heading Centred 2 4 4 5" xfId="28552"/>
    <cellStyle name="Table Heading Centred 2 4 4 6" xfId="28553"/>
    <cellStyle name="Table Heading Centred 2 4 4 7" xfId="28554"/>
    <cellStyle name="Table Heading Centred 2 4 4 8" xfId="28555"/>
    <cellStyle name="Table Heading Centred 2 4 4 9" xfId="28556"/>
    <cellStyle name="Table Heading Centred 2 4 5" xfId="28557"/>
    <cellStyle name="Table Heading Centred 2 4 6" xfId="28558"/>
    <cellStyle name="Table Heading Centred 2 4 7" xfId="28559"/>
    <cellStyle name="Table Heading Centred 2 4 8" xfId="28560"/>
    <cellStyle name="Table Heading Centred 2 4 9" xfId="28561"/>
    <cellStyle name="Table Heading Centred 2 40" xfId="28562"/>
    <cellStyle name="Table Heading Centred 2 5" xfId="28563"/>
    <cellStyle name="Table Heading Centred 2 5 10" xfId="28564"/>
    <cellStyle name="Table Heading Centred 2 5 11" xfId="28565"/>
    <cellStyle name="Table Heading Centred 2 5 12" xfId="28566"/>
    <cellStyle name="Table Heading Centred 2 5 13" xfId="28567"/>
    <cellStyle name="Table Heading Centred 2 5 14" xfId="28568"/>
    <cellStyle name="Table Heading Centred 2 5 15" xfId="28569"/>
    <cellStyle name="Table Heading Centred 2 5 16" xfId="28570"/>
    <cellStyle name="Table Heading Centred 2 5 17" xfId="28571"/>
    <cellStyle name="Table Heading Centred 2 5 18" xfId="28572"/>
    <cellStyle name="Table Heading Centred 2 5 19" xfId="28573"/>
    <cellStyle name="Table Heading Centred 2 5 2" xfId="28574"/>
    <cellStyle name="Table Heading Centred 2 5 2 10" xfId="28575"/>
    <cellStyle name="Table Heading Centred 2 5 2 11" xfId="28576"/>
    <cellStyle name="Table Heading Centred 2 5 2 12" xfId="28577"/>
    <cellStyle name="Table Heading Centred 2 5 2 13" xfId="28578"/>
    <cellStyle name="Table Heading Centred 2 5 2 2" xfId="28579"/>
    <cellStyle name="Table Heading Centred 2 5 2 3" xfId="28580"/>
    <cellStyle name="Table Heading Centred 2 5 2 4" xfId="28581"/>
    <cellStyle name="Table Heading Centred 2 5 2 5" xfId="28582"/>
    <cellStyle name="Table Heading Centred 2 5 2 6" xfId="28583"/>
    <cellStyle name="Table Heading Centred 2 5 2 7" xfId="28584"/>
    <cellStyle name="Table Heading Centred 2 5 2 8" xfId="28585"/>
    <cellStyle name="Table Heading Centred 2 5 2 9" xfId="28586"/>
    <cellStyle name="Table Heading Centred 2 5 20" xfId="28587"/>
    <cellStyle name="Table Heading Centred 2 5 21" xfId="28588"/>
    <cellStyle name="Table Heading Centred 2 5 22" xfId="28589"/>
    <cellStyle name="Table Heading Centred 2 5 23" xfId="28590"/>
    <cellStyle name="Table Heading Centred 2 5 24" xfId="28591"/>
    <cellStyle name="Table Heading Centred 2 5 25" xfId="28592"/>
    <cellStyle name="Table Heading Centred 2 5 26" xfId="28593"/>
    <cellStyle name="Table Heading Centred 2 5 27" xfId="28594"/>
    <cellStyle name="Table Heading Centred 2 5 28" xfId="28595"/>
    <cellStyle name="Table Heading Centred 2 5 29" xfId="28596"/>
    <cellStyle name="Table Heading Centred 2 5 3" xfId="28597"/>
    <cellStyle name="Table Heading Centred 2 5 30" xfId="28598"/>
    <cellStyle name="Table Heading Centred 2 5 31" xfId="28599"/>
    <cellStyle name="Table Heading Centred 2 5 32" xfId="28600"/>
    <cellStyle name="Table Heading Centred 2 5 33" xfId="28601"/>
    <cellStyle name="Table Heading Centred 2 5 34" xfId="28602"/>
    <cellStyle name="Table Heading Centred 2 5 4" xfId="28603"/>
    <cellStyle name="Table Heading Centred 2 5 5" xfId="28604"/>
    <cellStyle name="Table Heading Centred 2 5 6" xfId="28605"/>
    <cellStyle name="Table Heading Centred 2 5 7" xfId="28606"/>
    <cellStyle name="Table Heading Centred 2 5 8" xfId="28607"/>
    <cellStyle name="Table Heading Centred 2 5 9" xfId="28608"/>
    <cellStyle name="Table Heading Centred 2 6" xfId="28609"/>
    <cellStyle name="Table Heading Centred 2 6 10" xfId="28610"/>
    <cellStyle name="Table Heading Centred 2 6 11" xfId="28611"/>
    <cellStyle name="Table Heading Centred 2 6 12" xfId="28612"/>
    <cellStyle name="Table Heading Centred 2 6 13" xfId="28613"/>
    <cellStyle name="Table Heading Centred 2 6 14" xfId="28614"/>
    <cellStyle name="Table Heading Centred 2 6 15" xfId="28615"/>
    <cellStyle name="Table Heading Centred 2 6 16" xfId="28616"/>
    <cellStyle name="Table Heading Centred 2 6 17" xfId="28617"/>
    <cellStyle name="Table Heading Centred 2 6 18" xfId="28618"/>
    <cellStyle name="Table Heading Centred 2 6 19" xfId="28619"/>
    <cellStyle name="Table Heading Centred 2 6 2" xfId="28620"/>
    <cellStyle name="Table Heading Centred 2 6 2 10" xfId="28621"/>
    <cellStyle name="Table Heading Centred 2 6 2 11" xfId="28622"/>
    <cellStyle name="Table Heading Centred 2 6 2 12" xfId="28623"/>
    <cellStyle name="Table Heading Centred 2 6 2 13" xfId="28624"/>
    <cellStyle name="Table Heading Centred 2 6 2 14" xfId="28625"/>
    <cellStyle name="Table Heading Centred 2 6 2 15" xfId="28626"/>
    <cellStyle name="Table Heading Centred 2 6 2 16" xfId="28627"/>
    <cellStyle name="Table Heading Centred 2 6 2 17" xfId="28628"/>
    <cellStyle name="Table Heading Centred 2 6 2 18" xfId="28629"/>
    <cellStyle name="Table Heading Centred 2 6 2 19" xfId="28630"/>
    <cellStyle name="Table Heading Centred 2 6 2 2" xfId="28631"/>
    <cellStyle name="Table Heading Centred 2 6 2 20" xfId="28632"/>
    <cellStyle name="Table Heading Centred 2 6 2 21" xfId="28633"/>
    <cellStyle name="Table Heading Centred 2 6 2 22" xfId="28634"/>
    <cellStyle name="Table Heading Centred 2 6 2 23" xfId="28635"/>
    <cellStyle name="Table Heading Centred 2 6 2 24" xfId="28636"/>
    <cellStyle name="Table Heading Centred 2 6 2 25" xfId="28637"/>
    <cellStyle name="Table Heading Centred 2 6 2 26" xfId="28638"/>
    <cellStyle name="Table Heading Centred 2 6 2 27" xfId="28639"/>
    <cellStyle name="Table Heading Centred 2 6 2 28" xfId="28640"/>
    <cellStyle name="Table Heading Centred 2 6 2 29" xfId="28641"/>
    <cellStyle name="Table Heading Centred 2 6 2 3" xfId="28642"/>
    <cellStyle name="Table Heading Centred 2 6 2 30" xfId="28643"/>
    <cellStyle name="Table Heading Centred 2 6 2 31" xfId="28644"/>
    <cellStyle name="Table Heading Centred 2 6 2 32" xfId="28645"/>
    <cellStyle name="Table Heading Centred 2 6 2 4" xfId="28646"/>
    <cellStyle name="Table Heading Centred 2 6 2 5" xfId="28647"/>
    <cellStyle name="Table Heading Centred 2 6 2 6" xfId="28648"/>
    <cellStyle name="Table Heading Centred 2 6 2 7" xfId="28649"/>
    <cellStyle name="Table Heading Centred 2 6 2 8" xfId="28650"/>
    <cellStyle name="Table Heading Centred 2 6 2 9" xfId="28651"/>
    <cellStyle name="Table Heading Centred 2 6 20" xfId="28652"/>
    <cellStyle name="Table Heading Centred 2 6 21" xfId="28653"/>
    <cellStyle name="Table Heading Centred 2 6 22" xfId="28654"/>
    <cellStyle name="Table Heading Centred 2 6 23" xfId="28655"/>
    <cellStyle name="Table Heading Centred 2 6 24" xfId="28656"/>
    <cellStyle name="Table Heading Centred 2 6 25" xfId="28657"/>
    <cellStyle name="Table Heading Centred 2 6 26" xfId="28658"/>
    <cellStyle name="Table Heading Centred 2 6 27" xfId="28659"/>
    <cellStyle name="Table Heading Centred 2 6 28" xfId="28660"/>
    <cellStyle name="Table Heading Centred 2 6 29" xfId="28661"/>
    <cellStyle name="Table Heading Centred 2 6 3" xfId="28662"/>
    <cellStyle name="Table Heading Centred 2 6 30" xfId="28663"/>
    <cellStyle name="Table Heading Centred 2 6 31" xfId="28664"/>
    <cellStyle name="Table Heading Centred 2 6 32" xfId="28665"/>
    <cellStyle name="Table Heading Centred 2 6 33" xfId="28666"/>
    <cellStyle name="Table Heading Centred 2 6 34" xfId="28667"/>
    <cellStyle name="Table Heading Centred 2 6 4" xfId="28668"/>
    <cellStyle name="Table Heading Centred 2 6 5" xfId="28669"/>
    <cellStyle name="Table Heading Centred 2 6 6" xfId="28670"/>
    <cellStyle name="Table Heading Centred 2 6 7" xfId="28671"/>
    <cellStyle name="Table Heading Centred 2 6 8" xfId="28672"/>
    <cellStyle name="Table Heading Centred 2 6 9" xfId="28673"/>
    <cellStyle name="Table Heading Centred 2 7" xfId="28674"/>
    <cellStyle name="Table Heading Centred 2 7 10" xfId="28675"/>
    <cellStyle name="Table Heading Centred 2 7 11" xfId="28676"/>
    <cellStyle name="Table Heading Centred 2 7 12" xfId="28677"/>
    <cellStyle name="Table Heading Centred 2 7 13" xfId="28678"/>
    <cellStyle name="Table Heading Centred 2 7 2" xfId="28679"/>
    <cellStyle name="Table Heading Centred 2 7 3" xfId="28680"/>
    <cellStyle name="Table Heading Centred 2 7 4" xfId="28681"/>
    <cellStyle name="Table Heading Centred 2 7 5" xfId="28682"/>
    <cellStyle name="Table Heading Centred 2 7 6" xfId="28683"/>
    <cellStyle name="Table Heading Centred 2 7 7" xfId="28684"/>
    <cellStyle name="Table Heading Centred 2 7 8" xfId="28685"/>
    <cellStyle name="Table Heading Centred 2 7 9" xfId="28686"/>
    <cellStyle name="Table Heading Centred 2 8" xfId="28687"/>
    <cellStyle name="Table Heading Centred 2 8 10" xfId="28688"/>
    <cellStyle name="Table Heading Centred 2 8 11" xfId="28689"/>
    <cellStyle name="Table Heading Centred 2 8 12" xfId="28690"/>
    <cellStyle name="Table Heading Centred 2 8 13" xfId="28691"/>
    <cellStyle name="Table Heading Centred 2 8 14" xfId="28692"/>
    <cellStyle name="Table Heading Centred 2 8 15" xfId="28693"/>
    <cellStyle name="Table Heading Centred 2 8 16" xfId="28694"/>
    <cellStyle name="Table Heading Centred 2 8 17" xfId="28695"/>
    <cellStyle name="Table Heading Centred 2 8 18" xfId="28696"/>
    <cellStyle name="Table Heading Centred 2 8 19" xfId="28697"/>
    <cellStyle name="Table Heading Centred 2 8 2" xfId="28698"/>
    <cellStyle name="Table Heading Centred 2 8 20" xfId="28699"/>
    <cellStyle name="Table Heading Centred 2 8 21" xfId="28700"/>
    <cellStyle name="Table Heading Centred 2 8 22" xfId="28701"/>
    <cellStyle name="Table Heading Centred 2 8 23" xfId="28702"/>
    <cellStyle name="Table Heading Centred 2 8 24" xfId="28703"/>
    <cellStyle name="Table Heading Centred 2 8 25" xfId="28704"/>
    <cellStyle name="Table Heading Centred 2 8 26" xfId="28705"/>
    <cellStyle name="Table Heading Centred 2 8 27" xfId="28706"/>
    <cellStyle name="Table Heading Centred 2 8 28" xfId="28707"/>
    <cellStyle name="Table Heading Centred 2 8 29" xfId="28708"/>
    <cellStyle name="Table Heading Centred 2 8 3" xfId="28709"/>
    <cellStyle name="Table Heading Centred 2 8 30" xfId="28710"/>
    <cellStyle name="Table Heading Centred 2 8 31" xfId="28711"/>
    <cellStyle name="Table Heading Centred 2 8 32" xfId="28712"/>
    <cellStyle name="Table Heading Centred 2 8 4" xfId="28713"/>
    <cellStyle name="Table Heading Centred 2 8 5" xfId="28714"/>
    <cellStyle name="Table Heading Centred 2 8 6" xfId="28715"/>
    <cellStyle name="Table Heading Centred 2 8 7" xfId="28716"/>
    <cellStyle name="Table Heading Centred 2 8 8" xfId="28717"/>
    <cellStyle name="Table Heading Centred 2 8 9" xfId="28718"/>
    <cellStyle name="Table Heading Centred 2 9" xfId="28719"/>
    <cellStyle name="Table Heading Centred 3" xfId="28720"/>
    <cellStyle name="Table Heading Centred 3 10" xfId="28721"/>
    <cellStyle name="Table Heading Centred 3 11" xfId="28722"/>
    <cellStyle name="Table Heading Centred 3 12" xfId="28723"/>
    <cellStyle name="Table Heading Centred 3 13" xfId="28724"/>
    <cellStyle name="Table Heading Centred 3 14" xfId="28725"/>
    <cellStyle name="Table Heading Centred 3 15" xfId="28726"/>
    <cellStyle name="Table Heading Centred 3 16" xfId="28727"/>
    <cellStyle name="Table Heading Centred 3 17" xfId="28728"/>
    <cellStyle name="Table Heading Centred 3 18" xfId="28729"/>
    <cellStyle name="Table Heading Centred 3 19" xfId="28730"/>
    <cellStyle name="Table Heading Centred 3 2" xfId="28731"/>
    <cellStyle name="Table Heading Centred 3 2 10" xfId="28732"/>
    <cellStyle name="Table Heading Centred 3 2 11" xfId="28733"/>
    <cellStyle name="Table Heading Centred 3 2 12" xfId="28734"/>
    <cellStyle name="Table Heading Centred 3 2 13" xfId="28735"/>
    <cellStyle name="Table Heading Centred 3 2 14" xfId="28736"/>
    <cellStyle name="Table Heading Centred 3 2 15" xfId="28737"/>
    <cellStyle name="Table Heading Centred 3 2 16" xfId="28738"/>
    <cellStyle name="Table Heading Centred 3 2 17" xfId="28739"/>
    <cellStyle name="Table Heading Centred 3 2 18" xfId="28740"/>
    <cellStyle name="Table Heading Centred 3 2 19" xfId="28741"/>
    <cellStyle name="Table Heading Centred 3 2 2" xfId="28742"/>
    <cellStyle name="Table Heading Centred 3 2 2 10" xfId="28743"/>
    <cellStyle name="Table Heading Centred 3 2 2 11" xfId="28744"/>
    <cellStyle name="Table Heading Centred 3 2 2 12" xfId="28745"/>
    <cellStyle name="Table Heading Centred 3 2 2 13" xfId="28746"/>
    <cellStyle name="Table Heading Centred 3 2 2 14" xfId="28747"/>
    <cellStyle name="Table Heading Centred 3 2 2 15" xfId="28748"/>
    <cellStyle name="Table Heading Centred 3 2 2 16" xfId="28749"/>
    <cellStyle name="Table Heading Centred 3 2 2 17" xfId="28750"/>
    <cellStyle name="Table Heading Centred 3 2 2 18" xfId="28751"/>
    <cellStyle name="Table Heading Centred 3 2 2 19" xfId="28752"/>
    <cellStyle name="Table Heading Centred 3 2 2 2" xfId="28753"/>
    <cellStyle name="Table Heading Centred 3 2 2 20" xfId="28754"/>
    <cellStyle name="Table Heading Centred 3 2 2 21" xfId="28755"/>
    <cellStyle name="Table Heading Centred 3 2 2 22" xfId="28756"/>
    <cellStyle name="Table Heading Centred 3 2 2 23" xfId="28757"/>
    <cellStyle name="Table Heading Centred 3 2 2 24" xfId="28758"/>
    <cellStyle name="Table Heading Centred 3 2 2 25" xfId="28759"/>
    <cellStyle name="Table Heading Centred 3 2 2 26" xfId="28760"/>
    <cellStyle name="Table Heading Centred 3 2 2 27" xfId="28761"/>
    <cellStyle name="Table Heading Centred 3 2 2 28" xfId="28762"/>
    <cellStyle name="Table Heading Centred 3 2 2 29" xfId="28763"/>
    <cellStyle name="Table Heading Centred 3 2 2 3" xfId="28764"/>
    <cellStyle name="Table Heading Centred 3 2 2 30" xfId="28765"/>
    <cellStyle name="Table Heading Centred 3 2 2 31" xfId="28766"/>
    <cellStyle name="Table Heading Centred 3 2 2 32" xfId="28767"/>
    <cellStyle name="Table Heading Centred 3 2 2 4" xfId="28768"/>
    <cellStyle name="Table Heading Centred 3 2 2 5" xfId="28769"/>
    <cellStyle name="Table Heading Centred 3 2 2 6" xfId="28770"/>
    <cellStyle name="Table Heading Centred 3 2 2 7" xfId="28771"/>
    <cellStyle name="Table Heading Centred 3 2 2 8" xfId="28772"/>
    <cellStyle name="Table Heading Centred 3 2 2 9" xfId="28773"/>
    <cellStyle name="Table Heading Centred 3 2 20" xfId="28774"/>
    <cellStyle name="Table Heading Centred 3 2 21" xfId="28775"/>
    <cellStyle name="Table Heading Centred 3 2 22" xfId="28776"/>
    <cellStyle name="Table Heading Centred 3 2 23" xfId="28777"/>
    <cellStyle name="Table Heading Centred 3 2 24" xfId="28778"/>
    <cellStyle name="Table Heading Centred 3 2 25" xfId="28779"/>
    <cellStyle name="Table Heading Centred 3 2 26" xfId="28780"/>
    <cellStyle name="Table Heading Centred 3 2 27" xfId="28781"/>
    <cellStyle name="Table Heading Centred 3 2 28" xfId="28782"/>
    <cellStyle name="Table Heading Centred 3 2 29" xfId="28783"/>
    <cellStyle name="Table Heading Centred 3 2 3" xfId="28784"/>
    <cellStyle name="Table Heading Centred 3 2 30" xfId="28785"/>
    <cellStyle name="Table Heading Centred 3 2 31" xfId="28786"/>
    <cellStyle name="Table Heading Centred 3 2 32" xfId="28787"/>
    <cellStyle name="Table Heading Centred 3 2 33" xfId="28788"/>
    <cellStyle name="Table Heading Centred 3 2 34" xfId="28789"/>
    <cellStyle name="Table Heading Centred 3 2 4" xfId="28790"/>
    <cellStyle name="Table Heading Centred 3 2 5" xfId="28791"/>
    <cellStyle name="Table Heading Centred 3 2 6" xfId="28792"/>
    <cellStyle name="Table Heading Centred 3 2 7" xfId="28793"/>
    <cellStyle name="Table Heading Centred 3 2 8" xfId="28794"/>
    <cellStyle name="Table Heading Centred 3 2 9" xfId="28795"/>
    <cellStyle name="Table Heading Centred 3 20" xfId="28796"/>
    <cellStyle name="Table Heading Centred 3 21" xfId="28797"/>
    <cellStyle name="Table Heading Centred 3 22" xfId="28798"/>
    <cellStyle name="Table Heading Centred 3 23" xfId="28799"/>
    <cellStyle name="Table Heading Centred 3 24" xfId="28800"/>
    <cellStyle name="Table Heading Centred 3 25" xfId="28801"/>
    <cellStyle name="Table Heading Centred 3 26" xfId="28802"/>
    <cellStyle name="Table Heading Centred 3 27" xfId="28803"/>
    <cellStyle name="Table Heading Centred 3 28" xfId="28804"/>
    <cellStyle name="Table Heading Centred 3 29" xfId="28805"/>
    <cellStyle name="Table Heading Centred 3 3" xfId="28806"/>
    <cellStyle name="Table Heading Centred 3 3 10" xfId="28807"/>
    <cellStyle name="Table Heading Centred 3 3 11" xfId="28808"/>
    <cellStyle name="Table Heading Centred 3 3 12" xfId="28809"/>
    <cellStyle name="Table Heading Centred 3 3 13" xfId="28810"/>
    <cellStyle name="Table Heading Centred 3 3 14" xfId="28811"/>
    <cellStyle name="Table Heading Centred 3 3 15" xfId="28812"/>
    <cellStyle name="Table Heading Centred 3 3 16" xfId="28813"/>
    <cellStyle name="Table Heading Centred 3 3 17" xfId="28814"/>
    <cellStyle name="Table Heading Centred 3 3 18" xfId="28815"/>
    <cellStyle name="Table Heading Centred 3 3 19" xfId="28816"/>
    <cellStyle name="Table Heading Centred 3 3 2" xfId="28817"/>
    <cellStyle name="Table Heading Centred 3 3 20" xfId="28818"/>
    <cellStyle name="Table Heading Centred 3 3 21" xfId="28819"/>
    <cellStyle name="Table Heading Centred 3 3 22" xfId="28820"/>
    <cellStyle name="Table Heading Centred 3 3 23" xfId="28821"/>
    <cellStyle name="Table Heading Centred 3 3 24" xfId="28822"/>
    <cellStyle name="Table Heading Centred 3 3 25" xfId="28823"/>
    <cellStyle name="Table Heading Centred 3 3 26" xfId="28824"/>
    <cellStyle name="Table Heading Centred 3 3 27" xfId="28825"/>
    <cellStyle name="Table Heading Centred 3 3 28" xfId="28826"/>
    <cellStyle name="Table Heading Centred 3 3 29" xfId="28827"/>
    <cellStyle name="Table Heading Centred 3 3 3" xfId="28828"/>
    <cellStyle name="Table Heading Centred 3 3 30" xfId="28829"/>
    <cellStyle name="Table Heading Centred 3 3 31" xfId="28830"/>
    <cellStyle name="Table Heading Centred 3 3 32" xfId="28831"/>
    <cellStyle name="Table Heading Centred 3 3 4" xfId="28832"/>
    <cellStyle name="Table Heading Centred 3 3 5" xfId="28833"/>
    <cellStyle name="Table Heading Centred 3 3 6" xfId="28834"/>
    <cellStyle name="Table Heading Centred 3 3 7" xfId="28835"/>
    <cellStyle name="Table Heading Centred 3 3 8" xfId="28836"/>
    <cellStyle name="Table Heading Centred 3 3 9" xfId="28837"/>
    <cellStyle name="Table Heading Centred 3 30" xfId="28838"/>
    <cellStyle name="Table Heading Centred 3 31" xfId="28839"/>
    <cellStyle name="Table Heading Centred 3 32" xfId="28840"/>
    <cellStyle name="Table Heading Centred 3 33" xfId="28841"/>
    <cellStyle name="Table Heading Centred 3 34" xfId="28842"/>
    <cellStyle name="Table Heading Centred 3 35" xfId="28843"/>
    <cellStyle name="Table Heading Centred 3 4" xfId="28844"/>
    <cellStyle name="Table Heading Centred 3 5" xfId="28845"/>
    <cellStyle name="Table Heading Centred 3 6" xfId="28846"/>
    <cellStyle name="Table Heading Centred 3 7" xfId="28847"/>
    <cellStyle name="Table Heading Centred 3 8" xfId="28848"/>
    <cellStyle name="Table Heading Centred 3 9" xfId="28849"/>
    <cellStyle name="Table Heading Centred 4" xfId="28850"/>
    <cellStyle name="Table Heading Centred 4 10" xfId="28851"/>
    <cellStyle name="Table Heading Centred 4 11" xfId="28852"/>
    <cellStyle name="Table Heading Centred 4 12" xfId="28853"/>
    <cellStyle name="Table Heading Centred 4 13" xfId="28854"/>
    <cellStyle name="Table Heading Centred 4 14" xfId="28855"/>
    <cellStyle name="Table Heading Centred 4 15" xfId="28856"/>
    <cellStyle name="Table Heading Centred 4 16" xfId="28857"/>
    <cellStyle name="Table Heading Centred 4 17" xfId="28858"/>
    <cellStyle name="Table Heading Centred 4 18" xfId="28859"/>
    <cellStyle name="Table Heading Centred 4 19" xfId="28860"/>
    <cellStyle name="Table Heading Centred 4 2" xfId="28861"/>
    <cellStyle name="Table Heading Centred 4 2 10" xfId="28862"/>
    <cellStyle name="Table Heading Centred 4 2 11" xfId="28863"/>
    <cellStyle name="Table Heading Centred 4 2 12" xfId="28864"/>
    <cellStyle name="Table Heading Centred 4 2 13" xfId="28865"/>
    <cellStyle name="Table Heading Centred 4 2 14" xfId="28866"/>
    <cellStyle name="Table Heading Centred 4 2 15" xfId="28867"/>
    <cellStyle name="Table Heading Centred 4 2 16" xfId="28868"/>
    <cellStyle name="Table Heading Centred 4 2 17" xfId="28869"/>
    <cellStyle name="Table Heading Centred 4 2 18" xfId="28870"/>
    <cellStyle name="Table Heading Centred 4 2 19" xfId="28871"/>
    <cellStyle name="Table Heading Centred 4 2 2" xfId="28872"/>
    <cellStyle name="Table Heading Centred 4 2 2 10" xfId="28873"/>
    <cellStyle name="Table Heading Centred 4 2 2 11" xfId="28874"/>
    <cellStyle name="Table Heading Centred 4 2 2 12" xfId="28875"/>
    <cellStyle name="Table Heading Centred 4 2 2 13" xfId="28876"/>
    <cellStyle name="Table Heading Centred 4 2 2 14" xfId="28877"/>
    <cellStyle name="Table Heading Centred 4 2 2 15" xfId="28878"/>
    <cellStyle name="Table Heading Centred 4 2 2 16" xfId="28879"/>
    <cellStyle name="Table Heading Centred 4 2 2 17" xfId="28880"/>
    <cellStyle name="Table Heading Centred 4 2 2 18" xfId="28881"/>
    <cellStyle name="Table Heading Centred 4 2 2 19" xfId="28882"/>
    <cellStyle name="Table Heading Centred 4 2 2 2" xfId="28883"/>
    <cellStyle name="Table Heading Centred 4 2 2 20" xfId="28884"/>
    <cellStyle name="Table Heading Centred 4 2 2 21" xfId="28885"/>
    <cellStyle name="Table Heading Centred 4 2 2 22" xfId="28886"/>
    <cellStyle name="Table Heading Centred 4 2 2 23" xfId="28887"/>
    <cellStyle name="Table Heading Centred 4 2 2 24" xfId="28888"/>
    <cellStyle name="Table Heading Centred 4 2 2 25" xfId="28889"/>
    <cellStyle name="Table Heading Centred 4 2 2 26" xfId="28890"/>
    <cellStyle name="Table Heading Centred 4 2 2 27" xfId="28891"/>
    <cellStyle name="Table Heading Centred 4 2 2 28" xfId="28892"/>
    <cellStyle name="Table Heading Centred 4 2 2 29" xfId="28893"/>
    <cellStyle name="Table Heading Centred 4 2 2 3" xfId="28894"/>
    <cellStyle name="Table Heading Centred 4 2 2 30" xfId="28895"/>
    <cellStyle name="Table Heading Centred 4 2 2 31" xfId="28896"/>
    <cellStyle name="Table Heading Centred 4 2 2 32" xfId="28897"/>
    <cellStyle name="Table Heading Centred 4 2 2 4" xfId="28898"/>
    <cellStyle name="Table Heading Centred 4 2 2 5" xfId="28899"/>
    <cellStyle name="Table Heading Centred 4 2 2 6" xfId="28900"/>
    <cellStyle name="Table Heading Centred 4 2 2 7" xfId="28901"/>
    <cellStyle name="Table Heading Centred 4 2 2 8" xfId="28902"/>
    <cellStyle name="Table Heading Centred 4 2 2 9" xfId="28903"/>
    <cellStyle name="Table Heading Centred 4 2 20" xfId="28904"/>
    <cellStyle name="Table Heading Centred 4 2 21" xfId="28905"/>
    <cellStyle name="Table Heading Centred 4 2 22" xfId="28906"/>
    <cellStyle name="Table Heading Centred 4 2 23" xfId="28907"/>
    <cellStyle name="Table Heading Centred 4 2 24" xfId="28908"/>
    <cellStyle name="Table Heading Centred 4 2 25" xfId="28909"/>
    <cellStyle name="Table Heading Centred 4 2 26" xfId="28910"/>
    <cellStyle name="Table Heading Centred 4 2 27" xfId="28911"/>
    <cellStyle name="Table Heading Centred 4 2 28" xfId="28912"/>
    <cellStyle name="Table Heading Centred 4 2 29" xfId="28913"/>
    <cellStyle name="Table Heading Centred 4 2 3" xfId="28914"/>
    <cellStyle name="Table Heading Centred 4 2 30" xfId="28915"/>
    <cellStyle name="Table Heading Centred 4 2 31" xfId="28916"/>
    <cellStyle name="Table Heading Centred 4 2 32" xfId="28917"/>
    <cellStyle name="Table Heading Centred 4 2 33" xfId="28918"/>
    <cellStyle name="Table Heading Centred 4 2 34" xfId="28919"/>
    <cellStyle name="Table Heading Centred 4 2 4" xfId="28920"/>
    <cellStyle name="Table Heading Centred 4 2 5" xfId="28921"/>
    <cellStyle name="Table Heading Centred 4 2 6" xfId="28922"/>
    <cellStyle name="Table Heading Centred 4 2 7" xfId="28923"/>
    <cellStyle name="Table Heading Centred 4 2 8" xfId="28924"/>
    <cellStyle name="Table Heading Centred 4 2 9" xfId="28925"/>
    <cellStyle name="Table Heading Centred 4 20" xfId="28926"/>
    <cellStyle name="Table Heading Centred 4 21" xfId="28927"/>
    <cellStyle name="Table Heading Centred 4 22" xfId="28928"/>
    <cellStyle name="Table Heading Centred 4 23" xfId="28929"/>
    <cellStyle name="Table Heading Centred 4 24" xfId="28930"/>
    <cellStyle name="Table Heading Centred 4 25" xfId="28931"/>
    <cellStyle name="Table Heading Centred 4 26" xfId="28932"/>
    <cellStyle name="Table Heading Centred 4 27" xfId="28933"/>
    <cellStyle name="Table Heading Centred 4 28" xfId="28934"/>
    <cellStyle name="Table Heading Centred 4 29" xfId="28935"/>
    <cellStyle name="Table Heading Centred 4 3" xfId="28936"/>
    <cellStyle name="Table Heading Centred 4 3 10" xfId="28937"/>
    <cellStyle name="Table Heading Centred 4 3 11" xfId="28938"/>
    <cellStyle name="Table Heading Centred 4 3 12" xfId="28939"/>
    <cellStyle name="Table Heading Centred 4 3 13" xfId="28940"/>
    <cellStyle name="Table Heading Centred 4 3 14" xfId="28941"/>
    <cellStyle name="Table Heading Centred 4 3 15" xfId="28942"/>
    <cellStyle name="Table Heading Centred 4 3 16" xfId="28943"/>
    <cellStyle name="Table Heading Centred 4 3 17" xfId="28944"/>
    <cellStyle name="Table Heading Centred 4 3 18" xfId="28945"/>
    <cellStyle name="Table Heading Centred 4 3 19" xfId="28946"/>
    <cellStyle name="Table Heading Centred 4 3 2" xfId="28947"/>
    <cellStyle name="Table Heading Centred 4 3 20" xfId="28948"/>
    <cellStyle name="Table Heading Centred 4 3 21" xfId="28949"/>
    <cellStyle name="Table Heading Centred 4 3 22" xfId="28950"/>
    <cellStyle name="Table Heading Centred 4 3 23" xfId="28951"/>
    <cellStyle name="Table Heading Centred 4 3 24" xfId="28952"/>
    <cellStyle name="Table Heading Centred 4 3 25" xfId="28953"/>
    <cellStyle name="Table Heading Centred 4 3 26" xfId="28954"/>
    <cellStyle name="Table Heading Centred 4 3 27" xfId="28955"/>
    <cellStyle name="Table Heading Centred 4 3 28" xfId="28956"/>
    <cellStyle name="Table Heading Centred 4 3 29" xfId="28957"/>
    <cellStyle name="Table Heading Centred 4 3 3" xfId="28958"/>
    <cellStyle name="Table Heading Centred 4 3 30" xfId="28959"/>
    <cellStyle name="Table Heading Centred 4 3 31" xfId="28960"/>
    <cellStyle name="Table Heading Centred 4 3 32" xfId="28961"/>
    <cellStyle name="Table Heading Centred 4 3 4" xfId="28962"/>
    <cellStyle name="Table Heading Centred 4 3 5" xfId="28963"/>
    <cellStyle name="Table Heading Centred 4 3 6" xfId="28964"/>
    <cellStyle name="Table Heading Centred 4 3 7" xfId="28965"/>
    <cellStyle name="Table Heading Centred 4 3 8" xfId="28966"/>
    <cellStyle name="Table Heading Centred 4 3 9" xfId="28967"/>
    <cellStyle name="Table Heading Centred 4 30" xfId="28968"/>
    <cellStyle name="Table Heading Centred 4 31" xfId="28969"/>
    <cellStyle name="Table Heading Centred 4 32" xfId="28970"/>
    <cellStyle name="Table Heading Centred 4 33" xfId="28971"/>
    <cellStyle name="Table Heading Centred 4 34" xfId="28972"/>
    <cellStyle name="Table Heading Centred 4 35" xfId="28973"/>
    <cellStyle name="Table Heading Centred 4 4" xfId="28974"/>
    <cellStyle name="Table Heading Centred 4 5" xfId="28975"/>
    <cellStyle name="Table Heading Centred 4 6" xfId="28976"/>
    <cellStyle name="Table Heading Centred 4 7" xfId="28977"/>
    <cellStyle name="Table Heading Centred 4 8" xfId="28978"/>
    <cellStyle name="Table Heading Centred 4 9" xfId="28979"/>
    <cellStyle name="Table Heading Centred 5" xfId="28980"/>
    <cellStyle name="Table Heading Centred 5 10" xfId="28981"/>
    <cellStyle name="Table Heading Centred 5 11" xfId="28982"/>
    <cellStyle name="Table Heading Centred 5 12" xfId="28983"/>
    <cellStyle name="Table Heading Centred 5 13" xfId="28984"/>
    <cellStyle name="Table Heading Centred 5 14" xfId="28985"/>
    <cellStyle name="Table Heading Centred 5 15" xfId="28986"/>
    <cellStyle name="Table Heading Centred 5 16" xfId="28987"/>
    <cellStyle name="Table Heading Centred 5 17" xfId="28988"/>
    <cellStyle name="Table Heading Centred 5 18" xfId="28989"/>
    <cellStyle name="Table Heading Centred 5 19" xfId="28990"/>
    <cellStyle name="Table Heading Centred 5 2" xfId="28991"/>
    <cellStyle name="Table Heading Centred 5 2 10" xfId="28992"/>
    <cellStyle name="Table Heading Centred 5 2 11" xfId="28993"/>
    <cellStyle name="Table Heading Centred 5 2 12" xfId="28994"/>
    <cellStyle name="Table Heading Centred 5 2 13" xfId="28995"/>
    <cellStyle name="Table Heading Centred 5 2 14" xfId="28996"/>
    <cellStyle name="Table Heading Centred 5 2 15" xfId="28997"/>
    <cellStyle name="Table Heading Centred 5 2 16" xfId="28998"/>
    <cellStyle name="Table Heading Centred 5 2 17" xfId="28999"/>
    <cellStyle name="Table Heading Centred 5 2 18" xfId="29000"/>
    <cellStyle name="Table Heading Centred 5 2 19" xfId="29001"/>
    <cellStyle name="Table Heading Centred 5 2 2" xfId="29002"/>
    <cellStyle name="Table Heading Centred 5 2 2 10" xfId="29003"/>
    <cellStyle name="Table Heading Centred 5 2 2 11" xfId="29004"/>
    <cellStyle name="Table Heading Centred 5 2 2 12" xfId="29005"/>
    <cellStyle name="Table Heading Centred 5 2 2 13" xfId="29006"/>
    <cellStyle name="Table Heading Centred 5 2 2 14" xfId="29007"/>
    <cellStyle name="Table Heading Centred 5 2 2 15" xfId="29008"/>
    <cellStyle name="Table Heading Centred 5 2 2 16" xfId="29009"/>
    <cellStyle name="Table Heading Centred 5 2 2 17" xfId="29010"/>
    <cellStyle name="Table Heading Centred 5 2 2 18" xfId="29011"/>
    <cellStyle name="Table Heading Centred 5 2 2 19" xfId="29012"/>
    <cellStyle name="Table Heading Centred 5 2 2 2" xfId="29013"/>
    <cellStyle name="Table Heading Centred 5 2 2 20" xfId="29014"/>
    <cellStyle name="Table Heading Centred 5 2 2 21" xfId="29015"/>
    <cellStyle name="Table Heading Centred 5 2 2 22" xfId="29016"/>
    <cellStyle name="Table Heading Centred 5 2 2 23" xfId="29017"/>
    <cellStyle name="Table Heading Centred 5 2 2 24" xfId="29018"/>
    <cellStyle name="Table Heading Centred 5 2 2 25" xfId="29019"/>
    <cellStyle name="Table Heading Centred 5 2 2 26" xfId="29020"/>
    <cellStyle name="Table Heading Centred 5 2 2 27" xfId="29021"/>
    <cellStyle name="Table Heading Centred 5 2 2 28" xfId="29022"/>
    <cellStyle name="Table Heading Centred 5 2 2 29" xfId="29023"/>
    <cellStyle name="Table Heading Centred 5 2 2 3" xfId="29024"/>
    <cellStyle name="Table Heading Centred 5 2 2 30" xfId="29025"/>
    <cellStyle name="Table Heading Centred 5 2 2 31" xfId="29026"/>
    <cellStyle name="Table Heading Centred 5 2 2 32" xfId="29027"/>
    <cellStyle name="Table Heading Centred 5 2 2 4" xfId="29028"/>
    <cellStyle name="Table Heading Centred 5 2 2 5" xfId="29029"/>
    <cellStyle name="Table Heading Centred 5 2 2 6" xfId="29030"/>
    <cellStyle name="Table Heading Centred 5 2 2 7" xfId="29031"/>
    <cellStyle name="Table Heading Centred 5 2 2 8" xfId="29032"/>
    <cellStyle name="Table Heading Centred 5 2 2 9" xfId="29033"/>
    <cellStyle name="Table Heading Centred 5 2 20" xfId="29034"/>
    <cellStyle name="Table Heading Centred 5 2 21" xfId="29035"/>
    <cellStyle name="Table Heading Centred 5 2 22" xfId="29036"/>
    <cellStyle name="Table Heading Centred 5 2 23" xfId="29037"/>
    <cellStyle name="Table Heading Centred 5 2 24" xfId="29038"/>
    <cellStyle name="Table Heading Centred 5 2 25" xfId="29039"/>
    <cellStyle name="Table Heading Centred 5 2 26" xfId="29040"/>
    <cellStyle name="Table Heading Centred 5 2 27" xfId="29041"/>
    <cellStyle name="Table Heading Centred 5 2 28" xfId="29042"/>
    <cellStyle name="Table Heading Centred 5 2 29" xfId="29043"/>
    <cellStyle name="Table Heading Centred 5 2 3" xfId="29044"/>
    <cellStyle name="Table Heading Centred 5 2 30" xfId="29045"/>
    <cellStyle name="Table Heading Centred 5 2 31" xfId="29046"/>
    <cellStyle name="Table Heading Centred 5 2 32" xfId="29047"/>
    <cellStyle name="Table Heading Centred 5 2 33" xfId="29048"/>
    <cellStyle name="Table Heading Centred 5 2 34" xfId="29049"/>
    <cellStyle name="Table Heading Centred 5 2 4" xfId="29050"/>
    <cellStyle name="Table Heading Centred 5 2 5" xfId="29051"/>
    <cellStyle name="Table Heading Centred 5 2 6" xfId="29052"/>
    <cellStyle name="Table Heading Centred 5 2 7" xfId="29053"/>
    <cellStyle name="Table Heading Centred 5 2 8" xfId="29054"/>
    <cellStyle name="Table Heading Centred 5 2 9" xfId="29055"/>
    <cellStyle name="Table Heading Centred 5 20" xfId="29056"/>
    <cellStyle name="Table Heading Centred 5 21" xfId="29057"/>
    <cellStyle name="Table Heading Centred 5 22" xfId="29058"/>
    <cellStyle name="Table Heading Centred 5 23" xfId="29059"/>
    <cellStyle name="Table Heading Centred 5 24" xfId="29060"/>
    <cellStyle name="Table Heading Centred 5 25" xfId="29061"/>
    <cellStyle name="Table Heading Centred 5 26" xfId="29062"/>
    <cellStyle name="Table Heading Centred 5 27" xfId="29063"/>
    <cellStyle name="Table Heading Centred 5 28" xfId="29064"/>
    <cellStyle name="Table Heading Centred 5 29" xfId="29065"/>
    <cellStyle name="Table Heading Centred 5 3" xfId="29066"/>
    <cellStyle name="Table Heading Centred 5 3 10" xfId="29067"/>
    <cellStyle name="Table Heading Centred 5 3 11" xfId="29068"/>
    <cellStyle name="Table Heading Centred 5 3 12" xfId="29069"/>
    <cellStyle name="Table Heading Centred 5 3 13" xfId="29070"/>
    <cellStyle name="Table Heading Centred 5 3 14" xfId="29071"/>
    <cellStyle name="Table Heading Centred 5 3 15" xfId="29072"/>
    <cellStyle name="Table Heading Centred 5 3 16" xfId="29073"/>
    <cellStyle name="Table Heading Centred 5 3 17" xfId="29074"/>
    <cellStyle name="Table Heading Centred 5 3 18" xfId="29075"/>
    <cellStyle name="Table Heading Centred 5 3 19" xfId="29076"/>
    <cellStyle name="Table Heading Centred 5 3 2" xfId="29077"/>
    <cellStyle name="Table Heading Centred 5 3 2 10" xfId="29078"/>
    <cellStyle name="Table Heading Centred 5 3 2 11" xfId="29079"/>
    <cellStyle name="Table Heading Centred 5 3 2 12" xfId="29080"/>
    <cellStyle name="Table Heading Centred 5 3 2 13" xfId="29081"/>
    <cellStyle name="Table Heading Centred 5 3 2 14" xfId="29082"/>
    <cellStyle name="Table Heading Centred 5 3 2 15" xfId="29083"/>
    <cellStyle name="Table Heading Centred 5 3 2 16" xfId="29084"/>
    <cellStyle name="Table Heading Centred 5 3 2 17" xfId="29085"/>
    <cellStyle name="Table Heading Centred 5 3 2 18" xfId="29086"/>
    <cellStyle name="Table Heading Centred 5 3 2 19" xfId="29087"/>
    <cellStyle name="Table Heading Centred 5 3 2 2" xfId="29088"/>
    <cellStyle name="Table Heading Centred 5 3 2 20" xfId="29089"/>
    <cellStyle name="Table Heading Centred 5 3 2 21" xfId="29090"/>
    <cellStyle name="Table Heading Centred 5 3 2 22" xfId="29091"/>
    <cellStyle name="Table Heading Centred 5 3 2 23" xfId="29092"/>
    <cellStyle name="Table Heading Centred 5 3 2 24" xfId="29093"/>
    <cellStyle name="Table Heading Centred 5 3 2 25" xfId="29094"/>
    <cellStyle name="Table Heading Centred 5 3 2 26" xfId="29095"/>
    <cellStyle name="Table Heading Centred 5 3 2 27" xfId="29096"/>
    <cellStyle name="Table Heading Centred 5 3 2 28" xfId="29097"/>
    <cellStyle name="Table Heading Centred 5 3 2 29" xfId="29098"/>
    <cellStyle name="Table Heading Centred 5 3 2 3" xfId="29099"/>
    <cellStyle name="Table Heading Centred 5 3 2 30" xfId="29100"/>
    <cellStyle name="Table Heading Centred 5 3 2 31" xfId="29101"/>
    <cellStyle name="Table Heading Centred 5 3 2 32" xfId="29102"/>
    <cellStyle name="Table Heading Centred 5 3 2 4" xfId="29103"/>
    <cellStyle name="Table Heading Centred 5 3 2 5" xfId="29104"/>
    <cellStyle name="Table Heading Centred 5 3 2 6" xfId="29105"/>
    <cellStyle name="Table Heading Centred 5 3 2 7" xfId="29106"/>
    <cellStyle name="Table Heading Centred 5 3 2 8" xfId="29107"/>
    <cellStyle name="Table Heading Centred 5 3 2 9" xfId="29108"/>
    <cellStyle name="Table Heading Centred 5 3 20" xfId="29109"/>
    <cellStyle name="Table Heading Centred 5 3 21" xfId="29110"/>
    <cellStyle name="Table Heading Centred 5 3 22" xfId="29111"/>
    <cellStyle name="Table Heading Centred 5 3 23" xfId="29112"/>
    <cellStyle name="Table Heading Centred 5 3 24" xfId="29113"/>
    <cellStyle name="Table Heading Centred 5 3 25" xfId="29114"/>
    <cellStyle name="Table Heading Centred 5 3 26" xfId="29115"/>
    <cellStyle name="Table Heading Centred 5 3 27" xfId="29116"/>
    <cellStyle name="Table Heading Centred 5 3 28" xfId="29117"/>
    <cellStyle name="Table Heading Centred 5 3 29" xfId="29118"/>
    <cellStyle name="Table Heading Centred 5 3 3" xfId="29119"/>
    <cellStyle name="Table Heading Centred 5 3 30" xfId="29120"/>
    <cellStyle name="Table Heading Centred 5 3 31" xfId="29121"/>
    <cellStyle name="Table Heading Centred 5 3 32" xfId="29122"/>
    <cellStyle name="Table Heading Centred 5 3 33" xfId="29123"/>
    <cellStyle name="Table Heading Centred 5 3 34" xfId="29124"/>
    <cellStyle name="Table Heading Centred 5 3 4" xfId="29125"/>
    <cellStyle name="Table Heading Centred 5 3 5" xfId="29126"/>
    <cellStyle name="Table Heading Centred 5 3 6" xfId="29127"/>
    <cellStyle name="Table Heading Centred 5 3 7" xfId="29128"/>
    <cellStyle name="Table Heading Centred 5 3 8" xfId="29129"/>
    <cellStyle name="Table Heading Centred 5 3 9" xfId="29130"/>
    <cellStyle name="Table Heading Centred 5 30" xfId="29131"/>
    <cellStyle name="Table Heading Centred 5 31" xfId="29132"/>
    <cellStyle name="Table Heading Centred 5 32" xfId="29133"/>
    <cellStyle name="Table Heading Centred 5 33" xfId="29134"/>
    <cellStyle name="Table Heading Centred 5 34" xfId="29135"/>
    <cellStyle name="Table Heading Centred 5 35" xfId="29136"/>
    <cellStyle name="Table Heading Centred 5 36" xfId="29137"/>
    <cellStyle name="Table Heading Centred 5 4" xfId="29138"/>
    <cellStyle name="Table Heading Centred 5 4 10" xfId="29139"/>
    <cellStyle name="Table Heading Centred 5 4 11" xfId="29140"/>
    <cellStyle name="Table Heading Centred 5 4 12" xfId="29141"/>
    <cellStyle name="Table Heading Centred 5 4 13" xfId="29142"/>
    <cellStyle name="Table Heading Centred 5 4 2" xfId="29143"/>
    <cellStyle name="Table Heading Centred 5 4 3" xfId="29144"/>
    <cellStyle name="Table Heading Centred 5 4 4" xfId="29145"/>
    <cellStyle name="Table Heading Centred 5 4 5" xfId="29146"/>
    <cellStyle name="Table Heading Centred 5 4 6" xfId="29147"/>
    <cellStyle name="Table Heading Centred 5 4 7" xfId="29148"/>
    <cellStyle name="Table Heading Centred 5 4 8" xfId="29149"/>
    <cellStyle name="Table Heading Centred 5 4 9" xfId="29150"/>
    <cellStyle name="Table Heading Centred 5 5" xfId="29151"/>
    <cellStyle name="Table Heading Centred 5 6" xfId="29152"/>
    <cellStyle name="Table Heading Centred 5 7" xfId="29153"/>
    <cellStyle name="Table Heading Centred 5 8" xfId="29154"/>
    <cellStyle name="Table Heading Centred 5 9" xfId="29155"/>
    <cellStyle name="Table Heading Centred 6" xfId="29156"/>
    <cellStyle name="Table Heading Centred 6 10" xfId="29157"/>
    <cellStyle name="Table Heading Centred 6 11" xfId="29158"/>
    <cellStyle name="Table Heading Centred 6 12" xfId="29159"/>
    <cellStyle name="Table Heading Centred 6 13" xfId="29160"/>
    <cellStyle name="Table Heading Centred 6 2" xfId="29161"/>
    <cellStyle name="Table Heading Centred 6 3" xfId="29162"/>
    <cellStyle name="Table Heading Centred 6 4" xfId="29163"/>
    <cellStyle name="Table Heading Centred 6 5" xfId="29164"/>
    <cellStyle name="Table Heading Centred 6 6" xfId="29165"/>
    <cellStyle name="Table Heading Centred 6 7" xfId="29166"/>
    <cellStyle name="Table Heading Centred 6 8" xfId="29167"/>
    <cellStyle name="Table Heading Centred 6 9" xfId="29168"/>
    <cellStyle name="Table Heading Centred 7" xfId="29169"/>
    <cellStyle name="Table Rows" xfId="29170"/>
    <cellStyle name="Table Rows 2" xfId="29171"/>
    <cellStyle name="Table Rows 2 10" xfId="29172"/>
    <cellStyle name="Table Rows 2 11" xfId="29173"/>
    <cellStyle name="Table Rows 2 12" xfId="29174"/>
    <cellStyle name="Table Rows 2 13" xfId="29175"/>
    <cellStyle name="Table Rows 2 14" xfId="29176"/>
    <cellStyle name="Table Rows 2 15" xfId="29177"/>
    <cellStyle name="Table Rows 2 16" xfId="29178"/>
    <cellStyle name="Table Rows 2 17" xfId="29179"/>
    <cellStyle name="Table Rows 2 18" xfId="29180"/>
    <cellStyle name="Table Rows 2 19" xfId="29181"/>
    <cellStyle name="Table Rows 2 2" xfId="29182"/>
    <cellStyle name="Table Rows 2 2 10" xfId="29183"/>
    <cellStyle name="Table Rows 2 2 11" xfId="29184"/>
    <cellStyle name="Table Rows 2 2 12" xfId="29185"/>
    <cellStyle name="Table Rows 2 2 13" xfId="29186"/>
    <cellStyle name="Table Rows 2 2 14" xfId="29187"/>
    <cellStyle name="Table Rows 2 2 15" xfId="29188"/>
    <cellStyle name="Table Rows 2 2 16" xfId="29189"/>
    <cellStyle name="Table Rows 2 2 17" xfId="29190"/>
    <cellStyle name="Table Rows 2 2 18" xfId="29191"/>
    <cellStyle name="Table Rows 2 2 19" xfId="29192"/>
    <cellStyle name="Table Rows 2 2 2" xfId="29193"/>
    <cellStyle name="Table Rows 2 2 2 10" xfId="29194"/>
    <cellStyle name="Table Rows 2 2 2 11" xfId="29195"/>
    <cellStyle name="Table Rows 2 2 2 12" xfId="29196"/>
    <cellStyle name="Table Rows 2 2 2 13" xfId="29197"/>
    <cellStyle name="Table Rows 2 2 2 14" xfId="29198"/>
    <cellStyle name="Table Rows 2 2 2 15" xfId="29199"/>
    <cellStyle name="Table Rows 2 2 2 16" xfId="29200"/>
    <cellStyle name="Table Rows 2 2 2 17" xfId="29201"/>
    <cellStyle name="Table Rows 2 2 2 18" xfId="29202"/>
    <cellStyle name="Table Rows 2 2 2 19" xfId="29203"/>
    <cellStyle name="Table Rows 2 2 2 2" xfId="29204"/>
    <cellStyle name="Table Rows 2 2 2 2 10" xfId="29205"/>
    <cellStyle name="Table Rows 2 2 2 2 11" xfId="29206"/>
    <cellStyle name="Table Rows 2 2 2 2 12" xfId="29207"/>
    <cellStyle name="Table Rows 2 2 2 2 13" xfId="29208"/>
    <cellStyle name="Table Rows 2 2 2 2 14" xfId="29209"/>
    <cellStyle name="Table Rows 2 2 2 2 15" xfId="29210"/>
    <cellStyle name="Table Rows 2 2 2 2 16" xfId="29211"/>
    <cellStyle name="Table Rows 2 2 2 2 17" xfId="29212"/>
    <cellStyle name="Table Rows 2 2 2 2 18" xfId="29213"/>
    <cellStyle name="Table Rows 2 2 2 2 19" xfId="29214"/>
    <cellStyle name="Table Rows 2 2 2 2 2" xfId="29215"/>
    <cellStyle name="Table Rows 2 2 2 2 20" xfId="29216"/>
    <cellStyle name="Table Rows 2 2 2 2 21" xfId="29217"/>
    <cellStyle name="Table Rows 2 2 2 2 22" xfId="29218"/>
    <cellStyle name="Table Rows 2 2 2 2 23" xfId="29219"/>
    <cellStyle name="Table Rows 2 2 2 2 24" xfId="29220"/>
    <cellStyle name="Table Rows 2 2 2 2 25" xfId="29221"/>
    <cellStyle name="Table Rows 2 2 2 2 26" xfId="29222"/>
    <cellStyle name="Table Rows 2 2 2 2 27" xfId="29223"/>
    <cellStyle name="Table Rows 2 2 2 2 28" xfId="29224"/>
    <cellStyle name="Table Rows 2 2 2 2 29" xfId="29225"/>
    <cellStyle name="Table Rows 2 2 2 2 3" xfId="29226"/>
    <cellStyle name="Table Rows 2 2 2 2 30" xfId="29227"/>
    <cellStyle name="Table Rows 2 2 2 2 31" xfId="29228"/>
    <cellStyle name="Table Rows 2 2 2 2 32" xfId="29229"/>
    <cellStyle name="Table Rows 2 2 2 2 4" xfId="29230"/>
    <cellStyle name="Table Rows 2 2 2 2 5" xfId="29231"/>
    <cellStyle name="Table Rows 2 2 2 2 6" xfId="29232"/>
    <cellStyle name="Table Rows 2 2 2 2 7" xfId="29233"/>
    <cellStyle name="Table Rows 2 2 2 2 8" xfId="29234"/>
    <cellStyle name="Table Rows 2 2 2 2 9" xfId="29235"/>
    <cellStyle name="Table Rows 2 2 2 20" xfId="29236"/>
    <cellStyle name="Table Rows 2 2 2 21" xfId="29237"/>
    <cellStyle name="Table Rows 2 2 2 22" xfId="29238"/>
    <cellStyle name="Table Rows 2 2 2 23" xfId="29239"/>
    <cellStyle name="Table Rows 2 2 2 24" xfId="29240"/>
    <cellStyle name="Table Rows 2 2 2 25" xfId="29241"/>
    <cellStyle name="Table Rows 2 2 2 26" xfId="29242"/>
    <cellStyle name="Table Rows 2 2 2 27" xfId="29243"/>
    <cellStyle name="Table Rows 2 2 2 28" xfId="29244"/>
    <cellStyle name="Table Rows 2 2 2 29" xfId="29245"/>
    <cellStyle name="Table Rows 2 2 2 3" xfId="29246"/>
    <cellStyle name="Table Rows 2 2 2 30" xfId="29247"/>
    <cellStyle name="Table Rows 2 2 2 31" xfId="29248"/>
    <cellStyle name="Table Rows 2 2 2 32" xfId="29249"/>
    <cellStyle name="Table Rows 2 2 2 33" xfId="29250"/>
    <cellStyle name="Table Rows 2 2 2 34" xfId="29251"/>
    <cellStyle name="Table Rows 2 2 2 4" xfId="29252"/>
    <cellStyle name="Table Rows 2 2 2 5" xfId="29253"/>
    <cellStyle name="Table Rows 2 2 2 6" xfId="29254"/>
    <cellStyle name="Table Rows 2 2 2 7" xfId="29255"/>
    <cellStyle name="Table Rows 2 2 2 8" xfId="29256"/>
    <cellStyle name="Table Rows 2 2 2 9" xfId="29257"/>
    <cellStyle name="Table Rows 2 2 20" xfId="29258"/>
    <cellStyle name="Table Rows 2 2 21" xfId="29259"/>
    <cellStyle name="Table Rows 2 2 22" xfId="29260"/>
    <cellStyle name="Table Rows 2 2 23" xfId="29261"/>
    <cellStyle name="Table Rows 2 2 24" xfId="29262"/>
    <cellStyle name="Table Rows 2 2 25" xfId="29263"/>
    <cellStyle name="Table Rows 2 2 26" xfId="29264"/>
    <cellStyle name="Table Rows 2 2 27" xfId="29265"/>
    <cellStyle name="Table Rows 2 2 28" xfId="29266"/>
    <cellStyle name="Table Rows 2 2 29" xfId="29267"/>
    <cellStyle name="Table Rows 2 2 3" xfId="29268"/>
    <cellStyle name="Table Rows 2 2 3 10" xfId="29269"/>
    <cellStyle name="Table Rows 2 2 3 11" xfId="29270"/>
    <cellStyle name="Table Rows 2 2 3 12" xfId="29271"/>
    <cellStyle name="Table Rows 2 2 3 13" xfId="29272"/>
    <cellStyle name="Table Rows 2 2 3 14" xfId="29273"/>
    <cellStyle name="Table Rows 2 2 3 15" xfId="29274"/>
    <cellStyle name="Table Rows 2 2 3 16" xfId="29275"/>
    <cellStyle name="Table Rows 2 2 3 17" xfId="29276"/>
    <cellStyle name="Table Rows 2 2 3 18" xfId="29277"/>
    <cellStyle name="Table Rows 2 2 3 19" xfId="29278"/>
    <cellStyle name="Table Rows 2 2 3 2" xfId="29279"/>
    <cellStyle name="Table Rows 2 2 3 20" xfId="29280"/>
    <cellStyle name="Table Rows 2 2 3 21" xfId="29281"/>
    <cellStyle name="Table Rows 2 2 3 22" xfId="29282"/>
    <cellStyle name="Table Rows 2 2 3 23" xfId="29283"/>
    <cellStyle name="Table Rows 2 2 3 24" xfId="29284"/>
    <cellStyle name="Table Rows 2 2 3 25" xfId="29285"/>
    <cellStyle name="Table Rows 2 2 3 26" xfId="29286"/>
    <cellStyle name="Table Rows 2 2 3 27" xfId="29287"/>
    <cellStyle name="Table Rows 2 2 3 28" xfId="29288"/>
    <cellStyle name="Table Rows 2 2 3 29" xfId="29289"/>
    <cellStyle name="Table Rows 2 2 3 3" xfId="29290"/>
    <cellStyle name="Table Rows 2 2 3 30" xfId="29291"/>
    <cellStyle name="Table Rows 2 2 3 31" xfId="29292"/>
    <cellStyle name="Table Rows 2 2 3 32" xfId="29293"/>
    <cellStyle name="Table Rows 2 2 3 4" xfId="29294"/>
    <cellStyle name="Table Rows 2 2 3 5" xfId="29295"/>
    <cellStyle name="Table Rows 2 2 3 6" xfId="29296"/>
    <cellStyle name="Table Rows 2 2 3 7" xfId="29297"/>
    <cellStyle name="Table Rows 2 2 3 8" xfId="29298"/>
    <cellStyle name="Table Rows 2 2 3 9" xfId="29299"/>
    <cellStyle name="Table Rows 2 2 30" xfId="29300"/>
    <cellStyle name="Table Rows 2 2 31" xfId="29301"/>
    <cellStyle name="Table Rows 2 2 32" xfId="29302"/>
    <cellStyle name="Table Rows 2 2 33" xfId="29303"/>
    <cellStyle name="Table Rows 2 2 34" xfId="29304"/>
    <cellStyle name="Table Rows 2 2 35" xfId="29305"/>
    <cellStyle name="Table Rows 2 2 4" xfId="29306"/>
    <cellStyle name="Table Rows 2 2 5" xfId="29307"/>
    <cellStyle name="Table Rows 2 2 6" xfId="29308"/>
    <cellStyle name="Table Rows 2 2 7" xfId="29309"/>
    <cellStyle name="Table Rows 2 2 8" xfId="29310"/>
    <cellStyle name="Table Rows 2 2 9" xfId="29311"/>
    <cellStyle name="Table Rows 2 20" xfId="29312"/>
    <cellStyle name="Table Rows 2 21" xfId="29313"/>
    <cellStyle name="Table Rows 2 22" xfId="29314"/>
    <cellStyle name="Table Rows 2 23" xfId="29315"/>
    <cellStyle name="Table Rows 2 24" xfId="29316"/>
    <cellStyle name="Table Rows 2 25" xfId="29317"/>
    <cellStyle name="Table Rows 2 26" xfId="29318"/>
    <cellStyle name="Table Rows 2 27" xfId="29319"/>
    <cellStyle name="Table Rows 2 28" xfId="29320"/>
    <cellStyle name="Table Rows 2 29" xfId="29321"/>
    <cellStyle name="Table Rows 2 3" xfId="29322"/>
    <cellStyle name="Table Rows 2 3 10" xfId="29323"/>
    <cellStyle name="Table Rows 2 3 11" xfId="29324"/>
    <cellStyle name="Table Rows 2 3 12" xfId="29325"/>
    <cellStyle name="Table Rows 2 3 13" xfId="29326"/>
    <cellStyle name="Table Rows 2 3 14" xfId="29327"/>
    <cellStyle name="Table Rows 2 3 15" xfId="29328"/>
    <cellStyle name="Table Rows 2 3 16" xfId="29329"/>
    <cellStyle name="Table Rows 2 3 17" xfId="29330"/>
    <cellStyle name="Table Rows 2 3 18" xfId="29331"/>
    <cellStyle name="Table Rows 2 3 19" xfId="29332"/>
    <cellStyle name="Table Rows 2 3 2" xfId="29333"/>
    <cellStyle name="Table Rows 2 3 2 10" xfId="29334"/>
    <cellStyle name="Table Rows 2 3 2 11" xfId="29335"/>
    <cellStyle name="Table Rows 2 3 2 12" xfId="29336"/>
    <cellStyle name="Table Rows 2 3 2 13" xfId="29337"/>
    <cellStyle name="Table Rows 2 3 2 14" xfId="29338"/>
    <cellStyle name="Table Rows 2 3 2 15" xfId="29339"/>
    <cellStyle name="Table Rows 2 3 2 16" xfId="29340"/>
    <cellStyle name="Table Rows 2 3 2 17" xfId="29341"/>
    <cellStyle name="Table Rows 2 3 2 18" xfId="29342"/>
    <cellStyle name="Table Rows 2 3 2 19" xfId="29343"/>
    <cellStyle name="Table Rows 2 3 2 2" xfId="29344"/>
    <cellStyle name="Table Rows 2 3 2 2 10" xfId="29345"/>
    <cellStyle name="Table Rows 2 3 2 2 11" xfId="29346"/>
    <cellStyle name="Table Rows 2 3 2 2 12" xfId="29347"/>
    <cellStyle name="Table Rows 2 3 2 2 13" xfId="29348"/>
    <cellStyle name="Table Rows 2 3 2 2 14" xfId="29349"/>
    <cellStyle name="Table Rows 2 3 2 2 15" xfId="29350"/>
    <cellStyle name="Table Rows 2 3 2 2 16" xfId="29351"/>
    <cellStyle name="Table Rows 2 3 2 2 17" xfId="29352"/>
    <cellStyle name="Table Rows 2 3 2 2 18" xfId="29353"/>
    <cellStyle name="Table Rows 2 3 2 2 19" xfId="29354"/>
    <cellStyle name="Table Rows 2 3 2 2 2" xfId="29355"/>
    <cellStyle name="Table Rows 2 3 2 2 20" xfId="29356"/>
    <cellStyle name="Table Rows 2 3 2 2 21" xfId="29357"/>
    <cellStyle name="Table Rows 2 3 2 2 22" xfId="29358"/>
    <cellStyle name="Table Rows 2 3 2 2 23" xfId="29359"/>
    <cellStyle name="Table Rows 2 3 2 2 24" xfId="29360"/>
    <cellStyle name="Table Rows 2 3 2 2 25" xfId="29361"/>
    <cellStyle name="Table Rows 2 3 2 2 26" xfId="29362"/>
    <cellStyle name="Table Rows 2 3 2 2 27" xfId="29363"/>
    <cellStyle name="Table Rows 2 3 2 2 28" xfId="29364"/>
    <cellStyle name="Table Rows 2 3 2 2 29" xfId="29365"/>
    <cellStyle name="Table Rows 2 3 2 2 3" xfId="29366"/>
    <cellStyle name="Table Rows 2 3 2 2 30" xfId="29367"/>
    <cellStyle name="Table Rows 2 3 2 2 31" xfId="29368"/>
    <cellStyle name="Table Rows 2 3 2 2 32" xfId="29369"/>
    <cellStyle name="Table Rows 2 3 2 2 4" xfId="29370"/>
    <cellStyle name="Table Rows 2 3 2 2 5" xfId="29371"/>
    <cellStyle name="Table Rows 2 3 2 2 6" xfId="29372"/>
    <cellStyle name="Table Rows 2 3 2 2 7" xfId="29373"/>
    <cellStyle name="Table Rows 2 3 2 2 8" xfId="29374"/>
    <cellStyle name="Table Rows 2 3 2 2 9" xfId="29375"/>
    <cellStyle name="Table Rows 2 3 2 20" xfId="29376"/>
    <cellStyle name="Table Rows 2 3 2 21" xfId="29377"/>
    <cellStyle name="Table Rows 2 3 2 22" xfId="29378"/>
    <cellStyle name="Table Rows 2 3 2 23" xfId="29379"/>
    <cellStyle name="Table Rows 2 3 2 24" xfId="29380"/>
    <cellStyle name="Table Rows 2 3 2 25" xfId="29381"/>
    <cellStyle name="Table Rows 2 3 2 26" xfId="29382"/>
    <cellStyle name="Table Rows 2 3 2 27" xfId="29383"/>
    <cellStyle name="Table Rows 2 3 2 28" xfId="29384"/>
    <cellStyle name="Table Rows 2 3 2 29" xfId="29385"/>
    <cellStyle name="Table Rows 2 3 2 3" xfId="29386"/>
    <cellStyle name="Table Rows 2 3 2 30" xfId="29387"/>
    <cellStyle name="Table Rows 2 3 2 31" xfId="29388"/>
    <cellStyle name="Table Rows 2 3 2 32" xfId="29389"/>
    <cellStyle name="Table Rows 2 3 2 33" xfId="29390"/>
    <cellStyle name="Table Rows 2 3 2 34" xfId="29391"/>
    <cellStyle name="Table Rows 2 3 2 4" xfId="29392"/>
    <cellStyle name="Table Rows 2 3 2 5" xfId="29393"/>
    <cellStyle name="Table Rows 2 3 2 6" xfId="29394"/>
    <cellStyle name="Table Rows 2 3 2 7" xfId="29395"/>
    <cellStyle name="Table Rows 2 3 2 8" xfId="29396"/>
    <cellStyle name="Table Rows 2 3 2 9" xfId="29397"/>
    <cellStyle name="Table Rows 2 3 20" xfId="29398"/>
    <cellStyle name="Table Rows 2 3 21" xfId="29399"/>
    <cellStyle name="Table Rows 2 3 22" xfId="29400"/>
    <cellStyle name="Table Rows 2 3 23" xfId="29401"/>
    <cellStyle name="Table Rows 2 3 24" xfId="29402"/>
    <cellStyle name="Table Rows 2 3 25" xfId="29403"/>
    <cellStyle name="Table Rows 2 3 26" xfId="29404"/>
    <cellStyle name="Table Rows 2 3 27" xfId="29405"/>
    <cellStyle name="Table Rows 2 3 28" xfId="29406"/>
    <cellStyle name="Table Rows 2 3 29" xfId="29407"/>
    <cellStyle name="Table Rows 2 3 3" xfId="29408"/>
    <cellStyle name="Table Rows 2 3 3 10" xfId="29409"/>
    <cellStyle name="Table Rows 2 3 3 11" xfId="29410"/>
    <cellStyle name="Table Rows 2 3 3 12" xfId="29411"/>
    <cellStyle name="Table Rows 2 3 3 13" xfId="29412"/>
    <cellStyle name="Table Rows 2 3 3 14" xfId="29413"/>
    <cellStyle name="Table Rows 2 3 3 15" xfId="29414"/>
    <cellStyle name="Table Rows 2 3 3 16" xfId="29415"/>
    <cellStyle name="Table Rows 2 3 3 17" xfId="29416"/>
    <cellStyle name="Table Rows 2 3 3 18" xfId="29417"/>
    <cellStyle name="Table Rows 2 3 3 19" xfId="29418"/>
    <cellStyle name="Table Rows 2 3 3 2" xfId="29419"/>
    <cellStyle name="Table Rows 2 3 3 20" xfId="29420"/>
    <cellStyle name="Table Rows 2 3 3 21" xfId="29421"/>
    <cellStyle name="Table Rows 2 3 3 22" xfId="29422"/>
    <cellStyle name="Table Rows 2 3 3 23" xfId="29423"/>
    <cellStyle name="Table Rows 2 3 3 24" xfId="29424"/>
    <cellStyle name="Table Rows 2 3 3 25" xfId="29425"/>
    <cellStyle name="Table Rows 2 3 3 26" xfId="29426"/>
    <cellStyle name="Table Rows 2 3 3 27" xfId="29427"/>
    <cellStyle name="Table Rows 2 3 3 28" xfId="29428"/>
    <cellStyle name="Table Rows 2 3 3 29" xfId="29429"/>
    <cellStyle name="Table Rows 2 3 3 3" xfId="29430"/>
    <cellStyle name="Table Rows 2 3 3 30" xfId="29431"/>
    <cellStyle name="Table Rows 2 3 3 31" xfId="29432"/>
    <cellStyle name="Table Rows 2 3 3 32" xfId="29433"/>
    <cellStyle name="Table Rows 2 3 3 4" xfId="29434"/>
    <cellStyle name="Table Rows 2 3 3 5" xfId="29435"/>
    <cellStyle name="Table Rows 2 3 3 6" xfId="29436"/>
    <cellStyle name="Table Rows 2 3 3 7" xfId="29437"/>
    <cellStyle name="Table Rows 2 3 3 8" xfId="29438"/>
    <cellStyle name="Table Rows 2 3 3 9" xfId="29439"/>
    <cellStyle name="Table Rows 2 3 30" xfId="29440"/>
    <cellStyle name="Table Rows 2 3 31" xfId="29441"/>
    <cellStyle name="Table Rows 2 3 32" xfId="29442"/>
    <cellStyle name="Table Rows 2 3 33" xfId="29443"/>
    <cellStyle name="Table Rows 2 3 34" xfId="29444"/>
    <cellStyle name="Table Rows 2 3 35" xfId="29445"/>
    <cellStyle name="Table Rows 2 3 4" xfId="29446"/>
    <cellStyle name="Table Rows 2 3 5" xfId="29447"/>
    <cellStyle name="Table Rows 2 3 6" xfId="29448"/>
    <cellStyle name="Table Rows 2 3 7" xfId="29449"/>
    <cellStyle name="Table Rows 2 3 8" xfId="29450"/>
    <cellStyle name="Table Rows 2 3 9" xfId="29451"/>
    <cellStyle name="Table Rows 2 30" xfId="29452"/>
    <cellStyle name="Table Rows 2 31" xfId="29453"/>
    <cellStyle name="Table Rows 2 32" xfId="29454"/>
    <cellStyle name="Table Rows 2 33" xfId="29455"/>
    <cellStyle name="Table Rows 2 34" xfId="29456"/>
    <cellStyle name="Table Rows 2 35" xfId="29457"/>
    <cellStyle name="Table Rows 2 36" xfId="29458"/>
    <cellStyle name="Table Rows 2 37" xfId="29459"/>
    <cellStyle name="Table Rows 2 38" xfId="29460"/>
    <cellStyle name="Table Rows 2 39" xfId="29461"/>
    <cellStyle name="Table Rows 2 4" xfId="29462"/>
    <cellStyle name="Table Rows 2 4 10" xfId="29463"/>
    <cellStyle name="Table Rows 2 4 11" xfId="29464"/>
    <cellStyle name="Table Rows 2 4 12" xfId="29465"/>
    <cellStyle name="Table Rows 2 4 13" xfId="29466"/>
    <cellStyle name="Table Rows 2 4 14" xfId="29467"/>
    <cellStyle name="Table Rows 2 4 15" xfId="29468"/>
    <cellStyle name="Table Rows 2 4 16" xfId="29469"/>
    <cellStyle name="Table Rows 2 4 17" xfId="29470"/>
    <cellStyle name="Table Rows 2 4 18" xfId="29471"/>
    <cellStyle name="Table Rows 2 4 19" xfId="29472"/>
    <cellStyle name="Table Rows 2 4 2" xfId="29473"/>
    <cellStyle name="Table Rows 2 4 2 10" xfId="29474"/>
    <cellStyle name="Table Rows 2 4 2 11" xfId="29475"/>
    <cellStyle name="Table Rows 2 4 2 12" xfId="29476"/>
    <cellStyle name="Table Rows 2 4 2 13" xfId="29477"/>
    <cellStyle name="Table Rows 2 4 2 14" xfId="29478"/>
    <cellStyle name="Table Rows 2 4 2 15" xfId="29479"/>
    <cellStyle name="Table Rows 2 4 2 16" xfId="29480"/>
    <cellStyle name="Table Rows 2 4 2 17" xfId="29481"/>
    <cellStyle name="Table Rows 2 4 2 18" xfId="29482"/>
    <cellStyle name="Table Rows 2 4 2 19" xfId="29483"/>
    <cellStyle name="Table Rows 2 4 2 2" xfId="29484"/>
    <cellStyle name="Table Rows 2 4 2 2 10" xfId="29485"/>
    <cellStyle name="Table Rows 2 4 2 2 11" xfId="29486"/>
    <cellStyle name="Table Rows 2 4 2 2 12" xfId="29487"/>
    <cellStyle name="Table Rows 2 4 2 2 13" xfId="29488"/>
    <cellStyle name="Table Rows 2 4 2 2 14" xfId="29489"/>
    <cellStyle name="Table Rows 2 4 2 2 15" xfId="29490"/>
    <cellStyle name="Table Rows 2 4 2 2 16" xfId="29491"/>
    <cellStyle name="Table Rows 2 4 2 2 17" xfId="29492"/>
    <cellStyle name="Table Rows 2 4 2 2 18" xfId="29493"/>
    <cellStyle name="Table Rows 2 4 2 2 19" xfId="29494"/>
    <cellStyle name="Table Rows 2 4 2 2 2" xfId="29495"/>
    <cellStyle name="Table Rows 2 4 2 2 20" xfId="29496"/>
    <cellStyle name="Table Rows 2 4 2 2 21" xfId="29497"/>
    <cellStyle name="Table Rows 2 4 2 2 22" xfId="29498"/>
    <cellStyle name="Table Rows 2 4 2 2 23" xfId="29499"/>
    <cellStyle name="Table Rows 2 4 2 2 24" xfId="29500"/>
    <cellStyle name="Table Rows 2 4 2 2 25" xfId="29501"/>
    <cellStyle name="Table Rows 2 4 2 2 26" xfId="29502"/>
    <cellStyle name="Table Rows 2 4 2 2 27" xfId="29503"/>
    <cellStyle name="Table Rows 2 4 2 2 28" xfId="29504"/>
    <cellStyle name="Table Rows 2 4 2 2 29" xfId="29505"/>
    <cellStyle name="Table Rows 2 4 2 2 3" xfId="29506"/>
    <cellStyle name="Table Rows 2 4 2 2 30" xfId="29507"/>
    <cellStyle name="Table Rows 2 4 2 2 31" xfId="29508"/>
    <cellStyle name="Table Rows 2 4 2 2 32" xfId="29509"/>
    <cellStyle name="Table Rows 2 4 2 2 4" xfId="29510"/>
    <cellStyle name="Table Rows 2 4 2 2 5" xfId="29511"/>
    <cellStyle name="Table Rows 2 4 2 2 6" xfId="29512"/>
    <cellStyle name="Table Rows 2 4 2 2 7" xfId="29513"/>
    <cellStyle name="Table Rows 2 4 2 2 8" xfId="29514"/>
    <cellStyle name="Table Rows 2 4 2 2 9" xfId="29515"/>
    <cellStyle name="Table Rows 2 4 2 20" xfId="29516"/>
    <cellStyle name="Table Rows 2 4 2 21" xfId="29517"/>
    <cellStyle name="Table Rows 2 4 2 22" xfId="29518"/>
    <cellStyle name="Table Rows 2 4 2 23" xfId="29519"/>
    <cellStyle name="Table Rows 2 4 2 24" xfId="29520"/>
    <cellStyle name="Table Rows 2 4 2 25" xfId="29521"/>
    <cellStyle name="Table Rows 2 4 2 26" xfId="29522"/>
    <cellStyle name="Table Rows 2 4 2 27" xfId="29523"/>
    <cellStyle name="Table Rows 2 4 2 28" xfId="29524"/>
    <cellStyle name="Table Rows 2 4 2 29" xfId="29525"/>
    <cellStyle name="Table Rows 2 4 2 3" xfId="29526"/>
    <cellStyle name="Table Rows 2 4 2 30" xfId="29527"/>
    <cellStyle name="Table Rows 2 4 2 31" xfId="29528"/>
    <cellStyle name="Table Rows 2 4 2 32" xfId="29529"/>
    <cellStyle name="Table Rows 2 4 2 33" xfId="29530"/>
    <cellStyle name="Table Rows 2 4 2 34" xfId="29531"/>
    <cellStyle name="Table Rows 2 4 2 4" xfId="29532"/>
    <cellStyle name="Table Rows 2 4 2 5" xfId="29533"/>
    <cellStyle name="Table Rows 2 4 2 6" xfId="29534"/>
    <cellStyle name="Table Rows 2 4 2 7" xfId="29535"/>
    <cellStyle name="Table Rows 2 4 2 8" xfId="29536"/>
    <cellStyle name="Table Rows 2 4 2 9" xfId="29537"/>
    <cellStyle name="Table Rows 2 4 20" xfId="29538"/>
    <cellStyle name="Table Rows 2 4 21" xfId="29539"/>
    <cellStyle name="Table Rows 2 4 22" xfId="29540"/>
    <cellStyle name="Table Rows 2 4 23" xfId="29541"/>
    <cellStyle name="Table Rows 2 4 24" xfId="29542"/>
    <cellStyle name="Table Rows 2 4 25" xfId="29543"/>
    <cellStyle name="Table Rows 2 4 26" xfId="29544"/>
    <cellStyle name="Table Rows 2 4 27" xfId="29545"/>
    <cellStyle name="Table Rows 2 4 28" xfId="29546"/>
    <cellStyle name="Table Rows 2 4 29" xfId="29547"/>
    <cellStyle name="Table Rows 2 4 3" xfId="29548"/>
    <cellStyle name="Table Rows 2 4 3 10" xfId="29549"/>
    <cellStyle name="Table Rows 2 4 3 11" xfId="29550"/>
    <cellStyle name="Table Rows 2 4 3 12" xfId="29551"/>
    <cellStyle name="Table Rows 2 4 3 13" xfId="29552"/>
    <cellStyle name="Table Rows 2 4 3 14" xfId="29553"/>
    <cellStyle name="Table Rows 2 4 3 15" xfId="29554"/>
    <cellStyle name="Table Rows 2 4 3 16" xfId="29555"/>
    <cellStyle name="Table Rows 2 4 3 17" xfId="29556"/>
    <cellStyle name="Table Rows 2 4 3 18" xfId="29557"/>
    <cellStyle name="Table Rows 2 4 3 19" xfId="29558"/>
    <cellStyle name="Table Rows 2 4 3 2" xfId="29559"/>
    <cellStyle name="Table Rows 2 4 3 2 10" xfId="29560"/>
    <cellStyle name="Table Rows 2 4 3 2 11" xfId="29561"/>
    <cellStyle name="Table Rows 2 4 3 2 12" xfId="29562"/>
    <cellStyle name="Table Rows 2 4 3 2 13" xfId="29563"/>
    <cellStyle name="Table Rows 2 4 3 2 14" xfId="29564"/>
    <cellStyle name="Table Rows 2 4 3 2 15" xfId="29565"/>
    <cellStyle name="Table Rows 2 4 3 2 16" xfId="29566"/>
    <cellStyle name="Table Rows 2 4 3 2 17" xfId="29567"/>
    <cellStyle name="Table Rows 2 4 3 2 18" xfId="29568"/>
    <cellStyle name="Table Rows 2 4 3 2 19" xfId="29569"/>
    <cellStyle name="Table Rows 2 4 3 2 2" xfId="29570"/>
    <cellStyle name="Table Rows 2 4 3 2 20" xfId="29571"/>
    <cellStyle name="Table Rows 2 4 3 2 21" xfId="29572"/>
    <cellStyle name="Table Rows 2 4 3 2 22" xfId="29573"/>
    <cellStyle name="Table Rows 2 4 3 2 23" xfId="29574"/>
    <cellStyle name="Table Rows 2 4 3 2 24" xfId="29575"/>
    <cellStyle name="Table Rows 2 4 3 2 25" xfId="29576"/>
    <cellStyle name="Table Rows 2 4 3 2 26" xfId="29577"/>
    <cellStyle name="Table Rows 2 4 3 2 27" xfId="29578"/>
    <cellStyle name="Table Rows 2 4 3 2 28" xfId="29579"/>
    <cellStyle name="Table Rows 2 4 3 2 29" xfId="29580"/>
    <cellStyle name="Table Rows 2 4 3 2 3" xfId="29581"/>
    <cellStyle name="Table Rows 2 4 3 2 30" xfId="29582"/>
    <cellStyle name="Table Rows 2 4 3 2 31" xfId="29583"/>
    <cellStyle name="Table Rows 2 4 3 2 32" xfId="29584"/>
    <cellStyle name="Table Rows 2 4 3 2 4" xfId="29585"/>
    <cellStyle name="Table Rows 2 4 3 2 5" xfId="29586"/>
    <cellStyle name="Table Rows 2 4 3 2 6" xfId="29587"/>
    <cellStyle name="Table Rows 2 4 3 2 7" xfId="29588"/>
    <cellStyle name="Table Rows 2 4 3 2 8" xfId="29589"/>
    <cellStyle name="Table Rows 2 4 3 2 9" xfId="29590"/>
    <cellStyle name="Table Rows 2 4 3 20" xfId="29591"/>
    <cellStyle name="Table Rows 2 4 3 21" xfId="29592"/>
    <cellStyle name="Table Rows 2 4 3 22" xfId="29593"/>
    <cellStyle name="Table Rows 2 4 3 23" xfId="29594"/>
    <cellStyle name="Table Rows 2 4 3 24" xfId="29595"/>
    <cellStyle name="Table Rows 2 4 3 25" xfId="29596"/>
    <cellStyle name="Table Rows 2 4 3 26" xfId="29597"/>
    <cellStyle name="Table Rows 2 4 3 27" xfId="29598"/>
    <cellStyle name="Table Rows 2 4 3 28" xfId="29599"/>
    <cellStyle name="Table Rows 2 4 3 29" xfId="29600"/>
    <cellStyle name="Table Rows 2 4 3 3" xfId="29601"/>
    <cellStyle name="Table Rows 2 4 3 30" xfId="29602"/>
    <cellStyle name="Table Rows 2 4 3 31" xfId="29603"/>
    <cellStyle name="Table Rows 2 4 3 32" xfId="29604"/>
    <cellStyle name="Table Rows 2 4 3 33" xfId="29605"/>
    <cellStyle name="Table Rows 2 4 3 34" xfId="29606"/>
    <cellStyle name="Table Rows 2 4 3 4" xfId="29607"/>
    <cellStyle name="Table Rows 2 4 3 5" xfId="29608"/>
    <cellStyle name="Table Rows 2 4 3 6" xfId="29609"/>
    <cellStyle name="Table Rows 2 4 3 7" xfId="29610"/>
    <cellStyle name="Table Rows 2 4 3 8" xfId="29611"/>
    <cellStyle name="Table Rows 2 4 3 9" xfId="29612"/>
    <cellStyle name="Table Rows 2 4 30" xfId="29613"/>
    <cellStyle name="Table Rows 2 4 31" xfId="29614"/>
    <cellStyle name="Table Rows 2 4 32" xfId="29615"/>
    <cellStyle name="Table Rows 2 4 33" xfId="29616"/>
    <cellStyle name="Table Rows 2 4 34" xfId="29617"/>
    <cellStyle name="Table Rows 2 4 35" xfId="29618"/>
    <cellStyle name="Table Rows 2 4 36" xfId="29619"/>
    <cellStyle name="Table Rows 2 4 4" xfId="29620"/>
    <cellStyle name="Table Rows 2 4 4 10" xfId="29621"/>
    <cellStyle name="Table Rows 2 4 4 11" xfId="29622"/>
    <cellStyle name="Table Rows 2 4 4 12" xfId="29623"/>
    <cellStyle name="Table Rows 2 4 4 13" xfId="29624"/>
    <cellStyle name="Table Rows 2 4 4 2" xfId="29625"/>
    <cellStyle name="Table Rows 2 4 4 3" xfId="29626"/>
    <cellStyle name="Table Rows 2 4 4 4" xfId="29627"/>
    <cellStyle name="Table Rows 2 4 4 5" xfId="29628"/>
    <cellStyle name="Table Rows 2 4 4 6" xfId="29629"/>
    <cellStyle name="Table Rows 2 4 4 7" xfId="29630"/>
    <cellStyle name="Table Rows 2 4 4 8" xfId="29631"/>
    <cellStyle name="Table Rows 2 4 4 9" xfId="29632"/>
    <cellStyle name="Table Rows 2 4 5" xfId="29633"/>
    <cellStyle name="Table Rows 2 4 6" xfId="29634"/>
    <cellStyle name="Table Rows 2 4 7" xfId="29635"/>
    <cellStyle name="Table Rows 2 4 8" xfId="29636"/>
    <cellStyle name="Table Rows 2 4 9" xfId="29637"/>
    <cellStyle name="Table Rows 2 40" xfId="29638"/>
    <cellStyle name="Table Rows 2 5" xfId="29639"/>
    <cellStyle name="Table Rows 2 5 10" xfId="29640"/>
    <cellStyle name="Table Rows 2 5 11" xfId="29641"/>
    <cellStyle name="Table Rows 2 5 12" xfId="29642"/>
    <cellStyle name="Table Rows 2 5 13" xfId="29643"/>
    <cellStyle name="Table Rows 2 5 14" xfId="29644"/>
    <cellStyle name="Table Rows 2 5 15" xfId="29645"/>
    <cellStyle name="Table Rows 2 5 16" xfId="29646"/>
    <cellStyle name="Table Rows 2 5 17" xfId="29647"/>
    <cellStyle name="Table Rows 2 5 18" xfId="29648"/>
    <cellStyle name="Table Rows 2 5 19" xfId="29649"/>
    <cellStyle name="Table Rows 2 5 2" xfId="29650"/>
    <cellStyle name="Table Rows 2 5 2 10" xfId="29651"/>
    <cellStyle name="Table Rows 2 5 2 11" xfId="29652"/>
    <cellStyle name="Table Rows 2 5 2 12" xfId="29653"/>
    <cellStyle name="Table Rows 2 5 2 13" xfId="29654"/>
    <cellStyle name="Table Rows 2 5 2 2" xfId="29655"/>
    <cellStyle name="Table Rows 2 5 2 3" xfId="29656"/>
    <cellStyle name="Table Rows 2 5 2 4" xfId="29657"/>
    <cellStyle name="Table Rows 2 5 2 5" xfId="29658"/>
    <cellStyle name="Table Rows 2 5 2 6" xfId="29659"/>
    <cellStyle name="Table Rows 2 5 2 7" xfId="29660"/>
    <cellStyle name="Table Rows 2 5 2 8" xfId="29661"/>
    <cellStyle name="Table Rows 2 5 2 9" xfId="29662"/>
    <cellStyle name="Table Rows 2 5 20" xfId="29663"/>
    <cellStyle name="Table Rows 2 5 21" xfId="29664"/>
    <cellStyle name="Table Rows 2 5 22" xfId="29665"/>
    <cellStyle name="Table Rows 2 5 23" xfId="29666"/>
    <cellStyle name="Table Rows 2 5 24" xfId="29667"/>
    <cellStyle name="Table Rows 2 5 25" xfId="29668"/>
    <cellStyle name="Table Rows 2 5 26" xfId="29669"/>
    <cellStyle name="Table Rows 2 5 27" xfId="29670"/>
    <cellStyle name="Table Rows 2 5 28" xfId="29671"/>
    <cellStyle name="Table Rows 2 5 29" xfId="29672"/>
    <cellStyle name="Table Rows 2 5 3" xfId="29673"/>
    <cellStyle name="Table Rows 2 5 30" xfId="29674"/>
    <cellStyle name="Table Rows 2 5 31" xfId="29675"/>
    <cellStyle name="Table Rows 2 5 32" xfId="29676"/>
    <cellStyle name="Table Rows 2 5 33" xfId="29677"/>
    <cellStyle name="Table Rows 2 5 34" xfId="29678"/>
    <cellStyle name="Table Rows 2 5 4" xfId="29679"/>
    <cellStyle name="Table Rows 2 5 5" xfId="29680"/>
    <cellStyle name="Table Rows 2 5 6" xfId="29681"/>
    <cellStyle name="Table Rows 2 5 7" xfId="29682"/>
    <cellStyle name="Table Rows 2 5 8" xfId="29683"/>
    <cellStyle name="Table Rows 2 5 9" xfId="29684"/>
    <cellStyle name="Table Rows 2 6" xfId="29685"/>
    <cellStyle name="Table Rows 2 6 10" xfId="29686"/>
    <cellStyle name="Table Rows 2 6 11" xfId="29687"/>
    <cellStyle name="Table Rows 2 6 12" xfId="29688"/>
    <cellStyle name="Table Rows 2 6 13" xfId="29689"/>
    <cellStyle name="Table Rows 2 6 14" xfId="29690"/>
    <cellStyle name="Table Rows 2 6 15" xfId="29691"/>
    <cellStyle name="Table Rows 2 6 16" xfId="29692"/>
    <cellStyle name="Table Rows 2 6 17" xfId="29693"/>
    <cellStyle name="Table Rows 2 6 18" xfId="29694"/>
    <cellStyle name="Table Rows 2 6 19" xfId="29695"/>
    <cellStyle name="Table Rows 2 6 2" xfId="29696"/>
    <cellStyle name="Table Rows 2 6 2 10" xfId="29697"/>
    <cellStyle name="Table Rows 2 6 2 11" xfId="29698"/>
    <cellStyle name="Table Rows 2 6 2 12" xfId="29699"/>
    <cellStyle name="Table Rows 2 6 2 13" xfId="29700"/>
    <cellStyle name="Table Rows 2 6 2 14" xfId="29701"/>
    <cellStyle name="Table Rows 2 6 2 15" xfId="29702"/>
    <cellStyle name="Table Rows 2 6 2 16" xfId="29703"/>
    <cellStyle name="Table Rows 2 6 2 17" xfId="29704"/>
    <cellStyle name="Table Rows 2 6 2 18" xfId="29705"/>
    <cellStyle name="Table Rows 2 6 2 19" xfId="29706"/>
    <cellStyle name="Table Rows 2 6 2 2" xfId="29707"/>
    <cellStyle name="Table Rows 2 6 2 20" xfId="29708"/>
    <cellStyle name="Table Rows 2 6 2 21" xfId="29709"/>
    <cellStyle name="Table Rows 2 6 2 22" xfId="29710"/>
    <cellStyle name="Table Rows 2 6 2 23" xfId="29711"/>
    <cellStyle name="Table Rows 2 6 2 24" xfId="29712"/>
    <cellStyle name="Table Rows 2 6 2 25" xfId="29713"/>
    <cellStyle name="Table Rows 2 6 2 26" xfId="29714"/>
    <cellStyle name="Table Rows 2 6 2 27" xfId="29715"/>
    <cellStyle name="Table Rows 2 6 2 28" xfId="29716"/>
    <cellStyle name="Table Rows 2 6 2 29" xfId="29717"/>
    <cellStyle name="Table Rows 2 6 2 3" xfId="29718"/>
    <cellStyle name="Table Rows 2 6 2 30" xfId="29719"/>
    <cellStyle name="Table Rows 2 6 2 31" xfId="29720"/>
    <cellStyle name="Table Rows 2 6 2 32" xfId="29721"/>
    <cellStyle name="Table Rows 2 6 2 4" xfId="29722"/>
    <cellStyle name="Table Rows 2 6 2 5" xfId="29723"/>
    <cellStyle name="Table Rows 2 6 2 6" xfId="29724"/>
    <cellStyle name="Table Rows 2 6 2 7" xfId="29725"/>
    <cellStyle name="Table Rows 2 6 2 8" xfId="29726"/>
    <cellStyle name="Table Rows 2 6 2 9" xfId="29727"/>
    <cellStyle name="Table Rows 2 6 20" xfId="29728"/>
    <cellStyle name="Table Rows 2 6 21" xfId="29729"/>
    <cellStyle name="Table Rows 2 6 22" xfId="29730"/>
    <cellStyle name="Table Rows 2 6 23" xfId="29731"/>
    <cellStyle name="Table Rows 2 6 24" xfId="29732"/>
    <cellStyle name="Table Rows 2 6 25" xfId="29733"/>
    <cellStyle name="Table Rows 2 6 26" xfId="29734"/>
    <cellStyle name="Table Rows 2 6 27" xfId="29735"/>
    <cellStyle name="Table Rows 2 6 28" xfId="29736"/>
    <cellStyle name="Table Rows 2 6 29" xfId="29737"/>
    <cellStyle name="Table Rows 2 6 3" xfId="29738"/>
    <cellStyle name="Table Rows 2 6 30" xfId="29739"/>
    <cellStyle name="Table Rows 2 6 31" xfId="29740"/>
    <cellStyle name="Table Rows 2 6 32" xfId="29741"/>
    <cellStyle name="Table Rows 2 6 33" xfId="29742"/>
    <cellStyle name="Table Rows 2 6 34" xfId="29743"/>
    <cellStyle name="Table Rows 2 6 4" xfId="29744"/>
    <cellStyle name="Table Rows 2 6 5" xfId="29745"/>
    <cellStyle name="Table Rows 2 6 6" xfId="29746"/>
    <cellStyle name="Table Rows 2 6 7" xfId="29747"/>
    <cellStyle name="Table Rows 2 6 8" xfId="29748"/>
    <cellStyle name="Table Rows 2 6 9" xfId="29749"/>
    <cellStyle name="Table Rows 2 7" xfId="29750"/>
    <cellStyle name="Table Rows 2 7 10" xfId="29751"/>
    <cellStyle name="Table Rows 2 7 11" xfId="29752"/>
    <cellStyle name="Table Rows 2 7 12" xfId="29753"/>
    <cellStyle name="Table Rows 2 7 13" xfId="29754"/>
    <cellStyle name="Table Rows 2 7 2" xfId="29755"/>
    <cellStyle name="Table Rows 2 7 3" xfId="29756"/>
    <cellStyle name="Table Rows 2 7 4" xfId="29757"/>
    <cellStyle name="Table Rows 2 7 5" xfId="29758"/>
    <cellStyle name="Table Rows 2 7 6" xfId="29759"/>
    <cellStyle name="Table Rows 2 7 7" xfId="29760"/>
    <cellStyle name="Table Rows 2 7 8" xfId="29761"/>
    <cellStyle name="Table Rows 2 7 9" xfId="29762"/>
    <cellStyle name="Table Rows 2 8" xfId="29763"/>
    <cellStyle name="Table Rows 2 8 10" xfId="29764"/>
    <cellStyle name="Table Rows 2 8 11" xfId="29765"/>
    <cellStyle name="Table Rows 2 8 12" xfId="29766"/>
    <cellStyle name="Table Rows 2 8 13" xfId="29767"/>
    <cellStyle name="Table Rows 2 8 14" xfId="29768"/>
    <cellStyle name="Table Rows 2 8 15" xfId="29769"/>
    <cellStyle name="Table Rows 2 8 16" xfId="29770"/>
    <cellStyle name="Table Rows 2 8 17" xfId="29771"/>
    <cellStyle name="Table Rows 2 8 18" xfId="29772"/>
    <cellStyle name="Table Rows 2 8 19" xfId="29773"/>
    <cellStyle name="Table Rows 2 8 2" xfId="29774"/>
    <cellStyle name="Table Rows 2 8 20" xfId="29775"/>
    <cellStyle name="Table Rows 2 8 21" xfId="29776"/>
    <cellStyle name="Table Rows 2 8 22" xfId="29777"/>
    <cellStyle name="Table Rows 2 8 23" xfId="29778"/>
    <cellStyle name="Table Rows 2 8 24" xfId="29779"/>
    <cellStyle name="Table Rows 2 8 25" xfId="29780"/>
    <cellStyle name="Table Rows 2 8 26" xfId="29781"/>
    <cellStyle name="Table Rows 2 8 27" xfId="29782"/>
    <cellStyle name="Table Rows 2 8 28" xfId="29783"/>
    <cellStyle name="Table Rows 2 8 29" xfId="29784"/>
    <cellStyle name="Table Rows 2 8 3" xfId="29785"/>
    <cellStyle name="Table Rows 2 8 30" xfId="29786"/>
    <cellStyle name="Table Rows 2 8 31" xfId="29787"/>
    <cellStyle name="Table Rows 2 8 32" xfId="29788"/>
    <cellStyle name="Table Rows 2 8 4" xfId="29789"/>
    <cellStyle name="Table Rows 2 8 5" xfId="29790"/>
    <cellStyle name="Table Rows 2 8 6" xfId="29791"/>
    <cellStyle name="Table Rows 2 8 7" xfId="29792"/>
    <cellStyle name="Table Rows 2 8 8" xfId="29793"/>
    <cellStyle name="Table Rows 2 8 9" xfId="29794"/>
    <cellStyle name="Table Rows 2 9" xfId="29795"/>
    <cellStyle name="Table Rows 3" xfId="29796"/>
    <cellStyle name="Table Rows 3 10" xfId="29797"/>
    <cellStyle name="Table Rows 3 11" xfId="29798"/>
    <cellStyle name="Table Rows 3 12" xfId="29799"/>
    <cellStyle name="Table Rows 3 13" xfId="29800"/>
    <cellStyle name="Table Rows 3 14" xfId="29801"/>
    <cellStyle name="Table Rows 3 15" xfId="29802"/>
    <cellStyle name="Table Rows 3 16" xfId="29803"/>
    <cellStyle name="Table Rows 3 17" xfId="29804"/>
    <cellStyle name="Table Rows 3 18" xfId="29805"/>
    <cellStyle name="Table Rows 3 19" xfId="29806"/>
    <cellStyle name="Table Rows 3 2" xfId="29807"/>
    <cellStyle name="Table Rows 3 2 10" xfId="29808"/>
    <cellStyle name="Table Rows 3 2 11" xfId="29809"/>
    <cellStyle name="Table Rows 3 2 12" xfId="29810"/>
    <cellStyle name="Table Rows 3 2 13" xfId="29811"/>
    <cellStyle name="Table Rows 3 2 14" xfId="29812"/>
    <cellStyle name="Table Rows 3 2 15" xfId="29813"/>
    <cellStyle name="Table Rows 3 2 16" xfId="29814"/>
    <cellStyle name="Table Rows 3 2 17" xfId="29815"/>
    <cellStyle name="Table Rows 3 2 18" xfId="29816"/>
    <cellStyle name="Table Rows 3 2 19" xfId="29817"/>
    <cellStyle name="Table Rows 3 2 2" xfId="29818"/>
    <cellStyle name="Table Rows 3 2 2 10" xfId="29819"/>
    <cellStyle name="Table Rows 3 2 2 11" xfId="29820"/>
    <cellStyle name="Table Rows 3 2 2 12" xfId="29821"/>
    <cellStyle name="Table Rows 3 2 2 13" xfId="29822"/>
    <cellStyle name="Table Rows 3 2 2 14" xfId="29823"/>
    <cellStyle name="Table Rows 3 2 2 15" xfId="29824"/>
    <cellStyle name="Table Rows 3 2 2 16" xfId="29825"/>
    <cellStyle name="Table Rows 3 2 2 17" xfId="29826"/>
    <cellStyle name="Table Rows 3 2 2 18" xfId="29827"/>
    <cellStyle name="Table Rows 3 2 2 19" xfId="29828"/>
    <cellStyle name="Table Rows 3 2 2 2" xfId="29829"/>
    <cellStyle name="Table Rows 3 2 2 20" xfId="29830"/>
    <cellStyle name="Table Rows 3 2 2 21" xfId="29831"/>
    <cellStyle name="Table Rows 3 2 2 22" xfId="29832"/>
    <cellStyle name="Table Rows 3 2 2 23" xfId="29833"/>
    <cellStyle name="Table Rows 3 2 2 24" xfId="29834"/>
    <cellStyle name="Table Rows 3 2 2 25" xfId="29835"/>
    <cellStyle name="Table Rows 3 2 2 26" xfId="29836"/>
    <cellStyle name="Table Rows 3 2 2 27" xfId="29837"/>
    <cellStyle name="Table Rows 3 2 2 28" xfId="29838"/>
    <cellStyle name="Table Rows 3 2 2 29" xfId="29839"/>
    <cellStyle name="Table Rows 3 2 2 3" xfId="29840"/>
    <cellStyle name="Table Rows 3 2 2 30" xfId="29841"/>
    <cellStyle name="Table Rows 3 2 2 31" xfId="29842"/>
    <cellStyle name="Table Rows 3 2 2 32" xfId="29843"/>
    <cellStyle name="Table Rows 3 2 2 4" xfId="29844"/>
    <cellStyle name="Table Rows 3 2 2 5" xfId="29845"/>
    <cellStyle name="Table Rows 3 2 2 6" xfId="29846"/>
    <cellStyle name="Table Rows 3 2 2 7" xfId="29847"/>
    <cellStyle name="Table Rows 3 2 2 8" xfId="29848"/>
    <cellStyle name="Table Rows 3 2 2 9" xfId="29849"/>
    <cellStyle name="Table Rows 3 2 20" xfId="29850"/>
    <cellStyle name="Table Rows 3 2 21" xfId="29851"/>
    <cellStyle name="Table Rows 3 2 22" xfId="29852"/>
    <cellStyle name="Table Rows 3 2 23" xfId="29853"/>
    <cellStyle name="Table Rows 3 2 24" xfId="29854"/>
    <cellStyle name="Table Rows 3 2 25" xfId="29855"/>
    <cellStyle name="Table Rows 3 2 26" xfId="29856"/>
    <cellStyle name="Table Rows 3 2 27" xfId="29857"/>
    <cellStyle name="Table Rows 3 2 28" xfId="29858"/>
    <cellStyle name="Table Rows 3 2 29" xfId="29859"/>
    <cellStyle name="Table Rows 3 2 3" xfId="29860"/>
    <cellStyle name="Table Rows 3 2 30" xfId="29861"/>
    <cellStyle name="Table Rows 3 2 31" xfId="29862"/>
    <cellStyle name="Table Rows 3 2 32" xfId="29863"/>
    <cellStyle name="Table Rows 3 2 33" xfId="29864"/>
    <cellStyle name="Table Rows 3 2 34" xfId="29865"/>
    <cellStyle name="Table Rows 3 2 4" xfId="29866"/>
    <cellStyle name="Table Rows 3 2 5" xfId="29867"/>
    <cellStyle name="Table Rows 3 2 6" xfId="29868"/>
    <cellStyle name="Table Rows 3 2 7" xfId="29869"/>
    <cellStyle name="Table Rows 3 2 8" xfId="29870"/>
    <cellStyle name="Table Rows 3 2 9" xfId="29871"/>
    <cellStyle name="Table Rows 3 20" xfId="29872"/>
    <cellStyle name="Table Rows 3 21" xfId="29873"/>
    <cellStyle name="Table Rows 3 22" xfId="29874"/>
    <cellStyle name="Table Rows 3 23" xfId="29875"/>
    <cellStyle name="Table Rows 3 24" xfId="29876"/>
    <cellStyle name="Table Rows 3 25" xfId="29877"/>
    <cellStyle name="Table Rows 3 26" xfId="29878"/>
    <cellStyle name="Table Rows 3 27" xfId="29879"/>
    <cellStyle name="Table Rows 3 28" xfId="29880"/>
    <cellStyle name="Table Rows 3 29" xfId="29881"/>
    <cellStyle name="Table Rows 3 3" xfId="29882"/>
    <cellStyle name="Table Rows 3 3 10" xfId="29883"/>
    <cellStyle name="Table Rows 3 3 11" xfId="29884"/>
    <cellStyle name="Table Rows 3 3 12" xfId="29885"/>
    <cellStyle name="Table Rows 3 3 13" xfId="29886"/>
    <cellStyle name="Table Rows 3 3 14" xfId="29887"/>
    <cellStyle name="Table Rows 3 3 15" xfId="29888"/>
    <cellStyle name="Table Rows 3 3 16" xfId="29889"/>
    <cellStyle name="Table Rows 3 3 17" xfId="29890"/>
    <cellStyle name="Table Rows 3 3 18" xfId="29891"/>
    <cellStyle name="Table Rows 3 3 19" xfId="29892"/>
    <cellStyle name="Table Rows 3 3 2" xfId="29893"/>
    <cellStyle name="Table Rows 3 3 20" xfId="29894"/>
    <cellStyle name="Table Rows 3 3 21" xfId="29895"/>
    <cellStyle name="Table Rows 3 3 22" xfId="29896"/>
    <cellStyle name="Table Rows 3 3 23" xfId="29897"/>
    <cellStyle name="Table Rows 3 3 24" xfId="29898"/>
    <cellStyle name="Table Rows 3 3 25" xfId="29899"/>
    <cellStyle name="Table Rows 3 3 26" xfId="29900"/>
    <cellStyle name="Table Rows 3 3 27" xfId="29901"/>
    <cellStyle name="Table Rows 3 3 28" xfId="29902"/>
    <cellStyle name="Table Rows 3 3 29" xfId="29903"/>
    <cellStyle name="Table Rows 3 3 3" xfId="29904"/>
    <cellStyle name="Table Rows 3 3 30" xfId="29905"/>
    <cellStyle name="Table Rows 3 3 31" xfId="29906"/>
    <cellStyle name="Table Rows 3 3 32" xfId="29907"/>
    <cellStyle name="Table Rows 3 3 4" xfId="29908"/>
    <cellStyle name="Table Rows 3 3 5" xfId="29909"/>
    <cellStyle name="Table Rows 3 3 6" xfId="29910"/>
    <cellStyle name="Table Rows 3 3 7" xfId="29911"/>
    <cellStyle name="Table Rows 3 3 8" xfId="29912"/>
    <cellStyle name="Table Rows 3 3 9" xfId="29913"/>
    <cellStyle name="Table Rows 3 30" xfId="29914"/>
    <cellStyle name="Table Rows 3 31" xfId="29915"/>
    <cellStyle name="Table Rows 3 32" xfId="29916"/>
    <cellStyle name="Table Rows 3 33" xfId="29917"/>
    <cellStyle name="Table Rows 3 34" xfId="29918"/>
    <cellStyle name="Table Rows 3 35" xfId="29919"/>
    <cellStyle name="Table Rows 3 4" xfId="29920"/>
    <cellStyle name="Table Rows 3 5" xfId="29921"/>
    <cellStyle name="Table Rows 3 6" xfId="29922"/>
    <cellStyle name="Table Rows 3 7" xfId="29923"/>
    <cellStyle name="Table Rows 3 8" xfId="29924"/>
    <cellStyle name="Table Rows 3 9" xfId="29925"/>
    <cellStyle name="Table Rows 4" xfId="29926"/>
    <cellStyle name="Table Rows 4 10" xfId="29927"/>
    <cellStyle name="Table Rows 4 11" xfId="29928"/>
    <cellStyle name="Table Rows 4 12" xfId="29929"/>
    <cellStyle name="Table Rows 4 13" xfId="29930"/>
    <cellStyle name="Table Rows 4 14" xfId="29931"/>
    <cellStyle name="Table Rows 4 15" xfId="29932"/>
    <cellStyle name="Table Rows 4 16" xfId="29933"/>
    <cellStyle name="Table Rows 4 17" xfId="29934"/>
    <cellStyle name="Table Rows 4 18" xfId="29935"/>
    <cellStyle name="Table Rows 4 19" xfId="29936"/>
    <cellStyle name="Table Rows 4 2" xfId="29937"/>
    <cellStyle name="Table Rows 4 2 10" xfId="29938"/>
    <cellStyle name="Table Rows 4 2 11" xfId="29939"/>
    <cellStyle name="Table Rows 4 2 12" xfId="29940"/>
    <cellStyle name="Table Rows 4 2 13" xfId="29941"/>
    <cellStyle name="Table Rows 4 2 14" xfId="29942"/>
    <cellStyle name="Table Rows 4 2 15" xfId="29943"/>
    <cellStyle name="Table Rows 4 2 16" xfId="29944"/>
    <cellStyle name="Table Rows 4 2 17" xfId="29945"/>
    <cellStyle name="Table Rows 4 2 18" xfId="29946"/>
    <cellStyle name="Table Rows 4 2 19" xfId="29947"/>
    <cellStyle name="Table Rows 4 2 2" xfId="29948"/>
    <cellStyle name="Table Rows 4 2 2 10" xfId="29949"/>
    <cellStyle name="Table Rows 4 2 2 11" xfId="29950"/>
    <cellStyle name="Table Rows 4 2 2 12" xfId="29951"/>
    <cellStyle name="Table Rows 4 2 2 13" xfId="29952"/>
    <cellStyle name="Table Rows 4 2 2 14" xfId="29953"/>
    <cellStyle name="Table Rows 4 2 2 15" xfId="29954"/>
    <cellStyle name="Table Rows 4 2 2 16" xfId="29955"/>
    <cellStyle name="Table Rows 4 2 2 17" xfId="29956"/>
    <cellStyle name="Table Rows 4 2 2 18" xfId="29957"/>
    <cellStyle name="Table Rows 4 2 2 19" xfId="29958"/>
    <cellStyle name="Table Rows 4 2 2 2" xfId="29959"/>
    <cellStyle name="Table Rows 4 2 2 20" xfId="29960"/>
    <cellStyle name="Table Rows 4 2 2 21" xfId="29961"/>
    <cellStyle name="Table Rows 4 2 2 22" xfId="29962"/>
    <cellStyle name="Table Rows 4 2 2 23" xfId="29963"/>
    <cellStyle name="Table Rows 4 2 2 24" xfId="29964"/>
    <cellStyle name="Table Rows 4 2 2 25" xfId="29965"/>
    <cellStyle name="Table Rows 4 2 2 26" xfId="29966"/>
    <cellStyle name="Table Rows 4 2 2 27" xfId="29967"/>
    <cellStyle name="Table Rows 4 2 2 28" xfId="29968"/>
    <cellStyle name="Table Rows 4 2 2 29" xfId="29969"/>
    <cellStyle name="Table Rows 4 2 2 3" xfId="29970"/>
    <cellStyle name="Table Rows 4 2 2 30" xfId="29971"/>
    <cellStyle name="Table Rows 4 2 2 31" xfId="29972"/>
    <cellStyle name="Table Rows 4 2 2 32" xfId="29973"/>
    <cellStyle name="Table Rows 4 2 2 4" xfId="29974"/>
    <cellStyle name="Table Rows 4 2 2 5" xfId="29975"/>
    <cellStyle name="Table Rows 4 2 2 6" xfId="29976"/>
    <cellStyle name="Table Rows 4 2 2 7" xfId="29977"/>
    <cellStyle name="Table Rows 4 2 2 8" xfId="29978"/>
    <cellStyle name="Table Rows 4 2 2 9" xfId="29979"/>
    <cellStyle name="Table Rows 4 2 20" xfId="29980"/>
    <cellStyle name="Table Rows 4 2 21" xfId="29981"/>
    <cellStyle name="Table Rows 4 2 22" xfId="29982"/>
    <cellStyle name="Table Rows 4 2 23" xfId="29983"/>
    <cellStyle name="Table Rows 4 2 24" xfId="29984"/>
    <cellStyle name="Table Rows 4 2 25" xfId="29985"/>
    <cellStyle name="Table Rows 4 2 26" xfId="29986"/>
    <cellStyle name="Table Rows 4 2 27" xfId="29987"/>
    <cellStyle name="Table Rows 4 2 28" xfId="29988"/>
    <cellStyle name="Table Rows 4 2 29" xfId="29989"/>
    <cellStyle name="Table Rows 4 2 3" xfId="29990"/>
    <cellStyle name="Table Rows 4 2 30" xfId="29991"/>
    <cellStyle name="Table Rows 4 2 31" xfId="29992"/>
    <cellStyle name="Table Rows 4 2 32" xfId="29993"/>
    <cellStyle name="Table Rows 4 2 33" xfId="29994"/>
    <cellStyle name="Table Rows 4 2 34" xfId="29995"/>
    <cellStyle name="Table Rows 4 2 4" xfId="29996"/>
    <cellStyle name="Table Rows 4 2 5" xfId="29997"/>
    <cellStyle name="Table Rows 4 2 6" xfId="29998"/>
    <cellStyle name="Table Rows 4 2 7" xfId="29999"/>
    <cellStyle name="Table Rows 4 2 8" xfId="30000"/>
    <cellStyle name="Table Rows 4 2 9" xfId="30001"/>
    <cellStyle name="Table Rows 4 20" xfId="30002"/>
    <cellStyle name="Table Rows 4 21" xfId="30003"/>
    <cellStyle name="Table Rows 4 22" xfId="30004"/>
    <cellStyle name="Table Rows 4 23" xfId="30005"/>
    <cellStyle name="Table Rows 4 24" xfId="30006"/>
    <cellStyle name="Table Rows 4 25" xfId="30007"/>
    <cellStyle name="Table Rows 4 26" xfId="30008"/>
    <cellStyle name="Table Rows 4 27" xfId="30009"/>
    <cellStyle name="Table Rows 4 28" xfId="30010"/>
    <cellStyle name="Table Rows 4 29" xfId="30011"/>
    <cellStyle name="Table Rows 4 3" xfId="30012"/>
    <cellStyle name="Table Rows 4 3 10" xfId="30013"/>
    <cellStyle name="Table Rows 4 3 11" xfId="30014"/>
    <cellStyle name="Table Rows 4 3 12" xfId="30015"/>
    <cellStyle name="Table Rows 4 3 13" xfId="30016"/>
    <cellStyle name="Table Rows 4 3 14" xfId="30017"/>
    <cellStyle name="Table Rows 4 3 15" xfId="30018"/>
    <cellStyle name="Table Rows 4 3 16" xfId="30019"/>
    <cellStyle name="Table Rows 4 3 17" xfId="30020"/>
    <cellStyle name="Table Rows 4 3 18" xfId="30021"/>
    <cellStyle name="Table Rows 4 3 19" xfId="30022"/>
    <cellStyle name="Table Rows 4 3 2" xfId="30023"/>
    <cellStyle name="Table Rows 4 3 20" xfId="30024"/>
    <cellStyle name="Table Rows 4 3 21" xfId="30025"/>
    <cellStyle name="Table Rows 4 3 22" xfId="30026"/>
    <cellStyle name="Table Rows 4 3 23" xfId="30027"/>
    <cellStyle name="Table Rows 4 3 24" xfId="30028"/>
    <cellStyle name="Table Rows 4 3 25" xfId="30029"/>
    <cellStyle name="Table Rows 4 3 26" xfId="30030"/>
    <cellStyle name="Table Rows 4 3 27" xfId="30031"/>
    <cellStyle name="Table Rows 4 3 28" xfId="30032"/>
    <cellStyle name="Table Rows 4 3 29" xfId="30033"/>
    <cellStyle name="Table Rows 4 3 3" xfId="30034"/>
    <cellStyle name="Table Rows 4 3 30" xfId="30035"/>
    <cellStyle name="Table Rows 4 3 31" xfId="30036"/>
    <cellStyle name="Table Rows 4 3 32" xfId="30037"/>
    <cellStyle name="Table Rows 4 3 4" xfId="30038"/>
    <cellStyle name="Table Rows 4 3 5" xfId="30039"/>
    <cellStyle name="Table Rows 4 3 6" xfId="30040"/>
    <cellStyle name="Table Rows 4 3 7" xfId="30041"/>
    <cellStyle name="Table Rows 4 3 8" xfId="30042"/>
    <cellStyle name="Table Rows 4 3 9" xfId="30043"/>
    <cellStyle name="Table Rows 4 30" xfId="30044"/>
    <cellStyle name="Table Rows 4 31" xfId="30045"/>
    <cellStyle name="Table Rows 4 32" xfId="30046"/>
    <cellStyle name="Table Rows 4 33" xfId="30047"/>
    <cellStyle name="Table Rows 4 34" xfId="30048"/>
    <cellStyle name="Table Rows 4 35" xfId="30049"/>
    <cellStyle name="Table Rows 4 4" xfId="30050"/>
    <cellStyle name="Table Rows 4 5" xfId="30051"/>
    <cellStyle name="Table Rows 4 6" xfId="30052"/>
    <cellStyle name="Table Rows 4 7" xfId="30053"/>
    <cellStyle name="Table Rows 4 8" xfId="30054"/>
    <cellStyle name="Table Rows 4 9" xfId="30055"/>
    <cellStyle name="Table Rows 5" xfId="30056"/>
    <cellStyle name="Table Rows 5 10" xfId="30057"/>
    <cellStyle name="Table Rows 5 11" xfId="30058"/>
    <cellStyle name="Table Rows 5 12" xfId="30059"/>
    <cellStyle name="Table Rows 5 13" xfId="30060"/>
    <cellStyle name="Table Rows 5 14" xfId="30061"/>
    <cellStyle name="Table Rows 5 15" xfId="30062"/>
    <cellStyle name="Table Rows 5 16" xfId="30063"/>
    <cellStyle name="Table Rows 5 17" xfId="30064"/>
    <cellStyle name="Table Rows 5 18" xfId="30065"/>
    <cellStyle name="Table Rows 5 19" xfId="30066"/>
    <cellStyle name="Table Rows 5 2" xfId="30067"/>
    <cellStyle name="Table Rows 5 2 10" xfId="30068"/>
    <cellStyle name="Table Rows 5 2 11" xfId="30069"/>
    <cellStyle name="Table Rows 5 2 12" xfId="30070"/>
    <cellStyle name="Table Rows 5 2 13" xfId="30071"/>
    <cellStyle name="Table Rows 5 2 14" xfId="30072"/>
    <cellStyle name="Table Rows 5 2 15" xfId="30073"/>
    <cellStyle name="Table Rows 5 2 16" xfId="30074"/>
    <cellStyle name="Table Rows 5 2 17" xfId="30075"/>
    <cellStyle name="Table Rows 5 2 18" xfId="30076"/>
    <cellStyle name="Table Rows 5 2 19" xfId="30077"/>
    <cellStyle name="Table Rows 5 2 2" xfId="30078"/>
    <cellStyle name="Table Rows 5 2 2 10" xfId="30079"/>
    <cellStyle name="Table Rows 5 2 2 11" xfId="30080"/>
    <cellStyle name="Table Rows 5 2 2 12" xfId="30081"/>
    <cellStyle name="Table Rows 5 2 2 13" xfId="30082"/>
    <cellStyle name="Table Rows 5 2 2 14" xfId="30083"/>
    <cellStyle name="Table Rows 5 2 2 15" xfId="30084"/>
    <cellStyle name="Table Rows 5 2 2 16" xfId="30085"/>
    <cellStyle name="Table Rows 5 2 2 17" xfId="30086"/>
    <cellStyle name="Table Rows 5 2 2 18" xfId="30087"/>
    <cellStyle name="Table Rows 5 2 2 19" xfId="30088"/>
    <cellStyle name="Table Rows 5 2 2 2" xfId="30089"/>
    <cellStyle name="Table Rows 5 2 2 20" xfId="30090"/>
    <cellStyle name="Table Rows 5 2 2 21" xfId="30091"/>
    <cellStyle name="Table Rows 5 2 2 22" xfId="30092"/>
    <cellStyle name="Table Rows 5 2 2 23" xfId="30093"/>
    <cellStyle name="Table Rows 5 2 2 24" xfId="30094"/>
    <cellStyle name="Table Rows 5 2 2 25" xfId="30095"/>
    <cellStyle name="Table Rows 5 2 2 26" xfId="30096"/>
    <cellStyle name="Table Rows 5 2 2 27" xfId="30097"/>
    <cellStyle name="Table Rows 5 2 2 28" xfId="30098"/>
    <cellStyle name="Table Rows 5 2 2 29" xfId="30099"/>
    <cellStyle name="Table Rows 5 2 2 3" xfId="30100"/>
    <cellStyle name="Table Rows 5 2 2 30" xfId="30101"/>
    <cellStyle name="Table Rows 5 2 2 31" xfId="30102"/>
    <cellStyle name="Table Rows 5 2 2 32" xfId="30103"/>
    <cellStyle name="Table Rows 5 2 2 4" xfId="30104"/>
    <cellStyle name="Table Rows 5 2 2 5" xfId="30105"/>
    <cellStyle name="Table Rows 5 2 2 6" xfId="30106"/>
    <cellStyle name="Table Rows 5 2 2 7" xfId="30107"/>
    <cellStyle name="Table Rows 5 2 2 8" xfId="30108"/>
    <cellStyle name="Table Rows 5 2 2 9" xfId="30109"/>
    <cellStyle name="Table Rows 5 2 20" xfId="30110"/>
    <cellStyle name="Table Rows 5 2 21" xfId="30111"/>
    <cellStyle name="Table Rows 5 2 22" xfId="30112"/>
    <cellStyle name="Table Rows 5 2 23" xfId="30113"/>
    <cellStyle name="Table Rows 5 2 24" xfId="30114"/>
    <cellStyle name="Table Rows 5 2 25" xfId="30115"/>
    <cellStyle name="Table Rows 5 2 26" xfId="30116"/>
    <cellStyle name="Table Rows 5 2 27" xfId="30117"/>
    <cellStyle name="Table Rows 5 2 28" xfId="30118"/>
    <cellStyle name="Table Rows 5 2 29" xfId="30119"/>
    <cellStyle name="Table Rows 5 2 3" xfId="30120"/>
    <cellStyle name="Table Rows 5 2 30" xfId="30121"/>
    <cellStyle name="Table Rows 5 2 31" xfId="30122"/>
    <cellStyle name="Table Rows 5 2 32" xfId="30123"/>
    <cellStyle name="Table Rows 5 2 33" xfId="30124"/>
    <cellStyle name="Table Rows 5 2 34" xfId="30125"/>
    <cellStyle name="Table Rows 5 2 4" xfId="30126"/>
    <cellStyle name="Table Rows 5 2 5" xfId="30127"/>
    <cellStyle name="Table Rows 5 2 6" xfId="30128"/>
    <cellStyle name="Table Rows 5 2 7" xfId="30129"/>
    <cellStyle name="Table Rows 5 2 8" xfId="30130"/>
    <cellStyle name="Table Rows 5 2 9" xfId="30131"/>
    <cellStyle name="Table Rows 5 20" xfId="30132"/>
    <cellStyle name="Table Rows 5 21" xfId="30133"/>
    <cellStyle name="Table Rows 5 22" xfId="30134"/>
    <cellStyle name="Table Rows 5 23" xfId="30135"/>
    <cellStyle name="Table Rows 5 24" xfId="30136"/>
    <cellStyle name="Table Rows 5 25" xfId="30137"/>
    <cellStyle name="Table Rows 5 26" xfId="30138"/>
    <cellStyle name="Table Rows 5 27" xfId="30139"/>
    <cellStyle name="Table Rows 5 28" xfId="30140"/>
    <cellStyle name="Table Rows 5 29" xfId="30141"/>
    <cellStyle name="Table Rows 5 3" xfId="30142"/>
    <cellStyle name="Table Rows 5 3 10" xfId="30143"/>
    <cellStyle name="Table Rows 5 3 11" xfId="30144"/>
    <cellStyle name="Table Rows 5 3 12" xfId="30145"/>
    <cellStyle name="Table Rows 5 3 13" xfId="30146"/>
    <cellStyle name="Table Rows 5 3 14" xfId="30147"/>
    <cellStyle name="Table Rows 5 3 15" xfId="30148"/>
    <cellStyle name="Table Rows 5 3 16" xfId="30149"/>
    <cellStyle name="Table Rows 5 3 17" xfId="30150"/>
    <cellStyle name="Table Rows 5 3 18" xfId="30151"/>
    <cellStyle name="Table Rows 5 3 19" xfId="30152"/>
    <cellStyle name="Table Rows 5 3 2" xfId="30153"/>
    <cellStyle name="Table Rows 5 3 2 10" xfId="30154"/>
    <cellStyle name="Table Rows 5 3 2 11" xfId="30155"/>
    <cellStyle name="Table Rows 5 3 2 12" xfId="30156"/>
    <cellStyle name="Table Rows 5 3 2 13" xfId="30157"/>
    <cellStyle name="Table Rows 5 3 2 14" xfId="30158"/>
    <cellStyle name="Table Rows 5 3 2 15" xfId="30159"/>
    <cellStyle name="Table Rows 5 3 2 16" xfId="30160"/>
    <cellStyle name="Table Rows 5 3 2 17" xfId="30161"/>
    <cellStyle name="Table Rows 5 3 2 18" xfId="30162"/>
    <cellStyle name="Table Rows 5 3 2 19" xfId="30163"/>
    <cellStyle name="Table Rows 5 3 2 2" xfId="30164"/>
    <cellStyle name="Table Rows 5 3 2 20" xfId="30165"/>
    <cellStyle name="Table Rows 5 3 2 21" xfId="30166"/>
    <cellStyle name="Table Rows 5 3 2 22" xfId="30167"/>
    <cellStyle name="Table Rows 5 3 2 23" xfId="30168"/>
    <cellStyle name="Table Rows 5 3 2 24" xfId="30169"/>
    <cellStyle name="Table Rows 5 3 2 25" xfId="30170"/>
    <cellStyle name="Table Rows 5 3 2 26" xfId="30171"/>
    <cellStyle name="Table Rows 5 3 2 27" xfId="30172"/>
    <cellStyle name="Table Rows 5 3 2 28" xfId="30173"/>
    <cellStyle name="Table Rows 5 3 2 29" xfId="30174"/>
    <cellStyle name="Table Rows 5 3 2 3" xfId="30175"/>
    <cellStyle name="Table Rows 5 3 2 30" xfId="30176"/>
    <cellStyle name="Table Rows 5 3 2 31" xfId="30177"/>
    <cellStyle name="Table Rows 5 3 2 32" xfId="30178"/>
    <cellStyle name="Table Rows 5 3 2 4" xfId="30179"/>
    <cellStyle name="Table Rows 5 3 2 5" xfId="30180"/>
    <cellStyle name="Table Rows 5 3 2 6" xfId="30181"/>
    <cellStyle name="Table Rows 5 3 2 7" xfId="30182"/>
    <cellStyle name="Table Rows 5 3 2 8" xfId="30183"/>
    <cellStyle name="Table Rows 5 3 2 9" xfId="30184"/>
    <cellStyle name="Table Rows 5 3 20" xfId="30185"/>
    <cellStyle name="Table Rows 5 3 21" xfId="30186"/>
    <cellStyle name="Table Rows 5 3 22" xfId="30187"/>
    <cellStyle name="Table Rows 5 3 23" xfId="30188"/>
    <cellStyle name="Table Rows 5 3 24" xfId="30189"/>
    <cellStyle name="Table Rows 5 3 25" xfId="30190"/>
    <cellStyle name="Table Rows 5 3 26" xfId="30191"/>
    <cellStyle name="Table Rows 5 3 27" xfId="30192"/>
    <cellStyle name="Table Rows 5 3 28" xfId="30193"/>
    <cellStyle name="Table Rows 5 3 29" xfId="30194"/>
    <cellStyle name="Table Rows 5 3 3" xfId="30195"/>
    <cellStyle name="Table Rows 5 3 30" xfId="30196"/>
    <cellStyle name="Table Rows 5 3 31" xfId="30197"/>
    <cellStyle name="Table Rows 5 3 32" xfId="30198"/>
    <cellStyle name="Table Rows 5 3 33" xfId="30199"/>
    <cellStyle name="Table Rows 5 3 34" xfId="30200"/>
    <cellStyle name="Table Rows 5 3 4" xfId="30201"/>
    <cellStyle name="Table Rows 5 3 5" xfId="30202"/>
    <cellStyle name="Table Rows 5 3 6" xfId="30203"/>
    <cellStyle name="Table Rows 5 3 7" xfId="30204"/>
    <cellStyle name="Table Rows 5 3 8" xfId="30205"/>
    <cellStyle name="Table Rows 5 3 9" xfId="30206"/>
    <cellStyle name="Table Rows 5 30" xfId="30207"/>
    <cellStyle name="Table Rows 5 31" xfId="30208"/>
    <cellStyle name="Table Rows 5 32" xfId="30209"/>
    <cellStyle name="Table Rows 5 33" xfId="30210"/>
    <cellStyle name="Table Rows 5 34" xfId="30211"/>
    <cellStyle name="Table Rows 5 35" xfId="30212"/>
    <cellStyle name="Table Rows 5 36" xfId="30213"/>
    <cellStyle name="Table Rows 5 4" xfId="30214"/>
    <cellStyle name="Table Rows 5 4 10" xfId="30215"/>
    <cellStyle name="Table Rows 5 4 11" xfId="30216"/>
    <cellStyle name="Table Rows 5 4 12" xfId="30217"/>
    <cellStyle name="Table Rows 5 4 13" xfId="30218"/>
    <cellStyle name="Table Rows 5 4 2" xfId="30219"/>
    <cellStyle name="Table Rows 5 4 3" xfId="30220"/>
    <cellStyle name="Table Rows 5 4 4" xfId="30221"/>
    <cellStyle name="Table Rows 5 4 5" xfId="30222"/>
    <cellStyle name="Table Rows 5 4 6" xfId="30223"/>
    <cellStyle name="Table Rows 5 4 7" xfId="30224"/>
    <cellStyle name="Table Rows 5 4 8" xfId="30225"/>
    <cellStyle name="Table Rows 5 4 9" xfId="30226"/>
    <cellStyle name="Table Rows 5 5" xfId="30227"/>
    <cellStyle name="Table Rows 5 6" xfId="30228"/>
    <cellStyle name="Table Rows 5 7" xfId="30229"/>
    <cellStyle name="Table Rows 5 8" xfId="30230"/>
    <cellStyle name="Table Rows 5 9" xfId="30231"/>
    <cellStyle name="Table Rows 6" xfId="30232"/>
    <cellStyle name="Table Rows 6 10" xfId="30233"/>
    <cellStyle name="Table Rows 6 11" xfId="30234"/>
    <cellStyle name="Table Rows 6 12" xfId="30235"/>
    <cellStyle name="Table Rows 6 13" xfId="30236"/>
    <cellStyle name="Table Rows 6 2" xfId="30237"/>
    <cellStyle name="Table Rows 6 3" xfId="30238"/>
    <cellStyle name="Table Rows 6 4" xfId="30239"/>
    <cellStyle name="Table Rows 6 5" xfId="30240"/>
    <cellStyle name="Table Rows 6 6" xfId="30241"/>
    <cellStyle name="Table Rows 6 7" xfId="30242"/>
    <cellStyle name="Table Rows 6 8" xfId="30243"/>
    <cellStyle name="Table Rows 6 9" xfId="30244"/>
    <cellStyle name="Table Rows 7" xfId="30245"/>
    <cellStyle name="Table Text" xfId="30246"/>
    <cellStyle name="Table Text 2" xfId="30247"/>
    <cellStyle name="Table Text 2 10" xfId="30248"/>
    <cellStyle name="Table Text 2 11" xfId="30249"/>
    <cellStyle name="Table Text 2 12" xfId="30250"/>
    <cellStyle name="Table Text 2 13" xfId="30251"/>
    <cellStyle name="Table Text 2 14" xfId="30252"/>
    <cellStyle name="Table Text 2 15" xfId="30253"/>
    <cellStyle name="Table Text 2 16" xfId="30254"/>
    <cellStyle name="Table Text 2 17" xfId="30255"/>
    <cellStyle name="Table Text 2 18" xfId="30256"/>
    <cellStyle name="Table Text 2 19" xfId="30257"/>
    <cellStyle name="Table Text 2 2" xfId="30258"/>
    <cellStyle name="Table Text 2 2 10" xfId="30259"/>
    <cellStyle name="Table Text 2 2 11" xfId="30260"/>
    <cellStyle name="Table Text 2 2 12" xfId="30261"/>
    <cellStyle name="Table Text 2 2 13" xfId="30262"/>
    <cellStyle name="Table Text 2 2 14" xfId="30263"/>
    <cellStyle name="Table Text 2 2 15" xfId="30264"/>
    <cellStyle name="Table Text 2 2 16" xfId="30265"/>
    <cellStyle name="Table Text 2 2 17" xfId="30266"/>
    <cellStyle name="Table Text 2 2 18" xfId="30267"/>
    <cellStyle name="Table Text 2 2 19" xfId="30268"/>
    <cellStyle name="Table Text 2 2 2" xfId="30269"/>
    <cellStyle name="Table Text 2 2 2 10" xfId="30270"/>
    <cellStyle name="Table Text 2 2 2 11" xfId="30271"/>
    <cellStyle name="Table Text 2 2 2 12" xfId="30272"/>
    <cellStyle name="Table Text 2 2 2 13" xfId="30273"/>
    <cellStyle name="Table Text 2 2 2 14" xfId="30274"/>
    <cellStyle name="Table Text 2 2 2 15" xfId="30275"/>
    <cellStyle name="Table Text 2 2 2 16" xfId="30276"/>
    <cellStyle name="Table Text 2 2 2 17" xfId="30277"/>
    <cellStyle name="Table Text 2 2 2 18" xfId="30278"/>
    <cellStyle name="Table Text 2 2 2 19" xfId="30279"/>
    <cellStyle name="Table Text 2 2 2 2" xfId="30280"/>
    <cellStyle name="Table Text 2 2 2 2 10" xfId="30281"/>
    <cellStyle name="Table Text 2 2 2 2 11" xfId="30282"/>
    <cellStyle name="Table Text 2 2 2 2 12" xfId="30283"/>
    <cellStyle name="Table Text 2 2 2 2 13" xfId="30284"/>
    <cellStyle name="Table Text 2 2 2 2 14" xfId="30285"/>
    <cellStyle name="Table Text 2 2 2 2 15" xfId="30286"/>
    <cellStyle name="Table Text 2 2 2 2 16" xfId="30287"/>
    <cellStyle name="Table Text 2 2 2 2 17" xfId="30288"/>
    <cellStyle name="Table Text 2 2 2 2 18" xfId="30289"/>
    <cellStyle name="Table Text 2 2 2 2 19" xfId="30290"/>
    <cellStyle name="Table Text 2 2 2 2 2" xfId="30291"/>
    <cellStyle name="Table Text 2 2 2 2 20" xfId="30292"/>
    <cellStyle name="Table Text 2 2 2 2 21" xfId="30293"/>
    <cellStyle name="Table Text 2 2 2 2 22" xfId="30294"/>
    <cellStyle name="Table Text 2 2 2 2 23" xfId="30295"/>
    <cellStyle name="Table Text 2 2 2 2 24" xfId="30296"/>
    <cellStyle name="Table Text 2 2 2 2 25" xfId="30297"/>
    <cellStyle name="Table Text 2 2 2 2 26" xfId="30298"/>
    <cellStyle name="Table Text 2 2 2 2 27" xfId="30299"/>
    <cellStyle name="Table Text 2 2 2 2 28" xfId="30300"/>
    <cellStyle name="Table Text 2 2 2 2 29" xfId="30301"/>
    <cellStyle name="Table Text 2 2 2 2 3" xfId="30302"/>
    <cellStyle name="Table Text 2 2 2 2 30" xfId="30303"/>
    <cellStyle name="Table Text 2 2 2 2 31" xfId="30304"/>
    <cellStyle name="Table Text 2 2 2 2 32" xfId="30305"/>
    <cellStyle name="Table Text 2 2 2 2 4" xfId="30306"/>
    <cellStyle name="Table Text 2 2 2 2 5" xfId="30307"/>
    <cellStyle name="Table Text 2 2 2 2 6" xfId="30308"/>
    <cellStyle name="Table Text 2 2 2 2 7" xfId="30309"/>
    <cellStyle name="Table Text 2 2 2 2 8" xfId="30310"/>
    <cellStyle name="Table Text 2 2 2 2 9" xfId="30311"/>
    <cellStyle name="Table Text 2 2 2 20" xfId="30312"/>
    <cellStyle name="Table Text 2 2 2 21" xfId="30313"/>
    <cellStyle name="Table Text 2 2 2 22" xfId="30314"/>
    <cellStyle name="Table Text 2 2 2 23" xfId="30315"/>
    <cellStyle name="Table Text 2 2 2 24" xfId="30316"/>
    <cellStyle name="Table Text 2 2 2 25" xfId="30317"/>
    <cellStyle name="Table Text 2 2 2 26" xfId="30318"/>
    <cellStyle name="Table Text 2 2 2 27" xfId="30319"/>
    <cellStyle name="Table Text 2 2 2 28" xfId="30320"/>
    <cellStyle name="Table Text 2 2 2 29" xfId="30321"/>
    <cellStyle name="Table Text 2 2 2 3" xfId="30322"/>
    <cellStyle name="Table Text 2 2 2 30" xfId="30323"/>
    <cellStyle name="Table Text 2 2 2 31" xfId="30324"/>
    <cellStyle name="Table Text 2 2 2 32" xfId="30325"/>
    <cellStyle name="Table Text 2 2 2 33" xfId="30326"/>
    <cellStyle name="Table Text 2 2 2 34" xfId="30327"/>
    <cellStyle name="Table Text 2 2 2 4" xfId="30328"/>
    <cellStyle name="Table Text 2 2 2 5" xfId="30329"/>
    <cellStyle name="Table Text 2 2 2 6" xfId="30330"/>
    <cellStyle name="Table Text 2 2 2 7" xfId="30331"/>
    <cellStyle name="Table Text 2 2 2 8" xfId="30332"/>
    <cellStyle name="Table Text 2 2 2 9" xfId="30333"/>
    <cellStyle name="Table Text 2 2 20" xfId="30334"/>
    <cellStyle name="Table Text 2 2 21" xfId="30335"/>
    <cellStyle name="Table Text 2 2 22" xfId="30336"/>
    <cellStyle name="Table Text 2 2 23" xfId="30337"/>
    <cellStyle name="Table Text 2 2 24" xfId="30338"/>
    <cellStyle name="Table Text 2 2 25" xfId="30339"/>
    <cellStyle name="Table Text 2 2 26" xfId="30340"/>
    <cellStyle name="Table Text 2 2 27" xfId="30341"/>
    <cellStyle name="Table Text 2 2 28" xfId="30342"/>
    <cellStyle name="Table Text 2 2 29" xfId="30343"/>
    <cellStyle name="Table Text 2 2 3" xfId="30344"/>
    <cellStyle name="Table Text 2 2 3 10" xfId="30345"/>
    <cellStyle name="Table Text 2 2 3 11" xfId="30346"/>
    <cellStyle name="Table Text 2 2 3 12" xfId="30347"/>
    <cellStyle name="Table Text 2 2 3 13" xfId="30348"/>
    <cellStyle name="Table Text 2 2 3 14" xfId="30349"/>
    <cellStyle name="Table Text 2 2 3 15" xfId="30350"/>
    <cellStyle name="Table Text 2 2 3 16" xfId="30351"/>
    <cellStyle name="Table Text 2 2 3 17" xfId="30352"/>
    <cellStyle name="Table Text 2 2 3 18" xfId="30353"/>
    <cellStyle name="Table Text 2 2 3 19" xfId="30354"/>
    <cellStyle name="Table Text 2 2 3 2" xfId="30355"/>
    <cellStyle name="Table Text 2 2 3 20" xfId="30356"/>
    <cellStyle name="Table Text 2 2 3 21" xfId="30357"/>
    <cellStyle name="Table Text 2 2 3 22" xfId="30358"/>
    <cellStyle name="Table Text 2 2 3 23" xfId="30359"/>
    <cellStyle name="Table Text 2 2 3 24" xfId="30360"/>
    <cellStyle name="Table Text 2 2 3 25" xfId="30361"/>
    <cellStyle name="Table Text 2 2 3 26" xfId="30362"/>
    <cellStyle name="Table Text 2 2 3 27" xfId="30363"/>
    <cellStyle name="Table Text 2 2 3 28" xfId="30364"/>
    <cellStyle name="Table Text 2 2 3 29" xfId="30365"/>
    <cellStyle name="Table Text 2 2 3 3" xfId="30366"/>
    <cellStyle name="Table Text 2 2 3 30" xfId="30367"/>
    <cellStyle name="Table Text 2 2 3 31" xfId="30368"/>
    <cellStyle name="Table Text 2 2 3 32" xfId="30369"/>
    <cellStyle name="Table Text 2 2 3 4" xfId="30370"/>
    <cellStyle name="Table Text 2 2 3 5" xfId="30371"/>
    <cellStyle name="Table Text 2 2 3 6" xfId="30372"/>
    <cellStyle name="Table Text 2 2 3 7" xfId="30373"/>
    <cellStyle name="Table Text 2 2 3 8" xfId="30374"/>
    <cellStyle name="Table Text 2 2 3 9" xfId="30375"/>
    <cellStyle name="Table Text 2 2 30" xfId="30376"/>
    <cellStyle name="Table Text 2 2 31" xfId="30377"/>
    <cellStyle name="Table Text 2 2 32" xfId="30378"/>
    <cellStyle name="Table Text 2 2 33" xfId="30379"/>
    <cellStyle name="Table Text 2 2 34" xfId="30380"/>
    <cellStyle name="Table Text 2 2 35" xfId="30381"/>
    <cellStyle name="Table Text 2 2 4" xfId="30382"/>
    <cellStyle name="Table Text 2 2 5" xfId="30383"/>
    <cellStyle name="Table Text 2 2 6" xfId="30384"/>
    <cellStyle name="Table Text 2 2 7" xfId="30385"/>
    <cellStyle name="Table Text 2 2 8" xfId="30386"/>
    <cellStyle name="Table Text 2 2 9" xfId="30387"/>
    <cellStyle name="Table Text 2 20" xfId="30388"/>
    <cellStyle name="Table Text 2 21" xfId="30389"/>
    <cellStyle name="Table Text 2 22" xfId="30390"/>
    <cellStyle name="Table Text 2 23" xfId="30391"/>
    <cellStyle name="Table Text 2 24" xfId="30392"/>
    <cellStyle name="Table Text 2 25" xfId="30393"/>
    <cellStyle name="Table Text 2 26" xfId="30394"/>
    <cellStyle name="Table Text 2 27" xfId="30395"/>
    <cellStyle name="Table Text 2 28" xfId="30396"/>
    <cellStyle name="Table Text 2 29" xfId="30397"/>
    <cellStyle name="Table Text 2 3" xfId="30398"/>
    <cellStyle name="Table Text 2 3 10" xfId="30399"/>
    <cellStyle name="Table Text 2 3 11" xfId="30400"/>
    <cellStyle name="Table Text 2 3 12" xfId="30401"/>
    <cellStyle name="Table Text 2 3 13" xfId="30402"/>
    <cellStyle name="Table Text 2 3 14" xfId="30403"/>
    <cellStyle name="Table Text 2 3 15" xfId="30404"/>
    <cellStyle name="Table Text 2 3 16" xfId="30405"/>
    <cellStyle name="Table Text 2 3 17" xfId="30406"/>
    <cellStyle name="Table Text 2 3 18" xfId="30407"/>
    <cellStyle name="Table Text 2 3 19" xfId="30408"/>
    <cellStyle name="Table Text 2 3 2" xfId="30409"/>
    <cellStyle name="Table Text 2 3 2 10" xfId="30410"/>
    <cellStyle name="Table Text 2 3 2 11" xfId="30411"/>
    <cellStyle name="Table Text 2 3 2 12" xfId="30412"/>
    <cellStyle name="Table Text 2 3 2 13" xfId="30413"/>
    <cellStyle name="Table Text 2 3 2 14" xfId="30414"/>
    <cellStyle name="Table Text 2 3 2 15" xfId="30415"/>
    <cellStyle name="Table Text 2 3 2 16" xfId="30416"/>
    <cellStyle name="Table Text 2 3 2 17" xfId="30417"/>
    <cellStyle name="Table Text 2 3 2 18" xfId="30418"/>
    <cellStyle name="Table Text 2 3 2 19" xfId="30419"/>
    <cellStyle name="Table Text 2 3 2 2" xfId="30420"/>
    <cellStyle name="Table Text 2 3 2 2 10" xfId="30421"/>
    <cellStyle name="Table Text 2 3 2 2 11" xfId="30422"/>
    <cellStyle name="Table Text 2 3 2 2 12" xfId="30423"/>
    <cellStyle name="Table Text 2 3 2 2 13" xfId="30424"/>
    <cellStyle name="Table Text 2 3 2 2 14" xfId="30425"/>
    <cellStyle name="Table Text 2 3 2 2 15" xfId="30426"/>
    <cellStyle name="Table Text 2 3 2 2 16" xfId="30427"/>
    <cellStyle name="Table Text 2 3 2 2 17" xfId="30428"/>
    <cellStyle name="Table Text 2 3 2 2 18" xfId="30429"/>
    <cellStyle name="Table Text 2 3 2 2 19" xfId="30430"/>
    <cellStyle name="Table Text 2 3 2 2 2" xfId="30431"/>
    <cellStyle name="Table Text 2 3 2 2 20" xfId="30432"/>
    <cellStyle name="Table Text 2 3 2 2 21" xfId="30433"/>
    <cellStyle name="Table Text 2 3 2 2 22" xfId="30434"/>
    <cellStyle name="Table Text 2 3 2 2 23" xfId="30435"/>
    <cellStyle name="Table Text 2 3 2 2 24" xfId="30436"/>
    <cellStyle name="Table Text 2 3 2 2 25" xfId="30437"/>
    <cellStyle name="Table Text 2 3 2 2 26" xfId="30438"/>
    <cellStyle name="Table Text 2 3 2 2 27" xfId="30439"/>
    <cellStyle name="Table Text 2 3 2 2 28" xfId="30440"/>
    <cellStyle name="Table Text 2 3 2 2 29" xfId="30441"/>
    <cellStyle name="Table Text 2 3 2 2 3" xfId="30442"/>
    <cellStyle name="Table Text 2 3 2 2 30" xfId="30443"/>
    <cellStyle name="Table Text 2 3 2 2 31" xfId="30444"/>
    <cellStyle name="Table Text 2 3 2 2 32" xfId="30445"/>
    <cellStyle name="Table Text 2 3 2 2 4" xfId="30446"/>
    <cellStyle name="Table Text 2 3 2 2 5" xfId="30447"/>
    <cellStyle name="Table Text 2 3 2 2 6" xfId="30448"/>
    <cellStyle name="Table Text 2 3 2 2 7" xfId="30449"/>
    <cellStyle name="Table Text 2 3 2 2 8" xfId="30450"/>
    <cellStyle name="Table Text 2 3 2 2 9" xfId="30451"/>
    <cellStyle name="Table Text 2 3 2 20" xfId="30452"/>
    <cellStyle name="Table Text 2 3 2 21" xfId="30453"/>
    <cellStyle name="Table Text 2 3 2 22" xfId="30454"/>
    <cellStyle name="Table Text 2 3 2 23" xfId="30455"/>
    <cellStyle name="Table Text 2 3 2 24" xfId="30456"/>
    <cellStyle name="Table Text 2 3 2 25" xfId="30457"/>
    <cellStyle name="Table Text 2 3 2 26" xfId="30458"/>
    <cellStyle name="Table Text 2 3 2 27" xfId="30459"/>
    <cellStyle name="Table Text 2 3 2 28" xfId="30460"/>
    <cellStyle name="Table Text 2 3 2 29" xfId="30461"/>
    <cellStyle name="Table Text 2 3 2 3" xfId="30462"/>
    <cellStyle name="Table Text 2 3 2 30" xfId="30463"/>
    <cellStyle name="Table Text 2 3 2 31" xfId="30464"/>
    <cellStyle name="Table Text 2 3 2 32" xfId="30465"/>
    <cellStyle name="Table Text 2 3 2 33" xfId="30466"/>
    <cellStyle name="Table Text 2 3 2 34" xfId="30467"/>
    <cellStyle name="Table Text 2 3 2 4" xfId="30468"/>
    <cellStyle name="Table Text 2 3 2 5" xfId="30469"/>
    <cellStyle name="Table Text 2 3 2 6" xfId="30470"/>
    <cellStyle name="Table Text 2 3 2 7" xfId="30471"/>
    <cellStyle name="Table Text 2 3 2 8" xfId="30472"/>
    <cellStyle name="Table Text 2 3 2 9" xfId="30473"/>
    <cellStyle name="Table Text 2 3 20" xfId="30474"/>
    <cellStyle name="Table Text 2 3 21" xfId="30475"/>
    <cellStyle name="Table Text 2 3 22" xfId="30476"/>
    <cellStyle name="Table Text 2 3 23" xfId="30477"/>
    <cellStyle name="Table Text 2 3 24" xfId="30478"/>
    <cellStyle name="Table Text 2 3 25" xfId="30479"/>
    <cellStyle name="Table Text 2 3 26" xfId="30480"/>
    <cellStyle name="Table Text 2 3 27" xfId="30481"/>
    <cellStyle name="Table Text 2 3 28" xfId="30482"/>
    <cellStyle name="Table Text 2 3 29" xfId="30483"/>
    <cellStyle name="Table Text 2 3 3" xfId="30484"/>
    <cellStyle name="Table Text 2 3 3 10" xfId="30485"/>
    <cellStyle name="Table Text 2 3 3 11" xfId="30486"/>
    <cellStyle name="Table Text 2 3 3 12" xfId="30487"/>
    <cellStyle name="Table Text 2 3 3 13" xfId="30488"/>
    <cellStyle name="Table Text 2 3 3 14" xfId="30489"/>
    <cellStyle name="Table Text 2 3 3 15" xfId="30490"/>
    <cellStyle name="Table Text 2 3 3 16" xfId="30491"/>
    <cellStyle name="Table Text 2 3 3 17" xfId="30492"/>
    <cellStyle name="Table Text 2 3 3 18" xfId="30493"/>
    <cellStyle name="Table Text 2 3 3 19" xfId="30494"/>
    <cellStyle name="Table Text 2 3 3 2" xfId="30495"/>
    <cellStyle name="Table Text 2 3 3 20" xfId="30496"/>
    <cellStyle name="Table Text 2 3 3 21" xfId="30497"/>
    <cellStyle name="Table Text 2 3 3 22" xfId="30498"/>
    <cellStyle name="Table Text 2 3 3 23" xfId="30499"/>
    <cellStyle name="Table Text 2 3 3 24" xfId="30500"/>
    <cellStyle name="Table Text 2 3 3 25" xfId="30501"/>
    <cellStyle name="Table Text 2 3 3 26" xfId="30502"/>
    <cellStyle name="Table Text 2 3 3 27" xfId="30503"/>
    <cellStyle name="Table Text 2 3 3 28" xfId="30504"/>
    <cellStyle name="Table Text 2 3 3 29" xfId="30505"/>
    <cellStyle name="Table Text 2 3 3 3" xfId="30506"/>
    <cellStyle name="Table Text 2 3 3 30" xfId="30507"/>
    <cellStyle name="Table Text 2 3 3 31" xfId="30508"/>
    <cellStyle name="Table Text 2 3 3 32" xfId="30509"/>
    <cellStyle name="Table Text 2 3 3 4" xfId="30510"/>
    <cellStyle name="Table Text 2 3 3 5" xfId="30511"/>
    <cellStyle name="Table Text 2 3 3 6" xfId="30512"/>
    <cellStyle name="Table Text 2 3 3 7" xfId="30513"/>
    <cellStyle name="Table Text 2 3 3 8" xfId="30514"/>
    <cellStyle name="Table Text 2 3 3 9" xfId="30515"/>
    <cellStyle name="Table Text 2 3 30" xfId="30516"/>
    <cellStyle name="Table Text 2 3 31" xfId="30517"/>
    <cellStyle name="Table Text 2 3 32" xfId="30518"/>
    <cellStyle name="Table Text 2 3 33" xfId="30519"/>
    <cellStyle name="Table Text 2 3 34" xfId="30520"/>
    <cellStyle name="Table Text 2 3 35" xfId="30521"/>
    <cellStyle name="Table Text 2 3 4" xfId="30522"/>
    <cellStyle name="Table Text 2 3 5" xfId="30523"/>
    <cellStyle name="Table Text 2 3 6" xfId="30524"/>
    <cellStyle name="Table Text 2 3 7" xfId="30525"/>
    <cellStyle name="Table Text 2 3 8" xfId="30526"/>
    <cellStyle name="Table Text 2 3 9" xfId="30527"/>
    <cellStyle name="Table Text 2 30" xfId="30528"/>
    <cellStyle name="Table Text 2 31" xfId="30529"/>
    <cellStyle name="Table Text 2 32" xfId="30530"/>
    <cellStyle name="Table Text 2 33" xfId="30531"/>
    <cellStyle name="Table Text 2 34" xfId="30532"/>
    <cellStyle name="Table Text 2 35" xfId="30533"/>
    <cellStyle name="Table Text 2 36" xfId="30534"/>
    <cellStyle name="Table Text 2 37" xfId="30535"/>
    <cellStyle name="Table Text 2 38" xfId="30536"/>
    <cellStyle name="Table Text 2 39" xfId="30537"/>
    <cellStyle name="Table Text 2 4" xfId="30538"/>
    <cellStyle name="Table Text 2 4 10" xfId="30539"/>
    <cellStyle name="Table Text 2 4 11" xfId="30540"/>
    <cellStyle name="Table Text 2 4 12" xfId="30541"/>
    <cellStyle name="Table Text 2 4 13" xfId="30542"/>
    <cellStyle name="Table Text 2 4 14" xfId="30543"/>
    <cellStyle name="Table Text 2 4 15" xfId="30544"/>
    <cellStyle name="Table Text 2 4 16" xfId="30545"/>
    <cellStyle name="Table Text 2 4 17" xfId="30546"/>
    <cellStyle name="Table Text 2 4 18" xfId="30547"/>
    <cellStyle name="Table Text 2 4 19" xfId="30548"/>
    <cellStyle name="Table Text 2 4 2" xfId="30549"/>
    <cellStyle name="Table Text 2 4 2 10" xfId="30550"/>
    <cellStyle name="Table Text 2 4 2 11" xfId="30551"/>
    <cellStyle name="Table Text 2 4 2 12" xfId="30552"/>
    <cellStyle name="Table Text 2 4 2 13" xfId="30553"/>
    <cellStyle name="Table Text 2 4 2 14" xfId="30554"/>
    <cellStyle name="Table Text 2 4 2 15" xfId="30555"/>
    <cellStyle name="Table Text 2 4 2 16" xfId="30556"/>
    <cellStyle name="Table Text 2 4 2 17" xfId="30557"/>
    <cellStyle name="Table Text 2 4 2 18" xfId="30558"/>
    <cellStyle name="Table Text 2 4 2 19" xfId="30559"/>
    <cellStyle name="Table Text 2 4 2 2" xfId="30560"/>
    <cellStyle name="Table Text 2 4 2 2 10" xfId="30561"/>
    <cellStyle name="Table Text 2 4 2 2 11" xfId="30562"/>
    <cellStyle name="Table Text 2 4 2 2 12" xfId="30563"/>
    <cellStyle name="Table Text 2 4 2 2 13" xfId="30564"/>
    <cellStyle name="Table Text 2 4 2 2 14" xfId="30565"/>
    <cellStyle name="Table Text 2 4 2 2 15" xfId="30566"/>
    <cellStyle name="Table Text 2 4 2 2 16" xfId="30567"/>
    <cellStyle name="Table Text 2 4 2 2 17" xfId="30568"/>
    <cellStyle name="Table Text 2 4 2 2 18" xfId="30569"/>
    <cellStyle name="Table Text 2 4 2 2 19" xfId="30570"/>
    <cellStyle name="Table Text 2 4 2 2 2" xfId="30571"/>
    <cellStyle name="Table Text 2 4 2 2 20" xfId="30572"/>
    <cellStyle name="Table Text 2 4 2 2 21" xfId="30573"/>
    <cellStyle name="Table Text 2 4 2 2 22" xfId="30574"/>
    <cellStyle name="Table Text 2 4 2 2 23" xfId="30575"/>
    <cellStyle name="Table Text 2 4 2 2 24" xfId="30576"/>
    <cellStyle name="Table Text 2 4 2 2 25" xfId="30577"/>
    <cellStyle name="Table Text 2 4 2 2 26" xfId="30578"/>
    <cellStyle name="Table Text 2 4 2 2 27" xfId="30579"/>
    <cellStyle name="Table Text 2 4 2 2 28" xfId="30580"/>
    <cellStyle name="Table Text 2 4 2 2 29" xfId="30581"/>
    <cellStyle name="Table Text 2 4 2 2 3" xfId="30582"/>
    <cellStyle name="Table Text 2 4 2 2 30" xfId="30583"/>
    <cellStyle name="Table Text 2 4 2 2 31" xfId="30584"/>
    <cellStyle name="Table Text 2 4 2 2 32" xfId="30585"/>
    <cellStyle name="Table Text 2 4 2 2 4" xfId="30586"/>
    <cellStyle name="Table Text 2 4 2 2 5" xfId="30587"/>
    <cellStyle name="Table Text 2 4 2 2 6" xfId="30588"/>
    <cellStyle name="Table Text 2 4 2 2 7" xfId="30589"/>
    <cellStyle name="Table Text 2 4 2 2 8" xfId="30590"/>
    <cellStyle name="Table Text 2 4 2 2 9" xfId="30591"/>
    <cellStyle name="Table Text 2 4 2 20" xfId="30592"/>
    <cellStyle name="Table Text 2 4 2 21" xfId="30593"/>
    <cellStyle name="Table Text 2 4 2 22" xfId="30594"/>
    <cellStyle name="Table Text 2 4 2 23" xfId="30595"/>
    <cellStyle name="Table Text 2 4 2 24" xfId="30596"/>
    <cellStyle name="Table Text 2 4 2 25" xfId="30597"/>
    <cellStyle name="Table Text 2 4 2 26" xfId="30598"/>
    <cellStyle name="Table Text 2 4 2 27" xfId="30599"/>
    <cellStyle name="Table Text 2 4 2 28" xfId="30600"/>
    <cellStyle name="Table Text 2 4 2 29" xfId="30601"/>
    <cellStyle name="Table Text 2 4 2 3" xfId="30602"/>
    <cellStyle name="Table Text 2 4 2 30" xfId="30603"/>
    <cellStyle name="Table Text 2 4 2 31" xfId="30604"/>
    <cellStyle name="Table Text 2 4 2 32" xfId="30605"/>
    <cellStyle name="Table Text 2 4 2 33" xfId="30606"/>
    <cellStyle name="Table Text 2 4 2 34" xfId="30607"/>
    <cellStyle name="Table Text 2 4 2 4" xfId="30608"/>
    <cellStyle name="Table Text 2 4 2 5" xfId="30609"/>
    <cellStyle name="Table Text 2 4 2 6" xfId="30610"/>
    <cellStyle name="Table Text 2 4 2 7" xfId="30611"/>
    <cellStyle name="Table Text 2 4 2 8" xfId="30612"/>
    <cellStyle name="Table Text 2 4 2 9" xfId="30613"/>
    <cellStyle name="Table Text 2 4 20" xfId="30614"/>
    <cellStyle name="Table Text 2 4 21" xfId="30615"/>
    <cellStyle name="Table Text 2 4 22" xfId="30616"/>
    <cellStyle name="Table Text 2 4 23" xfId="30617"/>
    <cellStyle name="Table Text 2 4 24" xfId="30618"/>
    <cellStyle name="Table Text 2 4 25" xfId="30619"/>
    <cellStyle name="Table Text 2 4 26" xfId="30620"/>
    <cellStyle name="Table Text 2 4 27" xfId="30621"/>
    <cellStyle name="Table Text 2 4 28" xfId="30622"/>
    <cellStyle name="Table Text 2 4 29" xfId="30623"/>
    <cellStyle name="Table Text 2 4 3" xfId="30624"/>
    <cellStyle name="Table Text 2 4 3 10" xfId="30625"/>
    <cellStyle name="Table Text 2 4 3 11" xfId="30626"/>
    <cellStyle name="Table Text 2 4 3 12" xfId="30627"/>
    <cellStyle name="Table Text 2 4 3 13" xfId="30628"/>
    <cellStyle name="Table Text 2 4 3 14" xfId="30629"/>
    <cellStyle name="Table Text 2 4 3 15" xfId="30630"/>
    <cellStyle name="Table Text 2 4 3 16" xfId="30631"/>
    <cellStyle name="Table Text 2 4 3 17" xfId="30632"/>
    <cellStyle name="Table Text 2 4 3 18" xfId="30633"/>
    <cellStyle name="Table Text 2 4 3 19" xfId="30634"/>
    <cellStyle name="Table Text 2 4 3 2" xfId="30635"/>
    <cellStyle name="Table Text 2 4 3 2 10" xfId="30636"/>
    <cellStyle name="Table Text 2 4 3 2 11" xfId="30637"/>
    <cellStyle name="Table Text 2 4 3 2 12" xfId="30638"/>
    <cellStyle name="Table Text 2 4 3 2 13" xfId="30639"/>
    <cellStyle name="Table Text 2 4 3 2 14" xfId="30640"/>
    <cellStyle name="Table Text 2 4 3 2 15" xfId="30641"/>
    <cellStyle name="Table Text 2 4 3 2 16" xfId="30642"/>
    <cellStyle name="Table Text 2 4 3 2 17" xfId="30643"/>
    <cellStyle name="Table Text 2 4 3 2 18" xfId="30644"/>
    <cellStyle name="Table Text 2 4 3 2 19" xfId="30645"/>
    <cellStyle name="Table Text 2 4 3 2 2" xfId="30646"/>
    <cellStyle name="Table Text 2 4 3 2 20" xfId="30647"/>
    <cellStyle name="Table Text 2 4 3 2 21" xfId="30648"/>
    <cellStyle name="Table Text 2 4 3 2 22" xfId="30649"/>
    <cellStyle name="Table Text 2 4 3 2 23" xfId="30650"/>
    <cellStyle name="Table Text 2 4 3 2 24" xfId="30651"/>
    <cellStyle name="Table Text 2 4 3 2 25" xfId="30652"/>
    <cellStyle name="Table Text 2 4 3 2 26" xfId="30653"/>
    <cellStyle name="Table Text 2 4 3 2 27" xfId="30654"/>
    <cellStyle name="Table Text 2 4 3 2 28" xfId="30655"/>
    <cellStyle name="Table Text 2 4 3 2 29" xfId="30656"/>
    <cellStyle name="Table Text 2 4 3 2 3" xfId="30657"/>
    <cellStyle name="Table Text 2 4 3 2 30" xfId="30658"/>
    <cellStyle name="Table Text 2 4 3 2 31" xfId="30659"/>
    <cellStyle name="Table Text 2 4 3 2 32" xfId="30660"/>
    <cellStyle name="Table Text 2 4 3 2 4" xfId="30661"/>
    <cellStyle name="Table Text 2 4 3 2 5" xfId="30662"/>
    <cellStyle name="Table Text 2 4 3 2 6" xfId="30663"/>
    <cellStyle name="Table Text 2 4 3 2 7" xfId="30664"/>
    <cellStyle name="Table Text 2 4 3 2 8" xfId="30665"/>
    <cellStyle name="Table Text 2 4 3 2 9" xfId="30666"/>
    <cellStyle name="Table Text 2 4 3 20" xfId="30667"/>
    <cellStyle name="Table Text 2 4 3 21" xfId="30668"/>
    <cellStyle name="Table Text 2 4 3 22" xfId="30669"/>
    <cellStyle name="Table Text 2 4 3 23" xfId="30670"/>
    <cellStyle name="Table Text 2 4 3 24" xfId="30671"/>
    <cellStyle name="Table Text 2 4 3 25" xfId="30672"/>
    <cellStyle name="Table Text 2 4 3 26" xfId="30673"/>
    <cellStyle name="Table Text 2 4 3 27" xfId="30674"/>
    <cellStyle name="Table Text 2 4 3 28" xfId="30675"/>
    <cellStyle name="Table Text 2 4 3 29" xfId="30676"/>
    <cellStyle name="Table Text 2 4 3 3" xfId="30677"/>
    <cellStyle name="Table Text 2 4 3 30" xfId="30678"/>
    <cellStyle name="Table Text 2 4 3 31" xfId="30679"/>
    <cellStyle name="Table Text 2 4 3 32" xfId="30680"/>
    <cellStyle name="Table Text 2 4 3 33" xfId="30681"/>
    <cellStyle name="Table Text 2 4 3 34" xfId="30682"/>
    <cellStyle name="Table Text 2 4 3 4" xfId="30683"/>
    <cellStyle name="Table Text 2 4 3 5" xfId="30684"/>
    <cellStyle name="Table Text 2 4 3 6" xfId="30685"/>
    <cellStyle name="Table Text 2 4 3 7" xfId="30686"/>
    <cellStyle name="Table Text 2 4 3 8" xfId="30687"/>
    <cellStyle name="Table Text 2 4 3 9" xfId="30688"/>
    <cellStyle name="Table Text 2 4 30" xfId="30689"/>
    <cellStyle name="Table Text 2 4 31" xfId="30690"/>
    <cellStyle name="Table Text 2 4 32" xfId="30691"/>
    <cellStyle name="Table Text 2 4 33" xfId="30692"/>
    <cellStyle name="Table Text 2 4 34" xfId="30693"/>
    <cellStyle name="Table Text 2 4 35" xfId="30694"/>
    <cellStyle name="Table Text 2 4 36" xfId="30695"/>
    <cellStyle name="Table Text 2 4 4" xfId="30696"/>
    <cellStyle name="Table Text 2 4 4 10" xfId="30697"/>
    <cellStyle name="Table Text 2 4 4 11" xfId="30698"/>
    <cellStyle name="Table Text 2 4 4 12" xfId="30699"/>
    <cellStyle name="Table Text 2 4 4 13" xfId="30700"/>
    <cellStyle name="Table Text 2 4 4 2" xfId="30701"/>
    <cellStyle name="Table Text 2 4 4 3" xfId="30702"/>
    <cellStyle name="Table Text 2 4 4 4" xfId="30703"/>
    <cellStyle name="Table Text 2 4 4 5" xfId="30704"/>
    <cellStyle name="Table Text 2 4 4 6" xfId="30705"/>
    <cellStyle name="Table Text 2 4 4 7" xfId="30706"/>
    <cellStyle name="Table Text 2 4 4 8" xfId="30707"/>
    <cellStyle name="Table Text 2 4 4 9" xfId="30708"/>
    <cellStyle name="Table Text 2 4 5" xfId="30709"/>
    <cellStyle name="Table Text 2 4 6" xfId="30710"/>
    <cellStyle name="Table Text 2 4 7" xfId="30711"/>
    <cellStyle name="Table Text 2 4 8" xfId="30712"/>
    <cellStyle name="Table Text 2 4 9" xfId="30713"/>
    <cellStyle name="Table Text 2 40" xfId="30714"/>
    <cellStyle name="Table Text 2 5" xfId="30715"/>
    <cellStyle name="Table Text 2 5 10" xfId="30716"/>
    <cellStyle name="Table Text 2 5 11" xfId="30717"/>
    <cellStyle name="Table Text 2 5 12" xfId="30718"/>
    <cellStyle name="Table Text 2 5 13" xfId="30719"/>
    <cellStyle name="Table Text 2 5 14" xfId="30720"/>
    <cellStyle name="Table Text 2 5 15" xfId="30721"/>
    <cellStyle name="Table Text 2 5 16" xfId="30722"/>
    <cellStyle name="Table Text 2 5 17" xfId="30723"/>
    <cellStyle name="Table Text 2 5 18" xfId="30724"/>
    <cellStyle name="Table Text 2 5 19" xfId="30725"/>
    <cellStyle name="Table Text 2 5 2" xfId="30726"/>
    <cellStyle name="Table Text 2 5 2 10" xfId="30727"/>
    <cellStyle name="Table Text 2 5 2 11" xfId="30728"/>
    <cellStyle name="Table Text 2 5 2 12" xfId="30729"/>
    <cellStyle name="Table Text 2 5 2 13" xfId="30730"/>
    <cellStyle name="Table Text 2 5 2 2" xfId="30731"/>
    <cellStyle name="Table Text 2 5 2 3" xfId="30732"/>
    <cellStyle name="Table Text 2 5 2 4" xfId="30733"/>
    <cellStyle name="Table Text 2 5 2 5" xfId="30734"/>
    <cellStyle name="Table Text 2 5 2 6" xfId="30735"/>
    <cellStyle name="Table Text 2 5 2 7" xfId="30736"/>
    <cellStyle name="Table Text 2 5 2 8" xfId="30737"/>
    <cellStyle name="Table Text 2 5 2 9" xfId="30738"/>
    <cellStyle name="Table Text 2 5 20" xfId="30739"/>
    <cellStyle name="Table Text 2 5 21" xfId="30740"/>
    <cellStyle name="Table Text 2 5 22" xfId="30741"/>
    <cellStyle name="Table Text 2 5 23" xfId="30742"/>
    <cellStyle name="Table Text 2 5 24" xfId="30743"/>
    <cellStyle name="Table Text 2 5 25" xfId="30744"/>
    <cellStyle name="Table Text 2 5 26" xfId="30745"/>
    <cellStyle name="Table Text 2 5 27" xfId="30746"/>
    <cellStyle name="Table Text 2 5 28" xfId="30747"/>
    <cellStyle name="Table Text 2 5 29" xfId="30748"/>
    <cellStyle name="Table Text 2 5 3" xfId="30749"/>
    <cellStyle name="Table Text 2 5 30" xfId="30750"/>
    <cellStyle name="Table Text 2 5 31" xfId="30751"/>
    <cellStyle name="Table Text 2 5 32" xfId="30752"/>
    <cellStyle name="Table Text 2 5 33" xfId="30753"/>
    <cellStyle name="Table Text 2 5 34" xfId="30754"/>
    <cellStyle name="Table Text 2 5 4" xfId="30755"/>
    <cellStyle name="Table Text 2 5 5" xfId="30756"/>
    <cellStyle name="Table Text 2 5 6" xfId="30757"/>
    <cellStyle name="Table Text 2 5 7" xfId="30758"/>
    <cellStyle name="Table Text 2 5 8" xfId="30759"/>
    <cellStyle name="Table Text 2 5 9" xfId="30760"/>
    <cellStyle name="Table Text 2 6" xfId="30761"/>
    <cellStyle name="Table Text 2 6 10" xfId="30762"/>
    <cellStyle name="Table Text 2 6 11" xfId="30763"/>
    <cellStyle name="Table Text 2 6 12" xfId="30764"/>
    <cellStyle name="Table Text 2 6 13" xfId="30765"/>
    <cellStyle name="Table Text 2 6 14" xfId="30766"/>
    <cellStyle name="Table Text 2 6 15" xfId="30767"/>
    <cellStyle name="Table Text 2 6 16" xfId="30768"/>
    <cellStyle name="Table Text 2 6 17" xfId="30769"/>
    <cellStyle name="Table Text 2 6 18" xfId="30770"/>
    <cellStyle name="Table Text 2 6 19" xfId="30771"/>
    <cellStyle name="Table Text 2 6 2" xfId="30772"/>
    <cellStyle name="Table Text 2 6 2 10" xfId="30773"/>
    <cellStyle name="Table Text 2 6 2 11" xfId="30774"/>
    <cellStyle name="Table Text 2 6 2 12" xfId="30775"/>
    <cellStyle name="Table Text 2 6 2 13" xfId="30776"/>
    <cellStyle name="Table Text 2 6 2 14" xfId="30777"/>
    <cellStyle name="Table Text 2 6 2 15" xfId="30778"/>
    <cellStyle name="Table Text 2 6 2 16" xfId="30779"/>
    <cellStyle name="Table Text 2 6 2 17" xfId="30780"/>
    <cellStyle name="Table Text 2 6 2 18" xfId="30781"/>
    <cellStyle name="Table Text 2 6 2 19" xfId="30782"/>
    <cellStyle name="Table Text 2 6 2 2" xfId="30783"/>
    <cellStyle name="Table Text 2 6 2 20" xfId="30784"/>
    <cellStyle name="Table Text 2 6 2 21" xfId="30785"/>
    <cellStyle name="Table Text 2 6 2 22" xfId="30786"/>
    <cellStyle name="Table Text 2 6 2 23" xfId="30787"/>
    <cellStyle name="Table Text 2 6 2 24" xfId="30788"/>
    <cellStyle name="Table Text 2 6 2 25" xfId="30789"/>
    <cellStyle name="Table Text 2 6 2 26" xfId="30790"/>
    <cellStyle name="Table Text 2 6 2 27" xfId="30791"/>
    <cellStyle name="Table Text 2 6 2 28" xfId="30792"/>
    <cellStyle name="Table Text 2 6 2 29" xfId="30793"/>
    <cellStyle name="Table Text 2 6 2 3" xfId="30794"/>
    <cellStyle name="Table Text 2 6 2 30" xfId="30795"/>
    <cellStyle name="Table Text 2 6 2 31" xfId="30796"/>
    <cellStyle name="Table Text 2 6 2 32" xfId="30797"/>
    <cellStyle name="Table Text 2 6 2 4" xfId="30798"/>
    <cellStyle name="Table Text 2 6 2 5" xfId="30799"/>
    <cellStyle name="Table Text 2 6 2 6" xfId="30800"/>
    <cellStyle name="Table Text 2 6 2 7" xfId="30801"/>
    <cellStyle name="Table Text 2 6 2 8" xfId="30802"/>
    <cellStyle name="Table Text 2 6 2 9" xfId="30803"/>
    <cellStyle name="Table Text 2 6 20" xfId="30804"/>
    <cellStyle name="Table Text 2 6 21" xfId="30805"/>
    <cellStyle name="Table Text 2 6 22" xfId="30806"/>
    <cellStyle name="Table Text 2 6 23" xfId="30807"/>
    <cellStyle name="Table Text 2 6 24" xfId="30808"/>
    <cellStyle name="Table Text 2 6 25" xfId="30809"/>
    <cellStyle name="Table Text 2 6 26" xfId="30810"/>
    <cellStyle name="Table Text 2 6 27" xfId="30811"/>
    <cellStyle name="Table Text 2 6 28" xfId="30812"/>
    <cellStyle name="Table Text 2 6 29" xfId="30813"/>
    <cellStyle name="Table Text 2 6 3" xfId="30814"/>
    <cellStyle name="Table Text 2 6 30" xfId="30815"/>
    <cellStyle name="Table Text 2 6 31" xfId="30816"/>
    <cellStyle name="Table Text 2 6 32" xfId="30817"/>
    <cellStyle name="Table Text 2 6 33" xfId="30818"/>
    <cellStyle name="Table Text 2 6 34" xfId="30819"/>
    <cellStyle name="Table Text 2 6 4" xfId="30820"/>
    <cellStyle name="Table Text 2 6 5" xfId="30821"/>
    <cellStyle name="Table Text 2 6 6" xfId="30822"/>
    <cellStyle name="Table Text 2 6 7" xfId="30823"/>
    <cellStyle name="Table Text 2 6 8" xfId="30824"/>
    <cellStyle name="Table Text 2 6 9" xfId="30825"/>
    <cellStyle name="Table Text 2 7" xfId="30826"/>
    <cellStyle name="Table Text 2 7 10" xfId="30827"/>
    <cellStyle name="Table Text 2 7 11" xfId="30828"/>
    <cellStyle name="Table Text 2 7 12" xfId="30829"/>
    <cellStyle name="Table Text 2 7 13" xfId="30830"/>
    <cellStyle name="Table Text 2 7 2" xfId="30831"/>
    <cellStyle name="Table Text 2 7 3" xfId="30832"/>
    <cellStyle name="Table Text 2 7 4" xfId="30833"/>
    <cellStyle name="Table Text 2 7 5" xfId="30834"/>
    <cellStyle name="Table Text 2 7 6" xfId="30835"/>
    <cellStyle name="Table Text 2 7 7" xfId="30836"/>
    <cellStyle name="Table Text 2 7 8" xfId="30837"/>
    <cellStyle name="Table Text 2 7 9" xfId="30838"/>
    <cellStyle name="Table Text 2 8" xfId="30839"/>
    <cellStyle name="Table Text 2 8 10" xfId="30840"/>
    <cellStyle name="Table Text 2 8 11" xfId="30841"/>
    <cellStyle name="Table Text 2 8 12" xfId="30842"/>
    <cellStyle name="Table Text 2 8 13" xfId="30843"/>
    <cellStyle name="Table Text 2 8 14" xfId="30844"/>
    <cellStyle name="Table Text 2 8 15" xfId="30845"/>
    <cellStyle name="Table Text 2 8 16" xfId="30846"/>
    <cellStyle name="Table Text 2 8 17" xfId="30847"/>
    <cellStyle name="Table Text 2 8 18" xfId="30848"/>
    <cellStyle name="Table Text 2 8 19" xfId="30849"/>
    <cellStyle name="Table Text 2 8 2" xfId="30850"/>
    <cellStyle name="Table Text 2 8 20" xfId="30851"/>
    <cellStyle name="Table Text 2 8 21" xfId="30852"/>
    <cellStyle name="Table Text 2 8 22" xfId="30853"/>
    <cellStyle name="Table Text 2 8 23" xfId="30854"/>
    <cellStyle name="Table Text 2 8 24" xfId="30855"/>
    <cellStyle name="Table Text 2 8 25" xfId="30856"/>
    <cellStyle name="Table Text 2 8 26" xfId="30857"/>
    <cellStyle name="Table Text 2 8 27" xfId="30858"/>
    <cellStyle name="Table Text 2 8 28" xfId="30859"/>
    <cellStyle name="Table Text 2 8 29" xfId="30860"/>
    <cellStyle name="Table Text 2 8 3" xfId="30861"/>
    <cellStyle name="Table Text 2 8 30" xfId="30862"/>
    <cellStyle name="Table Text 2 8 31" xfId="30863"/>
    <cellStyle name="Table Text 2 8 32" xfId="30864"/>
    <cellStyle name="Table Text 2 8 4" xfId="30865"/>
    <cellStyle name="Table Text 2 8 5" xfId="30866"/>
    <cellStyle name="Table Text 2 8 6" xfId="30867"/>
    <cellStyle name="Table Text 2 8 7" xfId="30868"/>
    <cellStyle name="Table Text 2 8 8" xfId="30869"/>
    <cellStyle name="Table Text 2 8 9" xfId="30870"/>
    <cellStyle name="Table Text 2 9" xfId="30871"/>
    <cellStyle name="Table Text 3" xfId="30872"/>
    <cellStyle name="Table Text 3 10" xfId="30873"/>
    <cellStyle name="Table Text 3 11" xfId="30874"/>
    <cellStyle name="Table Text 3 12" xfId="30875"/>
    <cellStyle name="Table Text 3 13" xfId="30876"/>
    <cellStyle name="Table Text 3 14" xfId="30877"/>
    <cellStyle name="Table Text 3 15" xfId="30878"/>
    <cellStyle name="Table Text 3 16" xfId="30879"/>
    <cellStyle name="Table Text 3 17" xfId="30880"/>
    <cellStyle name="Table Text 3 18" xfId="30881"/>
    <cellStyle name="Table Text 3 19" xfId="30882"/>
    <cellStyle name="Table Text 3 2" xfId="30883"/>
    <cellStyle name="Table Text 3 2 10" xfId="30884"/>
    <cellStyle name="Table Text 3 2 11" xfId="30885"/>
    <cellStyle name="Table Text 3 2 12" xfId="30886"/>
    <cellStyle name="Table Text 3 2 13" xfId="30887"/>
    <cellStyle name="Table Text 3 2 14" xfId="30888"/>
    <cellStyle name="Table Text 3 2 15" xfId="30889"/>
    <cellStyle name="Table Text 3 2 16" xfId="30890"/>
    <cellStyle name="Table Text 3 2 17" xfId="30891"/>
    <cellStyle name="Table Text 3 2 18" xfId="30892"/>
    <cellStyle name="Table Text 3 2 19" xfId="30893"/>
    <cellStyle name="Table Text 3 2 2" xfId="30894"/>
    <cellStyle name="Table Text 3 2 2 10" xfId="30895"/>
    <cellStyle name="Table Text 3 2 2 11" xfId="30896"/>
    <cellStyle name="Table Text 3 2 2 12" xfId="30897"/>
    <cellStyle name="Table Text 3 2 2 13" xfId="30898"/>
    <cellStyle name="Table Text 3 2 2 14" xfId="30899"/>
    <cellStyle name="Table Text 3 2 2 15" xfId="30900"/>
    <cellStyle name="Table Text 3 2 2 16" xfId="30901"/>
    <cellStyle name="Table Text 3 2 2 17" xfId="30902"/>
    <cellStyle name="Table Text 3 2 2 18" xfId="30903"/>
    <cellStyle name="Table Text 3 2 2 19" xfId="30904"/>
    <cellStyle name="Table Text 3 2 2 2" xfId="30905"/>
    <cellStyle name="Table Text 3 2 2 20" xfId="30906"/>
    <cellStyle name="Table Text 3 2 2 21" xfId="30907"/>
    <cellStyle name="Table Text 3 2 2 22" xfId="30908"/>
    <cellStyle name="Table Text 3 2 2 23" xfId="30909"/>
    <cellStyle name="Table Text 3 2 2 24" xfId="30910"/>
    <cellStyle name="Table Text 3 2 2 25" xfId="30911"/>
    <cellStyle name="Table Text 3 2 2 26" xfId="30912"/>
    <cellStyle name="Table Text 3 2 2 27" xfId="30913"/>
    <cellStyle name="Table Text 3 2 2 28" xfId="30914"/>
    <cellStyle name="Table Text 3 2 2 29" xfId="30915"/>
    <cellStyle name="Table Text 3 2 2 3" xfId="30916"/>
    <cellStyle name="Table Text 3 2 2 30" xfId="30917"/>
    <cellStyle name="Table Text 3 2 2 31" xfId="30918"/>
    <cellStyle name="Table Text 3 2 2 32" xfId="30919"/>
    <cellStyle name="Table Text 3 2 2 4" xfId="30920"/>
    <cellStyle name="Table Text 3 2 2 5" xfId="30921"/>
    <cellStyle name="Table Text 3 2 2 6" xfId="30922"/>
    <cellStyle name="Table Text 3 2 2 7" xfId="30923"/>
    <cellStyle name="Table Text 3 2 2 8" xfId="30924"/>
    <cellStyle name="Table Text 3 2 2 9" xfId="30925"/>
    <cellStyle name="Table Text 3 2 20" xfId="30926"/>
    <cellStyle name="Table Text 3 2 21" xfId="30927"/>
    <cellStyle name="Table Text 3 2 22" xfId="30928"/>
    <cellStyle name="Table Text 3 2 23" xfId="30929"/>
    <cellStyle name="Table Text 3 2 24" xfId="30930"/>
    <cellStyle name="Table Text 3 2 25" xfId="30931"/>
    <cellStyle name="Table Text 3 2 26" xfId="30932"/>
    <cellStyle name="Table Text 3 2 27" xfId="30933"/>
    <cellStyle name="Table Text 3 2 28" xfId="30934"/>
    <cellStyle name="Table Text 3 2 29" xfId="30935"/>
    <cellStyle name="Table Text 3 2 3" xfId="30936"/>
    <cellStyle name="Table Text 3 2 30" xfId="30937"/>
    <cellStyle name="Table Text 3 2 31" xfId="30938"/>
    <cellStyle name="Table Text 3 2 32" xfId="30939"/>
    <cellStyle name="Table Text 3 2 33" xfId="30940"/>
    <cellStyle name="Table Text 3 2 34" xfId="30941"/>
    <cellStyle name="Table Text 3 2 4" xfId="30942"/>
    <cellStyle name="Table Text 3 2 5" xfId="30943"/>
    <cellStyle name="Table Text 3 2 6" xfId="30944"/>
    <cellStyle name="Table Text 3 2 7" xfId="30945"/>
    <cellStyle name="Table Text 3 2 8" xfId="30946"/>
    <cellStyle name="Table Text 3 2 9" xfId="30947"/>
    <cellStyle name="Table Text 3 20" xfId="30948"/>
    <cellStyle name="Table Text 3 21" xfId="30949"/>
    <cellStyle name="Table Text 3 22" xfId="30950"/>
    <cellStyle name="Table Text 3 23" xfId="30951"/>
    <cellStyle name="Table Text 3 24" xfId="30952"/>
    <cellStyle name="Table Text 3 25" xfId="30953"/>
    <cellStyle name="Table Text 3 26" xfId="30954"/>
    <cellStyle name="Table Text 3 27" xfId="30955"/>
    <cellStyle name="Table Text 3 28" xfId="30956"/>
    <cellStyle name="Table Text 3 29" xfId="30957"/>
    <cellStyle name="Table Text 3 3" xfId="30958"/>
    <cellStyle name="Table Text 3 3 10" xfId="30959"/>
    <cellStyle name="Table Text 3 3 11" xfId="30960"/>
    <cellStyle name="Table Text 3 3 12" xfId="30961"/>
    <cellStyle name="Table Text 3 3 13" xfId="30962"/>
    <cellStyle name="Table Text 3 3 14" xfId="30963"/>
    <cellStyle name="Table Text 3 3 15" xfId="30964"/>
    <cellStyle name="Table Text 3 3 16" xfId="30965"/>
    <cellStyle name="Table Text 3 3 17" xfId="30966"/>
    <cellStyle name="Table Text 3 3 18" xfId="30967"/>
    <cellStyle name="Table Text 3 3 19" xfId="30968"/>
    <cellStyle name="Table Text 3 3 2" xfId="30969"/>
    <cellStyle name="Table Text 3 3 20" xfId="30970"/>
    <cellStyle name="Table Text 3 3 21" xfId="30971"/>
    <cellStyle name="Table Text 3 3 22" xfId="30972"/>
    <cellStyle name="Table Text 3 3 23" xfId="30973"/>
    <cellStyle name="Table Text 3 3 24" xfId="30974"/>
    <cellStyle name="Table Text 3 3 25" xfId="30975"/>
    <cellStyle name="Table Text 3 3 26" xfId="30976"/>
    <cellStyle name="Table Text 3 3 27" xfId="30977"/>
    <cellStyle name="Table Text 3 3 28" xfId="30978"/>
    <cellStyle name="Table Text 3 3 29" xfId="30979"/>
    <cellStyle name="Table Text 3 3 3" xfId="30980"/>
    <cellStyle name="Table Text 3 3 30" xfId="30981"/>
    <cellStyle name="Table Text 3 3 31" xfId="30982"/>
    <cellStyle name="Table Text 3 3 32" xfId="30983"/>
    <cellStyle name="Table Text 3 3 4" xfId="30984"/>
    <cellStyle name="Table Text 3 3 5" xfId="30985"/>
    <cellStyle name="Table Text 3 3 6" xfId="30986"/>
    <cellStyle name="Table Text 3 3 7" xfId="30987"/>
    <cellStyle name="Table Text 3 3 8" xfId="30988"/>
    <cellStyle name="Table Text 3 3 9" xfId="30989"/>
    <cellStyle name="Table Text 3 30" xfId="30990"/>
    <cellStyle name="Table Text 3 31" xfId="30991"/>
    <cellStyle name="Table Text 3 32" xfId="30992"/>
    <cellStyle name="Table Text 3 33" xfId="30993"/>
    <cellStyle name="Table Text 3 34" xfId="30994"/>
    <cellStyle name="Table Text 3 35" xfId="30995"/>
    <cellStyle name="Table Text 3 4" xfId="30996"/>
    <cellStyle name="Table Text 3 5" xfId="30997"/>
    <cellStyle name="Table Text 3 6" xfId="30998"/>
    <cellStyle name="Table Text 3 7" xfId="30999"/>
    <cellStyle name="Table Text 3 8" xfId="31000"/>
    <cellStyle name="Table Text 3 9" xfId="31001"/>
    <cellStyle name="Table Text 4" xfId="31002"/>
    <cellStyle name="Table Text 4 10" xfId="31003"/>
    <cellStyle name="Table Text 4 11" xfId="31004"/>
    <cellStyle name="Table Text 4 12" xfId="31005"/>
    <cellStyle name="Table Text 4 13" xfId="31006"/>
    <cellStyle name="Table Text 4 14" xfId="31007"/>
    <cellStyle name="Table Text 4 15" xfId="31008"/>
    <cellStyle name="Table Text 4 16" xfId="31009"/>
    <cellStyle name="Table Text 4 17" xfId="31010"/>
    <cellStyle name="Table Text 4 18" xfId="31011"/>
    <cellStyle name="Table Text 4 19" xfId="31012"/>
    <cellStyle name="Table Text 4 2" xfId="31013"/>
    <cellStyle name="Table Text 4 2 10" xfId="31014"/>
    <cellStyle name="Table Text 4 2 11" xfId="31015"/>
    <cellStyle name="Table Text 4 2 12" xfId="31016"/>
    <cellStyle name="Table Text 4 2 13" xfId="31017"/>
    <cellStyle name="Table Text 4 2 14" xfId="31018"/>
    <cellStyle name="Table Text 4 2 15" xfId="31019"/>
    <cellStyle name="Table Text 4 2 16" xfId="31020"/>
    <cellStyle name="Table Text 4 2 17" xfId="31021"/>
    <cellStyle name="Table Text 4 2 18" xfId="31022"/>
    <cellStyle name="Table Text 4 2 19" xfId="31023"/>
    <cellStyle name="Table Text 4 2 2" xfId="31024"/>
    <cellStyle name="Table Text 4 2 2 10" xfId="31025"/>
    <cellStyle name="Table Text 4 2 2 11" xfId="31026"/>
    <cellStyle name="Table Text 4 2 2 12" xfId="31027"/>
    <cellStyle name="Table Text 4 2 2 13" xfId="31028"/>
    <cellStyle name="Table Text 4 2 2 14" xfId="31029"/>
    <cellStyle name="Table Text 4 2 2 15" xfId="31030"/>
    <cellStyle name="Table Text 4 2 2 16" xfId="31031"/>
    <cellStyle name="Table Text 4 2 2 17" xfId="31032"/>
    <cellStyle name="Table Text 4 2 2 18" xfId="31033"/>
    <cellStyle name="Table Text 4 2 2 19" xfId="31034"/>
    <cellStyle name="Table Text 4 2 2 2" xfId="31035"/>
    <cellStyle name="Table Text 4 2 2 20" xfId="31036"/>
    <cellStyle name="Table Text 4 2 2 21" xfId="31037"/>
    <cellStyle name="Table Text 4 2 2 22" xfId="31038"/>
    <cellStyle name="Table Text 4 2 2 23" xfId="31039"/>
    <cellStyle name="Table Text 4 2 2 24" xfId="31040"/>
    <cellStyle name="Table Text 4 2 2 25" xfId="31041"/>
    <cellStyle name="Table Text 4 2 2 26" xfId="31042"/>
    <cellStyle name="Table Text 4 2 2 27" xfId="31043"/>
    <cellStyle name="Table Text 4 2 2 28" xfId="31044"/>
    <cellStyle name="Table Text 4 2 2 29" xfId="31045"/>
    <cellStyle name="Table Text 4 2 2 3" xfId="31046"/>
    <cellStyle name="Table Text 4 2 2 30" xfId="31047"/>
    <cellStyle name="Table Text 4 2 2 31" xfId="31048"/>
    <cellStyle name="Table Text 4 2 2 32" xfId="31049"/>
    <cellStyle name="Table Text 4 2 2 4" xfId="31050"/>
    <cellStyle name="Table Text 4 2 2 5" xfId="31051"/>
    <cellStyle name="Table Text 4 2 2 6" xfId="31052"/>
    <cellStyle name="Table Text 4 2 2 7" xfId="31053"/>
    <cellStyle name="Table Text 4 2 2 8" xfId="31054"/>
    <cellStyle name="Table Text 4 2 2 9" xfId="31055"/>
    <cellStyle name="Table Text 4 2 20" xfId="31056"/>
    <cellStyle name="Table Text 4 2 21" xfId="31057"/>
    <cellStyle name="Table Text 4 2 22" xfId="31058"/>
    <cellStyle name="Table Text 4 2 23" xfId="31059"/>
    <cellStyle name="Table Text 4 2 24" xfId="31060"/>
    <cellStyle name="Table Text 4 2 25" xfId="31061"/>
    <cellStyle name="Table Text 4 2 26" xfId="31062"/>
    <cellStyle name="Table Text 4 2 27" xfId="31063"/>
    <cellStyle name="Table Text 4 2 28" xfId="31064"/>
    <cellStyle name="Table Text 4 2 29" xfId="31065"/>
    <cellStyle name="Table Text 4 2 3" xfId="31066"/>
    <cellStyle name="Table Text 4 2 30" xfId="31067"/>
    <cellStyle name="Table Text 4 2 31" xfId="31068"/>
    <cellStyle name="Table Text 4 2 32" xfId="31069"/>
    <cellStyle name="Table Text 4 2 33" xfId="31070"/>
    <cellStyle name="Table Text 4 2 34" xfId="31071"/>
    <cellStyle name="Table Text 4 2 4" xfId="31072"/>
    <cellStyle name="Table Text 4 2 5" xfId="31073"/>
    <cellStyle name="Table Text 4 2 6" xfId="31074"/>
    <cellStyle name="Table Text 4 2 7" xfId="31075"/>
    <cellStyle name="Table Text 4 2 8" xfId="31076"/>
    <cellStyle name="Table Text 4 2 9" xfId="31077"/>
    <cellStyle name="Table Text 4 20" xfId="31078"/>
    <cellStyle name="Table Text 4 21" xfId="31079"/>
    <cellStyle name="Table Text 4 22" xfId="31080"/>
    <cellStyle name="Table Text 4 23" xfId="31081"/>
    <cellStyle name="Table Text 4 24" xfId="31082"/>
    <cellStyle name="Table Text 4 25" xfId="31083"/>
    <cellStyle name="Table Text 4 26" xfId="31084"/>
    <cellStyle name="Table Text 4 27" xfId="31085"/>
    <cellStyle name="Table Text 4 28" xfId="31086"/>
    <cellStyle name="Table Text 4 29" xfId="31087"/>
    <cellStyle name="Table Text 4 3" xfId="31088"/>
    <cellStyle name="Table Text 4 3 10" xfId="31089"/>
    <cellStyle name="Table Text 4 3 11" xfId="31090"/>
    <cellStyle name="Table Text 4 3 12" xfId="31091"/>
    <cellStyle name="Table Text 4 3 13" xfId="31092"/>
    <cellStyle name="Table Text 4 3 14" xfId="31093"/>
    <cellStyle name="Table Text 4 3 15" xfId="31094"/>
    <cellStyle name="Table Text 4 3 16" xfId="31095"/>
    <cellStyle name="Table Text 4 3 17" xfId="31096"/>
    <cellStyle name="Table Text 4 3 18" xfId="31097"/>
    <cellStyle name="Table Text 4 3 19" xfId="31098"/>
    <cellStyle name="Table Text 4 3 2" xfId="31099"/>
    <cellStyle name="Table Text 4 3 20" xfId="31100"/>
    <cellStyle name="Table Text 4 3 21" xfId="31101"/>
    <cellStyle name="Table Text 4 3 22" xfId="31102"/>
    <cellStyle name="Table Text 4 3 23" xfId="31103"/>
    <cellStyle name="Table Text 4 3 24" xfId="31104"/>
    <cellStyle name="Table Text 4 3 25" xfId="31105"/>
    <cellStyle name="Table Text 4 3 26" xfId="31106"/>
    <cellStyle name="Table Text 4 3 27" xfId="31107"/>
    <cellStyle name="Table Text 4 3 28" xfId="31108"/>
    <cellStyle name="Table Text 4 3 29" xfId="31109"/>
    <cellStyle name="Table Text 4 3 3" xfId="31110"/>
    <cellStyle name="Table Text 4 3 30" xfId="31111"/>
    <cellStyle name="Table Text 4 3 31" xfId="31112"/>
    <cellStyle name="Table Text 4 3 32" xfId="31113"/>
    <cellStyle name="Table Text 4 3 4" xfId="31114"/>
    <cellStyle name="Table Text 4 3 5" xfId="31115"/>
    <cellStyle name="Table Text 4 3 6" xfId="31116"/>
    <cellStyle name="Table Text 4 3 7" xfId="31117"/>
    <cellStyle name="Table Text 4 3 8" xfId="31118"/>
    <cellStyle name="Table Text 4 3 9" xfId="31119"/>
    <cellStyle name="Table Text 4 30" xfId="31120"/>
    <cellStyle name="Table Text 4 31" xfId="31121"/>
    <cellStyle name="Table Text 4 32" xfId="31122"/>
    <cellStyle name="Table Text 4 33" xfId="31123"/>
    <cellStyle name="Table Text 4 34" xfId="31124"/>
    <cellStyle name="Table Text 4 35" xfId="31125"/>
    <cellStyle name="Table Text 4 4" xfId="31126"/>
    <cellStyle name="Table Text 4 5" xfId="31127"/>
    <cellStyle name="Table Text 4 6" xfId="31128"/>
    <cellStyle name="Table Text 4 7" xfId="31129"/>
    <cellStyle name="Table Text 4 8" xfId="31130"/>
    <cellStyle name="Table Text 4 9" xfId="31131"/>
    <cellStyle name="Table Text 5" xfId="31132"/>
    <cellStyle name="Table Text 5 10" xfId="31133"/>
    <cellStyle name="Table Text 5 11" xfId="31134"/>
    <cellStyle name="Table Text 5 12" xfId="31135"/>
    <cellStyle name="Table Text 5 13" xfId="31136"/>
    <cellStyle name="Table Text 5 14" xfId="31137"/>
    <cellStyle name="Table Text 5 15" xfId="31138"/>
    <cellStyle name="Table Text 5 16" xfId="31139"/>
    <cellStyle name="Table Text 5 17" xfId="31140"/>
    <cellStyle name="Table Text 5 18" xfId="31141"/>
    <cellStyle name="Table Text 5 19" xfId="31142"/>
    <cellStyle name="Table Text 5 2" xfId="31143"/>
    <cellStyle name="Table Text 5 2 10" xfId="31144"/>
    <cellStyle name="Table Text 5 2 11" xfId="31145"/>
    <cellStyle name="Table Text 5 2 12" xfId="31146"/>
    <cellStyle name="Table Text 5 2 13" xfId="31147"/>
    <cellStyle name="Table Text 5 2 14" xfId="31148"/>
    <cellStyle name="Table Text 5 2 15" xfId="31149"/>
    <cellStyle name="Table Text 5 2 16" xfId="31150"/>
    <cellStyle name="Table Text 5 2 17" xfId="31151"/>
    <cellStyle name="Table Text 5 2 18" xfId="31152"/>
    <cellStyle name="Table Text 5 2 19" xfId="31153"/>
    <cellStyle name="Table Text 5 2 2" xfId="31154"/>
    <cellStyle name="Table Text 5 2 2 10" xfId="31155"/>
    <cellStyle name="Table Text 5 2 2 11" xfId="31156"/>
    <cellStyle name="Table Text 5 2 2 12" xfId="31157"/>
    <cellStyle name="Table Text 5 2 2 13" xfId="31158"/>
    <cellStyle name="Table Text 5 2 2 14" xfId="31159"/>
    <cellStyle name="Table Text 5 2 2 15" xfId="31160"/>
    <cellStyle name="Table Text 5 2 2 16" xfId="31161"/>
    <cellStyle name="Table Text 5 2 2 17" xfId="31162"/>
    <cellStyle name="Table Text 5 2 2 18" xfId="31163"/>
    <cellStyle name="Table Text 5 2 2 19" xfId="31164"/>
    <cellStyle name="Table Text 5 2 2 2" xfId="31165"/>
    <cellStyle name="Table Text 5 2 2 20" xfId="31166"/>
    <cellStyle name="Table Text 5 2 2 21" xfId="31167"/>
    <cellStyle name="Table Text 5 2 2 22" xfId="31168"/>
    <cellStyle name="Table Text 5 2 2 23" xfId="31169"/>
    <cellStyle name="Table Text 5 2 2 24" xfId="31170"/>
    <cellStyle name="Table Text 5 2 2 25" xfId="31171"/>
    <cellStyle name="Table Text 5 2 2 26" xfId="31172"/>
    <cellStyle name="Table Text 5 2 2 27" xfId="31173"/>
    <cellStyle name="Table Text 5 2 2 28" xfId="31174"/>
    <cellStyle name="Table Text 5 2 2 29" xfId="31175"/>
    <cellStyle name="Table Text 5 2 2 3" xfId="31176"/>
    <cellStyle name="Table Text 5 2 2 30" xfId="31177"/>
    <cellStyle name="Table Text 5 2 2 31" xfId="31178"/>
    <cellStyle name="Table Text 5 2 2 32" xfId="31179"/>
    <cellStyle name="Table Text 5 2 2 4" xfId="31180"/>
    <cellStyle name="Table Text 5 2 2 5" xfId="31181"/>
    <cellStyle name="Table Text 5 2 2 6" xfId="31182"/>
    <cellStyle name="Table Text 5 2 2 7" xfId="31183"/>
    <cellStyle name="Table Text 5 2 2 8" xfId="31184"/>
    <cellStyle name="Table Text 5 2 2 9" xfId="31185"/>
    <cellStyle name="Table Text 5 2 20" xfId="31186"/>
    <cellStyle name="Table Text 5 2 21" xfId="31187"/>
    <cellStyle name="Table Text 5 2 22" xfId="31188"/>
    <cellStyle name="Table Text 5 2 23" xfId="31189"/>
    <cellStyle name="Table Text 5 2 24" xfId="31190"/>
    <cellStyle name="Table Text 5 2 25" xfId="31191"/>
    <cellStyle name="Table Text 5 2 26" xfId="31192"/>
    <cellStyle name="Table Text 5 2 27" xfId="31193"/>
    <cellStyle name="Table Text 5 2 28" xfId="31194"/>
    <cellStyle name="Table Text 5 2 29" xfId="31195"/>
    <cellStyle name="Table Text 5 2 3" xfId="31196"/>
    <cellStyle name="Table Text 5 2 30" xfId="31197"/>
    <cellStyle name="Table Text 5 2 31" xfId="31198"/>
    <cellStyle name="Table Text 5 2 32" xfId="31199"/>
    <cellStyle name="Table Text 5 2 33" xfId="31200"/>
    <cellStyle name="Table Text 5 2 34" xfId="31201"/>
    <cellStyle name="Table Text 5 2 4" xfId="31202"/>
    <cellStyle name="Table Text 5 2 5" xfId="31203"/>
    <cellStyle name="Table Text 5 2 6" xfId="31204"/>
    <cellStyle name="Table Text 5 2 7" xfId="31205"/>
    <cellStyle name="Table Text 5 2 8" xfId="31206"/>
    <cellStyle name="Table Text 5 2 9" xfId="31207"/>
    <cellStyle name="Table Text 5 20" xfId="31208"/>
    <cellStyle name="Table Text 5 21" xfId="31209"/>
    <cellStyle name="Table Text 5 22" xfId="31210"/>
    <cellStyle name="Table Text 5 23" xfId="31211"/>
    <cellStyle name="Table Text 5 24" xfId="31212"/>
    <cellStyle name="Table Text 5 25" xfId="31213"/>
    <cellStyle name="Table Text 5 26" xfId="31214"/>
    <cellStyle name="Table Text 5 27" xfId="31215"/>
    <cellStyle name="Table Text 5 28" xfId="31216"/>
    <cellStyle name="Table Text 5 29" xfId="31217"/>
    <cellStyle name="Table Text 5 3" xfId="31218"/>
    <cellStyle name="Table Text 5 3 10" xfId="31219"/>
    <cellStyle name="Table Text 5 3 11" xfId="31220"/>
    <cellStyle name="Table Text 5 3 12" xfId="31221"/>
    <cellStyle name="Table Text 5 3 13" xfId="31222"/>
    <cellStyle name="Table Text 5 3 14" xfId="31223"/>
    <cellStyle name="Table Text 5 3 15" xfId="31224"/>
    <cellStyle name="Table Text 5 3 16" xfId="31225"/>
    <cellStyle name="Table Text 5 3 17" xfId="31226"/>
    <cellStyle name="Table Text 5 3 18" xfId="31227"/>
    <cellStyle name="Table Text 5 3 19" xfId="31228"/>
    <cellStyle name="Table Text 5 3 2" xfId="31229"/>
    <cellStyle name="Table Text 5 3 2 10" xfId="31230"/>
    <cellStyle name="Table Text 5 3 2 11" xfId="31231"/>
    <cellStyle name="Table Text 5 3 2 12" xfId="31232"/>
    <cellStyle name="Table Text 5 3 2 13" xfId="31233"/>
    <cellStyle name="Table Text 5 3 2 14" xfId="31234"/>
    <cellStyle name="Table Text 5 3 2 15" xfId="31235"/>
    <cellStyle name="Table Text 5 3 2 16" xfId="31236"/>
    <cellStyle name="Table Text 5 3 2 17" xfId="31237"/>
    <cellStyle name="Table Text 5 3 2 18" xfId="31238"/>
    <cellStyle name="Table Text 5 3 2 19" xfId="31239"/>
    <cellStyle name="Table Text 5 3 2 2" xfId="31240"/>
    <cellStyle name="Table Text 5 3 2 20" xfId="31241"/>
    <cellStyle name="Table Text 5 3 2 21" xfId="31242"/>
    <cellStyle name="Table Text 5 3 2 22" xfId="31243"/>
    <cellStyle name="Table Text 5 3 2 23" xfId="31244"/>
    <cellStyle name="Table Text 5 3 2 24" xfId="31245"/>
    <cellStyle name="Table Text 5 3 2 25" xfId="31246"/>
    <cellStyle name="Table Text 5 3 2 26" xfId="31247"/>
    <cellStyle name="Table Text 5 3 2 27" xfId="31248"/>
    <cellStyle name="Table Text 5 3 2 28" xfId="31249"/>
    <cellStyle name="Table Text 5 3 2 29" xfId="31250"/>
    <cellStyle name="Table Text 5 3 2 3" xfId="31251"/>
    <cellStyle name="Table Text 5 3 2 30" xfId="31252"/>
    <cellStyle name="Table Text 5 3 2 31" xfId="31253"/>
    <cellStyle name="Table Text 5 3 2 32" xfId="31254"/>
    <cellStyle name="Table Text 5 3 2 4" xfId="31255"/>
    <cellStyle name="Table Text 5 3 2 5" xfId="31256"/>
    <cellStyle name="Table Text 5 3 2 6" xfId="31257"/>
    <cellStyle name="Table Text 5 3 2 7" xfId="31258"/>
    <cellStyle name="Table Text 5 3 2 8" xfId="31259"/>
    <cellStyle name="Table Text 5 3 2 9" xfId="31260"/>
    <cellStyle name="Table Text 5 3 20" xfId="31261"/>
    <cellStyle name="Table Text 5 3 21" xfId="31262"/>
    <cellStyle name="Table Text 5 3 22" xfId="31263"/>
    <cellStyle name="Table Text 5 3 23" xfId="31264"/>
    <cellStyle name="Table Text 5 3 24" xfId="31265"/>
    <cellStyle name="Table Text 5 3 25" xfId="31266"/>
    <cellStyle name="Table Text 5 3 26" xfId="31267"/>
    <cellStyle name="Table Text 5 3 27" xfId="31268"/>
    <cellStyle name="Table Text 5 3 28" xfId="31269"/>
    <cellStyle name="Table Text 5 3 29" xfId="31270"/>
    <cellStyle name="Table Text 5 3 3" xfId="31271"/>
    <cellStyle name="Table Text 5 3 30" xfId="31272"/>
    <cellStyle name="Table Text 5 3 31" xfId="31273"/>
    <cellStyle name="Table Text 5 3 32" xfId="31274"/>
    <cellStyle name="Table Text 5 3 33" xfId="31275"/>
    <cellStyle name="Table Text 5 3 34" xfId="31276"/>
    <cellStyle name="Table Text 5 3 4" xfId="31277"/>
    <cellStyle name="Table Text 5 3 5" xfId="31278"/>
    <cellStyle name="Table Text 5 3 6" xfId="31279"/>
    <cellStyle name="Table Text 5 3 7" xfId="31280"/>
    <cellStyle name="Table Text 5 3 8" xfId="31281"/>
    <cellStyle name="Table Text 5 3 9" xfId="31282"/>
    <cellStyle name="Table Text 5 30" xfId="31283"/>
    <cellStyle name="Table Text 5 31" xfId="31284"/>
    <cellStyle name="Table Text 5 32" xfId="31285"/>
    <cellStyle name="Table Text 5 33" xfId="31286"/>
    <cellStyle name="Table Text 5 34" xfId="31287"/>
    <cellStyle name="Table Text 5 35" xfId="31288"/>
    <cellStyle name="Table Text 5 36" xfId="31289"/>
    <cellStyle name="Table Text 5 4" xfId="31290"/>
    <cellStyle name="Table Text 5 4 10" xfId="31291"/>
    <cellStyle name="Table Text 5 4 11" xfId="31292"/>
    <cellStyle name="Table Text 5 4 12" xfId="31293"/>
    <cellStyle name="Table Text 5 4 13" xfId="31294"/>
    <cellStyle name="Table Text 5 4 2" xfId="31295"/>
    <cellStyle name="Table Text 5 4 3" xfId="31296"/>
    <cellStyle name="Table Text 5 4 4" xfId="31297"/>
    <cellStyle name="Table Text 5 4 5" xfId="31298"/>
    <cellStyle name="Table Text 5 4 6" xfId="31299"/>
    <cellStyle name="Table Text 5 4 7" xfId="31300"/>
    <cellStyle name="Table Text 5 4 8" xfId="31301"/>
    <cellStyle name="Table Text 5 4 9" xfId="31302"/>
    <cellStyle name="Table Text 5 5" xfId="31303"/>
    <cellStyle name="Table Text 5 6" xfId="31304"/>
    <cellStyle name="Table Text 5 7" xfId="31305"/>
    <cellStyle name="Table Text 5 8" xfId="31306"/>
    <cellStyle name="Table Text 5 9" xfId="31307"/>
    <cellStyle name="Table Text 6" xfId="31308"/>
    <cellStyle name="Table Text 6 10" xfId="31309"/>
    <cellStyle name="Table Text 6 11" xfId="31310"/>
    <cellStyle name="Table Text 6 12" xfId="31311"/>
    <cellStyle name="Table Text 6 13" xfId="31312"/>
    <cellStyle name="Table Text 6 2" xfId="31313"/>
    <cellStyle name="Table Text 6 3" xfId="31314"/>
    <cellStyle name="Table Text 6 4" xfId="31315"/>
    <cellStyle name="Table Text 6 5" xfId="31316"/>
    <cellStyle name="Table Text 6 6" xfId="31317"/>
    <cellStyle name="Table Text 6 7" xfId="31318"/>
    <cellStyle name="Table Text 6 8" xfId="31319"/>
    <cellStyle name="Table Text 6 9" xfId="31320"/>
    <cellStyle name="Table Text 7" xfId="31321"/>
    <cellStyle name="Table2Heading" xfId="26"/>
    <cellStyle name="Table2Heading 2" xfId="31322"/>
    <cellStyle name="Table2Heading 2 10" xfId="31323"/>
    <cellStyle name="Table2Heading 2 11" xfId="31324"/>
    <cellStyle name="Table2Heading 2 12" xfId="31325"/>
    <cellStyle name="Table2Heading 2 13" xfId="31326"/>
    <cellStyle name="Table2Heading 2 14" xfId="31327"/>
    <cellStyle name="Table2Heading 2 15" xfId="31328"/>
    <cellStyle name="Table2Heading 2 16" xfId="31329"/>
    <cellStyle name="Table2Heading 2 17" xfId="31330"/>
    <cellStyle name="Table2Heading 2 18" xfId="31331"/>
    <cellStyle name="Table2Heading 2 19" xfId="31332"/>
    <cellStyle name="Table2Heading 2 2" xfId="31333"/>
    <cellStyle name="Table2Heading 2 2 10" xfId="31334"/>
    <cellStyle name="Table2Heading 2 2 11" xfId="31335"/>
    <cellStyle name="Table2Heading 2 2 12" xfId="31336"/>
    <cellStyle name="Table2Heading 2 2 13" xfId="31337"/>
    <cellStyle name="Table2Heading 2 2 14" xfId="31338"/>
    <cellStyle name="Table2Heading 2 2 15" xfId="31339"/>
    <cellStyle name="Table2Heading 2 2 16" xfId="31340"/>
    <cellStyle name="Table2Heading 2 2 17" xfId="31341"/>
    <cellStyle name="Table2Heading 2 2 18" xfId="31342"/>
    <cellStyle name="Table2Heading 2 2 19" xfId="31343"/>
    <cellStyle name="Table2Heading 2 2 2" xfId="31344"/>
    <cellStyle name="Table2Heading 2 2 2 10" xfId="31345"/>
    <cellStyle name="Table2Heading 2 2 2 11" xfId="31346"/>
    <cellStyle name="Table2Heading 2 2 2 12" xfId="31347"/>
    <cellStyle name="Table2Heading 2 2 2 13" xfId="31348"/>
    <cellStyle name="Table2Heading 2 2 2 14" xfId="31349"/>
    <cellStyle name="Table2Heading 2 2 2 15" xfId="31350"/>
    <cellStyle name="Table2Heading 2 2 2 16" xfId="31351"/>
    <cellStyle name="Table2Heading 2 2 2 17" xfId="31352"/>
    <cellStyle name="Table2Heading 2 2 2 18" xfId="31353"/>
    <cellStyle name="Table2Heading 2 2 2 19" xfId="31354"/>
    <cellStyle name="Table2Heading 2 2 2 2" xfId="31355"/>
    <cellStyle name="Table2Heading 2 2 2 2 10" xfId="31356"/>
    <cellStyle name="Table2Heading 2 2 2 2 11" xfId="31357"/>
    <cellStyle name="Table2Heading 2 2 2 2 12" xfId="31358"/>
    <cellStyle name="Table2Heading 2 2 2 2 13" xfId="31359"/>
    <cellStyle name="Table2Heading 2 2 2 2 14" xfId="31360"/>
    <cellStyle name="Table2Heading 2 2 2 2 15" xfId="31361"/>
    <cellStyle name="Table2Heading 2 2 2 2 16" xfId="31362"/>
    <cellStyle name="Table2Heading 2 2 2 2 17" xfId="31363"/>
    <cellStyle name="Table2Heading 2 2 2 2 18" xfId="31364"/>
    <cellStyle name="Table2Heading 2 2 2 2 19" xfId="31365"/>
    <cellStyle name="Table2Heading 2 2 2 2 2" xfId="31366"/>
    <cellStyle name="Table2Heading 2 2 2 2 20" xfId="31367"/>
    <cellStyle name="Table2Heading 2 2 2 2 21" xfId="31368"/>
    <cellStyle name="Table2Heading 2 2 2 2 22" xfId="31369"/>
    <cellStyle name="Table2Heading 2 2 2 2 23" xfId="31370"/>
    <cellStyle name="Table2Heading 2 2 2 2 24" xfId="31371"/>
    <cellStyle name="Table2Heading 2 2 2 2 25" xfId="31372"/>
    <cellStyle name="Table2Heading 2 2 2 2 26" xfId="31373"/>
    <cellStyle name="Table2Heading 2 2 2 2 27" xfId="31374"/>
    <cellStyle name="Table2Heading 2 2 2 2 28" xfId="31375"/>
    <cellStyle name="Table2Heading 2 2 2 2 29" xfId="31376"/>
    <cellStyle name="Table2Heading 2 2 2 2 3" xfId="31377"/>
    <cellStyle name="Table2Heading 2 2 2 2 30" xfId="31378"/>
    <cellStyle name="Table2Heading 2 2 2 2 31" xfId="31379"/>
    <cellStyle name="Table2Heading 2 2 2 2 32" xfId="31380"/>
    <cellStyle name="Table2Heading 2 2 2 2 4" xfId="31381"/>
    <cellStyle name="Table2Heading 2 2 2 2 5" xfId="31382"/>
    <cellStyle name="Table2Heading 2 2 2 2 6" xfId="31383"/>
    <cellStyle name="Table2Heading 2 2 2 2 7" xfId="31384"/>
    <cellStyle name="Table2Heading 2 2 2 2 8" xfId="31385"/>
    <cellStyle name="Table2Heading 2 2 2 2 9" xfId="31386"/>
    <cellStyle name="Table2Heading 2 2 2 20" xfId="31387"/>
    <cellStyle name="Table2Heading 2 2 2 21" xfId="31388"/>
    <cellStyle name="Table2Heading 2 2 2 22" xfId="31389"/>
    <cellStyle name="Table2Heading 2 2 2 23" xfId="31390"/>
    <cellStyle name="Table2Heading 2 2 2 24" xfId="31391"/>
    <cellStyle name="Table2Heading 2 2 2 25" xfId="31392"/>
    <cellStyle name="Table2Heading 2 2 2 26" xfId="31393"/>
    <cellStyle name="Table2Heading 2 2 2 27" xfId="31394"/>
    <cellStyle name="Table2Heading 2 2 2 28" xfId="31395"/>
    <cellStyle name="Table2Heading 2 2 2 29" xfId="31396"/>
    <cellStyle name="Table2Heading 2 2 2 3" xfId="31397"/>
    <cellStyle name="Table2Heading 2 2 2 30" xfId="31398"/>
    <cellStyle name="Table2Heading 2 2 2 31" xfId="31399"/>
    <cellStyle name="Table2Heading 2 2 2 32" xfId="31400"/>
    <cellStyle name="Table2Heading 2 2 2 33" xfId="31401"/>
    <cellStyle name="Table2Heading 2 2 2 34" xfId="31402"/>
    <cellStyle name="Table2Heading 2 2 2 4" xfId="31403"/>
    <cellStyle name="Table2Heading 2 2 2 5" xfId="31404"/>
    <cellStyle name="Table2Heading 2 2 2 6" xfId="31405"/>
    <cellStyle name="Table2Heading 2 2 2 7" xfId="31406"/>
    <cellStyle name="Table2Heading 2 2 2 8" xfId="31407"/>
    <cellStyle name="Table2Heading 2 2 2 9" xfId="31408"/>
    <cellStyle name="Table2Heading 2 2 20" xfId="31409"/>
    <cellStyle name="Table2Heading 2 2 21" xfId="31410"/>
    <cellStyle name="Table2Heading 2 2 22" xfId="31411"/>
    <cellStyle name="Table2Heading 2 2 23" xfId="31412"/>
    <cellStyle name="Table2Heading 2 2 24" xfId="31413"/>
    <cellStyle name="Table2Heading 2 2 25" xfId="31414"/>
    <cellStyle name="Table2Heading 2 2 26" xfId="31415"/>
    <cellStyle name="Table2Heading 2 2 27" xfId="31416"/>
    <cellStyle name="Table2Heading 2 2 28" xfId="31417"/>
    <cellStyle name="Table2Heading 2 2 29" xfId="31418"/>
    <cellStyle name="Table2Heading 2 2 3" xfId="31419"/>
    <cellStyle name="Table2Heading 2 2 3 10" xfId="31420"/>
    <cellStyle name="Table2Heading 2 2 3 11" xfId="31421"/>
    <cellStyle name="Table2Heading 2 2 3 12" xfId="31422"/>
    <cellStyle name="Table2Heading 2 2 3 13" xfId="31423"/>
    <cellStyle name="Table2Heading 2 2 3 14" xfId="31424"/>
    <cellStyle name="Table2Heading 2 2 3 15" xfId="31425"/>
    <cellStyle name="Table2Heading 2 2 3 16" xfId="31426"/>
    <cellStyle name="Table2Heading 2 2 3 17" xfId="31427"/>
    <cellStyle name="Table2Heading 2 2 3 18" xfId="31428"/>
    <cellStyle name="Table2Heading 2 2 3 19" xfId="31429"/>
    <cellStyle name="Table2Heading 2 2 3 2" xfId="31430"/>
    <cellStyle name="Table2Heading 2 2 3 20" xfId="31431"/>
    <cellStyle name="Table2Heading 2 2 3 21" xfId="31432"/>
    <cellStyle name="Table2Heading 2 2 3 22" xfId="31433"/>
    <cellStyle name="Table2Heading 2 2 3 23" xfId="31434"/>
    <cellStyle name="Table2Heading 2 2 3 24" xfId="31435"/>
    <cellStyle name="Table2Heading 2 2 3 25" xfId="31436"/>
    <cellStyle name="Table2Heading 2 2 3 26" xfId="31437"/>
    <cellStyle name="Table2Heading 2 2 3 27" xfId="31438"/>
    <cellStyle name="Table2Heading 2 2 3 28" xfId="31439"/>
    <cellStyle name="Table2Heading 2 2 3 29" xfId="31440"/>
    <cellStyle name="Table2Heading 2 2 3 3" xfId="31441"/>
    <cellStyle name="Table2Heading 2 2 3 30" xfId="31442"/>
    <cellStyle name="Table2Heading 2 2 3 31" xfId="31443"/>
    <cellStyle name="Table2Heading 2 2 3 32" xfId="31444"/>
    <cellStyle name="Table2Heading 2 2 3 4" xfId="31445"/>
    <cellStyle name="Table2Heading 2 2 3 5" xfId="31446"/>
    <cellStyle name="Table2Heading 2 2 3 6" xfId="31447"/>
    <cellStyle name="Table2Heading 2 2 3 7" xfId="31448"/>
    <cellStyle name="Table2Heading 2 2 3 8" xfId="31449"/>
    <cellStyle name="Table2Heading 2 2 3 9" xfId="31450"/>
    <cellStyle name="Table2Heading 2 2 30" xfId="31451"/>
    <cellStyle name="Table2Heading 2 2 31" xfId="31452"/>
    <cellStyle name="Table2Heading 2 2 32" xfId="31453"/>
    <cellStyle name="Table2Heading 2 2 33" xfId="31454"/>
    <cellStyle name="Table2Heading 2 2 34" xfId="31455"/>
    <cellStyle name="Table2Heading 2 2 35" xfId="31456"/>
    <cellStyle name="Table2Heading 2 2 4" xfId="31457"/>
    <cellStyle name="Table2Heading 2 2 5" xfId="31458"/>
    <cellStyle name="Table2Heading 2 2 6" xfId="31459"/>
    <cellStyle name="Table2Heading 2 2 7" xfId="31460"/>
    <cellStyle name="Table2Heading 2 2 8" xfId="31461"/>
    <cellStyle name="Table2Heading 2 2 9" xfId="31462"/>
    <cellStyle name="Table2Heading 2 20" xfId="31463"/>
    <cellStyle name="Table2Heading 2 21" xfId="31464"/>
    <cellStyle name="Table2Heading 2 22" xfId="31465"/>
    <cellStyle name="Table2Heading 2 23" xfId="31466"/>
    <cellStyle name="Table2Heading 2 24" xfId="31467"/>
    <cellStyle name="Table2Heading 2 25" xfId="31468"/>
    <cellStyle name="Table2Heading 2 26" xfId="31469"/>
    <cellStyle name="Table2Heading 2 27" xfId="31470"/>
    <cellStyle name="Table2Heading 2 28" xfId="31471"/>
    <cellStyle name="Table2Heading 2 29" xfId="31472"/>
    <cellStyle name="Table2Heading 2 3" xfId="31473"/>
    <cellStyle name="Table2Heading 2 3 10" xfId="31474"/>
    <cellStyle name="Table2Heading 2 3 11" xfId="31475"/>
    <cellStyle name="Table2Heading 2 3 12" xfId="31476"/>
    <cellStyle name="Table2Heading 2 3 13" xfId="31477"/>
    <cellStyle name="Table2Heading 2 3 14" xfId="31478"/>
    <cellStyle name="Table2Heading 2 3 15" xfId="31479"/>
    <cellStyle name="Table2Heading 2 3 16" xfId="31480"/>
    <cellStyle name="Table2Heading 2 3 17" xfId="31481"/>
    <cellStyle name="Table2Heading 2 3 18" xfId="31482"/>
    <cellStyle name="Table2Heading 2 3 19" xfId="31483"/>
    <cellStyle name="Table2Heading 2 3 2" xfId="31484"/>
    <cellStyle name="Table2Heading 2 3 2 10" xfId="31485"/>
    <cellStyle name="Table2Heading 2 3 2 11" xfId="31486"/>
    <cellStyle name="Table2Heading 2 3 2 12" xfId="31487"/>
    <cellStyle name="Table2Heading 2 3 2 13" xfId="31488"/>
    <cellStyle name="Table2Heading 2 3 2 14" xfId="31489"/>
    <cellStyle name="Table2Heading 2 3 2 15" xfId="31490"/>
    <cellStyle name="Table2Heading 2 3 2 16" xfId="31491"/>
    <cellStyle name="Table2Heading 2 3 2 17" xfId="31492"/>
    <cellStyle name="Table2Heading 2 3 2 18" xfId="31493"/>
    <cellStyle name="Table2Heading 2 3 2 19" xfId="31494"/>
    <cellStyle name="Table2Heading 2 3 2 2" xfId="31495"/>
    <cellStyle name="Table2Heading 2 3 2 2 10" xfId="31496"/>
    <cellStyle name="Table2Heading 2 3 2 2 11" xfId="31497"/>
    <cellStyle name="Table2Heading 2 3 2 2 12" xfId="31498"/>
    <cellStyle name="Table2Heading 2 3 2 2 13" xfId="31499"/>
    <cellStyle name="Table2Heading 2 3 2 2 14" xfId="31500"/>
    <cellStyle name="Table2Heading 2 3 2 2 15" xfId="31501"/>
    <cellStyle name="Table2Heading 2 3 2 2 16" xfId="31502"/>
    <cellStyle name="Table2Heading 2 3 2 2 17" xfId="31503"/>
    <cellStyle name="Table2Heading 2 3 2 2 18" xfId="31504"/>
    <cellStyle name="Table2Heading 2 3 2 2 19" xfId="31505"/>
    <cellStyle name="Table2Heading 2 3 2 2 2" xfId="31506"/>
    <cellStyle name="Table2Heading 2 3 2 2 20" xfId="31507"/>
    <cellStyle name="Table2Heading 2 3 2 2 21" xfId="31508"/>
    <cellStyle name="Table2Heading 2 3 2 2 22" xfId="31509"/>
    <cellStyle name="Table2Heading 2 3 2 2 23" xfId="31510"/>
    <cellStyle name="Table2Heading 2 3 2 2 24" xfId="31511"/>
    <cellStyle name="Table2Heading 2 3 2 2 25" xfId="31512"/>
    <cellStyle name="Table2Heading 2 3 2 2 26" xfId="31513"/>
    <cellStyle name="Table2Heading 2 3 2 2 27" xfId="31514"/>
    <cellStyle name="Table2Heading 2 3 2 2 28" xfId="31515"/>
    <cellStyle name="Table2Heading 2 3 2 2 29" xfId="31516"/>
    <cellStyle name="Table2Heading 2 3 2 2 3" xfId="31517"/>
    <cellStyle name="Table2Heading 2 3 2 2 30" xfId="31518"/>
    <cellStyle name="Table2Heading 2 3 2 2 31" xfId="31519"/>
    <cellStyle name="Table2Heading 2 3 2 2 32" xfId="31520"/>
    <cellStyle name="Table2Heading 2 3 2 2 4" xfId="31521"/>
    <cellStyle name="Table2Heading 2 3 2 2 5" xfId="31522"/>
    <cellStyle name="Table2Heading 2 3 2 2 6" xfId="31523"/>
    <cellStyle name="Table2Heading 2 3 2 2 7" xfId="31524"/>
    <cellStyle name="Table2Heading 2 3 2 2 8" xfId="31525"/>
    <cellStyle name="Table2Heading 2 3 2 2 9" xfId="31526"/>
    <cellStyle name="Table2Heading 2 3 2 20" xfId="31527"/>
    <cellStyle name="Table2Heading 2 3 2 21" xfId="31528"/>
    <cellStyle name="Table2Heading 2 3 2 22" xfId="31529"/>
    <cellStyle name="Table2Heading 2 3 2 23" xfId="31530"/>
    <cellStyle name="Table2Heading 2 3 2 24" xfId="31531"/>
    <cellStyle name="Table2Heading 2 3 2 25" xfId="31532"/>
    <cellStyle name="Table2Heading 2 3 2 26" xfId="31533"/>
    <cellStyle name="Table2Heading 2 3 2 27" xfId="31534"/>
    <cellStyle name="Table2Heading 2 3 2 28" xfId="31535"/>
    <cellStyle name="Table2Heading 2 3 2 29" xfId="31536"/>
    <cellStyle name="Table2Heading 2 3 2 3" xfId="31537"/>
    <cellStyle name="Table2Heading 2 3 2 30" xfId="31538"/>
    <cellStyle name="Table2Heading 2 3 2 31" xfId="31539"/>
    <cellStyle name="Table2Heading 2 3 2 32" xfId="31540"/>
    <cellStyle name="Table2Heading 2 3 2 33" xfId="31541"/>
    <cellStyle name="Table2Heading 2 3 2 34" xfId="31542"/>
    <cellStyle name="Table2Heading 2 3 2 4" xfId="31543"/>
    <cellStyle name="Table2Heading 2 3 2 5" xfId="31544"/>
    <cellStyle name="Table2Heading 2 3 2 6" xfId="31545"/>
    <cellStyle name="Table2Heading 2 3 2 7" xfId="31546"/>
    <cellStyle name="Table2Heading 2 3 2 8" xfId="31547"/>
    <cellStyle name="Table2Heading 2 3 2 9" xfId="31548"/>
    <cellStyle name="Table2Heading 2 3 20" xfId="31549"/>
    <cellStyle name="Table2Heading 2 3 21" xfId="31550"/>
    <cellStyle name="Table2Heading 2 3 22" xfId="31551"/>
    <cellStyle name="Table2Heading 2 3 23" xfId="31552"/>
    <cellStyle name="Table2Heading 2 3 24" xfId="31553"/>
    <cellStyle name="Table2Heading 2 3 25" xfId="31554"/>
    <cellStyle name="Table2Heading 2 3 26" xfId="31555"/>
    <cellStyle name="Table2Heading 2 3 27" xfId="31556"/>
    <cellStyle name="Table2Heading 2 3 28" xfId="31557"/>
    <cellStyle name="Table2Heading 2 3 29" xfId="31558"/>
    <cellStyle name="Table2Heading 2 3 3" xfId="31559"/>
    <cellStyle name="Table2Heading 2 3 3 10" xfId="31560"/>
    <cellStyle name="Table2Heading 2 3 3 11" xfId="31561"/>
    <cellStyle name="Table2Heading 2 3 3 12" xfId="31562"/>
    <cellStyle name="Table2Heading 2 3 3 13" xfId="31563"/>
    <cellStyle name="Table2Heading 2 3 3 14" xfId="31564"/>
    <cellStyle name="Table2Heading 2 3 3 15" xfId="31565"/>
    <cellStyle name="Table2Heading 2 3 3 16" xfId="31566"/>
    <cellStyle name="Table2Heading 2 3 3 17" xfId="31567"/>
    <cellStyle name="Table2Heading 2 3 3 18" xfId="31568"/>
    <cellStyle name="Table2Heading 2 3 3 19" xfId="31569"/>
    <cellStyle name="Table2Heading 2 3 3 2" xfId="31570"/>
    <cellStyle name="Table2Heading 2 3 3 20" xfId="31571"/>
    <cellStyle name="Table2Heading 2 3 3 21" xfId="31572"/>
    <cellStyle name="Table2Heading 2 3 3 22" xfId="31573"/>
    <cellStyle name="Table2Heading 2 3 3 23" xfId="31574"/>
    <cellStyle name="Table2Heading 2 3 3 24" xfId="31575"/>
    <cellStyle name="Table2Heading 2 3 3 25" xfId="31576"/>
    <cellStyle name="Table2Heading 2 3 3 26" xfId="31577"/>
    <cellStyle name="Table2Heading 2 3 3 27" xfId="31578"/>
    <cellStyle name="Table2Heading 2 3 3 28" xfId="31579"/>
    <cellStyle name="Table2Heading 2 3 3 29" xfId="31580"/>
    <cellStyle name="Table2Heading 2 3 3 3" xfId="31581"/>
    <cellStyle name="Table2Heading 2 3 3 30" xfId="31582"/>
    <cellStyle name="Table2Heading 2 3 3 31" xfId="31583"/>
    <cellStyle name="Table2Heading 2 3 3 32" xfId="31584"/>
    <cellStyle name="Table2Heading 2 3 3 4" xfId="31585"/>
    <cellStyle name="Table2Heading 2 3 3 5" xfId="31586"/>
    <cellStyle name="Table2Heading 2 3 3 6" xfId="31587"/>
    <cellStyle name="Table2Heading 2 3 3 7" xfId="31588"/>
    <cellStyle name="Table2Heading 2 3 3 8" xfId="31589"/>
    <cellStyle name="Table2Heading 2 3 3 9" xfId="31590"/>
    <cellStyle name="Table2Heading 2 3 30" xfId="31591"/>
    <cellStyle name="Table2Heading 2 3 31" xfId="31592"/>
    <cellStyle name="Table2Heading 2 3 32" xfId="31593"/>
    <cellStyle name="Table2Heading 2 3 33" xfId="31594"/>
    <cellStyle name="Table2Heading 2 3 34" xfId="31595"/>
    <cellStyle name="Table2Heading 2 3 35" xfId="31596"/>
    <cellStyle name="Table2Heading 2 3 4" xfId="31597"/>
    <cellStyle name="Table2Heading 2 3 5" xfId="31598"/>
    <cellStyle name="Table2Heading 2 3 6" xfId="31599"/>
    <cellStyle name="Table2Heading 2 3 7" xfId="31600"/>
    <cellStyle name="Table2Heading 2 3 8" xfId="31601"/>
    <cellStyle name="Table2Heading 2 3 9" xfId="31602"/>
    <cellStyle name="Table2Heading 2 30" xfId="31603"/>
    <cellStyle name="Table2Heading 2 31" xfId="31604"/>
    <cellStyle name="Table2Heading 2 32" xfId="31605"/>
    <cellStyle name="Table2Heading 2 33" xfId="31606"/>
    <cellStyle name="Table2Heading 2 34" xfId="31607"/>
    <cellStyle name="Table2Heading 2 35" xfId="31608"/>
    <cellStyle name="Table2Heading 2 36" xfId="31609"/>
    <cellStyle name="Table2Heading 2 37" xfId="31610"/>
    <cellStyle name="Table2Heading 2 38" xfId="31611"/>
    <cellStyle name="Table2Heading 2 4" xfId="31612"/>
    <cellStyle name="Table2Heading 2 4 10" xfId="31613"/>
    <cellStyle name="Table2Heading 2 4 11" xfId="31614"/>
    <cellStyle name="Table2Heading 2 4 12" xfId="31615"/>
    <cellStyle name="Table2Heading 2 4 13" xfId="31616"/>
    <cellStyle name="Table2Heading 2 4 14" xfId="31617"/>
    <cellStyle name="Table2Heading 2 4 15" xfId="31618"/>
    <cellStyle name="Table2Heading 2 4 16" xfId="31619"/>
    <cellStyle name="Table2Heading 2 4 17" xfId="31620"/>
    <cellStyle name="Table2Heading 2 4 18" xfId="31621"/>
    <cellStyle name="Table2Heading 2 4 19" xfId="31622"/>
    <cellStyle name="Table2Heading 2 4 2" xfId="31623"/>
    <cellStyle name="Table2Heading 2 4 2 10" xfId="31624"/>
    <cellStyle name="Table2Heading 2 4 2 11" xfId="31625"/>
    <cellStyle name="Table2Heading 2 4 2 12" xfId="31626"/>
    <cellStyle name="Table2Heading 2 4 2 13" xfId="31627"/>
    <cellStyle name="Table2Heading 2 4 2 14" xfId="31628"/>
    <cellStyle name="Table2Heading 2 4 2 15" xfId="31629"/>
    <cellStyle name="Table2Heading 2 4 2 16" xfId="31630"/>
    <cellStyle name="Table2Heading 2 4 2 17" xfId="31631"/>
    <cellStyle name="Table2Heading 2 4 2 18" xfId="31632"/>
    <cellStyle name="Table2Heading 2 4 2 19" xfId="31633"/>
    <cellStyle name="Table2Heading 2 4 2 2" xfId="31634"/>
    <cellStyle name="Table2Heading 2 4 2 2 10" xfId="31635"/>
    <cellStyle name="Table2Heading 2 4 2 2 11" xfId="31636"/>
    <cellStyle name="Table2Heading 2 4 2 2 12" xfId="31637"/>
    <cellStyle name="Table2Heading 2 4 2 2 13" xfId="31638"/>
    <cellStyle name="Table2Heading 2 4 2 2 14" xfId="31639"/>
    <cellStyle name="Table2Heading 2 4 2 2 15" xfId="31640"/>
    <cellStyle name="Table2Heading 2 4 2 2 16" xfId="31641"/>
    <cellStyle name="Table2Heading 2 4 2 2 17" xfId="31642"/>
    <cellStyle name="Table2Heading 2 4 2 2 18" xfId="31643"/>
    <cellStyle name="Table2Heading 2 4 2 2 19" xfId="31644"/>
    <cellStyle name="Table2Heading 2 4 2 2 2" xfId="31645"/>
    <cellStyle name="Table2Heading 2 4 2 2 20" xfId="31646"/>
    <cellStyle name="Table2Heading 2 4 2 2 21" xfId="31647"/>
    <cellStyle name="Table2Heading 2 4 2 2 22" xfId="31648"/>
    <cellStyle name="Table2Heading 2 4 2 2 23" xfId="31649"/>
    <cellStyle name="Table2Heading 2 4 2 2 24" xfId="31650"/>
    <cellStyle name="Table2Heading 2 4 2 2 25" xfId="31651"/>
    <cellStyle name="Table2Heading 2 4 2 2 26" xfId="31652"/>
    <cellStyle name="Table2Heading 2 4 2 2 27" xfId="31653"/>
    <cellStyle name="Table2Heading 2 4 2 2 28" xfId="31654"/>
    <cellStyle name="Table2Heading 2 4 2 2 29" xfId="31655"/>
    <cellStyle name="Table2Heading 2 4 2 2 3" xfId="31656"/>
    <cellStyle name="Table2Heading 2 4 2 2 30" xfId="31657"/>
    <cellStyle name="Table2Heading 2 4 2 2 31" xfId="31658"/>
    <cellStyle name="Table2Heading 2 4 2 2 32" xfId="31659"/>
    <cellStyle name="Table2Heading 2 4 2 2 4" xfId="31660"/>
    <cellStyle name="Table2Heading 2 4 2 2 5" xfId="31661"/>
    <cellStyle name="Table2Heading 2 4 2 2 6" xfId="31662"/>
    <cellStyle name="Table2Heading 2 4 2 2 7" xfId="31663"/>
    <cellStyle name="Table2Heading 2 4 2 2 8" xfId="31664"/>
    <cellStyle name="Table2Heading 2 4 2 2 9" xfId="31665"/>
    <cellStyle name="Table2Heading 2 4 2 20" xfId="31666"/>
    <cellStyle name="Table2Heading 2 4 2 21" xfId="31667"/>
    <cellStyle name="Table2Heading 2 4 2 22" xfId="31668"/>
    <cellStyle name="Table2Heading 2 4 2 23" xfId="31669"/>
    <cellStyle name="Table2Heading 2 4 2 24" xfId="31670"/>
    <cellStyle name="Table2Heading 2 4 2 25" xfId="31671"/>
    <cellStyle name="Table2Heading 2 4 2 26" xfId="31672"/>
    <cellStyle name="Table2Heading 2 4 2 27" xfId="31673"/>
    <cellStyle name="Table2Heading 2 4 2 28" xfId="31674"/>
    <cellStyle name="Table2Heading 2 4 2 29" xfId="31675"/>
    <cellStyle name="Table2Heading 2 4 2 3" xfId="31676"/>
    <cellStyle name="Table2Heading 2 4 2 30" xfId="31677"/>
    <cellStyle name="Table2Heading 2 4 2 31" xfId="31678"/>
    <cellStyle name="Table2Heading 2 4 2 32" xfId="31679"/>
    <cellStyle name="Table2Heading 2 4 2 33" xfId="31680"/>
    <cellStyle name="Table2Heading 2 4 2 34" xfId="31681"/>
    <cellStyle name="Table2Heading 2 4 2 4" xfId="31682"/>
    <cellStyle name="Table2Heading 2 4 2 5" xfId="31683"/>
    <cellStyle name="Table2Heading 2 4 2 6" xfId="31684"/>
    <cellStyle name="Table2Heading 2 4 2 7" xfId="31685"/>
    <cellStyle name="Table2Heading 2 4 2 8" xfId="31686"/>
    <cellStyle name="Table2Heading 2 4 2 9" xfId="31687"/>
    <cellStyle name="Table2Heading 2 4 20" xfId="31688"/>
    <cellStyle name="Table2Heading 2 4 21" xfId="31689"/>
    <cellStyle name="Table2Heading 2 4 22" xfId="31690"/>
    <cellStyle name="Table2Heading 2 4 23" xfId="31691"/>
    <cellStyle name="Table2Heading 2 4 24" xfId="31692"/>
    <cellStyle name="Table2Heading 2 4 25" xfId="31693"/>
    <cellStyle name="Table2Heading 2 4 26" xfId="31694"/>
    <cellStyle name="Table2Heading 2 4 27" xfId="31695"/>
    <cellStyle name="Table2Heading 2 4 28" xfId="31696"/>
    <cellStyle name="Table2Heading 2 4 29" xfId="31697"/>
    <cellStyle name="Table2Heading 2 4 3" xfId="31698"/>
    <cellStyle name="Table2Heading 2 4 3 10" xfId="31699"/>
    <cellStyle name="Table2Heading 2 4 3 11" xfId="31700"/>
    <cellStyle name="Table2Heading 2 4 3 12" xfId="31701"/>
    <cellStyle name="Table2Heading 2 4 3 13" xfId="31702"/>
    <cellStyle name="Table2Heading 2 4 3 14" xfId="31703"/>
    <cellStyle name="Table2Heading 2 4 3 15" xfId="31704"/>
    <cellStyle name="Table2Heading 2 4 3 16" xfId="31705"/>
    <cellStyle name="Table2Heading 2 4 3 17" xfId="31706"/>
    <cellStyle name="Table2Heading 2 4 3 18" xfId="31707"/>
    <cellStyle name="Table2Heading 2 4 3 19" xfId="31708"/>
    <cellStyle name="Table2Heading 2 4 3 2" xfId="31709"/>
    <cellStyle name="Table2Heading 2 4 3 2 10" xfId="31710"/>
    <cellStyle name="Table2Heading 2 4 3 2 11" xfId="31711"/>
    <cellStyle name="Table2Heading 2 4 3 2 12" xfId="31712"/>
    <cellStyle name="Table2Heading 2 4 3 2 13" xfId="31713"/>
    <cellStyle name="Table2Heading 2 4 3 2 14" xfId="31714"/>
    <cellStyle name="Table2Heading 2 4 3 2 15" xfId="31715"/>
    <cellStyle name="Table2Heading 2 4 3 2 16" xfId="31716"/>
    <cellStyle name="Table2Heading 2 4 3 2 17" xfId="31717"/>
    <cellStyle name="Table2Heading 2 4 3 2 18" xfId="31718"/>
    <cellStyle name="Table2Heading 2 4 3 2 19" xfId="31719"/>
    <cellStyle name="Table2Heading 2 4 3 2 2" xfId="31720"/>
    <cellStyle name="Table2Heading 2 4 3 2 20" xfId="31721"/>
    <cellStyle name="Table2Heading 2 4 3 2 21" xfId="31722"/>
    <cellStyle name="Table2Heading 2 4 3 2 22" xfId="31723"/>
    <cellStyle name="Table2Heading 2 4 3 2 23" xfId="31724"/>
    <cellStyle name="Table2Heading 2 4 3 2 24" xfId="31725"/>
    <cellStyle name="Table2Heading 2 4 3 2 25" xfId="31726"/>
    <cellStyle name="Table2Heading 2 4 3 2 26" xfId="31727"/>
    <cellStyle name="Table2Heading 2 4 3 2 27" xfId="31728"/>
    <cellStyle name="Table2Heading 2 4 3 2 28" xfId="31729"/>
    <cellStyle name="Table2Heading 2 4 3 2 29" xfId="31730"/>
    <cellStyle name="Table2Heading 2 4 3 2 3" xfId="31731"/>
    <cellStyle name="Table2Heading 2 4 3 2 30" xfId="31732"/>
    <cellStyle name="Table2Heading 2 4 3 2 31" xfId="31733"/>
    <cellStyle name="Table2Heading 2 4 3 2 32" xfId="31734"/>
    <cellStyle name="Table2Heading 2 4 3 2 4" xfId="31735"/>
    <cellStyle name="Table2Heading 2 4 3 2 5" xfId="31736"/>
    <cellStyle name="Table2Heading 2 4 3 2 6" xfId="31737"/>
    <cellStyle name="Table2Heading 2 4 3 2 7" xfId="31738"/>
    <cellStyle name="Table2Heading 2 4 3 2 8" xfId="31739"/>
    <cellStyle name="Table2Heading 2 4 3 2 9" xfId="31740"/>
    <cellStyle name="Table2Heading 2 4 3 20" xfId="31741"/>
    <cellStyle name="Table2Heading 2 4 3 21" xfId="31742"/>
    <cellStyle name="Table2Heading 2 4 3 22" xfId="31743"/>
    <cellStyle name="Table2Heading 2 4 3 23" xfId="31744"/>
    <cellStyle name="Table2Heading 2 4 3 24" xfId="31745"/>
    <cellStyle name="Table2Heading 2 4 3 25" xfId="31746"/>
    <cellStyle name="Table2Heading 2 4 3 26" xfId="31747"/>
    <cellStyle name="Table2Heading 2 4 3 27" xfId="31748"/>
    <cellStyle name="Table2Heading 2 4 3 28" xfId="31749"/>
    <cellStyle name="Table2Heading 2 4 3 29" xfId="31750"/>
    <cellStyle name="Table2Heading 2 4 3 3" xfId="31751"/>
    <cellStyle name="Table2Heading 2 4 3 30" xfId="31752"/>
    <cellStyle name="Table2Heading 2 4 3 31" xfId="31753"/>
    <cellStyle name="Table2Heading 2 4 3 32" xfId="31754"/>
    <cellStyle name="Table2Heading 2 4 3 33" xfId="31755"/>
    <cellStyle name="Table2Heading 2 4 3 34" xfId="31756"/>
    <cellStyle name="Table2Heading 2 4 3 4" xfId="31757"/>
    <cellStyle name="Table2Heading 2 4 3 5" xfId="31758"/>
    <cellStyle name="Table2Heading 2 4 3 6" xfId="31759"/>
    <cellStyle name="Table2Heading 2 4 3 7" xfId="31760"/>
    <cellStyle name="Table2Heading 2 4 3 8" xfId="31761"/>
    <cellStyle name="Table2Heading 2 4 3 9" xfId="31762"/>
    <cellStyle name="Table2Heading 2 4 30" xfId="31763"/>
    <cellStyle name="Table2Heading 2 4 31" xfId="31764"/>
    <cellStyle name="Table2Heading 2 4 32" xfId="31765"/>
    <cellStyle name="Table2Heading 2 4 33" xfId="31766"/>
    <cellStyle name="Table2Heading 2 4 34" xfId="31767"/>
    <cellStyle name="Table2Heading 2 4 35" xfId="31768"/>
    <cellStyle name="Table2Heading 2 4 36" xfId="31769"/>
    <cellStyle name="Table2Heading 2 4 4" xfId="31770"/>
    <cellStyle name="Table2Heading 2 4 4 10" xfId="31771"/>
    <cellStyle name="Table2Heading 2 4 4 11" xfId="31772"/>
    <cellStyle name="Table2Heading 2 4 4 12" xfId="31773"/>
    <cellStyle name="Table2Heading 2 4 4 13" xfId="31774"/>
    <cellStyle name="Table2Heading 2 4 4 2" xfId="31775"/>
    <cellStyle name="Table2Heading 2 4 4 3" xfId="31776"/>
    <cellStyle name="Table2Heading 2 4 4 4" xfId="31777"/>
    <cellStyle name="Table2Heading 2 4 4 5" xfId="31778"/>
    <cellStyle name="Table2Heading 2 4 4 6" xfId="31779"/>
    <cellStyle name="Table2Heading 2 4 4 7" xfId="31780"/>
    <cellStyle name="Table2Heading 2 4 4 8" xfId="31781"/>
    <cellStyle name="Table2Heading 2 4 4 9" xfId="31782"/>
    <cellStyle name="Table2Heading 2 4 5" xfId="31783"/>
    <cellStyle name="Table2Heading 2 4 6" xfId="31784"/>
    <cellStyle name="Table2Heading 2 4 7" xfId="31785"/>
    <cellStyle name="Table2Heading 2 4 8" xfId="31786"/>
    <cellStyle name="Table2Heading 2 4 9" xfId="31787"/>
    <cellStyle name="Table2Heading 2 5" xfId="31788"/>
    <cellStyle name="Table2Heading 2 5 10" xfId="31789"/>
    <cellStyle name="Table2Heading 2 5 11" xfId="31790"/>
    <cellStyle name="Table2Heading 2 5 12" xfId="31791"/>
    <cellStyle name="Table2Heading 2 5 13" xfId="31792"/>
    <cellStyle name="Table2Heading 2 5 14" xfId="31793"/>
    <cellStyle name="Table2Heading 2 5 15" xfId="31794"/>
    <cellStyle name="Table2Heading 2 5 16" xfId="31795"/>
    <cellStyle name="Table2Heading 2 5 17" xfId="31796"/>
    <cellStyle name="Table2Heading 2 5 18" xfId="31797"/>
    <cellStyle name="Table2Heading 2 5 19" xfId="31798"/>
    <cellStyle name="Table2Heading 2 5 2" xfId="31799"/>
    <cellStyle name="Table2Heading 2 5 2 10" xfId="31800"/>
    <cellStyle name="Table2Heading 2 5 2 11" xfId="31801"/>
    <cellStyle name="Table2Heading 2 5 2 12" xfId="31802"/>
    <cellStyle name="Table2Heading 2 5 2 13" xfId="31803"/>
    <cellStyle name="Table2Heading 2 5 2 14" xfId="31804"/>
    <cellStyle name="Table2Heading 2 5 2 15" xfId="31805"/>
    <cellStyle name="Table2Heading 2 5 2 16" xfId="31806"/>
    <cellStyle name="Table2Heading 2 5 2 17" xfId="31807"/>
    <cellStyle name="Table2Heading 2 5 2 18" xfId="31808"/>
    <cellStyle name="Table2Heading 2 5 2 19" xfId="31809"/>
    <cellStyle name="Table2Heading 2 5 2 2" xfId="31810"/>
    <cellStyle name="Table2Heading 2 5 2 20" xfId="31811"/>
    <cellStyle name="Table2Heading 2 5 2 21" xfId="31812"/>
    <cellStyle name="Table2Heading 2 5 2 22" xfId="31813"/>
    <cellStyle name="Table2Heading 2 5 2 23" xfId="31814"/>
    <cellStyle name="Table2Heading 2 5 2 24" xfId="31815"/>
    <cellStyle name="Table2Heading 2 5 2 25" xfId="31816"/>
    <cellStyle name="Table2Heading 2 5 2 26" xfId="31817"/>
    <cellStyle name="Table2Heading 2 5 2 27" xfId="31818"/>
    <cellStyle name="Table2Heading 2 5 2 28" xfId="31819"/>
    <cellStyle name="Table2Heading 2 5 2 29" xfId="31820"/>
    <cellStyle name="Table2Heading 2 5 2 3" xfId="31821"/>
    <cellStyle name="Table2Heading 2 5 2 30" xfId="31822"/>
    <cellStyle name="Table2Heading 2 5 2 31" xfId="31823"/>
    <cellStyle name="Table2Heading 2 5 2 32" xfId="31824"/>
    <cellStyle name="Table2Heading 2 5 2 4" xfId="31825"/>
    <cellStyle name="Table2Heading 2 5 2 5" xfId="31826"/>
    <cellStyle name="Table2Heading 2 5 2 6" xfId="31827"/>
    <cellStyle name="Table2Heading 2 5 2 7" xfId="31828"/>
    <cellStyle name="Table2Heading 2 5 2 8" xfId="31829"/>
    <cellStyle name="Table2Heading 2 5 2 9" xfId="31830"/>
    <cellStyle name="Table2Heading 2 5 20" xfId="31831"/>
    <cellStyle name="Table2Heading 2 5 21" xfId="31832"/>
    <cellStyle name="Table2Heading 2 5 22" xfId="31833"/>
    <cellStyle name="Table2Heading 2 5 23" xfId="31834"/>
    <cellStyle name="Table2Heading 2 5 24" xfId="31835"/>
    <cellStyle name="Table2Heading 2 5 25" xfId="31836"/>
    <cellStyle name="Table2Heading 2 5 26" xfId="31837"/>
    <cellStyle name="Table2Heading 2 5 27" xfId="31838"/>
    <cellStyle name="Table2Heading 2 5 28" xfId="31839"/>
    <cellStyle name="Table2Heading 2 5 29" xfId="31840"/>
    <cellStyle name="Table2Heading 2 5 3" xfId="31841"/>
    <cellStyle name="Table2Heading 2 5 30" xfId="31842"/>
    <cellStyle name="Table2Heading 2 5 31" xfId="31843"/>
    <cellStyle name="Table2Heading 2 5 32" xfId="31844"/>
    <cellStyle name="Table2Heading 2 5 33" xfId="31845"/>
    <cellStyle name="Table2Heading 2 5 34" xfId="31846"/>
    <cellStyle name="Table2Heading 2 5 4" xfId="31847"/>
    <cellStyle name="Table2Heading 2 5 5" xfId="31848"/>
    <cellStyle name="Table2Heading 2 5 6" xfId="31849"/>
    <cellStyle name="Table2Heading 2 5 7" xfId="31850"/>
    <cellStyle name="Table2Heading 2 5 8" xfId="31851"/>
    <cellStyle name="Table2Heading 2 5 9" xfId="31852"/>
    <cellStyle name="Table2Heading 2 6" xfId="31853"/>
    <cellStyle name="Table2Heading 2 6 10" xfId="31854"/>
    <cellStyle name="Table2Heading 2 6 11" xfId="31855"/>
    <cellStyle name="Table2Heading 2 6 12" xfId="31856"/>
    <cellStyle name="Table2Heading 2 6 13" xfId="31857"/>
    <cellStyle name="Table2Heading 2 6 14" xfId="31858"/>
    <cellStyle name="Table2Heading 2 6 15" xfId="31859"/>
    <cellStyle name="Table2Heading 2 6 16" xfId="31860"/>
    <cellStyle name="Table2Heading 2 6 17" xfId="31861"/>
    <cellStyle name="Table2Heading 2 6 18" xfId="31862"/>
    <cellStyle name="Table2Heading 2 6 19" xfId="31863"/>
    <cellStyle name="Table2Heading 2 6 2" xfId="31864"/>
    <cellStyle name="Table2Heading 2 6 20" xfId="31865"/>
    <cellStyle name="Table2Heading 2 6 21" xfId="31866"/>
    <cellStyle name="Table2Heading 2 6 22" xfId="31867"/>
    <cellStyle name="Table2Heading 2 6 23" xfId="31868"/>
    <cellStyle name="Table2Heading 2 6 24" xfId="31869"/>
    <cellStyle name="Table2Heading 2 6 25" xfId="31870"/>
    <cellStyle name="Table2Heading 2 6 26" xfId="31871"/>
    <cellStyle name="Table2Heading 2 6 27" xfId="31872"/>
    <cellStyle name="Table2Heading 2 6 28" xfId="31873"/>
    <cellStyle name="Table2Heading 2 6 29" xfId="31874"/>
    <cellStyle name="Table2Heading 2 6 3" xfId="31875"/>
    <cellStyle name="Table2Heading 2 6 30" xfId="31876"/>
    <cellStyle name="Table2Heading 2 6 31" xfId="31877"/>
    <cellStyle name="Table2Heading 2 6 32" xfId="31878"/>
    <cellStyle name="Table2Heading 2 6 4" xfId="31879"/>
    <cellStyle name="Table2Heading 2 6 5" xfId="31880"/>
    <cellStyle name="Table2Heading 2 6 6" xfId="31881"/>
    <cellStyle name="Table2Heading 2 6 7" xfId="31882"/>
    <cellStyle name="Table2Heading 2 6 8" xfId="31883"/>
    <cellStyle name="Table2Heading 2 6 9" xfId="31884"/>
    <cellStyle name="Table2Heading 2 7" xfId="31885"/>
    <cellStyle name="Table2Heading 2 8" xfId="31886"/>
    <cellStyle name="Table2Heading 2 9" xfId="31887"/>
    <cellStyle name="Table2Heading 3" xfId="31888"/>
    <cellStyle name="Table2Heading 3 10" xfId="31889"/>
    <cellStyle name="Table2Heading 3 11" xfId="31890"/>
    <cellStyle name="Table2Heading 3 12" xfId="31891"/>
    <cellStyle name="Table2Heading 3 13" xfId="31892"/>
    <cellStyle name="Table2Heading 3 14" xfId="31893"/>
    <cellStyle name="Table2Heading 3 15" xfId="31894"/>
    <cellStyle name="Table2Heading 3 16" xfId="31895"/>
    <cellStyle name="Table2Heading 3 17" xfId="31896"/>
    <cellStyle name="Table2Heading 3 18" xfId="31897"/>
    <cellStyle name="Table2Heading 3 19" xfId="31898"/>
    <cellStyle name="Table2Heading 3 2" xfId="31899"/>
    <cellStyle name="Table2Heading 3 2 10" xfId="31900"/>
    <cellStyle name="Table2Heading 3 2 11" xfId="31901"/>
    <cellStyle name="Table2Heading 3 2 12" xfId="31902"/>
    <cellStyle name="Table2Heading 3 2 13" xfId="31903"/>
    <cellStyle name="Table2Heading 3 2 14" xfId="31904"/>
    <cellStyle name="Table2Heading 3 2 15" xfId="31905"/>
    <cellStyle name="Table2Heading 3 2 16" xfId="31906"/>
    <cellStyle name="Table2Heading 3 2 17" xfId="31907"/>
    <cellStyle name="Table2Heading 3 2 18" xfId="31908"/>
    <cellStyle name="Table2Heading 3 2 19" xfId="31909"/>
    <cellStyle name="Table2Heading 3 2 2" xfId="31910"/>
    <cellStyle name="Table2Heading 3 2 2 10" xfId="31911"/>
    <cellStyle name="Table2Heading 3 2 2 11" xfId="31912"/>
    <cellStyle name="Table2Heading 3 2 2 12" xfId="31913"/>
    <cellStyle name="Table2Heading 3 2 2 13" xfId="31914"/>
    <cellStyle name="Table2Heading 3 2 2 14" xfId="31915"/>
    <cellStyle name="Table2Heading 3 2 2 15" xfId="31916"/>
    <cellStyle name="Table2Heading 3 2 2 16" xfId="31917"/>
    <cellStyle name="Table2Heading 3 2 2 17" xfId="31918"/>
    <cellStyle name="Table2Heading 3 2 2 18" xfId="31919"/>
    <cellStyle name="Table2Heading 3 2 2 19" xfId="31920"/>
    <cellStyle name="Table2Heading 3 2 2 2" xfId="31921"/>
    <cellStyle name="Table2Heading 3 2 2 20" xfId="31922"/>
    <cellStyle name="Table2Heading 3 2 2 21" xfId="31923"/>
    <cellStyle name="Table2Heading 3 2 2 22" xfId="31924"/>
    <cellStyle name="Table2Heading 3 2 2 23" xfId="31925"/>
    <cellStyle name="Table2Heading 3 2 2 24" xfId="31926"/>
    <cellStyle name="Table2Heading 3 2 2 25" xfId="31927"/>
    <cellStyle name="Table2Heading 3 2 2 26" xfId="31928"/>
    <cellStyle name="Table2Heading 3 2 2 27" xfId="31929"/>
    <cellStyle name="Table2Heading 3 2 2 28" xfId="31930"/>
    <cellStyle name="Table2Heading 3 2 2 29" xfId="31931"/>
    <cellStyle name="Table2Heading 3 2 2 3" xfId="31932"/>
    <cellStyle name="Table2Heading 3 2 2 30" xfId="31933"/>
    <cellStyle name="Table2Heading 3 2 2 31" xfId="31934"/>
    <cellStyle name="Table2Heading 3 2 2 32" xfId="31935"/>
    <cellStyle name="Table2Heading 3 2 2 4" xfId="31936"/>
    <cellStyle name="Table2Heading 3 2 2 5" xfId="31937"/>
    <cellStyle name="Table2Heading 3 2 2 6" xfId="31938"/>
    <cellStyle name="Table2Heading 3 2 2 7" xfId="31939"/>
    <cellStyle name="Table2Heading 3 2 2 8" xfId="31940"/>
    <cellStyle name="Table2Heading 3 2 2 9" xfId="31941"/>
    <cellStyle name="Table2Heading 3 2 20" xfId="31942"/>
    <cellStyle name="Table2Heading 3 2 21" xfId="31943"/>
    <cellStyle name="Table2Heading 3 2 22" xfId="31944"/>
    <cellStyle name="Table2Heading 3 2 23" xfId="31945"/>
    <cellStyle name="Table2Heading 3 2 24" xfId="31946"/>
    <cellStyle name="Table2Heading 3 2 25" xfId="31947"/>
    <cellStyle name="Table2Heading 3 2 26" xfId="31948"/>
    <cellStyle name="Table2Heading 3 2 27" xfId="31949"/>
    <cellStyle name="Table2Heading 3 2 28" xfId="31950"/>
    <cellStyle name="Table2Heading 3 2 29" xfId="31951"/>
    <cellStyle name="Table2Heading 3 2 3" xfId="31952"/>
    <cellStyle name="Table2Heading 3 2 30" xfId="31953"/>
    <cellStyle name="Table2Heading 3 2 31" xfId="31954"/>
    <cellStyle name="Table2Heading 3 2 32" xfId="31955"/>
    <cellStyle name="Table2Heading 3 2 33" xfId="31956"/>
    <cellStyle name="Table2Heading 3 2 34" xfId="31957"/>
    <cellStyle name="Table2Heading 3 2 4" xfId="31958"/>
    <cellStyle name="Table2Heading 3 2 5" xfId="31959"/>
    <cellStyle name="Table2Heading 3 2 6" xfId="31960"/>
    <cellStyle name="Table2Heading 3 2 7" xfId="31961"/>
    <cellStyle name="Table2Heading 3 2 8" xfId="31962"/>
    <cellStyle name="Table2Heading 3 2 9" xfId="31963"/>
    <cellStyle name="Table2Heading 3 20" xfId="31964"/>
    <cellStyle name="Table2Heading 3 21" xfId="31965"/>
    <cellStyle name="Table2Heading 3 22" xfId="31966"/>
    <cellStyle name="Table2Heading 3 23" xfId="31967"/>
    <cellStyle name="Table2Heading 3 24" xfId="31968"/>
    <cellStyle name="Table2Heading 3 25" xfId="31969"/>
    <cellStyle name="Table2Heading 3 26" xfId="31970"/>
    <cellStyle name="Table2Heading 3 27" xfId="31971"/>
    <cellStyle name="Table2Heading 3 28" xfId="31972"/>
    <cellStyle name="Table2Heading 3 29" xfId="31973"/>
    <cellStyle name="Table2Heading 3 3" xfId="31974"/>
    <cellStyle name="Table2Heading 3 3 10" xfId="31975"/>
    <cellStyle name="Table2Heading 3 3 11" xfId="31976"/>
    <cellStyle name="Table2Heading 3 3 12" xfId="31977"/>
    <cellStyle name="Table2Heading 3 3 13" xfId="31978"/>
    <cellStyle name="Table2Heading 3 3 14" xfId="31979"/>
    <cellStyle name="Table2Heading 3 3 15" xfId="31980"/>
    <cellStyle name="Table2Heading 3 3 16" xfId="31981"/>
    <cellStyle name="Table2Heading 3 3 17" xfId="31982"/>
    <cellStyle name="Table2Heading 3 3 18" xfId="31983"/>
    <cellStyle name="Table2Heading 3 3 19" xfId="31984"/>
    <cellStyle name="Table2Heading 3 3 2" xfId="31985"/>
    <cellStyle name="Table2Heading 3 3 20" xfId="31986"/>
    <cellStyle name="Table2Heading 3 3 21" xfId="31987"/>
    <cellStyle name="Table2Heading 3 3 22" xfId="31988"/>
    <cellStyle name="Table2Heading 3 3 23" xfId="31989"/>
    <cellStyle name="Table2Heading 3 3 24" xfId="31990"/>
    <cellStyle name="Table2Heading 3 3 25" xfId="31991"/>
    <cellStyle name="Table2Heading 3 3 26" xfId="31992"/>
    <cellStyle name="Table2Heading 3 3 27" xfId="31993"/>
    <cellStyle name="Table2Heading 3 3 28" xfId="31994"/>
    <cellStyle name="Table2Heading 3 3 29" xfId="31995"/>
    <cellStyle name="Table2Heading 3 3 3" xfId="31996"/>
    <cellStyle name="Table2Heading 3 3 30" xfId="31997"/>
    <cellStyle name="Table2Heading 3 3 31" xfId="31998"/>
    <cellStyle name="Table2Heading 3 3 32" xfId="31999"/>
    <cellStyle name="Table2Heading 3 3 4" xfId="32000"/>
    <cellStyle name="Table2Heading 3 3 5" xfId="32001"/>
    <cellStyle name="Table2Heading 3 3 6" xfId="32002"/>
    <cellStyle name="Table2Heading 3 3 7" xfId="32003"/>
    <cellStyle name="Table2Heading 3 3 8" xfId="32004"/>
    <cellStyle name="Table2Heading 3 3 9" xfId="32005"/>
    <cellStyle name="Table2Heading 3 30" xfId="32006"/>
    <cellStyle name="Table2Heading 3 31" xfId="32007"/>
    <cellStyle name="Table2Heading 3 32" xfId="32008"/>
    <cellStyle name="Table2Heading 3 33" xfId="32009"/>
    <cellStyle name="Table2Heading 3 34" xfId="32010"/>
    <cellStyle name="Table2Heading 3 35" xfId="32011"/>
    <cellStyle name="Table2Heading 3 4" xfId="32012"/>
    <cellStyle name="Table2Heading 3 5" xfId="32013"/>
    <cellStyle name="Table2Heading 3 6" xfId="32014"/>
    <cellStyle name="Table2Heading 3 7" xfId="32015"/>
    <cellStyle name="Table2Heading 3 8" xfId="32016"/>
    <cellStyle name="Table2Heading 3 9" xfId="32017"/>
    <cellStyle name="Table2Heading 4" xfId="32018"/>
    <cellStyle name="Table2Heading 4 10" xfId="32019"/>
    <cellStyle name="Table2Heading 4 11" xfId="32020"/>
    <cellStyle name="Table2Heading 4 12" xfId="32021"/>
    <cellStyle name="Table2Heading 4 13" xfId="32022"/>
    <cellStyle name="Table2Heading 4 2" xfId="32023"/>
    <cellStyle name="Table2Heading 4 3" xfId="32024"/>
    <cellStyle name="Table2Heading 4 4" xfId="32025"/>
    <cellStyle name="Table2Heading 4 5" xfId="32026"/>
    <cellStyle name="Table2Heading 4 6" xfId="32027"/>
    <cellStyle name="Table2Heading 4 7" xfId="32028"/>
    <cellStyle name="Table2Heading 4 8" xfId="32029"/>
    <cellStyle name="Table2Heading 4 9" xfId="32030"/>
    <cellStyle name="TableHeading" xfId="32031"/>
    <cellStyle name="TableHeading 2" xfId="32032"/>
    <cellStyle name="TableHeading 2 10" xfId="32033"/>
    <cellStyle name="TableHeading 2 11" xfId="32034"/>
    <cellStyle name="TableHeading 2 12" xfId="32035"/>
    <cellStyle name="TableHeading 2 13" xfId="32036"/>
    <cellStyle name="TableHeading 2 14" xfId="32037"/>
    <cellStyle name="TableHeading 2 15" xfId="32038"/>
    <cellStyle name="TableHeading 2 16" xfId="32039"/>
    <cellStyle name="TableHeading 2 17" xfId="32040"/>
    <cellStyle name="TableHeading 2 18" xfId="32041"/>
    <cellStyle name="TableHeading 2 19" xfId="32042"/>
    <cellStyle name="TableHeading 2 2" xfId="32043"/>
    <cellStyle name="TableHeading 2 2 10" xfId="32044"/>
    <cellStyle name="TableHeading 2 2 11" xfId="32045"/>
    <cellStyle name="TableHeading 2 2 12" xfId="32046"/>
    <cellStyle name="TableHeading 2 2 13" xfId="32047"/>
    <cellStyle name="TableHeading 2 2 14" xfId="32048"/>
    <cellStyle name="TableHeading 2 2 15" xfId="32049"/>
    <cellStyle name="TableHeading 2 2 16" xfId="32050"/>
    <cellStyle name="TableHeading 2 2 17" xfId="32051"/>
    <cellStyle name="TableHeading 2 2 18" xfId="32052"/>
    <cellStyle name="TableHeading 2 2 19" xfId="32053"/>
    <cellStyle name="TableHeading 2 2 2" xfId="32054"/>
    <cellStyle name="TableHeading 2 2 2 10" xfId="32055"/>
    <cellStyle name="TableHeading 2 2 2 11" xfId="32056"/>
    <cellStyle name="TableHeading 2 2 2 12" xfId="32057"/>
    <cellStyle name="TableHeading 2 2 2 13" xfId="32058"/>
    <cellStyle name="TableHeading 2 2 2 14" xfId="32059"/>
    <cellStyle name="TableHeading 2 2 2 15" xfId="32060"/>
    <cellStyle name="TableHeading 2 2 2 16" xfId="32061"/>
    <cellStyle name="TableHeading 2 2 2 17" xfId="32062"/>
    <cellStyle name="TableHeading 2 2 2 18" xfId="32063"/>
    <cellStyle name="TableHeading 2 2 2 19" xfId="32064"/>
    <cellStyle name="TableHeading 2 2 2 2" xfId="32065"/>
    <cellStyle name="TableHeading 2 2 2 2 10" xfId="32066"/>
    <cellStyle name="TableHeading 2 2 2 2 11" xfId="32067"/>
    <cellStyle name="TableHeading 2 2 2 2 12" xfId="32068"/>
    <cellStyle name="TableHeading 2 2 2 2 13" xfId="32069"/>
    <cellStyle name="TableHeading 2 2 2 2 14" xfId="32070"/>
    <cellStyle name="TableHeading 2 2 2 2 15" xfId="32071"/>
    <cellStyle name="TableHeading 2 2 2 2 16" xfId="32072"/>
    <cellStyle name="TableHeading 2 2 2 2 17" xfId="32073"/>
    <cellStyle name="TableHeading 2 2 2 2 18" xfId="32074"/>
    <cellStyle name="TableHeading 2 2 2 2 19" xfId="32075"/>
    <cellStyle name="TableHeading 2 2 2 2 2" xfId="32076"/>
    <cellStyle name="TableHeading 2 2 2 2 20" xfId="32077"/>
    <cellStyle name="TableHeading 2 2 2 2 21" xfId="32078"/>
    <cellStyle name="TableHeading 2 2 2 2 22" xfId="32079"/>
    <cellStyle name="TableHeading 2 2 2 2 23" xfId="32080"/>
    <cellStyle name="TableHeading 2 2 2 2 24" xfId="32081"/>
    <cellStyle name="TableHeading 2 2 2 2 25" xfId="32082"/>
    <cellStyle name="TableHeading 2 2 2 2 26" xfId="32083"/>
    <cellStyle name="TableHeading 2 2 2 2 27" xfId="32084"/>
    <cellStyle name="TableHeading 2 2 2 2 28" xfId="32085"/>
    <cellStyle name="TableHeading 2 2 2 2 29" xfId="32086"/>
    <cellStyle name="TableHeading 2 2 2 2 3" xfId="32087"/>
    <cellStyle name="TableHeading 2 2 2 2 30" xfId="32088"/>
    <cellStyle name="TableHeading 2 2 2 2 31" xfId="32089"/>
    <cellStyle name="TableHeading 2 2 2 2 32" xfId="32090"/>
    <cellStyle name="TableHeading 2 2 2 2 4" xfId="32091"/>
    <cellStyle name="TableHeading 2 2 2 2 5" xfId="32092"/>
    <cellStyle name="TableHeading 2 2 2 2 6" xfId="32093"/>
    <cellStyle name="TableHeading 2 2 2 2 7" xfId="32094"/>
    <cellStyle name="TableHeading 2 2 2 2 8" xfId="32095"/>
    <cellStyle name="TableHeading 2 2 2 2 9" xfId="32096"/>
    <cellStyle name="TableHeading 2 2 2 20" xfId="32097"/>
    <cellStyle name="TableHeading 2 2 2 21" xfId="32098"/>
    <cellStyle name="TableHeading 2 2 2 22" xfId="32099"/>
    <cellStyle name="TableHeading 2 2 2 23" xfId="32100"/>
    <cellStyle name="TableHeading 2 2 2 24" xfId="32101"/>
    <cellStyle name="TableHeading 2 2 2 25" xfId="32102"/>
    <cellStyle name="TableHeading 2 2 2 26" xfId="32103"/>
    <cellStyle name="TableHeading 2 2 2 27" xfId="32104"/>
    <cellStyle name="TableHeading 2 2 2 28" xfId="32105"/>
    <cellStyle name="TableHeading 2 2 2 29" xfId="32106"/>
    <cellStyle name="TableHeading 2 2 2 3" xfId="32107"/>
    <cellStyle name="TableHeading 2 2 2 30" xfId="32108"/>
    <cellStyle name="TableHeading 2 2 2 31" xfId="32109"/>
    <cellStyle name="TableHeading 2 2 2 32" xfId="32110"/>
    <cellStyle name="TableHeading 2 2 2 33" xfId="32111"/>
    <cellStyle name="TableHeading 2 2 2 34" xfId="32112"/>
    <cellStyle name="TableHeading 2 2 2 4" xfId="32113"/>
    <cellStyle name="TableHeading 2 2 2 5" xfId="32114"/>
    <cellStyle name="TableHeading 2 2 2 6" xfId="32115"/>
    <cellStyle name="TableHeading 2 2 2 7" xfId="32116"/>
    <cellStyle name="TableHeading 2 2 2 8" xfId="32117"/>
    <cellStyle name="TableHeading 2 2 2 9" xfId="32118"/>
    <cellStyle name="TableHeading 2 2 20" xfId="32119"/>
    <cellStyle name="TableHeading 2 2 21" xfId="32120"/>
    <cellStyle name="TableHeading 2 2 22" xfId="32121"/>
    <cellStyle name="TableHeading 2 2 23" xfId="32122"/>
    <cellStyle name="TableHeading 2 2 24" xfId="32123"/>
    <cellStyle name="TableHeading 2 2 25" xfId="32124"/>
    <cellStyle name="TableHeading 2 2 26" xfId="32125"/>
    <cellStyle name="TableHeading 2 2 27" xfId="32126"/>
    <cellStyle name="TableHeading 2 2 28" xfId="32127"/>
    <cellStyle name="TableHeading 2 2 29" xfId="32128"/>
    <cellStyle name="TableHeading 2 2 3" xfId="32129"/>
    <cellStyle name="TableHeading 2 2 3 10" xfId="32130"/>
    <cellStyle name="TableHeading 2 2 3 11" xfId="32131"/>
    <cellStyle name="TableHeading 2 2 3 12" xfId="32132"/>
    <cellStyle name="TableHeading 2 2 3 13" xfId="32133"/>
    <cellStyle name="TableHeading 2 2 3 14" xfId="32134"/>
    <cellStyle name="TableHeading 2 2 3 15" xfId="32135"/>
    <cellStyle name="TableHeading 2 2 3 16" xfId="32136"/>
    <cellStyle name="TableHeading 2 2 3 17" xfId="32137"/>
    <cellStyle name="TableHeading 2 2 3 18" xfId="32138"/>
    <cellStyle name="TableHeading 2 2 3 19" xfId="32139"/>
    <cellStyle name="TableHeading 2 2 3 2" xfId="32140"/>
    <cellStyle name="TableHeading 2 2 3 20" xfId="32141"/>
    <cellStyle name="TableHeading 2 2 3 21" xfId="32142"/>
    <cellStyle name="TableHeading 2 2 3 22" xfId="32143"/>
    <cellStyle name="TableHeading 2 2 3 23" xfId="32144"/>
    <cellStyle name="TableHeading 2 2 3 24" xfId="32145"/>
    <cellStyle name="TableHeading 2 2 3 25" xfId="32146"/>
    <cellStyle name="TableHeading 2 2 3 26" xfId="32147"/>
    <cellStyle name="TableHeading 2 2 3 27" xfId="32148"/>
    <cellStyle name="TableHeading 2 2 3 28" xfId="32149"/>
    <cellStyle name="TableHeading 2 2 3 29" xfId="32150"/>
    <cellStyle name="TableHeading 2 2 3 3" xfId="32151"/>
    <cellStyle name="TableHeading 2 2 3 30" xfId="32152"/>
    <cellStyle name="TableHeading 2 2 3 31" xfId="32153"/>
    <cellStyle name="TableHeading 2 2 3 32" xfId="32154"/>
    <cellStyle name="TableHeading 2 2 3 4" xfId="32155"/>
    <cellStyle name="TableHeading 2 2 3 5" xfId="32156"/>
    <cellStyle name="TableHeading 2 2 3 6" xfId="32157"/>
    <cellStyle name="TableHeading 2 2 3 7" xfId="32158"/>
    <cellStyle name="TableHeading 2 2 3 8" xfId="32159"/>
    <cellStyle name="TableHeading 2 2 3 9" xfId="32160"/>
    <cellStyle name="TableHeading 2 2 30" xfId="32161"/>
    <cellStyle name="TableHeading 2 2 31" xfId="32162"/>
    <cellStyle name="TableHeading 2 2 32" xfId="32163"/>
    <cellStyle name="TableHeading 2 2 33" xfId="32164"/>
    <cellStyle name="TableHeading 2 2 34" xfId="32165"/>
    <cellStyle name="TableHeading 2 2 35" xfId="32166"/>
    <cellStyle name="TableHeading 2 2 4" xfId="32167"/>
    <cellStyle name="TableHeading 2 2 5" xfId="32168"/>
    <cellStyle name="TableHeading 2 2 6" xfId="32169"/>
    <cellStyle name="TableHeading 2 2 7" xfId="32170"/>
    <cellStyle name="TableHeading 2 2 8" xfId="32171"/>
    <cellStyle name="TableHeading 2 2 9" xfId="32172"/>
    <cellStyle name="TableHeading 2 20" xfId="32173"/>
    <cellStyle name="TableHeading 2 21" xfId="32174"/>
    <cellStyle name="TableHeading 2 22" xfId="32175"/>
    <cellStyle name="TableHeading 2 23" xfId="32176"/>
    <cellStyle name="TableHeading 2 24" xfId="32177"/>
    <cellStyle name="TableHeading 2 25" xfId="32178"/>
    <cellStyle name="TableHeading 2 26" xfId="32179"/>
    <cellStyle name="TableHeading 2 27" xfId="32180"/>
    <cellStyle name="TableHeading 2 28" xfId="32181"/>
    <cellStyle name="TableHeading 2 29" xfId="32182"/>
    <cellStyle name="TableHeading 2 3" xfId="32183"/>
    <cellStyle name="TableHeading 2 3 10" xfId="32184"/>
    <cellStyle name="TableHeading 2 3 11" xfId="32185"/>
    <cellStyle name="TableHeading 2 3 12" xfId="32186"/>
    <cellStyle name="TableHeading 2 3 13" xfId="32187"/>
    <cellStyle name="TableHeading 2 3 14" xfId="32188"/>
    <cellStyle name="TableHeading 2 3 15" xfId="32189"/>
    <cellStyle name="TableHeading 2 3 16" xfId="32190"/>
    <cellStyle name="TableHeading 2 3 17" xfId="32191"/>
    <cellStyle name="TableHeading 2 3 18" xfId="32192"/>
    <cellStyle name="TableHeading 2 3 19" xfId="32193"/>
    <cellStyle name="TableHeading 2 3 2" xfId="32194"/>
    <cellStyle name="TableHeading 2 3 2 10" xfId="32195"/>
    <cellStyle name="TableHeading 2 3 2 11" xfId="32196"/>
    <cellStyle name="TableHeading 2 3 2 12" xfId="32197"/>
    <cellStyle name="TableHeading 2 3 2 13" xfId="32198"/>
    <cellStyle name="TableHeading 2 3 2 14" xfId="32199"/>
    <cellStyle name="TableHeading 2 3 2 15" xfId="32200"/>
    <cellStyle name="TableHeading 2 3 2 16" xfId="32201"/>
    <cellStyle name="TableHeading 2 3 2 17" xfId="32202"/>
    <cellStyle name="TableHeading 2 3 2 18" xfId="32203"/>
    <cellStyle name="TableHeading 2 3 2 19" xfId="32204"/>
    <cellStyle name="TableHeading 2 3 2 2" xfId="32205"/>
    <cellStyle name="TableHeading 2 3 2 2 10" xfId="32206"/>
    <cellStyle name="TableHeading 2 3 2 2 11" xfId="32207"/>
    <cellStyle name="TableHeading 2 3 2 2 12" xfId="32208"/>
    <cellStyle name="TableHeading 2 3 2 2 13" xfId="32209"/>
    <cellStyle name="TableHeading 2 3 2 2 14" xfId="32210"/>
    <cellStyle name="TableHeading 2 3 2 2 15" xfId="32211"/>
    <cellStyle name="TableHeading 2 3 2 2 16" xfId="32212"/>
    <cellStyle name="TableHeading 2 3 2 2 17" xfId="32213"/>
    <cellStyle name="TableHeading 2 3 2 2 18" xfId="32214"/>
    <cellStyle name="TableHeading 2 3 2 2 19" xfId="32215"/>
    <cellStyle name="TableHeading 2 3 2 2 2" xfId="32216"/>
    <cellStyle name="TableHeading 2 3 2 2 20" xfId="32217"/>
    <cellStyle name="TableHeading 2 3 2 2 21" xfId="32218"/>
    <cellStyle name="TableHeading 2 3 2 2 22" xfId="32219"/>
    <cellStyle name="TableHeading 2 3 2 2 23" xfId="32220"/>
    <cellStyle name="TableHeading 2 3 2 2 24" xfId="32221"/>
    <cellStyle name="TableHeading 2 3 2 2 25" xfId="32222"/>
    <cellStyle name="TableHeading 2 3 2 2 26" xfId="32223"/>
    <cellStyle name="TableHeading 2 3 2 2 27" xfId="32224"/>
    <cellStyle name="TableHeading 2 3 2 2 28" xfId="32225"/>
    <cellStyle name="TableHeading 2 3 2 2 29" xfId="32226"/>
    <cellStyle name="TableHeading 2 3 2 2 3" xfId="32227"/>
    <cellStyle name="TableHeading 2 3 2 2 30" xfId="32228"/>
    <cellStyle name="TableHeading 2 3 2 2 31" xfId="32229"/>
    <cellStyle name="TableHeading 2 3 2 2 32" xfId="32230"/>
    <cellStyle name="TableHeading 2 3 2 2 4" xfId="32231"/>
    <cellStyle name="TableHeading 2 3 2 2 5" xfId="32232"/>
    <cellStyle name="TableHeading 2 3 2 2 6" xfId="32233"/>
    <cellStyle name="TableHeading 2 3 2 2 7" xfId="32234"/>
    <cellStyle name="TableHeading 2 3 2 2 8" xfId="32235"/>
    <cellStyle name="TableHeading 2 3 2 2 9" xfId="32236"/>
    <cellStyle name="TableHeading 2 3 2 20" xfId="32237"/>
    <cellStyle name="TableHeading 2 3 2 21" xfId="32238"/>
    <cellStyle name="TableHeading 2 3 2 22" xfId="32239"/>
    <cellStyle name="TableHeading 2 3 2 23" xfId="32240"/>
    <cellStyle name="TableHeading 2 3 2 24" xfId="32241"/>
    <cellStyle name="TableHeading 2 3 2 25" xfId="32242"/>
    <cellStyle name="TableHeading 2 3 2 26" xfId="32243"/>
    <cellStyle name="TableHeading 2 3 2 27" xfId="32244"/>
    <cellStyle name="TableHeading 2 3 2 28" xfId="32245"/>
    <cellStyle name="TableHeading 2 3 2 29" xfId="32246"/>
    <cellStyle name="TableHeading 2 3 2 3" xfId="32247"/>
    <cellStyle name="TableHeading 2 3 2 30" xfId="32248"/>
    <cellStyle name="TableHeading 2 3 2 31" xfId="32249"/>
    <cellStyle name="TableHeading 2 3 2 32" xfId="32250"/>
    <cellStyle name="TableHeading 2 3 2 33" xfId="32251"/>
    <cellStyle name="TableHeading 2 3 2 34" xfId="32252"/>
    <cellStyle name="TableHeading 2 3 2 4" xfId="32253"/>
    <cellStyle name="TableHeading 2 3 2 5" xfId="32254"/>
    <cellStyle name="TableHeading 2 3 2 6" xfId="32255"/>
    <cellStyle name="TableHeading 2 3 2 7" xfId="32256"/>
    <cellStyle name="TableHeading 2 3 2 8" xfId="32257"/>
    <cellStyle name="TableHeading 2 3 2 9" xfId="32258"/>
    <cellStyle name="TableHeading 2 3 20" xfId="32259"/>
    <cellStyle name="TableHeading 2 3 21" xfId="32260"/>
    <cellStyle name="TableHeading 2 3 22" xfId="32261"/>
    <cellStyle name="TableHeading 2 3 23" xfId="32262"/>
    <cellStyle name="TableHeading 2 3 24" xfId="32263"/>
    <cellStyle name="TableHeading 2 3 25" xfId="32264"/>
    <cellStyle name="TableHeading 2 3 26" xfId="32265"/>
    <cellStyle name="TableHeading 2 3 27" xfId="32266"/>
    <cellStyle name="TableHeading 2 3 28" xfId="32267"/>
    <cellStyle name="TableHeading 2 3 29" xfId="32268"/>
    <cellStyle name="TableHeading 2 3 3" xfId="32269"/>
    <cellStyle name="TableHeading 2 3 3 10" xfId="32270"/>
    <cellStyle name="TableHeading 2 3 3 11" xfId="32271"/>
    <cellStyle name="TableHeading 2 3 3 12" xfId="32272"/>
    <cellStyle name="TableHeading 2 3 3 13" xfId="32273"/>
    <cellStyle name="TableHeading 2 3 3 14" xfId="32274"/>
    <cellStyle name="TableHeading 2 3 3 15" xfId="32275"/>
    <cellStyle name="TableHeading 2 3 3 16" xfId="32276"/>
    <cellStyle name="TableHeading 2 3 3 17" xfId="32277"/>
    <cellStyle name="TableHeading 2 3 3 18" xfId="32278"/>
    <cellStyle name="TableHeading 2 3 3 19" xfId="32279"/>
    <cellStyle name="TableHeading 2 3 3 2" xfId="32280"/>
    <cellStyle name="TableHeading 2 3 3 20" xfId="32281"/>
    <cellStyle name="TableHeading 2 3 3 21" xfId="32282"/>
    <cellStyle name="TableHeading 2 3 3 22" xfId="32283"/>
    <cellStyle name="TableHeading 2 3 3 23" xfId="32284"/>
    <cellStyle name="TableHeading 2 3 3 24" xfId="32285"/>
    <cellStyle name="TableHeading 2 3 3 25" xfId="32286"/>
    <cellStyle name="TableHeading 2 3 3 26" xfId="32287"/>
    <cellStyle name="TableHeading 2 3 3 27" xfId="32288"/>
    <cellStyle name="TableHeading 2 3 3 28" xfId="32289"/>
    <cellStyle name="TableHeading 2 3 3 29" xfId="32290"/>
    <cellStyle name="TableHeading 2 3 3 3" xfId="32291"/>
    <cellStyle name="TableHeading 2 3 3 30" xfId="32292"/>
    <cellStyle name="TableHeading 2 3 3 31" xfId="32293"/>
    <cellStyle name="TableHeading 2 3 3 32" xfId="32294"/>
    <cellStyle name="TableHeading 2 3 3 4" xfId="32295"/>
    <cellStyle name="TableHeading 2 3 3 5" xfId="32296"/>
    <cellStyle name="TableHeading 2 3 3 6" xfId="32297"/>
    <cellStyle name="TableHeading 2 3 3 7" xfId="32298"/>
    <cellStyle name="TableHeading 2 3 3 8" xfId="32299"/>
    <cellStyle name="TableHeading 2 3 3 9" xfId="32300"/>
    <cellStyle name="TableHeading 2 3 30" xfId="32301"/>
    <cellStyle name="TableHeading 2 3 31" xfId="32302"/>
    <cellStyle name="TableHeading 2 3 32" xfId="32303"/>
    <cellStyle name="TableHeading 2 3 33" xfId="32304"/>
    <cellStyle name="TableHeading 2 3 34" xfId="32305"/>
    <cellStyle name="TableHeading 2 3 35" xfId="32306"/>
    <cellStyle name="TableHeading 2 3 4" xfId="32307"/>
    <cellStyle name="TableHeading 2 3 5" xfId="32308"/>
    <cellStyle name="TableHeading 2 3 6" xfId="32309"/>
    <cellStyle name="TableHeading 2 3 7" xfId="32310"/>
    <cellStyle name="TableHeading 2 3 8" xfId="32311"/>
    <cellStyle name="TableHeading 2 3 9" xfId="32312"/>
    <cellStyle name="TableHeading 2 30" xfId="32313"/>
    <cellStyle name="TableHeading 2 31" xfId="32314"/>
    <cellStyle name="TableHeading 2 32" xfId="32315"/>
    <cellStyle name="TableHeading 2 33" xfId="32316"/>
    <cellStyle name="TableHeading 2 34" xfId="32317"/>
    <cellStyle name="TableHeading 2 35" xfId="32318"/>
    <cellStyle name="TableHeading 2 36" xfId="32319"/>
    <cellStyle name="TableHeading 2 37" xfId="32320"/>
    <cellStyle name="TableHeading 2 38" xfId="32321"/>
    <cellStyle name="TableHeading 2 4" xfId="32322"/>
    <cellStyle name="TableHeading 2 4 10" xfId="32323"/>
    <cellStyle name="TableHeading 2 4 11" xfId="32324"/>
    <cellStyle name="TableHeading 2 4 12" xfId="32325"/>
    <cellStyle name="TableHeading 2 4 13" xfId="32326"/>
    <cellStyle name="TableHeading 2 4 14" xfId="32327"/>
    <cellStyle name="TableHeading 2 4 15" xfId="32328"/>
    <cellStyle name="TableHeading 2 4 16" xfId="32329"/>
    <cellStyle name="TableHeading 2 4 17" xfId="32330"/>
    <cellStyle name="TableHeading 2 4 18" xfId="32331"/>
    <cellStyle name="TableHeading 2 4 19" xfId="32332"/>
    <cellStyle name="TableHeading 2 4 2" xfId="32333"/>
    <cellStyle name="TableHeading 2 4 2 10" xfId="32334"/>
    <cellStyle name="TableHeading 2 4 2 11" xfId="32335"/>
    <cellStyle name="TableHeading 2 4 2 12" xfId="32336"/>
    <cellStyle name="TableHeading 2 4 2 13" xfId="32337"/>
    <cellStyle name="TableHeading 2 4 2 14" xfId="32338"/>
    <cellStyle name="TableHeading 2 4 2 15" xfId="32339"/>
    <cellStyle name="TableHeading 2 4 2 16" xfId="32340"/>
    <cellStyle name="TableHeading 2 4 2 17" xfId="32341"/>
    <cellStyle name="TableHeading 2 4 2 18" xfId="32342"/>
    <cellStyle name="TableHeading 2 4 2 19" xfId="32343"/>
    <cellStyle name="TableHeading 2 4 2 2" xfId="32344"/>
    <cellStyle name="TableHeading 2 4 2 2 10" xfId="32345"/>
    <cellStyle name="TableHeading 2 4 2 2 11" xfId="32346"/>
    <cellStyle name="TableHeading 2 4 2 2 12" xfId="32347"/>
    <cellStyle name="TableHeading 2 4 2 2 13" xfId="32348"/>
    <cellStyle name="TableHeading 2 4 2 2 14" xfId="32349"/>
    <cellStyle name="TableHeading 2 4 2 2 15" xfId="32350"/>
    <cellStyle name="TableHeading 2 4 2 2 16" xfId="32351"/>
    <cellStyle name="TableHeading 2 4 2 2 17" xfId="32352"/>
    <cellStyle name="TableHeading 2 4 2 2 18" xfId="32353"/>
    <cellStyle name="TableHeading 2 4 2 2 19" xfId="32354"/>
    <cellStyle name="TableHeading 2 4 2 2 2" xfId="32355"/>
    <cellStyle name="TableHeading 2 4 2 2 20" xfId="32356"/>
    <cellStyle name="TableHeading 2 4 2 2 21" xfId="32357"/>
    <cellStyle name="TableHeading 2 4 2 2 22" xfId="32358"/>
    <cellStyle name="TableHeading 2 4 2 2 23" xfId="32359"/>
    <cellStyle name="TableHeading 2 4 2 2 24" xfId="32360"/>
    <cellStyle name="TableHeading 2 4 2 2 25" xfId="32361"/>
    <cellStyle name="TableHeading 2 4 2 2 26" xfId="32362"/>
    <cellStyle name="TableHeading 2 4 2 2 27" xfId="32363"/>
    <cellStyle name="TableHeading 2 4 2 2 28" xfId="32364"/>
    <cellStyle name="TableHeading 2 4 2 2 29" xfId="32365"/>
    <cellStyle name="TableHeading 2 4 2 2 3" xfId="32366"/>
    <cellStyle name="TableHeading 2 4 2 2 30" xfId="32367"/>
    <cellStyle name="TableHeading 2 4 2 2 31" xfId="32368"/>
    <cellStyle name="TableHeading 2 4 2 2 32" xfId="32369"/>
    <cellStyle name="TableHeading 2 4 2 2 4" xfId="32370"/>
    <cellStyle name="TableHeading 2 4 2 2 5" xfId="32371"/>
    <cellStyle name="TableHeading 2 4 2 2 6" xfId="32372"/>
    <cellStyle name="TableHeading 2 4 2 2 7" xfId="32373"/>
    <cellStyle name="TableHeading 2 4 2 2 8" xfId="32374"/>
    <cellStyle name="TableHeading 2 4 2 2 9" xfId="32375"/>
    <cellStyle name="TableHeading 2 4 2 20" xfId="32376"/>
    <cellStyle name="TableHeading 2 4 2 21" xfId="32377"/>
    <cellStyle name="TableHeading 2 4 2 22" xfId="32378"/>
    <cellStyle name="TableHeading 2 4 2 23" xfId="32379"/>
    <cellStyle name="TableHeading 2 4 2 24" xfId="32380"/>
    <cellStyle name="TableHeading 2 4 2 25" xfId="32381"/>
    <cellStyle name="TableHeading 2 4 2 26" xfId="32382"/>
    <cellStyle name="TableHeading 2 4 2 27" xfId="32383"/>
    <cellStyle name="TableHeading 2 4 2 28" xfId="32384"/>
    <cellStyle name="TableHeading 2 4 2 29" xfId="32385"/>
    <cellStyle name="TableHeading 2 4 2 3" xfId="32386"/>
    <cellStyle name="TableHeading 2 4 2 30" xfId="32387"/>
    <cellStyle name="TableHeading 2 4 2 31" xfId="32388"/>
    <cellStyle name="TableHeading 2 4 2 32" xfId="32389"/>
    <cellStyle name="TableHeading 2 4 2 33" xfId="32390"/>
    <cellStyle name="TableHeading 2 4 2 34" xfId="32391"/>
    <cellStyle name="TableHeading 2 4 2 4" xfId="32392"/>
    <cellStyle name="TableHeading 2 4 2 5" xfId="32393"/>
    <cellStyle name="TableHeading 2 4 2 6" xfId="32394"/>
    <cellStyle name="TableHeading 2 4 2 7" xfId="32395"/>
    <cellStyle name="TableHeading 2 4 2 8" xfId="32396"/>
    <cellStyle name="TableHeading 2 4 2 9" xfId="32397"/>
    <cellStyle name="TableHeading 2 4 20" xfId="32398"/>
    <cellStyle name="TableHeading 2 4 21" xfId="32399"/>
    <cellStyle name="TableHeading 2 4 22" xfId="32400"/>
    <cellStyle name="TableHeading 2 4 23" xfId="32401"/>
    <cellStyle name="TableHeading 2 4 24" xfId="32402"/>
    <cellStyle name="TableHeading 2 4 25" xfId="32403"/>
    <cellStyle name="TableHeading 2 4 26" xfId="32404"/>
    <cellStyle name="TableHeading 2 4 27" xfId="32405"/>
    <cellStyle name="TableHeading 2 4 28" xfId="32406"/>
    <cellStyle name="TableHeading 2 4 29" xfId="32407"/>
    <cellStyle name="TableHeading 2 4 3" xfId="32408"/>
    <cellStyle name="TableHeading 2 4 3 10" xfId="32409"/>
    <cellStyle name="TableHeading 2 4 3 11" xfId="32410"/>
    <cellStyle name="TableHeading 2 4 3 12" xfId="32411"/>
    <cellStyle name="TableHeading 2 4 3 13" xfId="32412"/>
    <cellStyle name="TableHeading 2 4 3 14" xfId="32413"/>
    <cellStyle name="TableHeading 2 4 3 15" xfId="32414"/>
    <cellStyle name="TableHeading 2 4 3 16" xfId="32415"/>
    <cellStyle name="TableHeading 2 4 3 17" xfId="32416"/>
    <cellStyle name="TableHeading 2 4 3 18" xfId="32417"/>
    <cellStyle name="TableHeading 2 4 3 19" xfId="32418"/>
    <cellStyle name="TableHeading 2 4 3 2" xfId="32419"/>
    <cellStyle name="TableHeading 2 4 3 2 10" xfId="32420"/>
    <cellStyle name="TableHeading 2 4 3 2 11" xfId="32421"/>
    <cellStyle name="TableHeading 2 4 3 2 12" xfId="32422"/>
    <cellStyle name="TableHeading 2 4 3 2 13" xfId="32423"/>
    <cellStyle name="TableHeading 2 4 3 2 14" xfId="32424"/>
    <cellStyle name="TableHeading 2 4 3 2 15" xfId="32425"/>
    <cellStyle name="TableHeading 2 4 3 2 16" xfId="32426"/>
    <cellStyle name="TableHeading 2 4 3 2 17" xfId="32427"/>
    <cellStyle name="TableHeading 2 4 3 2 18" xfId="32428"/>
    <cellStyle name="TableHeading 2 4 3 2 19" xfId="32429"/>
    <cellStyle name="TableHeading 2 4 3 2 2" xfId="32430"/>
    <cellStyle name="TableHeading 2 4 3 2 20" xfId="32431"/>
    <cellStyle name="TableHeading 2 4 3 2 21" xfId="32432"/>
    <cellStyle name="TableHeading 2 4 3 2 22" xfId="32433"/>
    <cellStyle name="TableHeading 2 4 3 2 23" xfId="32434"/>
    <cellStyle name="TableHeading 2 4 3 2 24" xfId="32435"/>
    <cellStyle name="TableHeading 2 4 3 2 25" xfId="32436"/>
    <cellStyle name="TableHeading 2 4 3 2 26" xfId="32437"/>
    <cellStyle name="TableHeading 2 4 3 2 27" xfId="32438"/>
    <cellStyle name="TableHeading 2 4 3 2 28" xfId="32439"/>
    <cellStyle name="TableHeading 2 4 3 2 29" xfId="32440"/>
    <cellStyle name="TableHeading 2 4 3 2 3" xfId="32441"/>
    <cellStyle name="TableHeading 2 4 3 2 30" xfId="32442"/>
    <cellStyle name="TableHeading 2 4 3 2 31" xfId="32443"/>
    <cellStyle name="TableHeading 2 4 3 2 32" xfId="32444"/>
    <cellStyle name="TableHeading 2 4 3 2 4" xfId="32445"/>
    <cellStyle name="TableHeading 2 4 3 2 5" xfId="32446"/>
    <cellStyle name="TableHeading 2 4 3 2 6" xfId="32447"/>
    <cellStyle name="TableHeading 2 4 3 2 7" xfId="32448"/>
    <cellStyle name="TableHeading 2 4 3 2 8" xfId="32449"/>
    <cellStyle name="TableHeading 2 4 3 2 9" xfId="32450"/>
    <cellStyle name="TableHeading 2 4 3 20" xfId="32451"/>
    <cellStyle name="TableHeading 2 4 3 21" xfId="32452"/>
    <cellStyle name="TableHeading 2 4 3 22" xfId="32453"/>
    <cellStyle name="TableHeading 2 4 3 23" xfId="32454"/>
    <cellStyle name="TableHeading 2 4 3 24" xfId="32455"/>
    <cellStyle name="TableHeading 2 4 3 25" xfId="32456"/>
    <cellStyle name="TableHeading 2 4 3 26" xfId="32457"/>
    <cellStyle name="TableHeading 2 4 3 27" xfId="32458"/>
    <cellStyle name="TableHeading 2 4 3 28" xfId="32459"/>
    <cellStyle name="TableHeading 2 4 3 29" xfId="32460"/>
    <cellStyle name="TableHeading 2 4 3 3" xfId="32461"/>
    <cellStyle name="TableHeading 2 4 3 30" xfId="32462"/>
    <cellStyle name="TableHeading 2 4 3 31" xfId="32463"/>
    <cellStyle name="TableHeading 2 4 3 32" xfId="32464"/>
    <cellStyle name="TableHeading 2 4 3 33" xfId="32465"/>
    <cellStyle name="TableHeading 2 4 3 34" xfId="32466"/>
    <cellStyle name="TableHeading 2 4 3 4" xfId="32467"/>
    <cellStyle name="TableHeading 2 4 3 5" xfId="32468"/>
    <cellStyle name="TableHeading 2 4 3 6" xfId="32469"/>
    <cellStyle name="TableHeading 2 4 3 7" xfId="32470"/>
    <cellStyle name="TableHeading 2 4 3 8" xfId="32471"/>
    <cellStyle name="TableHeading 2 4 3 9" xfId="32472"/>
    <cellStyle name="TableHeading 2 4 30" xfId="32473"/>
    <cellStyle name="TableHeading 2 4 31" xfId="32474"/>
    <cellStyle name="TableHeading 2 4 32" xfId="32475"/>
    <cellStyle name="TableHeading 2 4 33" xfId="32476"/>
    <cellStyle name="TableHeading 2 4 34" xfId="32477"/>
    <cellStyle name="TableHeading 2 4 35" xfId="32478"/>
    <cellStyle name="TableHeading 2 4 36" xfId="32479"/>
    <cellStyle name="TableHeading 2 4 4" xfId="32480"/>
    <cellStyle name="TableHeading 2 4 4 10" xfId="32481"/>
    <cellStyle name="TableHeading 2 4 4 11" xfId="32482"/>
    <cellStyle name="TableHeading 2 4 4 12" xfId="32483"/>
    <cellStyle name="TableHeading 2 4 4 13" xfId="32484"/>
    <cellStyle name="TableHeading 2 4 4 2" xfId="32485"/>
    <cellStyle name="TableHeading 2 4 4 3" xfId="32486"/>
    <cellStyle name="TableHeading 2 4 4 4" xfId="32487"/>
    <cellStyle name="TableHeading 2 4 4 5" xfId="32488"/>
    <cellStyle name="TableHeading 2 4 4 6" xfId="32489"/>
    <cellStyle name="TableHeading 2 4 4 7" xfId="32490"/>
    <cellStyle name="TableHeading 2 4 4 8" xfId="32491"/>
    <cellStyle name="TableHeading 2 4 4 9" xfId="32492"/>
    <cellStyle name="TableHeading 2 4 5" xfId="32493"/>
    <cellStyle name="TableHeading 2 4 6" xfId="32494"/>
    <cellStyle name="TableHeading 2 4 7" xfId="32495"/>
    <cellStyle name="TableHeading 2 4 8" xfId="32496"/>
    <cellStyle name="TableHeading 2 4 9" xfId="32497"/>
    <cellStyle name="TableHeading 2 5" xfId="32498"/>
    <cellStyle name="TableHeading 2 5 10" xfId="32499"/>
    <cellStyle name="TableHeading 2 5 11" xfId="32500"/>
    <cellStyle name="TableHeading 2 5 12" xfId="32501"/>
    <cellStyle name="TableHeading 2 5 13" xfId="32502"/>
    <cellStyle name="TableHeading 2 5 14" xfId="32503"/>
    <cellStyle name="TableHeading 2 5 15" xfId="32504"/>
    <cellStyle name="TableHeading 2 5 16" xfId="32505"/>
    <cellStyle name="TableHeading 2 5 17" xfId="32506"/>
    <cellStyle name="TableHeading 2 5 18" xfId="32507"/>
    <cellStyle name="TableHeading 2 5 19" xfId="32508"/>
    <cellStyle name="TableHeading 2 5 2" xfId="32509"/>
    <cellStyle name="TableHeading 2 5 2 10" xfId="32510"/>
    <cellStyle name="TableHeading 2 5 2 11" xfId="32511"/>
    <cellStyle name="TableHeading 2 5 2 12" xfId="32512"/>
    <cellStyle name="TableHeading 2 5 2 13" xfId="32513"/>
    <cellStyle name="TableHeading 2 5 2 14" xfId="32514"/>
    <cellStyle name="TableHeading 2 5 2 15" xfId="32515"/>
    <cellStyle name="TableHeading 2 5 2 16" xfId="32516"/>
    <cellStyle name="TableHeading 2 5 2 17" xfId="32517"/>
    <cellStyle name="TableHeading 2 5 2 18" xfId="32518"/>
    <cellStyle name="TableHeading 2 5 2 19" xfId="32519"/>
    <cellStyle name="TableHeading 2 5 2 2" xfId="32520"/>
    <cellStyle name="TableHeading 2 5 2 20" xfId="32521"/>
    <cellStyle name="TableHeading 2 5 2 21" xfId="32522"/>
    <cellStyle name="TableHeading 2 5 2 22" xfId="32523"/>
    <cellStyle name="TableHeading 2 5 2 23" xfId="32524"/>
    <cellStyle name="TableHeading 2 5 2 24" xfId="32525"/>
    <cellStyle name="TableHeading 2 5 2 25" xfId="32526"/>
    <cellStyle name="TableHeading 2 5 2 26" xfId="32527"/>
    <cellStyle name="TableHeading 2 5 2 27" xfId="32528"/>
    <cellStyle name="TableHeading 2 5 2 28" xfId="32529"/>
    <cellStyle name="TableHeading 2 5 2 29" xfId="32530"/>
    <cellStyle name="TableHeading 2 5 2 3" xfId="32531"/>
    <cellStyle name="TableHeading 2 5 2 30" xfId="32532"/>
    <cellStyle name="TableHeading 2 5 2 31" xfId="32533"/>
    <cellStyle name="TableHeading 2 5 2 32" xfId="32534"/>
    <cellStyle name="TableHeading 2 5 2 4" xfId="32535"/>
    <cellStyle name="TableHeading 2 5 2 5" xfId="32536"/>
    <cellStyle name="TableHeading 2 5 2 6" xfId="32537"/>
    <cellStyle name="TableHeading 2 5 2 7" xfId="32538"/>
    <cellStyle name="TableHeading 2 5 2 8" xfId="32539"/>
    <cellStyle name="TableHeading 2 5 2 9" xfId="32540"/>
    <cellStyle name="TableHeading 2 5 20" xfId="32541"/>
    <cellStyle name="TableHeading 2 5 21" xfId="32542"/>
    <cellStyle name="TableHeading 2 5 22" xfId="32543"/>
    <cellStyle name="TableHeading 2 5 23" xfId="32544"/>
    <cellStyle name="TableHeading 2 5 24" xfId="32545"/>
    <cellStyle name="TableHeading 2 5 25" xfId="32546"/>
    <cellStyle name="TableHeading 2 5 26" xfId="32547"/>
    <cellStyle name="TableHeading 2 5 27" xfId="32548"/>
    <cellStyle name="TableHeading 2 5 28" xfId="32549"/>
    <cellStyle name="TableHeading 2 5 29" xfId="32550"/>
    <cellStyle name="TableHeading 2 5 3" xfId="32551"/>
    <cellStyle name="TableHeading 2 5 30" xfId="32552"/>
    <cellStyle name="TableHeading 2 5 31" xfId="32553"/>
    <cellStyle name="TableHeading 2 5 32" xfId="32554"/>
    <cellStyle name="TableHeading 2 5 33" xfId="32555"/>
    <cellStyle name="TableHeading 2 5 34" xfId="32556"/>
    <cellStyle name="TableHeading 2 5 4" xfId="32557"/>
    <cellStyle name="TableHeading 2 5 5" xfId="32558"/>
    <cellStyle name="TableHeading 2 5 6" xfId="32559"/>
    <cellStyle name="TableHeading 2 5 7" xfId="32560"/>
    <cellStyle name="TableHeading 2 5 8" xfId="32561"/>
    <cellStyle name="TableHeading 2 5 9" xfId="32562"/>
    <cellStyle name="TableHeading 2 6" xfId="32563"/>
    <cellStyle name="TableHeading 2 6 10" xfId="32564"/>
    <cellStyle name="TableHeading 2 6 11" xfId="32565"/>
    <cellStyle name="TableHeading 2 6 12" xfId="32566"/>
    <cellStyle name="TableHeading 2 6 13" xfId="32567"/>
    <cellStyle name="TableHeading 2 6 14" xfId="32568"/>
    <cellStyle name="TableHeading 2 6 15" xfId="32569"/>
    <cellStyle name="TableHeading 2 6 16" xfId="32570"/>
    <cellStyle name="TableHeading 2 6 17" xfId="32571"/>
    <cellStyle name="TableHeading 2 6 18" xfId="32572"/>
    <cellStyle name="TableHeading 2 6 19" xfId="32573"/>
    <cellStyle name="TableHeading 2 6 2" xfId="32574"/>
    <cellStyle name="TableHeading 2 6 20" xfId="32575"/>
    <cellStyle name="TableHeading 2 6 21" xfId="32576"/>
    <cellStyle name="TableHeading 2 6 22" xfId="32577"/>
    <cellStyle name="TableHeading 2 6 23" xfId="32578"/>
    <cellStyle name="TableHeading 2 6 24" xfId="32579"/>
    <cellStyle name="TableHeading 2 6 25" xfId="32580"/>
    <cellStyle name="TableHeading 2 6 26" xfId="32581"/>
    <cellStyle name="TableHeading 2 6 27" xfId="32582"/>
    <cellStyle name="TableHeading 2 6 28" xfId="32583"/>
    <cellStyle name="TableHeading 2 6 29" xfId="32584"/>
    <cellStyle name="TableHeading 2 6 3" xfId="32585"/>
    <cellStyle name="TableHeading 2 6 30" xfId="32586"/>
    <cellStyle name="TableHeading 2 6 31" xfId="32587"/>
    <cellStyle name="TableHeading 2 6 32" xfId="32588"/>
    <cellStyle name="TableHeading 2 6 4" xfId="32589"/>
    <cellStyle name="TableHeading 2 6 5" xfId="32590"/>
    <cellStyle name="TableHeading 2 6 6" xfId="32591"/>
    <cellStyle name="TableHeading 2 6 7" xfId="32592"/>
    <cellStyle name="TableHeading 2 6 8" xfId="32593"/>
    <cellStyle name="TableHeading 2 6 9" xfId="32594"/>
    <cellStyle name="TableHeading 2 7" xfId="32595"/>
    <cellStyle name="TableHeading 2 8" xfId="32596"/>
    <cellStyle name="TableHeading 2 9" xfId="32597"/>
    <cellStyle name="TableHeading 3" xfId="32598"/>
    <cellStyle name="TableHeading 3 10" xfId="32599"/>
    <cellStyle name="TableHeading 3 11" xfId="32600"/>
    <cellStyle name="TableHeading 3 12" xfId="32601"/>
    <cellStyle name="TableHeading 3 13" xfId="32602"/>
    <cellStyle name="TableHeading 3 14" xfId="32603"/>
    <cellStyle name="TableHeading 3 15" xfId="32604"/>
    <cellStyle name="TableHeading 3 16" xfId="32605"/>
    <cellStyle name="TableHeading 3 17" xfId="32606"/>
    <cellStyle name="TableHeading 3 18" xfId="32607"/>
    <cellStyle name="TableHeading 3 19" xfId="32608"/>
    <cellStyle name="TableHeading 3 2" xfId="32609"/>
    <cellStyle name="TableHeading 3 2 10" xfId="32610"/>
    <cellStyle name="TableHeading 3 2 11" xfId="32611"/>
    <cellStyle name="TableHeading 3 2 12" xfId="32612"/>
    <cellStyle name="TableHeading 3 2 13" xfId="32613"/>
    <cellStyle name="TableHeading 3 2 14" xfId="32614"/>
    <cellStyle name="TableHeading 3 2 15" xfId="32615"/>
    <cellStyle name="TableHeading 3 2 16" xfId="32616"/>
    <cellStyle name="TableHeading 3 2 17" xfId="32617"/>
    <cellStyle name="TableHeading 3 2 18" xfId="32618"/>
    <cellStyle name="TableHeading 3 2 19" xfId="32619"/>
    <cellStyle name="TableHeading 3 2 2" xfId="32620"/>
    <cellStyle name="TableHeading 3 2 2 10" xfId="32621"/>
    <cellStyle name="TableHeading 3 2 2 11" xfId="32622"/>
    <cellStyle name="TableHeading 3 2 2 12" xfId="32623"/>
    <cellStyle name="TableHeading 3 2 2 13" xfId="32624"/>
    <cellStyle name="TableHeading 3 2 2 14" xfId="32625"/>
    <cellStyle name="TableHeading 3 2 2 15" xfId="32626"/>
    <cellStyle name="TableHeading 3 2 2 16" xfId="32627"/>
    <cellStyle name="TableHeading 3 2 2 17" xfId="32628"/>
    <cellStyle name="TableHeading 3 2 2 18" xfId="32629"/>
    <cellStyle name="TableHeading 3 2 2 19" xfId="32630"/>
    <cellStyle name="TableHeading 3 2 2 2" xfId="32631"/>
    <cellStyle name="TableHeading 3 2 2 20" xfId="32632"/>
    <cellStyle name="TableHeading 3 2 2 21" xfId="32633"/>
    <cellStyle name="TableHeading 3 2 2 22" xfId="32634"/>
    <cellStyle name="TableHeading 3 2 2 23" xfId="32635"/>
    <cellStyle name="TableHeading 3 2 2 24" xfId="32636"/>
    <cellStyle name="TableHeading 3 2 2 25" xfId="32637"/>
    <cellStyle name="TableHeading 3 2 2 26" xfId="32638"/>
    <cellStyle name="TableHeading 3 2 2 27" xfId="32639"/>
    <cellStyle name="TableHeading 3 2 2 28" xfId="32640"/>
    <cellStyle name="TableHeading 3 2 2 29" xfId="32641"/>
    <cellStyle name="TableHeading 3 2 2 3" xfId="32642"/>
    <cellStyle name="TableHeading 3 2 2 30" xfId="32643"/>
    <cellStyle name="TableHeading 3 2 2 31" xfId="32644"/>
    <cellStyle name="TableHeading 3 2 2 32" xfId="32645"/>
    <cellStyle name="TableHeading 3 2 2 4" xfId="32646"/>
    <cellStyle name="TableHeading 3 2 2 5" xfId="32647"/>
    <cellStyle name="TableHeading 3 2 2 6" xfId="32648"/>
    <cellStyle name="TableHeading 3 2 2 7" xfId="32649"/>
    <cellStyle name="TableHeading 3 2 2 8" xfId="32650"/>
    <cellStyle name="TableHeading 3 2 2 9" xfId="32651"/>
    <cellStyle name="TableHeading 3 2 20" xfId="32652"/>
    <cellStyle name="TableHeading 3 2 21" xfId="32653"/>
    <cellStyle name="TableHeading 3 2 22" xfId="32654"/>
    <cellStyle name="TableHeading 3 2 23" xfId="32655"/>
    <cellStyle name="TableHeading 3 2 24" xfId="32656"/>
    <cellStyle name="TableHeading 3 2 25" xfId="32657"/>
    <cellStyle name="TableHeading 3 2 26" xfId="32658"/>
    <cellStyle name="TableHeading 3 2 27" xfId="32659"/>
    <cellStyle name="TableHeading 3 2 28" xfId="32660"/>
    <cellStyle name="TableHeading 3 2 29" xfId="32661"/>
    <cellStyle name="TableHeading 3 2 3" xfId="32662"/>
    <cellStyle name="TableHeading 3 2 30" xfId="32663"/>
    <cellStyle name="TableHeading 3 2 31" xfId="32664"/>
    <cellStyle name="TableHeading 3 2 32" xfId="32665"/>
    <cellStyle name="TableHeading 3 2 33" xfId="32666"/>
    <cellStyle name="TableHeading 3 2 34" xfId="32667"/>
    <cellStyle name="TableHeading 3 2 4" xfId="32668"/>
    <cellStyle name="TableHeading 3 2 5" xfId="32669"/>
    <cellStyle name="TableHeading 3 2 6" xfId="32670"/>
    <cellStyle name="TableHeading 3 2 7" xfId="32671"/>
    <cellStyle name="TableHeading 3 2 8" xfId="32672"/>
    <cellStyle name="TableHeading 3 2 9" xfId="32673"/>
    <cellStyle name="TableHeading 3 20" xfId="32674"/>
    <cellStyle name="TableHeading 3 21" xfId="32675"/>
    <cellStyle name="TableHeading 3 22" xfId="32676"/>
    <cellStyle name="TableHeading 3 23" xfId="32677"/>
    <cellStyle name="TableHeading 3 24" xfId="32678"/>
    <cellStyle name="TableHeading 3 25" xfId="32679"/>
    <cellStyle name="TableHeading 3 26" xfId="32680"/>
    <cellStyle name="TableHeading 3 27" xfId="32681"/>
    <cellStyle name="TableHeading 3 28" xfId="32682"/>
    <cellStyle name="TableHeading 3 29" xfId="32683"/>
    <cellStyle name="TableHeading 3 3" xfId="32684"/>
    <cellStyle name="TableHeading 3 3 10" xfId="32685"/>
    <cellStyle name="TableHeading 3 3 11" xfId="32686"/>
    <cellStyle name="TableHeading 3 3 12" xfId="32687"/>
    <cellStyle name="TableHeading 3 3 13" xfId="32688"/>
    <cellStyle name="TableHeading 3 3 14" xfId="32689"/>
    <cellStyle name="TableHeading 3 3 15" xfId="32690"/>
    <cellStyle name="TableHeading 3 3 16" xfId="32691"/>
    <cellStyle name="TableHeading 3 3 17" xfId="32692"/>
    <cellStyle name="TableHeading 3 3 18" xfId="32693"/>
    <cellStyle name="TableHeading 3 3 19" xfId="32694"/>
    <cellStyle name="TableHeading 3 3 2" xfId="32695"/>
    <cellStyle name="TableHeading 3 3 20" xfId="32696"/>
    <cellStyle name="TableHeading 3 3 21" xfId="32697"/>
    <cellStyle name="TableHeading 3 3 22" xfId="32698"/>
    <cellStyle name="TableHeading 3 3 23" xfId="32699"/>
    <cellStyle name="TableHeading 3 3 24" xfId="32700"/>
    <cellStyle name="TableHeading 3 3 25" xfId="32701"/>
    <cellStyle name="TableHeading 3 3 26" xfId="32702"/>
    <cellStyle name="TableHeading 3 3 27" xfId="32703"/>
    <cellStyle name="TableHeading 3 3 28" xfId="32704"/>
    <cellStyle name="TableHeading 3 3 29" xfId="32705"/>
    <cellStyle name="TableHeading 3 3 3" xfId="32706"/>
    <cellStyle name="TableHeading 3 3 30" xfId="32707"/>
    <cellStyle name="TableHeading 3 3 31" xfId="32708"/>
    <cellStyle name="TableHeading 3 3 32" xfId="32709"/>
    <cellStyle name="TableHeading 3 3 4" xfId="32710"/>
    <cellStyle name="TableHeading 3 3 5" xfId="32711"/>
    <cellStyle name="TableHeading 3 3 6" xfId="32712"/>
    <cellStyle name="TableHeading 3 3 7" xfId="32713"/>
    <cellStyle name="TableHeading 3 3 8" xfId="32714"/>
    <cellStyle name="TableHeading 3 3 9" xfId="32715"/>
    <cellStyle name="TableHeading 3 30" xfId="32716"/>
    <cellStyle name="TableHeading 3 31" xfId="32717"/>
    <cellStyle name="TableHeading 3 32" xfId="32718"/>
    <cellStyle name="TableHeading 3 33" xfId="32719"/>
    <cellStyle name="TableHeading 3 34" xfId="32720"/>
    <cellStyle name="TableHeading 3 35" xfId="32721"/>
    <cellStyle name="TableHeading 3 4" xfId="32722"/>
    <cellStyle name="TableHeading 3 5" xfId="32723"/>
    <cellStyle name="TableHeading 3 6" xfId="32724"/>
    <cellStyle name="TableHeading 3 7" xfId="32725"/>
    <cellStyle name="TableHeading 3 8" xfId="32726"/>
    <cellStyle name="TableHeading 3 9" xfId="32727"/>
    <cellStyle name="TableHeading 4" xfId="32728"/>
    <cellStyle name="TableHeading 4 10" xfId="32729"/>
    <cellStyle name="TableHeading 4 11" xfId="32730"/>
    <cellStyle name="TableHeading 4 12" xfId="32731"/>
    <cellStyle name="TableHeading 4 13" xfId="32732"/>
    <cellStyle name="TableHeading 4 2" xfId="32733"/>
    <cellStyle name="TableHeading 4 3" xfId="32734"/>
    <cellStyle name="TableHeading 4 4" xfId="32735"/>
    <cellStyle name="TableHeading 4 5" xfId="32736"/>
    <cellStyle name="TableHeading 4 6" xfId="32737"/>
    <cellStyle name="TableHeading 4 7" xfId="32738"/>
    <cellStyle name="TableHeading 4 8" xfId="32739"/>
    <cellStyle name="TableHeading 4 9" xfId="32740"/>
    <cellStyle name="TableNumber" xfId="27"/>
    <cellStyle name="TableNumber 2" xfId="32741"/>
    <cellStyle name="TableNumber 2 10" xfId="32742"/>
    <cellStyle name="TableNumber 2 11" xfId="32743"/>
    <cellStyle name="TableNumber 2 12" xfId="32744"/>
    <cellStyle name="TableNumber 2 13" xfId="32745"/>
    <cellStyle name="TableNumber 2 14" xfId="32746"/>
    <cellStyle name="TableNumber 2 15" xfId="32747"/>
    <cellStyle name="TableNumber 2 16" xfId="32748"/>
    <cellStyle name="TableNumber 2 17" xfId="32749"/>
    <cellStyle name="TableNumber 2 18" xfId="32750"/>
    <cellStyle name="TableNumber 2 19" xfId="32751"/>
    <cellStyle name="TableNumber 2 2" xfId="32752"/>
    <cellStyle name="TableNumber 2 2 10" xfId="32753"/>
    <cellStyle name="TableNumber 2 2 11" xfId="32754"/>
    <cellStyle name="TableNumber 2 2 12" xfId="32755"/>
    <cellStyle name="TableNumber 2 2 13" xfId="32756"/>
    <cellStyle name="TableNumber 2 2 14" xfId="32757"/>
    <cellStyle name="TableNumber 2 2 15" xfId="32758"/>
    <cellStyle name="TableNumber 2 2 16" xfId="32759"/>
    <cellStyle name="TableNumber 2 2 17" xfId="32760"/>
    <cellStyle name="TableNumber 2 2 18" xfId="32761"/>
    <cellStyle name="TableNumber 2 2 19" xfId="32762"/>
    <cellStyle name="TableNumber 2 2 2" xfId="32763"/>
    <cellStyle name="TableNumber 2 2 2 10" xfId="32764"/>
    <cellStyle name="TableNumber 2 2 2 11" xfId="32765"/>
    <cellStyle name="TableNumber 2 2 2 12" xfId="32766"/>
    <cellStyle name="TableNumber 2 2 2 13" xfId="32767"/>
    <cellStyle name="TableNumber 2 2 2 14" xfId="32768"/>
    <cellStyle name="TableNumber 2 2 2 15" xfId="32769"/>
    <cellStyle name="TableNumber 2 2 2 16" xfId="32770"/>
    <cellStyle name="TableNumber 2 2 2 17" xfId="32771"/>
    <cellStyle name="TableNumber 2 2 2 18" xfId="32772"/>
    <cellStyle name="TableNumber 2 2 2 19" xfId="32773"/>
    <cellStyle name="TableNumber 2 2 2 2" xfId="32774"/>
    <cellStyle name="TableNumber 2 2 2 2 10" xfId="32775"/>
    <cellStyle name="TableNumber 2 2 2 2 11" xfId="32776"/>
    <cellStyle name="TableNumber 2 2 2 2 12" xfId="32777"/>
    <cellStyle name="TableNumber 2 2 2 2 13" xfId="32778"/>
    <cellStyle name="TableNumber 2 2 2 2 14" xfId="32779"/>
    <cellStyle name="TableNumber 2 2 2 2 15" xfId="32780"/>
    <cellStyle name="TableNumber 2 2 2 2 16" xfId="32781"/>
    <cellStyle name="TableNumber 2 2 2 2 17" xfId="32782"/>
    <cellStyle name="TableNumber 2 2 2 2 18" xfId="32783"/>
    <cellStyle name="TableNumber 2 2 2 2 19" xfId="32784"/>
    <cellStyle name="TableNumber 2 2 2 2 2" xfId="32785"/>
    <cellStyle name="TableNumber 2 2 2 2 20" xfId="32786"/>
    <cellStyle name="TableNumber 2 2 2 2 21" xfId="32787"/>
    <cellStyle name="TableNumber 2 2 2 2 22" xfId="32788"/>
    <cellStyle name="TableNumber 2 2 2 2 23" xfId="32789"/>
    <cellStyle name="TableNumber 2 2 2 2 24" xfId="32790"/>
    <cellStyle name="TableNumber 2 2 2 2 25" xfId="32791"/>
    <cellStyle name="TableNumber 2 2 2 2 26" xfId="32792"/>
    <cellStyle name="TableNumber 2 2 2 2 27" xfId="32793"/>
    <cellStyle name="TableNumber 2 2 2 2 28" xfId="32794"/>
    <cellStyle name="TableNumber 2 2 2 2 29" xfId="32795"/>
    <cellStyle name="TableNumber 2 2 2 2 3" xfId="32796"/>
    <cellStyle name="TableNumber 2 2 2 2 30" xfId="32797"/>
    <cellStyle name="TableNumber 2 2 2 2 31" xfId="32798"/>
    <cellStyle name="TableNumber 2 2 2 2 32" xfId="32799"/>
    <cellStyle name="TableNumber 2 2 2 2 4" xfId="32800"/>
    <cellStyle name="TableNumber 2 2 2 2 5" xfId="32801"/>
    <cellStyle name="TableNumber 2 2 2 2 6" xfId="32802"/>
    <cellStyle name="TableNumber 2 2 2 2 7" xfId="32803"/>
    <cellStyle name="TableNumber 2 2 2 2 8" xfId="32804"/>
    <cellStyle name="TableNumber 2 2 2 2 9" xfId="32805"/>
    <cellStyle name="TableNumber 2 2 2 20" xfId="32806"/>
    <cellStyle name="TableNumber 2 2 2 21" xfId="32807"/>
    <cellStyle name="TableNumber 2 2 2 22" xfId="32808"/>
    <cellStyle name="TableNumber 2 2 2 23" xfId="32809"/>
    <cellStyle name="TableNumber 2 2 2 24" xfId="32810"/>
    <cellStyle name="TableNumber 2 2 2 25" xfId="32811"/>
    <cellStyle name="TableNumber 2 2 2 26" xfId="32812"/>
    <cellStyle name="TableNumber 2 2 2 27" xfId="32813"/>
    <cellStyle name="TableNumber 2 2 2 28" xfId="32814"/>
    <cellStyle name="TableNumber 2 2 2 29" xfId="32815"/>
    <cellStyle name="TableNumber 2 2 2 3" xfId="32816"/>
    <cellStyle name="TableNumber 2 2 2 30" xfId="32817"/>
    <cellStyle name="TableNumber 2 2 2 31" xfId="32818"/>
    <cellStyle name="TableNumber 2 2 2 32" xfId="32819"/>
    <cellStyle name="TableNumber 2 2 2 33" xfId="32820"/>
    <cellStyle name="TableNumber 2 2 2 34" xfId="32821"/>
    <cellStyle name="TableNumber 2 2 2 4" xfId="32822"/>
    <cellStyle name="TableNumber 2 2 2 5" xfId="32823"/>
    <cellStyle name="TableNumber 2 2 2 6" xfId="32824"/>
    <cellStyle name="TableNumber 2 2 2 7" xfId="32825"/>
    <cellStyle name="TableNumber 2 2 2 8" xfId="32826"/>
    <cellStyle name="TableNumber 2 2 2 9" xfId="32827"/>
    <cellStyle name="TableNumber 2 2 20" xfId="32828"/>
    <cellStyle name="TableNumber 2 2 21" xfId="32829"/>
    <cellStyle name="TableNumber 2 2 22" xfId="32830"/>
    <cellStyle name="TableNumber 2 2 23" xfId="32831"/>
    <cellStyle name="TableNumber 2 2 24" xfId="32832"/>
    <cellStyle name="TableNumber 2 2 25" xfId="32833"/>
    <cellStyle name="TableNumber 2 2 26" xfId="32834"/>
    <cellStyle name="TableNumber 2 2 27" xfId="32835"/>
    <cellStyle name="TableNumber 2 2 28" xfId="32836"/>
    <cellStyle name="TableNumber 2 2 29" xfId="32837"/>
    <cellStyle name="TableNumber 2 2 3" xfId="32838"/>
    <cellStyle name="TableNumber 2 2 3 10" xfId="32839"/>
    <cellStyle name="TableNumber 2 2 3 11" xfId="32840"/>
    <cellStyle name="TableNumber 2 2 3 12" xfId="32841"/>
    <cellStyle name="TableNumber 2 2 3 13" xfId="32842"/>
    <cellStyle name="TableNumber 2 2 3 14" xfId="32843"/>
    <cellStyle name="TableNumber 2 2 3 15" xfId="32844"/>
    <cellStyle name="TableNumber 2 2 3 16" xfId="32845"/>
    <cellStyle name="TableNumber 2 2 3 17" xfId="32846"/>
    <cellStyle name="TableNumber 2 2 3 18" xfId="32847"/>
    <cellStyle name="TableNumber 2 2 3 19" xfId="32848"/>
    <cellStyle name="TableNumber 2 2 3 2" xfId="32849"/>
    <cellStyle name="TableNumber 2 2 3 20" xfId="32850"/>
    <cellStyle name="TableNumber 2 2 3 21" xfId="32851"/>
    <cellStyle name="TableNumber 2 2 3 22" xfId="32852"/>
    <cellStyle name="TableNumber 2 2 3 23" xfId="32853"/>
    <cellStyle name="TableNumber 2 2 3 24" xfId="32854"/>
    <cellStyle name="TableNumber 2 2 3 25" xfId="32855"/>
    <cellStyle name="TableNumber 2 2 3 26" xfId="32856"/>
    <cellStyle name="TableNumber 2 2 3 27" xfId="32857"/>
    <cellStyle name="TableNumber 2 2 3 28" xfId="32858"/>
    <cellStyle name="TableNumber 2 2 3 29" xfId="32859"/>
    <cellStyle name="TableNumber 2 2 3 3" xfId="32860"/>
    <cellStyle name="TableNumber 2 2 3 30" xfId="32861"/>
    <cellStyle name="TableNumber 2 2 3 31" xfId="32862"/>
    <cellStyle name="TableNumber 2 2 3 32" xfId="32863"/>
    <cellStyle name="TableNumber 2 2 3 4" xfId="32864"/>
    <cellStyle name="TableNumber 2 2 3 5" xfId="32865"/>
    <cellStyle name="TableNumber 2 2 3 6" xfId="32866"/>
    <cellStyle name="TableNumber 2 2 3 7" xfId="32867"/>
    <cellStyle name="TableNumber 2 2 3 8" xfId="32868"/>
    <cellStyle name="TableNumber 2 2 3 9" xfId="32869"/>
    <cellStyle name="TableNumber 2 2 30" xfId="32870"/>
    <cellStyle name="TableNumber 2 2 31" xfId="32871"/>
    <cellStyle name="TableNumber 2 2 32" xfId="32872"/>
    <cellStyle name="TableNumber 2 2 33" xfId="32873"/>
    <cellStyle name="TableNumber 2 2 34" xfId="32874"/>
    <cellStyle name="TableNumber 2 2 35" xfId="32875"/>
    <cellStyle name="TableNumber 2 2 4" xfId="32876"/>
    <cellStyle name="TableNumber 2 2 5" xfId="32877"/>
    <cellStyle name="TableNumber 2 2 6" xfId="32878"/>
    <cellStyle name="TableNumber 2 2 7" xfId="32879"/>
    <cellStyle name="TableNumber 2 2 8" xfId="32880"/>
    <cellStyle name="TableNumber 2 2 9" xfId="32881"/>
    <cellStyle name="TableNumber 2 20" xfId="32882"/>
    <cellStyle name="TableNumber 2 21" xfId="32883"/>
    <cellStyle name="TableNumber 2 22" xfId="32884"/>
    <cellStyle name="TableNumber 2 23" xfId="32885"/>
    <cellStyle name="TableNumber 2 24" xfId="32886"/>
    <cellStyle name="TableNumber 2 25" xfId="32887"/>
    <cellStyle name="TableNumber 2 26" xfId="32888"/>
    <cellStyle name="TableNumber 2 27" xfId="32889"/>
    <cellStyle name="TableNumber 2 28" xfId="32890"/>
    <cellStyle name="TableNumber 2 29" xfId="32891"/>
    <cellStyle name="TableNumber 2 3" xfId="32892"/>
    <cellStyle name="TableNumber 2 3 10" xfId="32893"/>
    <cellStyle name="TableNumber 2 3 11" xfId="32894"/>
    <cellStyle name="TableNumber 2 3 12" xfId="32895"/>
    <cellStyle name="TableNumber 2 3 13" xfId="32896"/>
    <cellStyle name="TableNumber 2 3 14" xfId="32897"/>
    <cellStyle name="TableNumber 2 3 15" xfId="32898"/>
    <cellStyle name="TableNumber 2 3 16" xfId="32899"/>
    <cellStyle name="TableNumber 2 3 17" xfId="32900"/>
    <cellStyle name="TableNumber 2 3 18" xfId="32901"/>
    <cellStyle name="TableNumber 2 3 19" xfId="32902"/>
    <cellStyle name="TableNumber 2 3 2" xfId="32903"/>
    <cellStyle name="TableNumber 2 3 2 10" xfId="32904"/>
    <cellStyle name="TableNumber 2 3 2 11" xfId="32905"/>
    <cellStyle name="TableNumber 2 3 2 12" xfId="32906"/>
    <cellStyle name="TableNumber 2 3 2 13" xfId="32907"/>
    <cellStyle name="TableNumber 2 3 2 14" xfId="32908"/>
    <cellStyle name="TableNumber 2 3 2 15" xfId="32909"/>
    <cellStyle name="TableNumber 2 3 2 16" xfId="32910"/>
    <cellStyle name="TableNumber 2 3 2 17" xfId="32911"/>
    <cellStyle name="TableNumber 2 3 2 18" xfId="32912"/>
    <cellStyle name="TableNumber 2 3 2 19" xfId="32913"/>
    <cellStyle name="TableNumber 2 3 2 2" xfId="32914"/>
    <cellStyle name="TableNumber 2 3 2 2 10" xfId="32915"/>
    <cellStyle name="TableNumber 2 3 2 2 11" xfId="32916"/>
    <cellStyle name="TableNumber 2 3 2 2 12" xfId="32917"/>
    <cellStyle name="TableNumber 2 3 2 2 13" xfId="32918"/>
    <cellStyle name="TableNumber 2 3 2 2 14" xfId="32919"/>
    <cellStyle name="TableNumber 2 3 2 2 15" xfId="32920"/>
    <cellStyle name="TableNumber 2 3 2 2 16" xfId="32921"/>
    <cellStyle name="TableNumber 2 3 2 2 17" xfId="32922"/>
    <cellStyle name="TableNumber 2 3 2 2 18" xfId="32923"/>
    <cellStyle name="TableNumber 2 3 2 2 19" xfId="32924"/>
    <cellStyle name="TableNumber 2 3 2 2 2" xfId="32925"/>
    <cellStyle name="TableNumber 2 3 2 2 20" xfId="32926"/>
    <cellStyle name="TableNumber 2 3 2 2 21" xfId="32927"/>
    <cellStyle name="TableNumber 2 3 2 2 22" xfId="32928"/>
    <cellStyle name="TableNumber 2 3 2 2 23" xfId="32929"/>
    <cellStyle name="TableNumber 2 3 2 2 24" xfId="32930"/>
    <cellStyle name="TableNumber 2 3 2 2 25" xfId="32931"/>
    <cellStyle name="TableNumber 2 3 2 2 26" xfId="32932"/>
    <cellStyle name="TableNumber 2 3 2 2 27" xfId="32933"/>
    <cellStyle name="TableNumber 2 3 2 2 28" xfId="32934"/>
    <cellStyle name="TableNumber 2 3 2 2 29" xfId="32935"/>
    <cellStyle name="TableNumber 2 3 2 2 3" xfId="32936"/>
    <cellStyle name="TableNumber 2 3 2 2 30" xfId="32937"/>
    <cellStyle name="TableNumber 2 3 2 2 31" xfId="32938"/>
    <cellStyle name="TableNumber 2 3 2 2 32" xfId="32939"/>
    <cellStyle name="TableNumber 2 3 2 2 4" xfId="32940"/>
    <cellStyle name="TableNumber 2 3 2 2 5" xfId="32941"/>
    <cellStyle name="TableNumber 2 3 2 2 6" xfId="32942"/>
    <cellStyle name="TableNumber 2 3 2 2 7" xfId="32943"/>
    <cellStyle name="TableNumber 2 3 2 2 8" xfId="32944"/>
    <cellStyle name="TableNumber 2 3 2 2 9" xfId="32945"/>
    <cellStyle name="TableNumber 2 3 2 20" xfId="32946"/>
    <cellStyle name="TableNumber 2 3 2 21" xfId="32947"/>
    <cellStyle name="TableNumber 2 3 2 22" xfId="32948"/>
    <cellStyle name="TableNumber 2 3 2 23" xfId="32949"/>
    <cellStyle name="TableNumber 2 3 2 24" xfId="32950"/>
    <cellStyle name="TableNumber 2 3 2 25" xfId="32951"/>
    <cellStyle name="TableNumber 2 3 2 26" xfId="32952"/>
    <cellStyle name="TableNumber 2 3 2 27" xfId="32953"/>
    <cellStyle name="TableNumber 2 3 2 28" xfId="32954"/>
    <cellStyle name="TableNumber 2 3 2 29" xfId="32955"/>
    <cellStyle name="TableNumber 2 3 2 3" xfId="32956"/>
    <cellStyle name="TableNumber 2 3 2 30" xfId="32957"/>
    <cellStyle name="TableNumber 2 3 2 31" xfId="32958"/>
    <cellStyle name="TableNumber 2 3 2 32" xfId="32959"/>
    <cellStyle name="TableNumber 2 3 2 33" xfId="32960"/>
    <cellStyle name="TableNumber 2 3 2 34" xfId="32961"/>
    <cellStyle name="TableNumber 2 3 2 4" xfId="32962"/>
    <cellStyle name="TableNumber 2 3 2 5" xfId="32963"/>
    <cellStyle name="TableNumber 2 3 2 6" xfId="32964"/>
    <cellStyle name="TableNumber 2 3 2 7" xfId="32965"/>
    <cellStyle name="TableNumber 2 3 2 8" xfId="32966"/>
    <cellStyle name="TableNumber 2 3 2 9" xfId="32967"/>
    <cellStyle name="TableNumber 2 3 20" xfId="32968"/>
    <cellStyle name="TableNumber 2 3 21" xfId="32969"/>
    <cellStyle name="TableNumber 2 3 22" xfId="32970"/>
    <cellStyle name="TableNumber 2 3 23" xfId="32971"/>
    <cellStyle name="TableNumber 2 3 24" xfId="32972"/>
    <cellStyle name="TableNumber 2 3 25" xfId="32973"/>
    <cellStyle name="TableNumber 2 3 26" xfId="32974"/>
    <cellStyle name="TableNumber 2 3 27" xfId="32975"/>
    <cellStyle name="TableNumber 2 3 28" xfId="32976"/>
    <cellStyle name="TableNumber 2 3 29" xfId="32977"/>
    <cellStyle name="TableNumber 2 3 3" xfId="32978"/>
    <cellStyle name="TableNumber 2 3 3 10" xfId="32979"/>
    <cellStyle name="TableNumber 2 3 3 11" xfId="32980"/>
    <cellStyle name="TableNumber 2 3 3 12" xfId="32981"/>
    <cellStyle name="TableNumber 2 3 3 13" xfId="32982"/>
    <cellStyle name="TableNumber 2 3 3 14" xfId="32983"/>
    <cellStyle name="TableNumber 2 3 3 15" xfId="32984"/>
    <cellStyle name="TableNumber 2 3 3 16" xfId="32985"/>
    <cellStyle name="TableNumber 2 3 3 17" xfId="32986"/>
    <cellStyle name="TableNumber 2 3 3 18" xfId="32987"/>
    <cellStyle name="TableNumber 2 3 3 19" xfId="32988"/>
    <cellStyle name="TableNumber 2 3 3 2" xfId="32989"/>
    <cellStyle name="TableNumber 2 3 3 20" xfId="32990"/>
    <cellStyle name="TableNumber 2 3 3 21" xfId="32991"/>
    <cellStyle name="TableNumber 2 3 3 22" xfId="32992"/>
    <cellStyle name="TableNumber 2 3 3 23" xfId="32993"/>
    <cellStyle name="TableNumber 2 3 3 24" xfId="32994"/>
    <cellStyle name="TableNumber 2 3 3 25" xfId="32995"/>
    <cellStyle name="TableNumber 2 3 3 26" xfId="32996"/>
    <cellStyle name="TableNumber 2 3 3 27" xfId="32997"/>
    <cellStyle name="TableNumber 2 3 3 28" xfId="32998"/>
    <cellStyle name="TableNumber 2 3 3 29" xfId="32999"/>
    <cellStyle name="TableNumber 2 3 3 3" xfId="33000"/>
    <cellStyle name="TableNumber 2 3 3 30" xfId="33001"/>
    <cellStyle name="TableNumber 2 3 3 31" xfId="33002"/>
    <cellStyle name="TableNumber 2 3 3 32" xfId="33003"/>
    <cellStyle name="TableNumber 2 3 3 4" xfId="33004"/>
    <cellStyle name="TableNumber 2 3 3 5" xfId="33005"/>
    <cellStyle name="TableNumber 2 3 3 6" xfId="33006"/>
    <cellStyle name="TableNumber 2 3 3 7" xfId="33007"/>
    <cellStyle name="TableNumber 2 3 3 8" xfId="33008"/>
    <cellStyle name="TableNumber 2 3 3 9" xfId="33009"/>
    <cellStyle name="TableNumber 2 3 30" xfId="33010"/>
    <cellStyle name="TableNumber 2 3 31" xfId="33011"/>
    <cellStyle name="TableNumber 2 3 32" xfId="33012"/>
    <cellStyle name="TableNumber 2 3 33" xfId="33013"/>
    <cellStyle name="TableNumber 2 3 34" xfId="33014"/>
    <cellStyle name="TableNumber 2 3 35" xfId="33015"/>
    <cellStyle name="TableNumber 2 3 4" xfId="33016"/>
    <cellStyle name="TableNumber 2 3 5" xfId="33017"/>
    <cellStyle name="TableNumber 2 3 6" xfId="33018"/>
    <cellStyle name="TableNumber 2 3 7" xfId="33019"/>
    <cellStyle name="TableNumber 2 3 8" xfId="33020"/>
    <cellStyle name="TableNumber 2 3 9" xfId="33021"/>
    <cellStyle name="TableNumber 2 30" xfId="33022"/>
    <cellStyle name="TableNumber 2 31" xfId="33023"/>
    <cellStyle name="TableNumber 2 32" xfId="33024"/>
    <cellStyle name="TableNumber 2 33" xfId="33025"/>
    <cellStyle name="TableNumber 2 34" xfId="33026"/>
    <cellStyle name="TableNumber 2 35" xfId="33027"/>
    <cellStyle name="TableNumber 2 36" xfId="33028"/>
    <cellStyle name="TableNumber 2 37" xfId="33029"/>
    <cellStyle name="TableNumber 2 38" xfId="33030"/>
    <cellStyle name="TableNumber 2 4" xfId="33031"/>
    <cellStyle name="TableNumber 2 4 10" xfId="33032"/>
    <cellStyle name="TableNumber 2 4 11" xfId="33033"/>
    <cellStyle name="TableNumber 2 4 12" xfId="33034"/>
    <cellStyle name="TableNumber 2 4 13" xfId="33035"/>
    <cellStyle name="TableNumber 2 4 14" xfId="33036"/>
    <cellStyle name="TableNumber 2 4 15" xfId="33037"/>
    <cellStyle name="TableNumber 2 4 16" xfId="33038"/>
    <cellStyle name="TableNumber 2 4 17" xfId="33039"/>
    <cellStyle name="TableNumber 2 4 18" xfId="33040"/>
    <cellStyle name="TableNumber 2 4 19" xfId="33041"/>
    <cellStyle name="TableNumber 2 4 2" xfId="33042"/>
    <cellStyle name="TableNumber 2 4 2 10" xfId="33043"/>
    <cellStyle name="TableNumber 2 4 2 11" xfId="33044"/>
    <cellStyle name="TableNumber 2 4 2 12" xfId="33045"/>
    <cellStyle name="TableNumber 2 4 2 13" xfId="33046"/>
    <cellStyle name="TableNumber 2 4 2 14" xfId="33047"/>
    <cellStyle name="TableNumber 2 4 2 15" xfId="33048"/>
    <cellStyle name="TableNumber 2 4 2 16" xfId="33049"/>
    <cellStyle name="TableNumber 2 4 2 17" xfId="33050"/>
    <cellStyle name="TableNumber 2 4 2 18" xfId="33051"/>
    <cellStyle name="TableNumber 2 4 2 19" xfId="33052"/>
    <cellStyle name="TableNumber 2 4 2 2" xfId="33053"/>
    <cellStyle name="TableNumber 2 4 2 2 10" xfId="33054"/>
    <cellStyle name="TableNumber 2 4 2 2 11" xfId="33055"/>
    <cellStyle name="TableNumber 2 4 2 2 12" xfId="33056"/>
    <cellStyle name="TableNumber 2 4 2 2 13" xfId="33057"/>
    <cellStyle name="TableNumber 2 4 2 2 14" xfId="33058"/>
    <cellStyle name="TableNumber 2 4 2 2 15" xfId="33059"/>
    <cellStyle name="TableNumber 2 4 2 2 16" xfId="33060"/>
    <cellStyle name="TableNumber 2 4 2 2 17" xfId="33061"/>
    <cellStyle name="TableNumber 2 4 2 2 18" xfId="33062"/>
    <cellStyle name="TableNumber 2 4 2 2 19" xfId="33063"/>
    <cellStyle name="TableNumber 2 4 2 2 2" xfId="33064"/>
    <cellStyle name="TableNumber 2 4 2 2 20" xfId="33065"/>
    <cellStyle name="TableNumber 2 4 2 2 21" xfId="33066"/>
    <cellStyle name="TableNumber 2 4 2 2 22" xfId="33067"/>
    <cellStyle name="TableNumber 2 4 2 2 23" xfId="33068"/>
    <cellStyle name="TableNumber 2 4 2 2 24" xfId="33069"/>
    <cellStyle name="TableNumber 2 4 2 2 25" xfId="33070"/>
    <cellStyle name="TableNumber 2 4 2 2 26" xfId="33071"/>
    <cellStyle name="TableNumber 2 4 2 2 27" xfId="33072"/>
    <cellStyle name="TableNumber 2 4 2 2 28" xfId="33073"/>
    <cellStyle name="TableNumber 2 4 2 2 29" xfId="33074"/>
    <cellStyle name="TableNumber 2 4 2 2 3" xfId="33075"/>
    <cellStyle name="TableNumber 2 4 2 2 30" xfId="33076"/>
    <cellStyle name="TableNumber 2 4 2 2 31" xfId="33077"/>
    <cellStyle name="TableNumber 2 4 2 2 32" xfId="33078"/>
    <cellStyle name="TableNumber 2 4 2 2 4" xfId="33079"/>
    <cellStyle name="TableNumber 2 4 2 2 5" xfId="33080"/>
    <cellStyle name="TableNumber 2 4 2 2 6" xfId="33081"/>
    <cellStyle name="TableNumber 2 4 2 2 7" xfId="33082"/>
    <cellStyle name="TableNumber 2 4 2 2 8" xfId="33083"/>
    <cellStyle name="TableNumber 2 4 2 2 9" xfId="33084"/>
    <cellStyle name="TableNumber 2 4 2 20" xfId="33085"/>
    <cellStyle name="TableNumber 2 4 2 21" xfId="33086"/>
    <cellStyle name="TableNumber 2 4 2 22" xfId="33087"/>
    <cellStyle name="TableNumber 2 4 2 23" xfId="33088"/>
    <cellStyle name="TableNumber 2 4 2 24" xfId="33089"/>
    <cellStyle name="TableNumber 2 4 2 25" xfId="33090"/>
    <cellStyle name="TableNumber 2 4 2 26" xfId="33091"/>
    <cellStyle name="TableNumber 2 4 2 27" xfId="33092"/>
    <cellStyle name="TableNumber 2 4 2 28" xfId="33093"/>
    <cellStyle name="TableNumber 2 4 2 29" xfId="33094"/>
    <cellStyle name="TableNumber 2 4 2 3" xfId="33095"/>
    <cellStyle name="TableNumber 2 4 2 30" xfId="33096"/>
    <cellStyle name="TableNumber 2 4 2 31" xfId="33097"/>
    <cellStyle name="TableNumber 2 4 2 32" xfId="33098"/>
    <cellStyle name="TableNumber 2 4 2 33" xfId="33099"/>
    <cellStyle name="TableNumber 2 4 2 34" xfId="33100"/>
    <cellStyle name="TableNumber 2 4 2 4" xfId="33101"/>
    <cellStyle name="TableNumber 2 4 2 5" xfId="33102"/>
    <cellStyle name="TableNumber 2 4 2 6" xfId="33103"/>
    <cellStyle name="TableNumber 2 4 2 7" xfId="33104"/>
    <cellStyle name="TableNumber 2 4 2 8" xfId="33105"/>
    <cellStyle name="TableNumber 2 4 2 9" xfId="33106"/>
    <cellStyle name="TableNumber 2 4 20" xfId="33107"/>
    <cellStyle name="TableNumber 2 4 21" xfId="33108"/>
    <cellStyle name="TableNumber 2 4 22" xfId="33109"/>
    <cellStyle name="TableNumber 2 4 23" xfId="33110"/>
    <cellStyle name="TableNumber 2 4 24" xfId="33111"/>
    <cellStyle name="TableNumber 2 4 25" xfId="33112"/>
    <cellStyle name="TableNumber 2 4 26" xfId="33113"/>
    <cellStyle name="TableNumber 2 4 27" xfId="33114"/>
    <cellStyle name="TableNumber 2 4 28" xfId="33115"/>
    <cellStyle name="TableNumber 2 4 29" xfId="33116"/>
    <cellStyle name="TableNumber 2 4 3" xfId="33117"/>
    <cellStyle name="TableNumber 2 4 3 10" xfId="33118"/>
    <cellStyle name="TableNumber 2 4 3 11" xfId="33119"/>
    <cellStyle name="TableNumber 2 4 3 12" xfId="33120"/>
    <cellStyle name="TableNumber 2 4 3 13" xfId="33121"/>
    <cellStyle name="TableNumber 2 4 3 14" xfId="33122"/>
    <cellStyle name="TableNumber 2 4 3 15" xfId="33123"/>
    <cellStyle name="TableNumber 2 4 3 16" xfId="33124"/>
    <cellStyle name="TableNumber 2 4 3 17" xfId="33125"/>
    <cellStyle name="TableNumber 2 4 3 18" xfId="33126"/>
    <cellStyle name="TableNumber 2 4 3 19" xfId="33127"/>
    <cellStyle name="TableNumber 2 4 3 2" xfId="33128"/>
    <cellStyle name="TableNumber 2 4 3 2 10" xfId="33129"/>
    <cellStyle name="TableNumber 2 4 3 2 11" xfId="33130"/>
    <cellStyle name="TableNumber 2 4 3 2 12" xfId="33131"/>
    <cellStyle name="TableNumber 2 4 3 2 13" xfId="33132"/>
    <cellStyle name="TableNumber 2 4 3 2 14" xfId="33133"/>
    <cellStyle name="TableNumber 2 4 3 2 15" xfId="33134"/>
    <cellStyle name="TableNumber 2 4 3 2 16" xfId="33135"/>
    <cellStyle name="TableNumber 2 4 3 2 17" xfId="33136"/>
    <cellStyle name="TableNumber 2 4 3 2 18" xfId="33137"/>
    <cellStyle name="TableNumber 2 4 3 2 19" xfId="33138"/>
    <cellStyle name="TableNumber 2 4 3 2 2" xfId="33139"/>
    <cellStyle name="TableNumber 2 4 3 2 20" xfId="33140"/>
    <cellStyle name="TableNumber 2 4 3 2 21" xfId="33141"/>
    <cellStyle name="TableNumber 2 4 3 2 22" xfId="33142"/>
    <cellStyle name="TableNumber 2 4 3 2 23" xfId="33143"/>
    <cellStyle name="TableNumber 2 4 3 2 24" xfId="33144"/>
    <cellStyle name="TableNumber 2 4 3 2 25" xfId="33145"/>
    <cellStyle name="TableNumber 2 4 3 2 26" xfId="33146"/>
    <cellStyle name="TableNumber 2 4 3 2 27" xfId="33147"/>
    <cellStyle name="TableNumber 2 4 3 2 28" xfId="33148"/>
    <cellStyle name="TableNumber 2 4 3 2 29" xfId="33149"/>
    <cellStyle name="TableNumber 2 4 3 2 3" xfId="33150"/>
    <cellStyle name="TableNumber 2 4 3 2 30" xfId="33151"/>
    <cellStyle name="TableNumber 2 4 3 2 31" xfId="33152"/>
    <cellStyle name="TableNumber 2 4 3 2 32" xfId="33153"/>
    <cellStyle name="TableNumber 2 4 3 2 4" xfId="33154"/>
    <cellStyle name="TableNumber 2 4 3 2 5" xfId="33155"/>
    <cellStyle name="TableNumber 2 4 3 2 6" xfId="33156"/>
    <cellStyle name="TableNumber 2 4 3 2 7" xfId="33157"/>
    <cellStyle name="TableNumber 2 4 3 2 8" xfId="33158"/>
    <cellStyle name="TableNumber 2 4 3 2 9" xfId="33159"/>
    <cellStyle name="TableNumber 2 4 3 20" xfId="33160"/>
    <cellStyle name="TableNumber 2 4 3 21" xfId="33161"/>
    <cellStyle name="TableNumber 2 4 3 22" xfId="33162"/>
    <cellStyle name="TableNumber 2 4 3 23" xfId="33163"/>
    <cellStyle name="TableNumber 2 4 3 24" xfId="33164"/>
    <cellStyle name="TableNumber 2 4 3 25" xfId="33165"/>
    <cellStyle name="TableNumber 2 4 3 26" xfId="33166"/>
    <cellStyle name="TableNumber 2 4 3 27" xfId="33167"/>
    <cellStyle name="TableNumber 2 4 3 28" xfId="33168"/>
    <cellStyle name="TableNumber 2 4 3 29" xfId="33169"/>
    <cellStyle name="TableNumber 2 4 3 3" xfId="33170"/>
    <cellStyle name="TableNumber 2 4 3 30" xfId="33171"/>
    <cellStyle name="TableNumber 2 4 3 31" xfId="33172"/>
    <cellStyle name="TableNumber 2 4 3 32" xfId="33173"/>
    <cellStyle name="TableNumber 2 4 3 33" xfId="33174"/>
    <cellStyle name="TableNumber 2 4 3 34" xfId="33175"/>
    <cellStyle name="TableNumber 2 4 3 4" xfId="33176"/>
    <cellStyle name="TableNumber 2 4 3 5" xfId="33177"/>
    <cellStyle name="TableNumber 2 4 3 6" xfId="33178"/>
    <cellStyle name="TableNumber 2 4 3 7" xfId="33179"/>
    <cellStyle name="TableNumber 2 4 3 8" xfId="33180"/>
    <cellStyle name="TableNumber 2 4 3 9" xfId="33181"/>
    <cellStyle name="TableNumber 2 4 30" xfId="33182"/>
    <cellStyle name="TableNumber 2 4 31" xfId="33183"/>
    <cellStyle name="TableNumber 2 4 32" xfId="33184"/>
    <cellStyle name="TableNumber 2 4 33" xfId="33185"/>
    <cellStyle name="TableNumber 2 4 34" xfId="33186"/>
    <cellStyle name="TableNumber 2 4 35" xfId="33187"/>
    <cellStyle name="TableNumber 2 4 36" xfId="33188"/>
    <cellStyle name="TableNumber 2 4 4" xfId="33189"/>
    <cellStyle name="TableNumber 2 4 4 10" xfId="33190"/>
    <cellStyle name="TableNumber 2 4 4 11" xfId="33191"/>
    <cellStyle name="TableNumber 2 4 4 12" xfId="33192"/>
    <cellStyle name="TableNumber 2 4 4 13" xfId="33193"/>
    <cellStyle name="TableNumber 2 4 4 2" xfId="33194"/>
    <cellStyle name="TableNumber 2 4 4 3" xfId="33195"/>
    <cellStyle name="TableNumber 2 4 4 4" xfId="33196"/>
    <cellStyle name="TableNumber 2 4 4 5" xfId="33197"/>
    <cellStyle name="TableNumber 2 4 4 6" xfId="33198"/>
    <cellStyle name="TableNumber 2 4 4 7" xfId="33199"/>
    <cellStyle name="TableNumber 2 4 4 8" xfId="33200"/>
    <cellStyle name="TableNumber 2 4 4 9" xfId="33201"/>
    <cellStyle name="TableNumber 2 4 5" xfId="33202"/>
    <cellStyle name="TableNumber 2 4 6" xfId="33203"/>
    <cellStyle name="TableNumber 2 4 7" xfId="33204"/>
    <cellStyle name="TableNumber 2 4 8" xfId="33205"/>
    <cellStyle name="TableNumber 2 4 9" xfId="33206"/>
    <cellStyle name="TableNumber 2 5" xfId="33207"/>
    <cellStyle name="TableNumber 2 5 10" xfId="33208"/>
    <cellStyle name="TableNumber 2 5 11" xfId="33209"/>
    <cellStyle name="TableNumber 2 5 12" xfId="33210"/>
    <cellStyle name="TableNumber 2 5 13" xfId="33211"/>
    <cellStyle name="TableNumber 2 5 14" xfId="33212"/>
    <cellStyle name="TableNumber 2 5 15" xfId="33213"/>
    <cellStyle name="TableNumber 2 5 16" xfId="33214"/>
    <cellStyle name="TableNumber 2 5 17" xfId="33215"/>
    <cellStyle name="TableNumber 2 5 18" xfId="33216"/>
    <cellStyle name="TableNumber 2 5 19" xfId="33217"/>
    <cellStyle name="TableNumber 2 5 2" xfId="33218"/>
    <cellStyle name="TableNumber 2 5 2 10" xfId="33219"/>
    <cellStyle name="TableNumber 2 5 2 11" xfId="33220"/>
    <cellStyle name="TableNumber 2 5 2 12" xfId="33221"/>
    <cellStyle name="TableNumber 2 5 2 13" xfId="33222"/>
    <cellStyle name="TableNumber 2 5 2 14" xfId="33223"/>
    <cellStyle name="TableNumber 2 5 2 15" xfId="33224"/>
    <cellStyle name="TableNumber 2 5 2 16" xfId="33225"/>
    <cellStyle name="TableNumber 2 5 2 17" xfId="33226"/>
    <cellStyle name="TableNumber 2 5 2 18" xfId="33227"/>
    <cellStyle name="TableNumber 2 5 2 19" xfId="33228"/>
    <cellStyle name="TableNumber 2 5 2 2" xfId="33229"/>
    <cellStyle name="TableNumber 2 5 2 20" xfId="33230"/>
    <cellStyle name="TableNumber 2 5 2 21" xfId="33231"/>
    <cellStyle name="TableNumber 2 5 2 22" xfId="33232"/>
    <cellStyle name="TableNumber 2 5 2 23" xfId="33233"/>
    <cellStyle name="TableNumber 2 5 2 24" xfId="33234"/>
    <cellStyle name="TableNumber 2 5 2 25" xfId="33235"/>
    <cellStyle name="TableNumber 2 5 2 26" xfId="33236"/>
    <cellStyle name="TableNumber 2 5 2 27" xfId="33237"/>
    <cellStyle name="TableNumber 2 5 2 28" xfId="33238"/>
    <cellStyle name="TableNumber 2 5 2 29" xfId="33239"/>
    <cellStyle name="TableNumber 2 5 2 3" xfId="33240"/>
    <cellStyle name="TableNumber 2 5 2 30" xfId="33241"/>
    <cellStyle name="TableNumber 2 5 2 31" xfId="33242"/>
    <cellStyle name="TableNumber 2 5 2 32" xfId="33243"/>
    <cellStyle name="TableNumber 2 5 2 4" xfId="33244"/>
    <cellStyle name="TableNumber 2 5 2 5" xfId="33245"/>
    <cellStyle name="TableNumber 2 5 2 6" xfId="33246"/>
    <cellStyle name="TableNumber 2 5 2 7" xfId="33247"/>
    <cellStyle name="TableNumber 2 5 2 8" xfId="33248"/>
    <cellStyle name="TableNumber 2 5 2 9" xfId="33249"/>
    <cellStyle name="TableNumber 2 5 20" xfId="33250"/>
    <cellStyle name="TableNumber 2 5 21" xfId="33251"/>
    <cellStyle name="TableNumber 2 5 22" xfId="33252"/>
    <cellStyle name="TableNumber 2 5 23" xfId="33253"/>
    <cellStyle name="TableNumber 2 5 24" xfId="33254"/>
    <cellStyle name="TableNumber 2 5 25" xfId="33255"/>
    <cellStyle name="TableNumber 2 5 26" xfId="33256"/>
    <cellStyle name="TableNumber 2 5 27" xfId="33257"/>
    <cellStyle name="TableNumber 2 5 28" xfId="33258"/>
    <cellStyle name="TableNumber 2 5 29" xfId="33259"/>
    <cellStyle name="TableNumber 2 5 3" xfId="33260"/>
    <cellStyle name="TableNumber 2 5 30" xfId="33261"/>
    <cellStyle name="TableNumber 2 5 31" xfId="33262"/>
    <cellStyle name="TableNumber 2 5 32" xfId="33263"/>
    <cellStyle name="TableNumber 2 5 33" xfId="33264"/>
    <cellStyle name="TableNumber 2 5 34" xfId="33265"/>
    <cellStyle name="TableNumber 2 5 4" xfId="33266"/>
    <cellStyle name="TableNumber 2 5 5" xfId="33267"/>
    <cellStyle name="TableNumber 2 5 6" xfId="33268"/>
    <cellStyle name="TableNumber 2 5 7" xfId="33269"/>
    <cellStyle name="TableNumber 2 5 8" xfId="33270"/>
    <cellStyle name="TableNumber 2 5 9" xfId="33271"/>
    <cellStyle name="TableNumber 2 6" xfId="33272"/>
    <cellStyle name="TableNumber 2 6 10" xfId="33273"/>
    <cellStyle name="TableNumber 2 6 11" xfId="33274"/>
    <cellStyle name="TableNumber 2 6 12" xfId="33275"/>
    <cellStyle name="TableNumber 2 6 13" xfId="33276"/>
    <cellStyle name="TableNumber 2 6 14" xfId="33277"/>
    <cellStyle name="TableNumber 2 6 15" xfId="33278"/>
    <cellStyle name="TableNumber 2 6 16" xfId="33279"/>
    <cellStyle name="TableNumber 2 6 17" xfId="33280"/>
    <cellStyle name="TableNumber 2 6 18" xfId="33281"/>
    <cellStyle name="TableNumber 2 6 19" xfId="33282"/>
    <cellStyle name="TableNumber 2 6 2" xfId="33283"/>
    <cellStyle name="TableNumber 2 6 20" xfId="33284"/>
    <cellStyle name="TableNumber 2 6 21" xfId="33285"/>
    <cellStyle name="TableNumber 2 6 22" xfId="33286"/>
    <cellStyle name="TableNumber 2 6 23" xfId="33287"/>
    <cellStyle name="TableNumber 2 6 24" xfId="33288"/>
    <cellStyle name="TableNumber 2 6 25" xfId="33289"/>
    <cellStyle name="TableNumber 2 6 26" xfId="33290"/>
    <cellStyle name="TableNumber 2 6 27" xfId="33291"/>
    <cellStyle name="TableNumber 2 6 28" xfId="33292"/>
    <cellStyle name="TableNumber 2 6 29" xfId="33293"/>
    <cellStyle name="TableNumber 2 6 3" xfId="33294"/>
    <cellStyle name="TableNumber 2 6 30" xfId="33295"/>
    <cellStyle name="TableNumber 2 6 31" xfId="33296"/>
    <cellStyle name="TableNumber 2 6 32" xfId="33297"/>
    <cellStyle name="TableNumber 2 6 4" xfId="33298"/>
    <cellStyle name="TableNumber 2 6 5" xfId="33299"/>
    <cellStyle name="TableNumber 2 6 6" xfId="33300"/>
    <cellStyle name="TableNumber 2 6 7" xfId="33301"/>
    <cellStyle name="TableNumber 2 6 8" xfId="33302"/>
    <cellStyle name="TableNumber 2 6 9" xfId="33303"/>
    <cellStyle name="TableNumber 2 7" xfId="33304"/>
    <cellStyle name="TableNumber 2 8" xfId="33305"/>
    <cellStyle name="TableNumber 2 9" xfId="33306"/>
    <cellStyle name="TableNumber 3" xfId="33307"/>
    <cellStyle name="TableNumber 3 10" xfId="33308"/>
    <cellStyle name="TableNumber 3 11" xfId="33309"/>
    <cellStyle name="TableNumber 3 12" xfId="33310"/>
    <cellStyle name="TableNumber 3 13" xfId="33311"/>
    <cellStyle name="TableNumber 3 14" xfId="33312"/>
    <cellStyle name="TableNumber 3 15" xfId="33313"/>
    <cellStyle name="TableNumber 3 16" xfId="33314"/>
    <cellStyle name="TableNumber 3 17" xfId="33315"/>
    <cellStyle name="TableNumber 3 18" xfId="33316"/>
    <cellStyle name="TableNumber 3 19" xfId="33317"/>
    <cellStyle name="TableNumber 3 2" xfId="33318"/>
    <cellStyle name="TableNumber 3 2 10" xfId="33319"/>
    <cellStyle name="TableNumber 3 2 11" xfId="33320"/>
    <cellStyle name="TableNumber 3 2 12" xfId="33321"/>
    <cellStyle name="TableNumber 3 2 13" xfId="33322"/>
    <cellStyle name="TableNumber 3 2 14" xfId="33323"/>
    <cellStyle name="TableNumber 3 2 15" xfId="33324"/>
    <cellStyle name="TableNumber 3 2 16" xfId="33325"/>
    <cellStyle name="TableNumber 3 2 17" xfId="33326"/>
    <cellStyle name="TableNumber 3 2 18" xfId="33327"/>
    <cellStyle name="TableNumber 3 2 19" xfId="33328"/>
    <cellStyle name="TableNumber 3 2 2" xfId="33329"/>
    <cellStyle name="TableNumber 3 2 2 10" xfId="33330"/>
    <cellStyle name="TableNumber 3 2 2 11" xfId="33331"/>
    <cellStyle name="TableNumber 3 2 2 12" xfId="33332"/>
    <cellStyle name="TableNumber 3 2 2 13" xfId="33333"/>
    <cellStyle name="TableNumber 3 2 2 14" xfId="33334"/>
    <cellStyle name="TableNumber 3 2 2 15" xfId="33335"/>
    <cellStyle name="TableNumber 3 2 2 16" xfId="33336"/>
    <cellStyle name="TableNumber 3 2 2 17" xfId="33337"/>
    <cellStyle name="TableNumber 3 2 2 18" xfId="33338"/>
    <cellStyle name="TableNumber 3 2 2 19" xfId="33339"/>
    <cellStyle name="TableNumber 3 2 2 2" xfId="33340"/>
    <cellStyle name="TableNumber 3 2 2 20" xfId="33341"/>
    <cellStyle name="TableNumber 3 2 2 21" xfId="33342"/>
    <cellStyle name="TableNumber 3 2 2 22" xfId="33343"/>
    <cellStyle name="TableNumber 3 2 2 23" xfId="33344"/>
    <cellStyle name="TableNumber 3 2 2 24" xfId="33345"/>
    <cellStyle name="TableNumber 3 2 2 25" xfId="33346"/>
    <cellStyle name="TableNumber 3 2 2 26" xfId="33347"/>
    <cellStyle name="TableNumber 3 2 2 27" xfId="33348"/>
    <cellStyle name="TableNumber 3 2 2 28" xfId="33349"/>
    <cellStyle name="TableNumber 3 2 2 29" xfId="33350"/>
    <cellStyle name="TableNumber 3 2 2 3" xfId="33351"/>
    <cellStyle name="TableNumber 3 2 2 30" xfId="33352"/>
    <cellStyle name="TableNumber 3 2 2 31" xfId="33353"/>
    <cellStyle name="TableNumber 3 2 2 32" xfId="33354"/>
    <cellStyle name="TableNumber 3 2 2 4" xfId="33355"/>
    <cellStyle name="TableNumber 3 2 2 5" xfId="33356"/>
    <cellStyle name="TableNumber 3 2 2 6" xfId="33357"/>
    <cellStyle name="TableNumber 3 2 2 7" xfId="33358"/>
    <cellStyle name="TableNumber 3 2 2 8" xfId="33359"/>
    <cellStyle name="TableNumber 3 2 2 9" xfId="33360"/>
    <cellStyle name="TableNumber 3 2 20" xfId="33361"/>
    <cellStyle name="TableNumber 3 2 21" xfId="33362"/>
    <cellStyle name="TableNumber 3 2 22" xfId="33363"/>
    <cellStyle name="TableNumber 3 2 23" xfId="33364"/>
    <cellStyle name="TableNumber 3 2 24" xfId="33365"/>
    <cellStyle name="TableNumber 3 2 25" xfId="33366"/>
    <cellStyle name="TableNumber 3 2 26" xfId="33367"/>
    <cellStyle name="TableNumber 3 2 27" xfId="33368"/>
    <cellStyle name="TableNumber 3 2 28" xfId="33369"/>
    <cellStyle name="TableNumber 3 2 29" xfId="33370"/>
    <cellStyle name="TableNumber 3 2 3" xfId="33371"/>
    <cellStyle name="TableNumber 3 2 30" xfId="33372"/>
    <cellStyle name="TableNumber 3 2 31" xfId="33373"/>
    <cellStyle name="TableNumber 3 2 32" xfId="33374"/>
    <cellStyle name="TableNumber 3 2 33" xfId="33375"/>
    <cellStyle name="TableNumber 3 2 34" xfId="33376"/>
    <cellStyle name="TableNumber 3 2 4" xfId="33377"/>
    <cellStyle name="TableNumber 3 2 5" xfId="33378"/>
    <cellStyle name="TableNumber 3 2 6" xfId="33379"/>
    <cellStyle name="TableNumber 3 2 7" xfId="33380"/>
    <cellStyle name="TableNumber 3 2 8" xfId="33381"/>
    <cellStyle name="TableNumber 3 2 9" xfId="33382"/>
    <cellStyle name="TableNumber 3 20" xfId="33383"/>
    <cellStyle name="TableNumber 3 21" xfId="33384"/>
    <cellStyle name="TableNumber 3 22" xfId="33385"/>
    <cellStyle name="TableNumber 3 23" xfId="33386"/>
    <cellStyle name="TableNumber 3 24" xfId="33387"/>
    <cellStyle name="TableNumber 3 25" xfId="33388"/>
    <cellStyle name="TableNumber 3 26" xfId="33389"/>
    <cellStyle name="TableNumber 3 27" xfId="33390"/>
    <cellStyle name="TableNumber 3 28" xfId="33391"/>
    <cellStyle name="TableNumber 3 29" xfId="33392"/>
    <cellStyle name="TableNumber 3 3" xfId="33393"/>
    <cellStyle name="TableNumber 3 3 10" xfId="33394"/>
    <cellStyle name="TableNumber 3 3 11" xfId="33395"/>
    <cellStyle name="TableNumber 3 3 12" xfId="33396"/>
    <cellStyle name="TableNumber 3 3 13" xfId="33397"/>
    <cellStyle name="TableNumber 3 3 14" xfId="33398"/>
    <cellStyle name="TableNumber 3 3 15" xfId="33399"/>
    <cellStyle name="TableNumber 3 3 16" xfId="33400"/>
    <cellStyle name="TableNumber 3 3 17" xfId="33401"/>
    <cellStyle name="TableNumber 3 3 18" xfId="33402"/>
    <cellStyle name="TableNumber 3 3 19" xfId="33403"/>
    <cellStyle name="TableNumber 3 3 2" xfId="33404"/>
    <cellStyle name="TableNumber 3 3 20" xfId="33405"/>
    <cellStyle name="TableNumber 3 3 21" xfId="33406"/>
    <cellStyle name="TableNumber 3 3 22" xfId="33407"/>
    <cellStyle name="TableNumber 3 3 23" xfId="33408"/>
    <cellStyle name="TableNumber 3 3 24" xfId="33409"/>
    <cellStyle name="TableNumber 3 3 25" xfId="33410"/>
    <cellStyle name="TableNumber 3 3 26" xfId="33411"/>
    <cellStyle name="TableNumber 3 3 27" xfId="33412"/>
    <cellStyle name="TableNumber 3 3 28" xfId="33413"/>
    <cellStyle name="TableNumber 3 3 29" xfId="33414"/>
    <cellStyle name="TableNumber 3 3 3" xfId="33415"/>
    <cellStyle name="TableNumber 3 3 30" xfId="33416"/>
    <cellStyle name="TableNumber 3 3 31" xfId="33417"/>
    <cellStyle name="TableNumber 3 3 32" xfId="33418"/>
    <cellStyle name="TableNumber 3 3 4" xfId="33419"/>
    <cellStyle name="TableNumber 3 3 5" xfId="33420"/>
    <cellStyle name="TableNumber 3 3 6" xfId="33421"/>
    <cellStyle name="TableNumber 3 3 7" xfId="33422"/>
    <cellStyle name="TableNumber 3 3 8" xfId="33423"/>
    <cellStyle name="TableNumber 3 3 9" xfId="33424"/>
    <cellStyle name="TableNumber 3 30" xfId="33425"/>
    <cellStyle name="TableNumber 3 31" xfId="33426"/>
    <cellStyle name="TableNumber 3 32" xfId="33427"/>
    <cellStyle name="TableNumber 3 33" xfId="33428"/>
    <cellStyle name="TableNumber 3 34" xfId="33429"/>
    <cellStyle name="TableNumber 3 35" xfId="33430"/>
    <cellStyle name="TableNumber 3 4" xfId="33431"/>
    <cellStyle name="TableNumber 3 5" xfId="33432"/>
    <cellStyle name="TableNumber 3 6" xfId="33433"/>
    <cellStyle name="TableNumber 3 7" xfId="33434"/>
    <cellStyle name="TableNumber 3 8" xfId="33435"/>
    <cellStyle name="TableNumber 3 9" xfId="33436"/>
    <cellStyle name="TableNumber 4" xfId="33437"/>
    <cellStyle name="TableNumber 4 10" xfId="33438"/>
    <cellStyle name="TableNumber 4 11" xfId="33439"/>
    <cellStyle name="TableNumber 4 12" xfId="33440"/>
    <cellStyle name="TableNumber 4 13" xfId="33441"/>
    <cellStyle name="TableNumber 4 2" xfId="33442"/>
    <cellStyle name="TableNumber 4 3" xfId="33443"/>
    <cellStyle name="TableNumber 4 4" xfId="33444"/>
    <cellStyle name="TableNumber 4 5" xfId="33445"/>
    <cellStyle name="TableNumber 4 6" xfId="33446"/>
    <cellStyle name="TableNumber 4 7" xfId="33447"/>
    <cellStyle name="TableNumber 4 8" xfId="33448"/>
    <cellStyle name="TableNumber 4 9" xfId="33449"/>
    <cellStyle name="TableText" xfId="28"/>
    <cellStyle name="TableText 2" xfId="33450"/>
    <cellStyle name="TableText 2 10" xfId="33451"/>
    <cellStyle name="TableText 2 11" xfId="33452"/>
    <cellStyle name="TableText 2 12" xfId="33453"/>
    <cellStyle name="TableText 2 13" xfId="33454"/>
    <cellStyle name="TableText 2 14" xfId="33455"/>
    <cellStyle name="TableText 2 15" xfId="33456"/>
    <cellStyle name="TableText 2 16" xfId="33457"/>
    <cellStyle name="TableText 2 17" xfId="33458"/>
    <cellStyle name="TableText 2 18" xfId="33459"/>
    <cellStyle name="TableText 2 19" xfId="33460"/>
    <cellStyle name="TableText 2 2" xfId="33461"/>
    <cellStyle name="TableText 2 2 10" xfId="33462"/>
    <cellStyle name="TableText 2 2 11" xfId="33463"/>
    <cellStyle name="TableText 2 2 12" xfId="33464"/>
    <cellStyle name="TableText 2 2 13" xfId="33465"/>
    <cellStyle name="TableText 2 2 14" xfId="33466"/>
    <cellStyle name="TableText 2 2 15" xfId="33467"/>
    <cellStyle name="TableText 2 2 16" xfId="33468"/>
    <cellStyle name="TableText 2 2 17" xfId="33469"/>
    <cellStyle name="TableText 2 2 18" xfId="33470"/>
    <cellStyle name="TableText 2 2 19" xfId="33471"/>
    <cellStyle name="TableText 2 2 2" xfId="33472"/>
    <cellStyle name="TableText 2 2 2 10" xfId="33473"/>
    <cellStyle name="TableText 2 2 2 11" xfId="33474"/>
    <cellStyle name="TableText 2 2 2 12" xfId="33475"/>
    <cellStyle name="TableText 2 2 2 13" xfId="33476"/>
    <cellStyle name="TableText 2 2 2 14" xfId="33477"/>
    <cellStyle name="TableText 2 2 2 15" xfId="33478"/>
    <cellStyle name="TableText 2 2 2 16" xfId="33479"/>
    <cellStyle name="TableText 2 2 2 17" xfId="33480"/>
    <cellStyle name="TableText 2 2 2 18" xfId="33481"/>
    <cellStyle name="TableText 2 2 2 19" xfId="33482"/>
    <cellStyle name="TableText 2 2 2 2" xfId="33483"/>
    <cellStyle name="TableText 2 2 2 2 10" xfId="33484"/>
    <cellStyle name="TableText 2 2 2 2 11" xfId="33485"/>
    <cellStyle name="TableText 2 2 2 2 12" xfId="33486"/>
    <cellStyle name="TableText 2 2 2 2 13" xfId="33487"/>
    <cellStyle name="TableText 2 2 2 2 14" xfId="33488"/>
    <cellStyle name="TableText 2 2 2 2 15" xfId="33489"/>
    <cellStyle name="TableText 2 2 2 2 16" xfId="33490"/>
    <cellStyle name="TableText 2 2 2 2 17" xfId="33491"/>
    <cellStyle name="TableText 2 2 2 2 18" xfId="33492"/>
    <cellStyle name="TableText 2 2 2 2 19" xfId="33493"/>
    <cellStyle name="TableText 2 2 2 2 2" xfId="33494"/>
    <cellStyle name="TableText 2 2 2 2 20" xfId="33495"/>
    <cellStyle name="TableText 2 2 2 2 21" xfId="33496"/>
    <cellStyle name="TableText 2 2 2 2 22" xfId="33497"/>
    <cellStyle name="TableText 2 2 2 2 23" xfId="33498"/>
    <cellStyle name="TableText 2 2 2 2 24" xfId="33499"/>
    <cellStyle name="TableText 2 2 2 2 25" xfId="33500"/>
    <cellStyle name="TableText 2 2 2 2 26" xfId="33501"/>
    <cellStyle name="TableText 2 2 2 2 27" xfId="33502"/>
    <cellStyle name="TableText 2 2 2 2 28" xfId="33503"/>
    <cellStyle name="TableText 2 2 2 2 29" xfId="33504"/>
    <cellStyle name="TableText 2 2 2 2 3" xfId="33505"/>
    <cellStyle name="TableText 2 2 2 2 30" xfId="33506"/>
    <cellStyle name="TableText 2 2 2 2 31" xfId="33507"/>
    <cellStyle name="TableText 2 2 2 2 32" xfId="33508"/>
    <cellStyle name="TableText 2 2 2 2 4" xfId="33509"/>
    <cellStyle name="TableText 2 2 2 2 5" xfId="33510"/>
    <cellStyle name="TableText 2 2 2 2 6" xfId="33511"/>
    <cellStyle name="TableText 2 2 2 2 7" xfId="33512"/>
    <cellStyle name="TableText 2 2 2 2 8" xfId="33513"/>
    <cellStyle name="TableText 2 2 2 2 9" xfId="33514"/>
    <cellStyle name="TableText 2 2 2 20" xfId="33515"/>
    <cellStyle name="TableText 2 2 2 21" xfId="33516"/>
    <cellStyle name="TableText 2 2 2 22" xfId="33517"/>
    <cellStyle name="TableText 2 2 2 23" xfId="33518"/>
    <cellStyle name="TableText 2 2 2 24" xfId="33519"/>
    <cellStyle name="TableText 2 2 2 25" xfId="33520"/>
    <cellStyle name="TableText 2 2 2 26" xfId="33521"/>
    <cellStyle name="TableText 2 2 2 27" xfId="33522"/>
    <cellStyle name="TableText 2 2 2 28" xfId="33523"/>
    <cellStyle name="TableText 2 2 2 29" xfId="33524"/>
    <cellStyle name="TableText 2 2 2 3" xfId="33525"/>
    <cellStyle name="TableText 2 2 2 30" xfId="33526"/>
    <cellStyle name="TableText 2 2 2 31" xfId="33527"/>
    <cellStyle name="TableText 2 2 2 32" xfId="33528"/>
    <cellStyle name="TableText 2 2 2 33" xfId="33529"/>
    <cellStyle name="TableText 2 2 2 34" xfId="33530"/>
    <cellStyle name="TableText 2 2 2 4" xfId="33531"/>
    <cellStyle name="TableText 2 2 2 5" xfId="33532"/>
    <cellStyle name="TableText 2 2 2 6" xfId="33533"/>
    <cellStyle name="TableText 2 2 2 7" xfId="33534"/>
    <cellStyle name="TableText 2 2 2 8" xfId="33535"/>
    <cellStyle name="TableText 2 2 2 9" xfId="33536"/>
    <cellStyle name="TableText 2 2 20" xfId="33537"/>
    <cellStyle name="TableText 2 2 21" xfId="33538"/>
    <cellStyle name="TableText 2 2 22" xfId="33539"/>
    <cellStyle name="TableText 2 2 23" xfId="33540"/>
    <cellStyle name="TableText 2 2 24" xfId="33541"/>
    <cellStyle name="TableText 2 2 25" xfId="33542"/>
    <cellStyle name="TableText 2 2 26" xfId="33543"/>
    <cellStyle name="TableText 2 2 27" xfId="33544"/>
    <cellStyle name="TableText 2 2 28" xfId="33545"/>
    <cellStyle name="TableText 2 2 29" xfId="33546"/>
    <cellStyle name="TableText 2 2 3" xfId="33547"/>
    <cellStyle name="TableText 2 2 3 10" xfId="33548"/>
    <cellStyle name="TableText 2 2 3 11" xfId="33549"/>
    <cellStyle name="TableText 2 2 3 12" xfId="33550"/>
    <cellStyle name="TableText 2 2 3 13" xfId="33551"/>
    <cellStyle name="TableText 2 2 3 14" xfId="33552"/>
    <cellStyle name="TableText 2 2 3 15" xfId="33553"/>
    <cellStyle name="TableText 2 2 3 16" xfId="33554"/>
    <cellStyle name="TableText 2 2 3 17" xfId="33555"/>
    <cellStyle name="TableText 2 2 3 18" xfId="33556"/>
    <cellStyle name="TableText 2 2 3 19" xfId="33557"/>
    <cellStyle name="TableText 2 2 3 2" xfId="33558"/>
    <cellStyle name="TableText 2 2 3 20" xfId="33559"/>
    <cellStyle name="TableText 2 2 3 21" xfId="33560"/>
    <cellStyle name="TableText 2 2 3 22" xfId="33561"/>
    <cellStyle name="TableText 2 2 3 23" xfId="33562"/>
    <cellStyle name="TableText 2 2 3 24" xfId="33563"/>
    <cellStyle name="TableText 2 2 3 25" xfId="33564"/>
    <cellStyle name="TableText 2 2 3 26" xfId="33565"/>
    <cellStyle name="TableText 2 2 3 27" xfId="33566"/>
    <cellStyle name="TableText 2 2 3 28" xfId="33567"/>
    <cellStyle name="TableText 2 2 3 29" xfId="33568"/>
    <cellStyle name="TableText 2 2 3 3" xfId="33569"/>
    <cellStyle name="TableText 2 2 3 30" xfId="33570"/>
    <cellStyle name="TableText 2 2 3 31" xfId="33571"/>
    <cellStyle name="TableText 2 2 3 32" xfId="33572"/>
    <cellStyle name="TableText 2 2 3 4" xfId="33573"/>
    <cellStyle name="TableText 2 2 3 5" xfId="33574"/>
    <cellStyle name="TableText 2 2 3 6" xfId="33575"/>
    <cellStyle name="TableText 2 2 3 7" xfId="33576"/>
    <cellStyle name="TableText 2 2 3 8" xfId="33577"/>
    <cellStyle name="TableText 2 2 3 9" xfId="33578"/>
    <cellStyle name="TableText 2 2 30" xfId="33579"/>
    <cellStyle name="TableText 2 2 31" xfId="33580"/>
    <cellStyle name="TableText 2 2 32" xfId="33581"/>
    <cellStyle name="TableText 2 2 33" xfId="33582"/>
    <cellStyle name="TableText 2 2 34" xfId="33583"/>
    <cellStyle name="TableText 2 2 35" xfId="33584"/>
    <cellStyle name="TableText 2 2 4" xfId="33585"/>
    <cellStyle name="TableText 2 2 5" xfId="33586"/>
    <cellStyle name="TableText 2 2 6" xfId="33587"/>
    <cellStyle name="TableText 2 2 7" xfId="33588"/>
    <cellStyle name="TableText 2 2 8" xfId="33589"/>
    <cellStyle name="TableText 2 2 9" xfId="33590"/>
    <cellStyle name="TableText 2 20" xfId="33591"/>
    <cellStyle name="TableText 2 21" xfId="33592"/>
    <cellStyle name="TableText 2 22" xfId="33593"/>
    <cellStyle name="TableText 2 23" xfId="33594"/>
    <cellStyle name="TableText 2 24" xfId="33595"/>
    <cellStyle name="TableText 2 25" xfId="33596"/>
    <cellStyle name="TableText 2 26" xfId="33597"/>
    <cellStyle name="TableText 2 27" xfId="33598"/>
    <cellStyle name="TableText 2 28" xfId="33599"/>
    <cellStyle name="TableText 2 29" xfId="33600"/>
    <cellStyle name="TableText 2 3" xfId="33601"/>
    <cellStyle name="TableText 2 3 10" xfId="33602"/>
    <cellStyle name="TableText 2 3 11" xfId="33603"/>
    <cellStyle name="TableText 2 3 12" xfId="33604"/>
    <cellStyle name="TableText 2 3 13" xfId="33605"/>
    <cellStyle name="TableText 2 3 14" xfId="33606"/>
    <cellStyle name="TableText 2 3 15" xfId="33607"/>
    <cellStyle name="TableText 2 3 16" xfId="33608"/>
    <cellStyle name="TableText 2 3 17" xfId="33609"/>
    <cellStyle name="TableText 2 3 18" xfId="33610"/>
    <cellStyle name="TableText 2 3 19" xfId="33611"/>
    <cellStyle name="TableText 2 3 2" xfId="33612"/>
    <cellStyle name="TableText 2 3 2 10" xfId="33613"/>
    <cellStyle name="TableText 2 3 2 11" xfId="33614"/>
    <cellStyle name="TableText 2 3 2 12" xfId="33615"/>
    <cellStyle name="TableText 2 3 2 13" xfId="33616"/>
    <cellStyle name="TableText 2 3 2 14" xfId="33617"/>
    <cellStyle name="TableText 2 3 2 15" xfId="33618"/>
    <cellStyle name="TableText 2 3 2 16" xfId="33619"/>
    <cellStyle name="TableText 2 3 2 17" xfId="33620"/>
    <cellStyle name="TableText 2 3 2 18" xfId="33621"/>
    <cellStyle name="TableText 2 3 2 19" xfId="33622"/>
    <cellStyle name="TableText 2 3 2 2" xfId="33623"/>
    <cellStyle name="TableText 2 3 2 2 10" xfId="33624"/>
    <cellStyle name="TableText 2 3 2 2 11" xfId="33625"/>
    <cellStyle name="TableText 2 3 2 2 12" xfId="33626"/>
    <cellStyle name="TableText 2 3 2 2 13" xfId="33627"/>
    <cellStyle name="TableText 2 3 2 2 14" xfId="33628"/>
    <cellStyle name="TableText 2 3 2 2 15" xfId="33629"/>
    <cellStyle name="TableText 2 3 2 2 16" xfId="33630"/>
    <cellStyle name="TableText 2 3 2 2 17" xfId="33631"/>
    <cellStyle name="TableText 2 3 2 2 18" xfId="33632"/>
    <cellStyle name="TableText 2 3 2 2 19" xfId="33633"/>
    <cellStyle name="TableText 2 3 2 2 2" xfId="33634"/>
    <cellStyle name="TableText 2 3 2 2 20" xfId="33635"/>
    <cellStyle name="TableText 2 3 2 2 21" xfId="33636"/>
    <cellStyle name="TableText 2 3 2 2 22" xfId="33637"/>
    <cellStyle name="TableText 2 3 2 2 23" xfId="33638"/>
    <cellStyle name="TableText 2 3 2 2 24" xfId="33639"/>
    <cellStyle name="TableText 2 3 2 2 25" xfId="33640"/>
    <cellStyle name="TableText 2 3 2 2 26" xfId="33641"/>
    <cellStyle name="TableText 2 3 2 2 27" xfId="33642"/>
    <cellStyle name="TableText 2 3 2 2 28" xfId="33643"/>
    <cellStyle name="TableText 2 3 2 2 29" xfId="33644"/>
    <cellStyle name="TableText 2 3 2 2 3" xfId="33645"/>
    <cellStyle name="TableText 2 3 2 2 30" xfId="33646"/>
    <cellStyle name="TableText 2 3 2 2 31" xfId="33647"/>
    <cellStyle name="TableText 2 3 2 2 32" xfId="33648"/>
    <cellStyle name="TableText 2 3 2 2 4" xfId="33649"/>
    <cellStyle name="TableText 2 3 2 2 5" xfId="33650"/>
    <cellStyle name="TableText 2 3 2 2 6" xfId="33651"/>
    <cellStyle name="TableText 2 3 2 2 7" xfId="33652"/>
    <cellStyle name="TableText 2 3 2 2 8" xfId="33653"/>
    <cellStyle name="TableText 2 3 2 2 9" xfId="33654"/>
    <cellStyle name="TableText 2 3 2 20" xfId="33655"/>
    <cellStyle name="TableText 2 3 2 21" xfId="33656"/>
    <cellStyle name="TableText 2 3 2 22" xfId="33657"/>
    <cellStyle name="TableText 2 3 2 23" xfId="33658"/>
    <cellStyle name="TableText 2 3 2 24" xfId="33659"/>
    <cellStyle name="TableText 2 3 2 25" xfId="33660"/>
    <cellStyle name="TableText 2 3 2 26" xfId="33661"/>
    <cellStyle name="TableText 2 3 2 27" xfId="33662"/>
    <cellStyle name="TableText 2 3 2 28" xfId="33663"/>
    <cellStyle name="TableText 2 3 2 29" xfId="33664"/>
    <cellStyle name="TableText 2 3 2 3" xfId="33665"/>
    <cellStyle name="TableText 2 3 2 30" xfId="33666"/>
    <cellStyle name="TableText 2 3 2 31" xfId="33667"/>
    <cellStyle name="TableText 2 3 2 32" xfId="33668"/>
    <cellStyle name="TableText 2 3 2 33" xfId="33669"/>
    <cellStyle name="TableText 2 3 2 34" xfId="33670"/>
    <cellStyle name="TableText 2 3 2 4" xfId="33671"/>
    <cellStyle name="TableText 2 3 2 5" xfId="33672"/>
    <cellStyle name="TableText 2 3 2 6" xfId="33673"/>
    <cellStyle name="TableText 2 3 2 7" xfId="33674"/>
    <cellStyle name="TableText 2 3 2 8" xfId="33675"/>
    <cellStyle name="TableText 2 3 2 9" xfId="33676"/>
    <cellStyle name="TableText 2 3 20" xfId="33677"/>
    <cellStyle name="TableText 2 3 21" xfId="33678"/>
    <cellStyle name="TableText 2 3 22" xfId="33679"/>
    <cellStyle name="TableText 2 3 23" xfId="33680"/>
    <cellStyle name="TableText 2 3 24" xfId="33681"/>
    <cellStyle name="TableText 2 3 25" xfId="33682"/>
    <cellStyle name="TableText 2 3 26" xfId="33683"/>
    <cellStyle name="TableText 2 3 27" xfId="33684"/>
    <cellStyle name="TableText 2 3 28" xfId="33685"/>
    <cellStyle name="TableText 2 3 29" xfId="33686"/>
    <cellStyle name="TableText 2 3 3" xfId="33687"/>
    <cellStyle name="TableText 2 3 3 10" xfId="33688"/>
    <cellStyle name="TableText 2 3 3 11" xfId="33689"/>
    <cellStyle name="TableText 2 3 3 12" xfId="33690"/>
    <cellStyle name="TableText 2 3 3 13" xfId="33691"/>
    <cellStyle name="TableText 2 3 3 14" xfId="33692"/>
    <cellStyle name="TableText 2 3 3 15" xfId="33693"/>
    <cellStyle name="TableText 2 3 3 16" xfId="33694"/>
    <cellStyle name="TableText 2 3 3 17" xfId="33695"/>
    <cellStyle name="TableText 2 3 3 18" xfId="33696"/>
    <cellStyle name="TableText 2 3 3 19" xfId="33697"/>
    <cellStyle name="TableText 2 3 3 2" xfId="33698"/>
    <cellStyle name="TableText 2 3 3 20" xfId="33699"/>
    <cellStyle name="TableText 2 3 3 21" xfId="33700"/>
    <cellStyle name="TableText 2 3 3 22" xfId="33701"/>
    <cellStyle name="TableText 2 3 3 23" xfId="33702"/>
    <cellStyle name="TableText 2 3 3 24" xfId="33703"/>
    <cellStyle name="TableText 2 3 3 25" xfId="33704"/>
    <cellStyle name="TableText 2 3 3 26" xfId="33705"/>
    <cellStyle name="TableText 2 3 3 27" xfId="33706"/>
    <cellStyle name="TableText 2 3 3 28" xfId="33707"/>
    <cellStyle name="TableText 2 3 3 29" xfId="33708"/>
    <cellStyle name="TableText 2 3 3 3" xfId="33709"/>
    <cellStyle name="TableText 2 3 3 30" xfId="33710"/>
    <cellStyle name="TableText 2 3 3 31" xfId="33711"/>
    <cellStyle name="TableText 2 3 3 32" xfId="33712"/>
    <cellStyle name="TableText 2 3 3 4" xfId="33713"/>
    <cellStyle name="TableText 2 3 3 5" xfId="33714"/>
    <cellStyle name="TableText 2 3 3 6" xfId="33715"/>
    <cellStyle name="TableText 2 3 3 7" xfId="33716"/>
    <cellStyle name="TableText 2 3 3 8" xfId="33717"/>
    <cellStyle name="TableText 2 3 3 9" xfId="33718"/>
    <cellStyle name="TableText 2 3 30" xfId="33719"/>
    <cellStyle name="TableText 2 3 31" xfId="33720"/>
    <cellStyle name="TableText 2 3 32" xfId="33721"/>
    <cellStyle name="TableText 2 3 33" xfId="33722"/>
    <cellStyle name="TableText 2 3 34" xfId="33723"/>
    <cellStyle name="TableText 2 3 35" xfId="33724"/>
    <cellStyle name="TableText 2 3 4" xfId="33725"/>
    <cellStyle name="TableText 2 3 5" xfId="33726"/>
    <cellStyle name="TableText 2 3 6" xfId="33727"/>
    <cellStyle name="TableText 2 3 7" xfId="33728"/>
    <cellStyle name="TableText 2 3 8" xfId="33729"/>
    <cellStyle name="TableText 2 3 9" xfId="33730"/>
    <cellStyle name="TableText 2 30" xfId="33731"/>
    <cellStyle name="TableText 2 31" xfId="33732"/>
    <cellStyle name="TableText 2 32" xfId="33733"/>
    <cellStyle name="TableText 2 33" xfId="33734"/>
    <cellStyle name="TableText 2 34" xfId="33735"/>
    <cellStyle name="TableText 2 35" xfId="33736"/>
    <cellStyle name="TableText 2 36" xfId="33737"/>
    <cellStyle name="TableText 2 37" xfId="33738"/>
    <cellStyle name="TableText 2 38" xfId="33739"/>
    <cellStyle name="TableText 2 4" xfId="33740"/>
    <cellStyle name="TableText 2 4 10" xfId="33741"/>
    <cellStyle name="TableText 2 4 11" xfId="33742"/>
    <cellStyle name="TableText 2 4 12" xfId="33743"/>
    <cellStyle name="TableText 2 4 13" xfId="33744"/>
    <cellStyle name="TableText 2 4 14" xfId="33745"/>
    <cellStyle name="TableText 2 4 15" xfId="33746"/>
    <cellStyle name="TableText 2 4 16" xfId="33747"/>
    <cellStyle name="TableText 2 4 17" xfId="33748"/>
    <cellStyle name="TableText 2 4 18" xfId="33749"/>
    <cellStyle name="TableText 2 4 19" xfId="33750"/>
    <cellStyle name="TableText 2 4 2" xfId="33751"/>
    <cellStyle name="TableText 2 4 2 10" xfId="33752"/>
    <cellStyle name="TableText 2 4 2 11" xfId="33753"/>
    <cellStyle name="TableText 2 4 2 12" xfId="33754"/>
    <cellStyle name="TableText 2 4 2 13" xfId="33755"/>
    <cellStyle name="TableText 2 4 2 14" xfId="33756"/>
    <cellStyle name="TableText 2 4 2 15" xfId="33757"/>
    <cellStyle name="TableText 2 4 2 16" xfId="33758"/>
    <cellStyle name="TableText 2 4 2 17" xfId="33759"/>
    <cellStyle name="TableText 2 4 2 18" xfId="33760"/>
    <cellStyle name="TableText 2 4 2 19" xfId="33761"/>
    <cellStyle name="TableText 2 4 2 2" xfId="33762"/>
    <cellStyle name="TableText 2 4 2 2 10" xfId="33763"/>
    <cellStyle name="TableText 2 4 2 2 11" xfId="33764"/>
    <cellStyle name="TableText 2 4 2 2 12" xfId="33765"/>
    <cellStyle name="TableText 2 4 2 2 13" xfId="33766"/>
    <cellStyle name="TableText 2 4 2 2 14" xfId="33767"/>
    <cellStyle name="TableText 2 4 2 2 15" xfId="33768"/>
    <cellStyle name="TableText 2 4 2 2 16" xfId="33769"/>
    <cellStyle name="TableText 2 4 2 2 17" xfId="33770"/>
    <cellStyle name="TableText 2 4 2 2 18" xfId="33771"/>
    <cellStyle name="TableText 2 4 2 2 19" xfId="33772"/>
    <cellStyle name="TableText 2 4 2 2 2" xfId="33773"/>
    <cellStyle name="TableText 2 4 2 2 20" xfId="33774"/>
    <cellStyle name="TableText 2 4 2 2 21" xfId="33775"/>
    <cellStyle name="TableText 2 4 2 2 22" xfId="33776"/>
    <cellStyle name="TableText 2 4 2 2 23" xfId="33777"/>
    <cellStyle name="TableText 2 4 2 2 24" xfId="33778"/>
    <cellStyle name="TableText 2 4 2 2 25" xfId="33779"/>
    <cellStyle name="TableText 2 4 2 2 26" xfId="33780"/>
    <cellStyle name="TableText 2 4 2 2 27" xfId="33781"/>
    <cellStyle name="TableText 2 4 2 2 28" xfId="33782"/>
    <cellStyle name="TableText 2 4 2 2 29" xfId="33783"/>
    <cellStyle name="TableText 2 4 2 2 3" xfId="33784"/>
    <cellStyle name="TableText 2 4 2 2 30" xfId="33785"/>
    <cellStyle name="TableText 2 4 2 2 31" xfId="33786"/>
    <cellStyle name="TableText 2 4 2 2 32" xfId="33787"/>
    <cellStyle name="TableText 2 4 2 2 4" xfId="33788"/>
    <cellStyle name="TableText 2 4 2 2 5" xfId="33789"/>
    <cellStyle name="TableText 2 4 2 2 6" xfId="33790"/>
    <cellStyle name="TableText 2 4 2 2 7" xfId="33791"/>
    <cellStyle name="TableText 2 4 2 2 8" xfId="33792"/>
    <cellStyle name="TableText 2 4 2 2 9" xfId="33793"/>
    <cellStyle name="TableText 2 4 2 20" xfId="33794"/>
    <cellStyle name="TableText 2 4 2 21" xfId="33795"/>
    <cellStyle name="TableText 2 4 2 22" xfId="33796"/>
    <cellStyle name="TableText 2 4 2 23" xfId="33797"/>
    <cellStyle name="TableText 2 4 2 24" xfId="33798"/>
    <cellStyle name="TableText 2 4 2 25" xfId="33799"/>
    <cellStyle name="TableText 2 4 2 26" xfId="33800"/>
    <cellStyle name="TableText 2 4 2 27" xfId="33801"/>
    <cellStyle name="TableText 2 4 2 28" xfId="33802"/>
    <cellStyle name="TableText 2 4 2 29" xfId="33803"/>
    <cellStyle name="TableText 2 4 2 3" xfId="33804"/>
    <cellStyle name="TableText 2 4 2 30" xfId="33805"/>
    <cellStyle name="TableText 2 4 2 31" xfId="33806"/>
    <cellStyle name="TableText 2 4 2 32" xfId="33807"/>
    <cellStyle name="TableText 2 4 2 33" xfId="33808"/>
    <cellStyle name="TableText 2 4 2 34" xfId="33809"/>
    <cellStyle name="TableText 2 4 2 4" xfId="33810"/>
    <cellStyle name="TableText 2 4 2 5" xfId="33811"/>
    <cellStyle name="TableText 2 4 2 6" xfId="33812"/>
    <cellStyle name="TableText 2 4 2 7" xfId="33813"/>
    <cellStyle name="TableText 2 4 2 8" xfId="33814"/>
    <cellStyle name="TableText 2 4 2 9" xfId="33815"/>
    <cellStyle name="TableText 2 4 20" xfId="33816"/>
    <cellStyle name="TableText 2 4 21" xfId="33817"/>
    <cellStyle name="TableText 2 4 22" xfId="33818"/>
    <cellStyle name="TableText 2 4 23" xfId="33819"/>
    <cellStyle name="TableText 2 4 24" xfId="33820"/>
    <cellStyle name="TableText 2 4 25" xfId="33821"/>
    <cellStyle name="TableText 2 4 26" xfId="33822"/>
    <cellStyle name="TableText 2 4 27" xfId="33823"/>
    <cellStyle name="TableText 2 4 28" xfId="33824"/>
    <cellStyle name="TableText 2 4 29" xfId="33825"/>
    <cellStyle name="TableText 2 4 3" xfId="33826"/>
    <cellStyle name="TableText 2 4 3 10" xfId="33827"/>
    <cellStyle name="TableText 2 4 3 11" xfId="33828"/>
    <cellStyle name="TableText 2 4 3 12" xfId="33829"/>
    <cellStyle name="TableText 2 4 3 13" xfId="33830"/>
    <cellStyle name="TableText 2 4 3 14" xfId="33831"/>
    <cellStyle name="TableText 2 4 3 15" xfId="33832"/>
    <cellStyle name="TableText 2 4 3 16" xfId="33833"/>
    <cellStyle name="TableText 2 4 3 17" xfId="33834"/>
    <cellStyle name="TableText 2 4 3 18" xfId="33835"/>
    <cellStyle name="TableText 2 4 3 19" xfId="33836"/>
    <cellStyle name="TableText 2 4 3 2" xfId="33837"/>
    <cellStyle name="TableText 2 4 3 2 10" xfId="33838"/>
    <cellStyle name="TableText 2 4 3 2 11" xfId="33839"/>
    <cellStyle name="TableText 2 4 3 2 12" xfId="33840"/>
    <cellStyle name="TableText 2 4 3 2 13" xfId="33841"/>
    <cellStyle name="TableText 2 4 3 2 14" xfId="33842"/>
    <cellStyle name="TableText 2 4 3 2 15" xfId="33843"/>
    <cellStyle name="TableText 2 4 3 2 16" xfId="33844"/>
    <cellStyle name="TableText 2 4 3 2 17" xfId="33845"/>
    <cellStyle name="TableText 2 4 3 2 18" xfId="33846"/>
    <cellStyle name="TableText 2 4 3 2 19" xfId="33847"/>
    <cellStyle name="TableText 2 4 3 2 2" xfId="33848"/>
    <cellStyle name="TableText 2 4 3 2 20" xfId="33849"/>
    <cellStyle name="TableText 2 4 3 2 21" xfId="33850"/>
    <cellStyle name="TableText 2 4 3 2 22" xfId="33851"/>
    <cellStyle name="TableText 2 4 3 2 23" xfId="33852"/>
    <cellStyle name="TableText 2 4 3 2 24" xfId="33853"/>
    <cellStyle name="TableText 2 4 3 2 25" xfId="33854"/>
    <cellStyle name="TableText 2 4 3 2 26" xfId="33855"/>
    <cellStyle name="TableText 2 4 3 2 27" xfId="33856"/>
    <cellStyle name="TableText 2 4 3 2 28" xfId="33857"/>
    <cellStyle name="TableText 2 4 3 2 29" xfId="33858"/>
    <cellStyle name="TableText 2 4 3 2 3" xfId="33859"/>
    <cellStyle name="TableText 2 4 3 2 30" xfId="33860"/>
    <cellStyle name="TableText 2 4 3 2 31" xfId="33861"/>
    <cellStyle name="TableText 2 4 3 2 32" xfId="33862"/>
    <cellStyle name="TableText 2 4 3 2 4" xfId="33863"/>
    <cellStyle name="TableText 2 4 3 2 5" xfId="33864"/>
    <cellStyle name="TableText 2 4 3 2 6" xfId="33865"/>
    <cellStyle name="TableText 2 4 3 2 7" xfId="33866"/>
    <cellStyle name="TableText 2 4 3 2 8" xfId="33867"/>
    <cellStyle name="TableText 2 4 3 2 9" xfId="33868"/>
    <cellStyle name="TableText 2 4 3 20" xfId="33869"/>
    <cellStyle name="TableText 2 4 3 21" xfId="33870"/>
    <cellStyle name="TableText 2 4 3 22" xfId="33871"/>
    <cellStyle name="TableText 2 4 3 23" xfId="33872"/>
    <cellStyle name="TableText 2 4 3 24" xfId="33873"/>
    <cellStyle name="TableText 2 4 3 25" xfId="33874"/>
    <cellStyle name="TableText 2 4 3 26" xfId="33875"/>
    <cellStyle name="TableText 2 4 3 27" xfId="33876"/>
    <cellStyle name="TableText 2 4 3 28" xfId="33877"/>
    <cellStyle name="TableText 2 4 3 29" xfId="33878"/>
    <cellStyle name="TableText 2 4 3 3" xfId="33879"/>
    <cellStyle name="TableText 2 4 3 30" xfId="33880"/>
    <cellStyle name="TableText 2 4 3 31" xfId="33881"/>
    <cellStyle name="TableText 2 4 3 32" xfId="33882"/>
    <cellStyle name="TableText 2 4 3 33" xfId="33883"/>
    <cellStyle name="TableText 2 4 3 34" xfId="33884"/>
    <cellStyle name="TableText 2 4 3 4" xfId="33885"/>
    <cellStyle name="TableText 2 4 3 5" xfId="33886"/>
    <cellStyle name="TableText 2 4 3 6" xfId="33887"/>
    <cellStyle name="TableText 2 4 3 7" xfId="33888"/>
    <cellStyle name="TableText 2 4 3 8" xfId="33889"/>
    <cellStyle name="TableText 2 4 3 9" xfId="33890"/>
    <cellStyle name="TableText 2 4 30" xfId="33891"/>
    <cellStyle name="TableText 2 4 31" xfId="33892"/>
    <cellStyle name="TableText 2 4 32" xfId="33893"/>
    <cellStyle name="TableText 2 4 33" xfId="33894"/>
    <cellStyle name="TableText 2 4 34" xfId="33895"/>
    <cellStyle name="TableText 2 4 35" xfId="33896"/>
    <cellStyle name="TableText 2 4 36" xfId="33897"/>
    <cellStyle name="TableText 2 4 4" xfId="33898"/>
    <cellStyle name="TableText 2 4 4 10" xfId="33899"/>
    <cellStyle name="TableText 2 4 4 11" xfId="33900"/>
    <cellStyle name="TableText 2 4 4 12" xfId="33901"/>
    <cellStyle name="TableText 2 4 4 13" xfId="33902"/>
    <cellStyle name="TableText 2 4 4 2" xfId="33903"/>
    <cellStyle name="TableText 2 4 4 3" xfId="33904"/>
    <cellStyle name="TableText 2 4 4 4" xfId="33905"/>
    <cellStyle name="TableText 2 4 4 5" xfId="33906"/>
    <cellStyle name="TableText 2 4 4 6" xfId="33907"/>
    <cellStyle name="TableText 2 4 4 7" xfId="33908"/>
    <cellStyle name="TableText 2 4 4 8" xfId="33909"/>
    <cellStyle name="TableText 2 4 4 9" xfId="33910"/>
    <cellStyle name="TableText 2 4 5" xfId="33911"/>
    <cellStyle name="TableText 2 4 6" xfId="33912"/>
    <cellStyle name="TableText 2 4 7" xfId="33913"/>
    <cellStyle name="TableText 2 4 8" xfId="33914"/>
    <cellStyle name="TableText 2 4 9" xfId="33915"/>
    <cellStyle name="TableText 2 5" xfId="33916"/>
    <cellStyle name="TableText 2 5 10" xfId="33917"/>
    <cellStyle name="TableText 2 5 11" xfId="33918"/>
    <cellStyle name="TableText 2 5 12" xfId="33919"/>
    <cellStyle name="TableText 2 5 13" xfId="33920"/>
    <cellStyle name="TableText 2 5 14" xfId="33921"/>
    <cellStyle name="TableText 2 5 15" xfId="33922"/>
    <cellStyle name="TableText 2 5 16" xfId="33923"/>
    <cellStyle name="TableText 2 5 17" xfId="33924"/>
    <cellStyle name="TableText 2 5 18" xfId="33925"/>
    <cellStyle name="TableText 2 5 19" xfId="33926"/>
    <cellStyle name="TableText 2 5 2" xfId="33927"/>
    <cellStyle name="TableText 2 5 2 10" xfId="33928"/>
    <cellStyle name="TableText 2 5 2 11" xfId="33929"/>
    <cellStyle name="TableText 2 5 2 12" xfId="33930"/>
    <cellStyle name="TableText 2 5 2 13" xfId="33931"/>
    <cellStyle name="TableText 2 5 2 14" xfId="33932"/>
    <cellStyle name="TableText 2 5 2 15" xfId="33933"/>
    <cellStyle name="TableText 2 5 2 16" xfId="33934"/>
    <cellStyle name="TableText 2 5 2 17" xfId="33935"/>
    <cellStyle name="TableText 2 5 2 18" xfId="33936"/>
    <cellStyle name="TableText 2 5 2 19" xfId="33937"/>
    <cellStyle name="TableText 2 5 2 2" xfId="33938"/>
    <cellStyle name="TableText 2 5 2 20" xfId="33939"/>
    <cellStyle name="TableText 2 5 2 21" xfId="33940"/>
    <cellStyle name="TableText 2 5 2 22" xfId="33941"/>
    <cellStyle name="TableText 2 5 2 23" xfId="33942"/>
    <cellStyle name="TableText 2 5 2 24" xfId="33943"/>
    <cellStyle name="TableText 2 5 2 25" xfId="33944"/>
    <cellStyle name="TableText 2 5 2 26" xfId="33945"/>
    <cellStyle name="TableText 2 5 2 27" xfId="33946"/>
    <cellStyle name="TableText 2 5 2 28" xfId="33947"/>
    <cellStyle name="TableText 2 5 2 29" xfId="33948"/>
    <cellStyle name="TableText 2 5 2 3" xfId="33949"/>
    <cellStyle name="TableText 2 5 2 30" xfId="33950"/>
    <cellStyle name="TableText 2 5 2 31" xfId="33951"/>
    <cellStyle name="TableText 2 5 2 32" xfId="33952"/>
    <cellStyle name="TableText 2 5 2 4" xfId="33953"/>
    <cellStyle name="TableText 2 5 2 5" xfId="33954"/>
    <cellStyle name="TableText 2 5 2 6" xfId="33955"/>
    <cellStyle name="TableText 2 5 2 7" xfId="33956"/>
    <cellStyle name="TableText 2 5 2 8" xfId="33957"/>
    <cellStyle name="TableText 2 5 2 9" xfId="33958"/>
    <cellStyle name="TableText 2 5 20" xfId="33959"/>
    <cellStyle name="TableText 2 5 21" xfId="33960"/>
    <cellStyle name="TableText 2 5 22" xfId="33961"/>
    <cellStyle name="TableText 2 5 23" xfId="33962"/>
    <cellStyle name="TableText 2 5 24" xfId="33963"/>
    <cellStyle name="TableText 2 5 25" xfId="33964"/>
    <cellStyle name="TableText 2 5 26" xfId="33965"/>
    <cellStyle name="TableText 2 5 27" xfId="33966"/>
    <cellStyle name="TableText 2 5 28" xfId="33967"/>
    <cellStyle name="TableText 2 5 29" xfId="33968"/>
    <cellStyle name="TableText 2 5 3" xfId="33969"/>
    <cellStyle name="TableText 2 5 30" xfId="33970"/>
    <cellStyle name="TableText 2 5 31" xfId="33971"/>
    <cellStyle name="TableText 2 5 32" xfId="33972"/>
    <cellStyle name="TableText 2 5 33" xfId="33973"/>
    <cellStyle name="TableText 2 5 34" xfId="33974"/>
    <cellStyle name="TableText 2 5 4" xfId="33975"/>
    <cellStyle name="TableText 2 5 5" xfId="33976"/>
    <cellStyle name="TableText 2 5 6" xfId="33977"/>
    <cellStyle name="TableText 2 5 7" xfId="33978"/>
    <cellStyle name="TableText 2 5 8" xfId="33979"/>
    <cellStyle name="TableText 2 5 9" xfId="33980"/>
    <cellStyle name="TableText 2 6" xfId="33981"/>
    <cellStyle name="TableText 2 6 10" xfId="33982"/>
    <cellStyle name="TableText 2 6 11" xfId="33983"/>
    <cellStyle name="TableText 2 6 12" xfId="33984"/>
    <cellStyle name="TableText 2 6 13" xfId="33985"/>
    <cellStyle name="TableText 2 6 14" xfId="33986"/>
    <cellStyle name="TableText 2 6 15" xfId="33987"/>
    <cellStyle name="TableText 2 6 16" xfId="33988"/>
    <cellStyle name="TableText 2 6 17" xfId="33989"/>
    <cellStyle name="TableText 2 6 18" xfId="33990"/>
    <cellStyle name="TableText 2 6 19" xfId="33991"/>
    <cellStyle name="TableText 2 6 2" xfId="33992"/>
    <cellStyle name="TableText 2 6 20" xfId="33993"/>
    <cellStyle name="TableText 2 6 21" xfId="33994"/>
    <cellStyle name="TableText 2 6 22" xfId="33995"/>
    <cellStyle name="TableText 2 6 23" xfId="33996"/>
    <cellStyle name="TableText 2 6 24" xfId="33997"/>
    <cellStyle name="TableText 2 6 25" xfId="33998"/>
    <cellStyle name="TableText 2 6 26" xfId="33999"/>
    <cellStyle name="TableText 2 6 27" xfId="34000"/>
    <cellStyle name="TableText 2 6 28" xfId="34001"/>
    <cellStyle name="TableText 2 6 29" xfId="34002"/>
    <cellStyle name="TableText 2 6 3" xfId="34003"/>
    <cellStyle name="TableText 2 6 30" xfId="34004"/>
    <cellStyle name="TableText 2 6 31" xfId="34005"/>
    <cellStyle name="TableText 2 6 32" xfId="34006"/>
    <cellStyle name="TableText 2 6 4" xfId="34007"/>
    <cellStyle name="TableText 2 6 5" xfId="34008"/>
    <cellStyle name="TableText 2 6 6" xfId="34009"/>
    <cellStyle name="TableText 2 6 7" xfId="34010"/>
    <cellStyle name="TableText 2 6 8" xfId="34011"/>
    <cellStyle name="TableText 2 6 9" xfId="34012"/>
    <cellStyle name="TableText 2 7" xfId="34013"/>
    <cellStyle name="TableText 2 8" xfId="34014"/>
    <cellStyle name="TableText 2 9" xfId="34015"/>
    <cellStyle name="TableText 3" xfId="34016"/>
    <cellStyle name="TableText 3 10" xfId="34017"/>
    <cellStyle name="TableText 3 11" xfId="34018"/>
    <cellStyle name="TableText 3 12" xfId="34019"/>
    <cellStyle name="TableText 3 13" xfId="34020"/>
    <cellStyle name="TableText 3 14" xfId="34021"/>
    <cellStyle name="TableText 3 15" xfId="34022"/>
    <cellStyle name="TableText 3 16" xfId="34023"/>
    <cellStyle name="TableText 3 17" xfId="34024"/>
    <cellStyle name="TableText 3 18" xfId="34025"/>
    <cellStyle name="TableText 3 19" xfId="34026"/>
    <cellStyle name="TableText 3 2" xfId="34027"/>
    <cellStyle name="TableText 3 2 10" xfId="34028"/>
    <cellStyle name="TableText 3 2 11" xfId="34029"/>
    <cellStyle name="TableText 3 2 12" xfId="34030"/>
    <cellStyle name="TableText 3 2 13" xfId="34031"/>
    <cellStyle name="TableText 3 2 14" xfId="34032"/>
    <cellStyle name="TableText 3 2 15" xfId="34033"/>
    <cellStyle name="TableText 3 2 16" xfId="34034"/>
    <cellStyle name="TableText 3 2 17" xfId="34035"/>
    <cellStyle name="TableText 3 2 18" xfId="34036"/>
    <cellStyle name="TableText 3 2 19" xfId="34037"/>
    <cellStyle name="TableText 3 2 2" xfId="34038"/>
    <cellStyle name="TableText 3 2 2 10" xfId="34039"/>
    <cellStyle name="TableText 3 2 2 11" xfId="34040"/>
    <cellStyle name="TableText 3 2 2 12" xfId="34041"/>
    <cellStyle name="TableText 3 2 2 13" xfId="34042"/>
    <cellStyle name="TableText 3 2 2 14" xfId="34043"/>
    <cellStyle name="TableText 3 2 2 15" xfId="34044"/>
    <cellStyle name="TableText 3 2 2 16" xfId="34045"/>
    <cellStyle name="TableText 3 2 2 17" xfId="34046"/>
    <cellStyle name="TableText 3 2 2 18" xfId="34047"/>
    <cellStyle name="TableText 3 2 2 19" xfId="34048"/>
    <cellStyle name="TableText 3 2 2 2" xfId="34049"/>
    <cellStyle name="TableText 3 2 2 20" xfId="34050"/>
    <cellStyle name="TableText 3 2 2 21" xfId="34051"/>
    <cellStyle name="TableText 3 2 2 22" xfId="34052"/>
    <cellStyle name="TableText 3 2 2 23" xfId="34053"/>
    <cellStyle name="TableText 3 2 2 24" xfId="34054"/>
    <cellStyle name="TableText 3 2 2 25" xfId="34055"/>
    <cellStyle name="TableText 3 2 2 26" xfId="34056"/>
    <cellStyle name="TableText 3 2 2 27" xfId="34057"/>
    <cellStyle name="TableText 3 2 2 28" xfId="34058"/>
    <cellStyle name="TableText 3 2 2 29" xfId="34059"/>
    <cellStyle name="TableText 3 2 2 3" xfId="34060"/>
    <cellStyle name="TableText 3 2 2 30" xfId="34061"/>
    <cellStyle name="TableText 3 2 2 31" xfId="34062"/>
    <cellStyle name="TableText 3 2 2 32" xfId="34063"/>
    <cellStyle name="TableText 3 2 2 4" xfId="34064"/>
    <cellStyle name="TableText 3 2 2 5" xfId="34065"/>
    <cellStyle name="TableText 3 2 2 6" xfId="34066"/>
    <cellStyle name="TableText 3 2 2 7" xfId="34067"/>
    <cellStyle name="TableText 3 2 2 8" xfId="34068"/>
    <cellStyle name="TableText 3 2 2 9" xfId="34069"/>
    <cellStyle name="TableText 3 2 20" xfId="34070"/>
    <cellStyle name="TableText 3 2 21" xfId="34071"/>
    <cellStyle name="TableText 3 2 22" xfId="34072"/>
    <cellStyle name="TableText 3 2 23" xfId="34073"/>
    <cellStyle name="TableText 3 2 24" xfId="34074"/>
    <cellStyle name="TableText 3 2 25" xfId="34075"/>
    <cellStyle name="TableText 3 2 26" xfId="34076"/>
    <cellStyle name="TableText 3 2 27" xfId="34077"/>
    <cellStyle name="TableText 3 2 28" xfId="34078"/>
    <cellStyle name="TableText 3 2 29" xfId="34079"/>
    <cellStyle name="TableText 3 2 3" xfId="34080"/>
    <cellStyle name="TableText 3 2 30" xfId="34081"/>
    <cellStyle name="TableText 3 2 31" xfId="34082"/>
    <cellStyle name="TableText 3 2 32" xfId="34083"/>
    <cellStyle name="TableText 3 2 33" xfId="34084"/>
    <cellStyle name="TableText 3 2 34" xfId="34085"/>
    <cellStyle name="TableText 3 2 4" xfId="34086"/>
    <cellStyle name="TableText 3 2 5" xfId="34087"/>
    <cellStyle name="TableText 3 2 6" xfId="34088"/>
    <cellStyle name="TableText 3 2 7" xfId="34089"/>
    <cellStyle name="TableText 3 2 8" xfId="34090"/>
    <cellStyle name="TableText 3 2 9" xfId="34091"/>
    <cellStyle name="TableText 3 20" xfId="34092"/>
    <cellStyle name="TableText 3 21" xfId="34093"/>
    <cellStyle name="TableText 3 22" xfId="34094"/>
    <cellStyle name="TableText 3 23" xfId="34095"/>
    <cellStyle name="TableText 3 24" xfId="34096"/>
    <cellStyle name="TableText 3 25" xfId="34097"/>
    <cellStyle name="TableText 3 26" xfId="34098"/>
    <cellStyle name="TableText 3 27" xfId="34099"/>
    <cellStyle name="TableText 3 28" xfId="34100"/>
    <cellStyle name="TableText 3 29" xfId="34101"/>
    <cellStyle name="TableText 3 3" xfId="34102"/>
    <cellStyle name="TableText 3 3 10" xfId="34103"/>
    <cellStyle name="TableText 3 3 11" xfId="34104"/>
    <cellStyle name="TableText 3 3 12" xfId="34105"/>
    <cellStyle name="TableText 3 3 13" xfId="34106"/>
    <cellStyle name="TableText 3 3 14" xfId="34107"/>
    <cellStyle name="TableText 3 3 15" xfId="34108"/>
    <cellStyle name="TableText 3 3 16" xfId="34109"/>
    <cellStyle name="TableText 3 3 17" xfId="34110"/>
    <cellStyle name="TableText 3 3 18" xfId="34111"/>
    <cellStyle name="TableText 3 3 19" xfId="34112"/>
    <cellStyle name="TableText 3 3 2" xfId="34113"/>
    <cellStyle name="TableText 3 3 20" xfId="34114"/>
    <cellStyle name="TableText 3 3 21" xfId="34115"/>
    <cellStyle name="TableText 3 3 22" xfId="34116"/>
    <cellStyle name="TableText 3 3 23" xfId="34117"/>
    <cellStyle name="TableText 3 3 24" xfId="34118"/>
    <cellStyle name="TableText 3 3 25" xfId="34119"/>
    <cellStyle name="TableText 3 3 26" xfId="34120"/>
    <cellStyle name="TableText 3 3 27" xfId="34121"/>
    <cellStyle name="TableText 3 3 28" xfId="34122"/>
    <cellStyle name="TableText 3 3 29" xfId="34123"/>
    <cellStyle name="TableText 3 3 3" xfId="34124"/>
    <cellStyle name="TableText 3 3 30" xfId="34125"/>
    <cellStyle name="TableText 3 3 31" xfId="34126"/>
    <cellStyle name="TableText 3 3 32" xfId="34127"/>
    <cellStyle name="TableText 3 3 4" xfId="34128"/>
    <cellStyle name="TableText 3 3 5" xfId="34129"/>
    <cellStyle name="TableText 3 3 6" xfId="34130"/>
    <cellStyle name="TableText 3 3 7" xfId="34131"/>
    <cellStyle name="TableText 3 3 8" xfId="34132"/>
    <cellStyle name="TableText 3 3 9" xfId="34133"/>
    <cellStyle name="TableText 3 30" xfId="34134"/>
    <cellStyle name="TableText 3 31" xfId="34135"/>
    <cellStyle name="TableText 3 32" xfId="34136"/>
    <cellStyle name="TableText 3 33" xfId="34137"/>
    <cellStyle name="TableText 3 34" xfId="34138"/>
    <cellStyle name="TableText 3 35" xfId="34139"/>
    <cellStyle name="TableText 3 4" xfId="34140"/>
    <cellStyle name="TableText 3 5" xfId="34141"/>
    <cellStyle name="TableText 3 6" xfId="34142"/>
    <cellStyle name="TableText 3 7" xfId="34143"/>
    <cellStyle name="TableText 3 8" xfId="34144"/>
    <cellStyle name="TableText 3 9" xfId="34145"/>
    <cellStyle name="TableText 4" xfId="34146"/>
    <cellStyle name="TableText 4 10" xfId="34147"/>
    <cellStyle name="TableText 4 11" xfId="34148"/>
    <cellStyle name="TableText 4 12" xfId="34149"/>
    <cellStyle name="TableText 4 13" xfId="34150"/>
    <cellStyle name="TableText 4 2" xfId="34151"/>
    <cellStyle name="TableText 4 3" xfId="34152"/>
    <cellStyle name="TableText 4 4" xfId="34153"/>
    <cellStyle name="TableText 4 5" xfId="34154"/>
    <cellStyle name="TableText 4 6" xfId="34155"/>
    <cellStyle name="TableText 4 7" xfId="34156"/>
    <cellStyle name="TableText 4 8" xfId="34157"/>
    <cellStyle name="TableText 4 9" xfId="34158"/>
    <cellStyle name="Text" xfId="29"/>
    <cellStyle name="Text 2" xfId="34159"/>
    <cellStyle name="Text 2 2" xfId="34160"/>
    <cellStyle name="Text 2 2 10" xfId="34161"/>
    <cellStyle name="Text 2 2 11" xfId="34162"/>
    <cellStyle name="Text 2 2 12" xfId="34163"/>
    <cellStyle name="Text 2 2 13" xfId="34164"/>
    <cellStyle name="Text 2 2 14" xfId="34165"/>
    <cellStyle name="Text 2 2 15" xfId="34166"/>
    <cellStyle name="Text 2 2 16" xfId="34167"/>
    <cellStyle name="Text 2 2 17" xfId="34168"/>
    <cellStyle name="Text 2 2 18" xfId="34169"/>
    <cellStyle name="Text 2 2 19" xfId="34170"/>
    <cellStyle name="Text 2 2 2" xfId="34171"/>
    <cellStyle name="Text 2 2 2 10" xfId="34172"/>
    <cellStyle name="Text 2 2 2 11" xfId="34173"/>
    <cellStyle name="Text 2 2 2 12" xfId="34174"/>
    <cellStyle name="Text 2 2 2 13" xfId="34175"/>
    <cellStyle name="Text 2 2 2 14" xfId="34176"/>
    <cellStyle name="Text 2 2 2 15" xfId="34177"/>
    <cellStyle name="Text 2 2 2 16" xfId="34178"/>
    <cellStyle name="Text 2 2 2 17" xfId="34179"/>
    <cellStyle name="Text 2 2 2 18" xfId="34180"/>
    <cellStyle name="Text 2 2 2 19" xfId="34181"/>
    <cellStyle name="Text 2 2 2 2" xfId="34182"/>
    <cellStyle name="Text 2 2 2 2 10" xfId="34183"/>
    <cellStyle name="Text 2 2 2 2 11" xfId="34184"/>
    <cellStyle name="Text 2 2 2 2 12" xfId="34185"/>
    <cellStyle name="Text 2 2 2 2 13" xfId="34186"/>
    <cellStyle name="Text 2 2 2 2 14" xfId="34187"/>
    <cellStyle name="Text 2 2 2 2 15" xfId="34188"/>
    <cellStyle name="Text 2 2 2 2 16" xfId="34189"/>
    <cellStyle name="Text 2 2 2 2 17" xfId="34190"/>
    <cellStyle name="Text 2 2 2 2 18" xfId="34191"/>
    <cellStyle name="Text 2 2 2 2 19" xfId="34192"/>
    <cellStyle name="Text 2 2 2 2 2" xfId="34193"/>
    <cellStyle name="Text 2 2 2 2 2 10" xfId="34194"/>
    <cellStyle name="Text 2 2 2 2 2 11" xfId="34195"/>
    <cellStyle name="Text 2 2 2 2 2 12" xfId="34196"/>
    <cellStyle name="Text 2 2 2 2 2 13" xfId="34197"/>
    <cellStyle name="Text 2 2 2 2 2 14" xfId="34198"/>
    <cellStyle name="Text 2 2 2 2 2 15" xfId="34199"/>
    <cellStyle name="Text 2 2 2 2 2 16" xfId="34200"/>
    <cellStyle name="Text 2 2 2 2 2 17" xfId="34201"/>
    <cellStyle name="Text 2 2 2 2 2 18" xfId="34202"/>
    <cellStyle name="Text 2 2 2 2 2 19" xfId="34203"/>
    <cellStyle name="Text 2 2 2 2 2 2" xfId="34204"/>
    <cellStyle name="Text 2 2 2 2 2 20" xfId="34205"/>
    <cellStyle name="Text 2 2 2 2 2 21" xfId="34206"/>
    <cellStyle name="Text 2 2 2 2 2 22" xfId="34207"/>
    <cellStyle name="Text 2 2 2 2 2 23" xfId="34208"/>
    <cellStyle name="Text 2 2 2 2 2 24" xfId="34209"/>
    <cellStyle name="Text 2 2 2 2 2 25" xfId="34210"/>
    <cellStyle name="Text 2 2 2 2 2 26" xfId="34211"/>
    <cellStyle name="Text 2 2 2 2 2 27" xfId="34212"/>
    <cellStyle name="Text 2 2 2 2 2 28" xfId="34213"/>
    <cellStyle name="Text 2 2 2 2 2 29" xfId="34214"/>
    <cellStyle name="Text 2 2 2 2 2 3" xfId="34215"/>
    <cellStyle name="Text 2 2 2 2 2 30" xfId="34216"/>
    <cellStyle name="Text 2 2 2 2 2 31" xfId="34217"/>
    <cellStyle name="Text 2 2 2 2 2 32" xfId="34218"/>
    <cellStyle name="Text 2 2 2 2 2 4" xfId="34219"/>
    <cellStyle name="Text 2 2 2 2 2 5" xfId="34220"/>
    <cellStyle name="Text 2 2 2 2 2 6" xfId="34221"/>
    <cellStyle name="Text 2 2 2 2 2 7" xfId="34222"/>
    <cellStyle name="Text 2 2 2 2 2 8" xfId="34223"/>
    <cellStyle name="Text 2 2 2 2 2 9" xfId="34224"/>
    <cellStyle name="Text 2 2 2 2 20" xfId="34225"/>
    <cellStyle name="Text 2 2 2 2 21" xfId="34226"/>
    <cellStyle name="Text 2 2 2 2 22" xfId="34227"/>
    <cellStyle name="Text 2 2 2 2 23" xfId="34228"/>
    <cellStyle name="Text 2 2 2 2 24" xfId="34229"/>
    <cellStyle name="Text 2 2 2 2 25" xfId="34230"/>
    <cellStyle name="Text 2 2 2 2 26" xfId="34231"/>
    <cellStyle name="Text 2 2 2 2 27" xfId="34232"/>
    <cellStyle name="Text 2 2 2 2 28" xfId="34233"/>
    <cellStyle name="Text 2 2 2 2 29" xfId="34234"/>
    <cellStyle name="Text 2 2 2 2 3" xfId="34235"/>
    <cellStyle name="Text 2 2 2 2 30" xfId="34236"/>
    <cellStyle name="Text 2 2 2 2 31" xfId="34237"/>
    <cellStyle name="Text 2 2 2 2 32" xfId="34238"/>
    <cellStyle name="Text 2 2 2 2 33" xfId="34239"/>
    <cellStyle name="Text 2 2 2 2 34" xfId="34240"/>
    <cellStyle name="Text 2 2 2 2 4" xfId="34241"/>
    <cellStyle name="Text 2 2 2 2 5" xfId="34242"/>
    <cellStyle name="Text 2 2 2 2 6" xfId="34243"/>
    <cellStyle name="Text 2 2 2 2 7" xfId="34244"/>
    <cellStyle name="Text 2 2 2 2 8" xfId="34245"/>
    <cellStyle name="Text 2 2 2 2 9" xfId="34246"/>
    <cellStyle name="Text 2 2 2 20" xfId="34247"/>
    <cellStyle name="Text 2 2 2 21" xfId="34248"/>
    <cellStyle name="Text 2 2 2 22" xfId="34249"/>
    <cellStyle name="Text 2 2 2 23" xfId="34250"/>
    <cellStyle name="Text 2 2 2 24" xfId="34251"/>
    <cellStyle name="Text 2 2 2 25" xfId="34252"/>
    <cellStyle name="Text 2 2 2 26" xfId="34253"/>
    <cellStyle name="Text 2 2 2 27" xfId="34254"/>
    <cellStyle name="Text 2 2 2 28" xfId="34255"/>
    <cellStyle name="Text 2 2 2 29" xfId="34256"/>
    <cellStyle name="Text 2 2 2 3" xfId="34257"/>
    <cellStyle name="Text 2 2 2 3 10" xfId="34258"/>
    <cellStyle name="Text 2 2 2 3 11" xfId="34259"/>
    <cellStyle name="Text 2 2 2 3 12" xfId="34260"/>
    <cellStyle name="Text 2 2 2 3 13" xfId="34261"/>
    <cellStyle name="Text 2 2 2 3 14" xfId="34262"/>
    <cellStyle name="Text 2 2 2 3 15" xfId="34263"/>
    <cellStyle name="Text 2 2 2 3 16" xfId="34264"/>
    <cellStyle name="Text 2 2 2 3 17" xfId="34265"/>
    <cellStyle name="Text 2 2 2 3 18" xfId="34266"/>
    <cellStyle name="Text 2 2 2 3 19" xfId="34267"/>
    <cellStyle name="Text 2 2 2 3 2" xfId="34268"/>
    <cellStyle name="Text 2 2 2 3 20" xfId="34269"/>
    <cellStyle name="Text 2 2 2 3 21" xfId="34270"/>
    <cellStyle name="Text 2 2 2 3 22" xfId="34271"/>
    <cellStyle name="Text 2 2 2 3 23" xfId="34272"/>
    <cellStyle name="Text 2 2 2 3 24" xfId="34273"/>
    <cellStyle name="Text 2 2 2 3 25" xfId="34274"/>
    <cellStyle name="Text 2 2 2 3 26" xfId="34275"/>
    <cellStyle name="Text 2 2 2 3 27" xfId="34276"/>
    <cellStyle name="Text 2 2 2 3 28" xfId="34277"/>
    <cellStyle name="Text 2 2 2 3 29" xfId="34278"/>
    <cellStyle name="Text 2 2 2 3 3" xfId="34279"/>
    <cellStyle name="Text 2 2 2 3 30" xfId="34280"/>
    <cellStyle name="Text 2 2 2 3 31" xfId="34281"/>
    <cellStyle name="Text 2 2 2 3 32" xfId="34282"/>
    <cellStyle name="Text 2 2 2 3 4" xfId="34283"/>
    <cellStyle name="Text 2 2 2 3 5" xfId="34284"/>
    <cellStyle name="Text 2 2 2 3 6" xfId="34285"/>
    <cellStyle name="Text 2 2 2 3 7" xfId="34286"/>
    <cellStyle name="Text 2 2 2 3 8" xfId="34287"/>
    <cellStyle name="Text 2 2 2 3 9" xfId="34288"/>
    <cellStyle name="Text 2 2 2 30" xfId="34289"/>
    <cellStyle name="Text 2 2 2 31" xfId="34290"/>
    <cellStyle name="Text 2 2 2 32" xfId="34291"/>
    <cellStyle name="Text 2 2 2 33" xfId="34292"/>
    <cellStyle name="Text 2 2 2 34" xfId="34293"/>
    <cellStyle name="Text 2 2 2 35" xfId="34294"/>
    <cellStyle name="Text 2 2 2 4" xfId="34295"/>
    <cellStyle name="Text 2 2 2 5" xfId="34296"/>
    <cellStyle name="Text 2 2 2 6" xfId="34297"/>
    <cellStyle name="Text 2 2 2 7" xfId="34298"/>
    <cellStyle name="Text 2 2 2 8" xfId="34299"/>
    <cellStyle name="Text 2 2 2 9" xfId="34300"/>
    <cellStyle name="Text 2 2 20" xfId="34301"/>
    <cellStyle name="Text 2 2 21" xfId="34302"/>
    <cellStyle name="Text 2 2 22" xfId="34303"/>
    <cellStyle name="Text 2 2 23" xfId="34304"/>
    <cellStyle name="Text 2 2 24" xfId="34305"/>
    <cellStyle name="Text 2 2 25" xfId="34306"/>
    <cellStyle name="Text 2 2 26" xfId="34307"/>
    <cellStyle name="Text 2 2 27" xfId="34308"/>
    <cellStyle name="Text 2 2 28" xfId="34309"/>
    <cellStyle name="Text 2 2 29" xfId="34310"/>
    <cellStyle name="Text 2 2 3" xfId="34311"/>
    <cellStyle name="Text 2 2 3 10" xfId="34312"/>
    <cellStyle name="Text 2 2 3 11" xfId="34313"/>
    <cellStyle name="Text 2 2 3 12" xfId="34314"/>
    <cellStyle name="Text 2 2 3 13" xfId="34315"/>
    <cellStyle name="Text 2 2 3 14" xfId="34316"/>
    <cellStyle name="Text 2 2 3 15" xfId="34317"/>
    <cellStyle name="Text 2 2 3 16" xfId="34318"/>
    <cellStyle name="Text 2 2 3 17" xfId="34319"/>
    <cellStyle name="Text 2 2 3 18" xfId="34320"/>
    <cellStyle name="Text 2 2 3 19" xfId="34321"/>
    <cellStyle name="Text 2 2 3 2" xfId="34322"/>
    <cellStyle name="Text 2 2 3 2 10" xfId="34323"/>
    <cellStyle name="Text 2 2 3 2 11" xfId="34324"/>
    <cellStyle name="Text 2 2 3 2 12" xfId="34325"/>
    <cellStyle name="Text 2 2 3 2 13" xfId="34326"/>
    <cellStyle name="Text 2 2 3 2 14" xfId="34327"/>
    <cellStyle name="Text 2 2 3 2 15" xfId="34328"/>
    <cellStyle name="Text 2 2 3 2 16" xfId="34329"/>
    <cellStyle name="Text 2 2 3 2 17" xfId="34330"/>
    <cellStyle name="Text 2 2 3 2 18" xfId="34331"/>
    <cellStyle name="Text 2 2 3 2 19" xfId="34332"/>
    <cellStyle name="Text 2 2 3 2 2" xfId="34333"/>
    <cellStyle name="Text 2 2 3 2 2 10" xfId="34334"/>
    <cellStyle name="Text 2 2 3 2 2 11" xfId="34335"/>
    <cellStyle name="Text 2 2 3 2 2 12" xfId="34336"/>
    <cellStyle name="Text 2 2 3 2 2 13" xfId="34337"/>
    <cellStyle name="Text 2 2 3 2 2 14" xfId="34338"/>
    <cellStyle name="Text 2 2 3 2 2 15" xfId="34339"/>
    <cellStyle name="Text 2 2 3 2 2 16" xfId="34340"/>
    <cellStyle name="Text 2 2 3 2 2 17" xfId="34341"/>
    <cellStyle name="Text 2 2 3 2 2 18" xfId="34342"/>
    <cellStyle name="Text 2 2 3 2 2 19" xfId="34343"/>
    <cellStyle name="Text 2 2 3 2 2 2" xfId="34344"/>
    <cellStyle name="Text 2 2 3 2 2 20" xfId="34345"/>
    <cellStyle name="Text 2 2 3 2 2 21" xfId="34346"/>
    <cellStyle name="Text 2 2 3 2 2 22" xfId="34347"/>
    <cellStyle name="Text 2 2 3 2 2 23" xfId="34348"/>
    <cellStyle name="Text 2 2 3 2 2 24" xfId="34349"/>
    <cellStyle name="Text 2 2 3 2 2 25" xfId="34350"/>
    <cellStyle name="Text 2 2 3 2 2 26" xfId="34351"/>
    <cellStyle name="Text 2 2 3 2 2 27" xfId="34352"/>
    <cellStyle name="Text 2 2 3 2 2 28" xfId="34353"/>
    <cellStyle name="Text 2 2 3 2 2 29" xfId="34354"/>
    <cellStyle name="Text 2 2 3 2 2 3" xfId="34355"/>
    <cellStyle name="Text 2 2 3 2 2 30" xfId="34356"/>
    <cellStyle name="Text 2 2 3 2 2 31" xfId="34357"/>
    <cellStyle name="Text 2 2 3 2 2 32" xfId="34358"/>
    <cellStyle name="Text 2 2 3 2 2 4" xfId="34359"/>
    <cellStyle name="Text 2 2 3 2 2 5" xfId="34360"/>
    <cellStyle name="Text 2 2 3 2 2 6" xfId="34361"/>
    <cellStyle name="Text 2 2 3 2 2 7" xfId="34362"/>
    <cellStyle name="Text 2 2 3 2 2 8" xfId="34363"/>
    <cellStyle name="Text 2 2 3 2 2 9" xfId="34364"/>
    <cellStyle name="Text 2 2 3 2 20" xfId="34365"/>
    <cellStyle name="Text 2 2 3 2 21" xfId="34366"/>
    <cellStyle name="Text 2 2 3 2 22" xfId="34367"/>
    <cellStyle name="Text 2 2 3 2 23" xfId="34368"/>
    <cellStyle name="Text 2 2 3 2 24" xfId="34369"/>
    <cellStyle name="Text 2 2 3 2 25" xfId="34370"/>
    <cellStyle name="Text 2 2 3 2 26" xfId="34371"/>
    <cellStyle name="Text 2 2 3 2 27" xfId="34372"/>
    <cellStyle name="Text 2 2 3 2 28" xfId="34373"/>
    <cellStyle name="Text 2 2 3 2 29" xfId="34374"/>
    <cellStyle name="Text 2 2 3 2 3" xfId="34375"/>
    <cellStyle name="Text 2 2 3 2 30" xfId="34376"/>
    <cellStyle name="Text 2 2 3 2 31" xfId="34377"/>
    <cellStyle name="Text 2 2 3 2 32" xfId="34378"/>
    <cellStyle name="Text 2 2 3 2 33" xfId="34379"/>
    <cellStyle name="Text 2 2 3 2 34" xfId="34380"/>
    <cellStyle name="Text 2 2 3 2 4" xfId="34381"/>
    <cellStyle name="Text 2 2 3 2 5" xfId="34382"/>
    <cellStyle name="Text 2 2 3 2 6" xfId="34383"/>
    <cellStyle name="Text 2 2 3 2 7" xfId="34384"/>
    <cellStyle name="Text 2 2 3 2 8" xfId="34385"/>
    <cellStyle name="Text 2 2 3 2 9" xfId="34386"/>
    <cellStyle name="Text 2 2 3 20" xfId="34387"/>
    <cellStyle name="Text 2 2 3 21" xfId="34388"/>
    <cellStyle name="Text 2 2 3 22" xfId="34389"/>
    <cellStyle name="Text 2 2 3 23" xfId="34390"/>
    <cellStyle name="Text 2 2 3 24" xfId="34391"/>
    <cellStyle name="Text 2 2 3 25" xfId="34392"/>
    <cellStyle name="Text 2 2 3 26" xfId="34393"/>
    <cellStyle name="Text 2 2 3 27" xfId="34394"/>
    <cellStyle name="Text 2 2 3 28" xfId="34395"/>
    <cellStyle name="Text 2 2 3 29" xfId="34396"/>
    <cellStyle name="Text 2 2 3 3" xfId="34397"/>
    <cellStyle name="Text 2 2 3 3 10" xfId="34398"/>
    <cellStyle name="Text 2 2 3 3 11" xfId="34399"/>
    <cellStyle name="Text 2 2 3 3 12" xfId="34400"/>
    <cellStyle name="Text 2 2 3 3 13" xfId="34401"/>
    <cellStyle name="Text 2 2 3 3 14" xfId="34402"/>
    <cellStyle name="Text 2 2 3 3 15" xfId="34403"/>
    <cellStyle name="Text 2 2 3 3 16" xfId="34404"/>
    <cellStyle name="Text 2 2 3 3 17" xfId="34405"/>
    <cellStyle name="Text 2 2 3 3 18" xfId="34406"/>
    <cellStyle name="Text 2 2 3 3 19" xfId="34407"/>
    <cellStyle name="Text 2 2 3 3 2" xfId="34408"/>
    <cellStyle name="Text 2 2 3 3 20" xfId="34409"/>
    <cellStyle name="Text 2 2 3 3 21" xfId="34410"/>
    <cellStyle name="Text 2 2 3 3 22" xfId="34411"/>
    <cellStyle name="Text 2 2 3 3 23" xfId="34412"/>
    <cellStyle name="Text 2 2 3 3 24" xfId="34413"/>
    <cellStyle name="Text 2 2 3 3 25" xfId="34414"/>
    <cellStyle name="Text 2 2 3 3 26" xfId="34415"/>
    <cellStyle name="Text 2 2 3 3 27" xfId="34416"/>
    <cellStyle name="Text 2 2 3 3 28" xfId="34417"/>
    <cellStyle name="Text 2 2 3 3 29" xfId="34418"/>
    <cellStyle name="Text 2 2 3 3 3" xfId="34419"/>
    <cellStyle name="Text 2 2 3 3 30" xfId="34420"/>
    <cellStyle name="Text 2 2 3 3 31" xfId="34421"/>
    <cellStyle name="Text 2 2 3 3 32" xfId="34422"/>
    <cellStyle name="Text 2 2 3 3 4" xfId="34423"/>
    <cellStyle name="Text 2 2 3 3 5" xfId="34424"/>
    <cellStyle name="Text 2 2 3 3 6" xfId="34425"/>
    <cellStyle name="Text 2 2 3 3 7" xfId="34426"/>
    <cellStyle name="Text 2 2 3 3 8" xfId="34427"/>
    <cellStyle name="Text 2 2 3 3 9" xfId="34428"/>
    <cellStyle name="Text 2 2 3 30" xfId="34429"/>
    <cellStyle name="Text 2 2 3 31" xfId="34430"/>
    <cellStyle name="Text 2 2 3 32" xfId="34431"/>
    <cellStyle name="Text 2 2 3 33" xfId="34432"/>
    <cellStyle name="Text 2 2 3 34" xfId="34433"/>
    <cellStyle name="Text 2 2 3 35" xfId="34434"/>
    <cellStyle name="Text 2 2 3 4" xfId="34435"/>
    <cellStyle name="Text 2 2 3 5" xfId="34436"/>
    <cellStyle name="Text 2 2 3 6" xfId="34437"/>
    <cellStyle name="Text 2 2 3 7" xfId="34438"/>
    <cellStyle name="Text 2 2 3 8" xfId="34439"/>
    <cellStyle name="Text 2 2 3 9" xfId="34440"/>
    <cellStyle name="Text 2 2 30" xfId="34441"/>
    <cellStyle name="Text 2 2 31" xfId="34442"/>
    <cellStyle name="Text 2 2 32" xfId="34443"/>
    <cellStyle name="Text 2 2 33" xfId="34444"/>
    <cellStyle name="Text 2 2 34" xfId="34445"/>
    <cellStyle name="Text 2 2 35" xfId="34446"/>
    <cellStyle name="Text 2 2 36" xfId="34447"/>
    <cellStyle name="Text 2 2 37" xfId="34448"/>
    <cellStyle name="Text 2 2 38" xfId="34449"/>
    <cellStyle name="Text 2 2 39" xfId="34450"/>
    <cellStyle name="Text 2 2 4" xfId="34451"/>
    <cellStyle name="Text 2 2 5" xfId="34452"/>
    <cellStyle name="Text 2 2 5 10" xfId="34453"/>
    <cellStyle name="Text 2 2 5 11" xfId="34454"/>
    <cellStyle name="Text 2 2 5 12" xfId="34455"/>
    <cellStyle name="Text 2 2 5 13" xfId="34456"/>
    <cellStyle name="Text 2 2 5 14" xfId="34457"/>
    <cellStyle name="Text 2 2 5 15" xfId="34458"/>
    <cellStyle name="Text 2 2 5 16" xfId="34459"/>
    <cellStyle name="Text 2 2 5 17" xfId="34460"/>
    <cellStyle name="Text 2 2 5 18" xfId="34461"/>
    <cellStyle name="Text 2 2 5 19" xfId="34462"/>
    <cellStyle name="Text 2 2 5 2" xfId="34463"/>
    <cellStyle name="Text 2 2 5 2 10" xfId="34464"/>
    <cellStyle name="Text 2 2 5 2 11" xfId="34465"/>
    <cellStyle name="Text 2 2 5 2 12" xfId="34466"/>
    <cellStyle name="Text 2 2 5 2 13" xfId="34467"/>
    <cellStyle name="Text 2 2 5 2 14" xfId="34468"/>
    <cellStyle name="Text 2 2 5 2 15" xfId="34469"/>
    <cellStyle name="Text 2 2 5 2 16" xfId="34470"/>
    <cellStyle name="Text 2 2 5 2 17" xfId="34471"/>
    <cellStyle name="Text 2 2 5 2 18" xfId="34472"/>
    <cellStyle name="Text 2 2 5 2 19" xfId="34473"/>
    <cellStyle name="Text 2 2 5 2 2" xfId="34474"/>
    <cellStyle name="Text 2 2 5 2 2 10" xfId="34475"/>
    <cellStyle name="Text 2 2 5 2 2 11" xfId="34476"/>
    <cellStyle name="Text 2 2 5 2 2 12" xfId="34477"/>
    <cellStyle name="Text 2 2 5 2 2 13" xfId="34478"/>
    <cellStyle name="Text 2 2 5 2 2 14" xfId="34479"/>
    <cellStyle name="Text 2 2 5 2 2 15" xfId="34480"/>
    <cellStyle name="Text 2 2 5 2 2 16" xfId="34481"/>
    <cellStyle name="Text 2 2 5 2 2 17" xfId="34482"/>
    <cellStyle name="Text 2 2 5 2 2 18" xfId="34483"/>
    <cellStyle name="Text 2 2 5 2 2 19" xfId="34484"/>
    <cellStyle name="Text 2 2 5 2 2 2" xfId="34485"/>
    <cellStyle name="Text 2 2 5 2 2 20" xfId="34486"/>
    <cellStyle name="Text 2 2 5 2 2 21" xfId="34487"/>
    <cellStyle name="Text 2 2 5 2 2 22" xfId="34488"/>
    <cellStyle name="Text 2 2 5 2 2 23" xfId="34489"/>
    <cellStyle name="Text 2 2 5 2 2 24" xfId="34490"/>
    <cellStyle name="Text 2 2 5 2 2 25" xfId="34491"/>
    <cellStyle name="Text 2 2 5 2 2 26" xfId="34492"/>
    <cellStyle name="Text 2 2 5 2 2 27" xfId="34493"/>
    <cellStyle name="Text 2 2 5 2 2 28" xfId="34494"/>
    <cellStyle name="Text 2 2 5 2 2 29" xfId="34495"/>
    <cellStyle name="Text 2 2 5 2 2 3" xfId="34496"/>
    <cellStyle name="Text 2 2 5 2 2 30" xfId="34497"/>
    <cellStyle name="Text 2 2 5 2 2 31" xfId="34498"/>
    <cellStyle name="Text 2 2 5 2 2 32" xfId="34499"/>
    <cellStyle name="Text 2 2 5 2 2 4" xfId="34500"/>
    <cellStyle name="Text 2 2 5 2 2 5" xfId="34501"/>
    <cellStyle name="Text 2 2 5 2 2 6" xfId="34502"/>
    <cellStyle name="Text 2 2 5 2 2 7" xfId="34503"/>
    <cellStyle name="Text 2 2 5 2 2 8" xfId="34504"/>
    <cellStyle name="Text 2 2 5 2 2 9" xfId="34505"/>
    <cellStyle name="Text 2 2 5 2 20" xfId="34506"/>
    <cellStyle name="Text 2 2 5 2 21" xfId="34507"/>
    <cellStyle name="Text 2 2 5 2 22" xfId="34508"/>
    <cellStyle name="Text 2 2 5 2 23" xfId="34509"/>
    <cellStyle name="Text 2 2 5 2 24" xfId="34510"/>
    <cellStyle name="Text 2 2 5 2 25" xfId="34511"/>
    <cellStyle name="Text 2 2 5 2 26" xfId="34512"/>
    <cellStyle name="Text 2 2 5 2 27" xfId="34513"/>
    <cellStyle name="Text 2 2 5 2 28" xfId="34514"/>
    <cellStyle name="Text 2 2 5 2 29" xfId="34515"/>
    <cellStyle name="Text 2 2 5 2 3" xfId="34516"/>
    <cellStyle name="Text 2 2 5 2 30" xfId="34517"/>
    <cellStyle name="Text 2 2 5 2 31" xfId="34518"/>
    <cellStyle name="Text 2 2 5 2 32" xfId="34519"/>
    <cellStyle name="Text 2 2 5 2 33" xfId="34520"/>
    <cellStyle name="Text 2 2 5 2 34" xfId="34521"/>
    <cellStyle name="Text 2 2 5 2 4" xfId="34522"/>
    <cellStyle name="Text 2 2 5 2 5" xfId="34523"/>
    <cellStyle name="Text 2 2 5 2 6" xfId="34524"/>
    <cellStyle name="Text 2 2 5 2 7" xfId="34525"/>
    <cellStyle name="Text 2 2 5 2 8" xfId="34526"/>
    <cellStyle name="Text 2 2 5 2 9" xfId="34527"/>
    <cellStyle name="Text 2 2 5 20" xfId="34528"/>
    <cellStyle name="Text 2 2 5 21" xfId="34529"/>
    <cellStyle name="Text 2 2 5 22" xfId="34530"/>
    <cellStyle name="Text 2 2 5 23" xfId="34531"/>
    <cellStyle name="Text 2 2 5 24" xfId="34532"/>
    <cellStyle name="Text 2 2 5 25" xfId="34533"/>
    <cellStyle name="Text 2 2 5 26" xfId="34534"/>
    <cellStyle name="Text 2 2 5 27" xfId="34535"/>
    <cellStyle name="Text 2 2 5 28" xfId="34536"/>
    <cellStyle name="Text 2 2 5 29" xfId="34537"/>
    <cellStyle name="Text 2 2 5 3" xfId="34538"/>
    <cellStyle name="Text 2 2 5 3 10" xfId="34539"/>
    <cellStyle name="Text 2 2 5 3 11" xfId="34540"/>
    <cellStyle name="Text 2 2 5 3 12" xfId="34541"/>
    <cellStyle name="Text 2 2 5 3 13" xfId="34542"/>
    <cellStyle name="Text 2 2 5 3 14" xfId="34543"/>
    <cellStyle name="Text 2 2 5 3 15" xfId="34544"/>
    <cellStyle name="Text 2 2 5 3 16" xfId="34545"/>
    <cellStyle name="Text 2 2 5 3 17" xfId="34546"/>
    <cellStyle name="Text 2 2 5 3 18" xfId="34547"/>
    <cellStyle name="Text 2 2 5 3 19" xfId="34548"/>
    <cellStyle name="Text 2 2 5 3 2" xfId="34549"/>
    <cellStyle name="Text 2 2 5 3 2 10" xfId="34550"/>
    <cellStyle name="Text 2 2 5 3 2 11" xfId="34551"/>
    <cellStyle name="Text 2 2 5 3 2 12" xfId="34552"/>
    <cellStyle name="Text 2 2 5 3 2 13" xfId="34553"/>
    <cellStyle name="Text 2 2 5 3 2 14" xfId="34554"/>
    <cellStyle name="Text 2 2 5 3 2 15" xfId="34555"/>
    <cellStyle name="Text 2 2 5 3 2 16" xfId="34556"/>
    <cellStyle name="Text 2 2 5 3 2 17" xfId="34557"/>
    <cellStyle name="Text 2 2 5 3 2 18" xfId="34558"/>
    <cellStyle name="Text 2 2 5 3 2 19" xfId="34559"/>
    <cellStyle name="Text 2 2 5 3 2 2" xfId="34560"/>
    <cellStyle name="Text 2 2 5 3 2 20" xfId="34561"/>
    <cellStyle name="Text 2 2 5 3 2 21" xfId="34562"/>
    <cellStyle name="Text 2 2 5 3 2 22" xfId="34563"/>
    <cellStyle name="Text 2 2 5 3 2 23" xfId="34564"/>
    <cellStyle name="Text 2 2 5 3 2 24" xfId="34565"/>
    <cellStyle name="Text 2 2 5 3 2 25" xfId="34566"/>
    <cellStyle name="Text 2 2 5 3 2 26" xfId="34567"/>
    <cellStyle name="Text 2 2 5 3 2 27" xfId="34568"/>
    <cellStyle name="Text 2 2 5 3 2 28" xfId="34569"/>
    <cellStyle name="Text 2 2 5 3 2 29" xfId="34570"/>
    <cellStyle name="Text 2 2 5 3 2 3" xfId="34571"/>
    <cellStyle name="Text 2 2 5 3 2 30" xfId="34572"/>
    <cellStyle name="Text 2 2 5 3 2 31" xfId="34573"/>
    <cellStyle name="Text 2 2 5 3 2 32" xfId="34574"/>
    <cellStyle name="Text 2 2 5 3 2 4" xfId="34575"/>
    <cellStyle name="Text 2 2 5 3 2 5" xfId="34576"/>
    <cellStyle name="Text 2 2 5 3 2 6" xfId="34577"/>
    <cellStyle name="Text 2 2 5 3 2 7" xfId="34578"/>
    <cellStyle name="Text 2 2 5 3 2 8" xfId="34579"/>
    <cellStyle name="Text 2 2 5 3 2 9" xfId="34580"/>
    <cellStyle name="Text 2 2 5 3 20" xfId="34581"/>
    <cellStyle name="Text 2 2 5 3 21" xfId="34582"/>
    <cellStyle name="Text 2 2 5 3 22" xfId="34583"/>
    <cellStyle name="Text 2 2 5 3 23" xfId="34584"/>
    <cellStyle name="Text 2 2 5 3 24" xfId="34585"/>
    <cellStyle name="Text 2 2 5 3 25" xfId="34586"/>
    <cellStyle name="Text 2 2 5 3 26" xfId="34587"/>
    <cellStyle name="Text 2 2 5 3 27" xfId="34588"/>
    <cellStyle name="Text 2 2 5 3 28" xfId="34589"/>
    <cellStyle name="Text 2 2 5 3 29" xfId="34590"/>
    <cellStyle name="Text 2 2 5 3 3" xfId="34591"/>
    <cellStyle name="Text 2 2 5 3 30" xfId="34592"/>
    <cellStyle name="Text 2 2 5 3 31" xfId="34593"/>
    <cellStyle name="Text 2 2 5 3 32" xfId="34594"/>
    <cellStyle name="Text 2 2 5 3 33" xfId="34595"/>
    <cellStyle name="Text 2 2 5 3 34" xfId="34596"/>
    <cellStyle name="Text 2 2 5 3 4" xfId="34597"/>
    <cellStyle name="Text 2 2 5 3 5" xfId="34598"/>
    <cellStyle name="Text 2 2 5 3 6" xfId="34599"/>
    <cellStyle name="Text 2 2 5 3 7" xfId="34600"/>
    <cellStyle name="Text 2 2 5 3 8" xfId="34601"/>
    <cellStyle name="Text 2 2 5 3 9" xfId="34602"/>
    <cellStyle name="Text 2 2 5 30" xfId="34603"/>
    <cellStyle name="Text 2 2 5 31" xfId="34604"/>
    <cellStyle name="Text 2 2 5 32" xfId="34605"/>
    <cellStyle name="Text 2 2 5 33" xfId="34606"/>
    <cellStyle name="Text 2 2 5 34" xfId="34607"/>
    <cellStyle name="Text 2 2 5 35" xfId="34608"/>
    <cellStyle name="Text 2 2 5 36" xfId="34609"/>
    <cellStyle name="Text 2 2 5 4" xfId="34610"/>
    <cellStyle name="Text 2 2 5 4 10" xfId="34611"/>
    <cellStyle name="Text 2 2 5 4 11" xfId="34612"/>
    <cellStyle name="Text 2 2 5 4 12" xfId="34613"/>
    <cellStyle name="Text 2 2 5 4 13" xfId="34614"/>
    <cellStyle name="Text 2 2 5 4 2" xfId="34615"/>
    <cellStyle name="Text 2 2 5 4 3" xfId="34616"/>
    <cellStyle name="Text 2 2 5 4 4" xfId="34617"/>
    <cellStyle name="Text 2 2 5 4 5" xfId="34618"/>
    <cellStyle name="Text 2 2 5 4 6" xfId="34619"/>
    <cellStyle name="Text 2 2 5 4 7" xfId="34620"/>
    <cellStyle name="Text 2 2 5 4 8" xfId="34621"/>
    <cellStyle name="Text 2 2 5 4 9" xfId="34622"/>
    <cellStyle name="Text 2 2 5 5" xfId="34623"/>
    <cellStyle name="Text 2 2 5 6" xfId="34624"/>
    <cellStyle name="Text 2 2 5 7" xfId="34625"/>
    <cellStyle name="Text 2 2 5 8" xfId="34626"/>
    <cellStyle name="Text 2 2 5 9" xfId="34627"/>
    <cellStyle name="Text 2 2 6" xfId="34628"/>
    <cellStyle name="Text 2 2 6 10" xfId="34629"/>
    <cellStyle name="Text 2 2 6 11" xfId="34630"/>
    <cellStyle name="Text 2 2 6 12" xfId="34631"/>
    <cellStyle name="Text 2 2 6 13" xfId="34632"/>
    <cellStyle name="Text 2 2 6 14" xfId="34633"/>
    <cellStyle name="Text 2 2 6 15" xfId="34634"/>
    <cellStyle name="Text 2 2 6 16" xfId="34635"/>
    <cellStyle name="Text 2 2 6 17" xfId="34636"/>
    <cellStyle name="Text 2 2 6 18" xfId="34637"/>
    <cellStyle name="Text 2 2 6 19" xfId="34638"/>
    <cellStyle name="Text 2 2 6 2" xfId="34639"/>
    <cellStyle name="Text 2 2 6 2 10" xfId="34640"/>
    <cellStyle name="Text 2 2 6 2 11" xfId="34641"/>
    <cellStyle name="Text 2 2 6 2 12" xfId="34642"/>
    <cellStyle name="Text 2 2 6 2 13" xfId="34643"/>
    <cellStyle name="Text 2 2 6 2 14" xfId="34644"/>
    <cellStyle name="Text 2 2 6 2 15" xfId="34645"/>
    <cellStyle name="Text 2 2 6 2 16" xfId="34646"/>
    <cellStyle name="Text 2 2 6 2 17" xfId="34647"/>
    <cellStyle name="Text 2 2 6 2 18" xfId="34648"/>
    <cellStyle name="Text 2 2 6 2 19" xfId="34649"/>
    <cellStyle name="Text 2 2 6 2 2" xfId="34650"/>
    <cellStyle name="Text 2 2 6 2 20" xfId="34651"/>
    <cellStyle name="Text 2 2 6 2 21" xfId="34652"/>
    <cellStyle name="Text 2 2 6 2 22" xfId="34653"/>
    <cellStyle name="Text 2 2 6 2 23" xfId="34654"/>
    <cellStyle name="Text 2 2 6 2 24" xfId="34655"/>
    <cellStyle name="Text 2 2 6 2 25" xfId="34656"/>
    <cellStyle name="Text 2 2 6 2 26" xfId="34657"/>
    <cellStyle name="Text 2 2 6 2 27" xfId="34658"/>
    <cellStyle name="Text 2 2 6 2 28" xfId="34659"/>
    <cellStyle name="Text 2 2 6 2 29" xfId="34660"/>
    <cellStyle name="Text 2 2 6 2 3" xfId="34661"/>
    <cellStyle name="Text 2 2 6 2 30" xfId="34662"/>
    <cellStyle name="Text 2 2 6 2 31" xfId="34663"/>
    <cellStyle name="Text 2 2 6 2 32" xfId="34664"/>
    <cellStyle name="Text 2 2 6 2 4" xfId="34665"/>
    <cellStyle name="Text 2 2 6 2 5" xfId="34666"/>
    <cellStyle name="Text 2 2 6 2 6" xfId="34667"/>
    <cellStyle name="Text 2 2 6 2 7" xfId="34668"/>
    <cellStyle name="Text 2 2 6 2 8" xfId="34669"/>
    <cellStyle name="Text 2 2 6 2 9" xfId="34670"/>
    <cellStyle name="Text 2 2 6 20" xfId="34671"/>
    <cellStyle name="Text 2 2 6 21" xfId="34672"/>
    <cellStyle name="Text 2 2 6 22" xfId="34673"/>
    <cellStyle name="Text 2 2 6 23" xfId="34674"/>
    <cellStyle name="Text 2 2 6 24" xfId="34675"/>
    <cellStyle name="Text 2 2 6 25" xfId="34676"/>
    <cellStyle name="Text 2 2 6 26" xfId="34677"/>
    <cellStyle name="Text 2 2 6 27" xfId="34678"/>
    <cellStyle name="Text 2 2 6 28" xfId="34679"/>
    <cellStyle name="Text 2 2 6 29" xfId="34680"/>
    <cellStyle name="Text 2 2 6 3" xfId="34681"/>
    <cellStyle name="Text 2 2 6 30" xfId="34682"/>
    <cellStyle name="Text 2 2 6 31" xfId="34683"/>
    <cellStyle name="Text 2 2 6 32" xfId="34684"/>
    <cellStyle name="Text 2 2 6 33" xfId="34685"/>
    <cellStyle name="Text 2 2 6 34" xfId="34686"/>
    <cellStyle name="Text 2 2 6 4" xfId="34687"/>
    <cellStyle name="Text 2 2 6 5" xfId="34688"/>
    <cellStyle name="Text 2 2 6 6" xfId="34689"/>
    <cellStyle name="Text 2 2 6 7" xfId="34690"/>
    <cellStyle name="Text 2 2 6 8" xfId="34691"/>
    <cellStyle name="Text 2 2 6 9" xfId="34692"/>
    <cellStyle name="Text 2 2 7" xfId="34693"/>
    <cellStyle name="Text 2 2 7 10" xfId="34694"/>
    <cellStyle name="Text 2 2 7 11" xfId="34695"/>
    <cellStyle name="Text 2 2 7 12" xfId="34696"/>
    <cellStyle name="Text 2 2 7 13" xfId="34697"/>
    <cellStyle name="Text 2 2 7 14" xfId="34698"/>
    <cellStyle name="Text 2 2 7 15" xfId="34699"/>
    <cellStyle name="Text 2 2 7 16" xfId="34700"/>
    <cellStyle name="Text 2 2 7 17" xfId="34701"/>
    <cellStyle name="Text 2 2 7 18" xfId="34702"/>
    <cellStyle name="Text 2 2 7 19" xfId="34703"/>
    <cellStyle name="Text 2 2 7 2" xfId="34704"/>
    <cellStyle name="Text 2 2 7 20" xfId="34705"/>
    <cellStyle name="Text 2 2 7 21" xfId="34706"/>
    <cellStyle name="Text 2 2 7 22" xfId="34707"/>
    <cellStyle name="Text 2 2 7 23" xfId="34708"/>
    <cellStyle name="Text 2 2 7 24" xfId="34709"/>
    <cellStyle name="Text 2 2 7 25" xfId="34710"/>
    <cellStyle name="Text 2 2 7 26" xfId="34711"/>
    <cellStyle name="Text 2 2 7 27" xfId="34712"/>
    <cellStyle name="Text 2 2 7 28" xfId="34713"/>
    <cellStyle name="Text 2 2 7 29" xfId="34714"/>
    <cellStyle name="Text 2 2 7 3" xfId="34715"/>
    <cellStyle name="Text 2 2 7 30" xfId="34716"/>
    <cellStyle name="Text 2 2 7 31" xfId="34717"/>
    <cellStyle name="Text 2 2 7 32" xfId="34718"/>
    <cellStyle name="Text 2 2 7 4" xfId="34719"/>
    <cellStyle name="Text 2 2 7 5" xfId="34720"/>
    <cellStyle name="Text 2 2 7 6" xfId="34721"/>
    <cellStyle name="Text 2 2 7 7" xfId="34722"/>
    <cellStyle name="Text 2 2 7 8" xfId="34723"/>
    <cellStyle name="Text 2 2 7 9" xfId="34724"/>
    <cellStyle name="Text 2 2 8" xfId="34725"/>
    <cellStyle name="Text 2 2 9" xfId="34726"/>
    <cellStyle name="Text 2 3" xfId="34727"/>
    <cellStyle name="Text 2 3 10" xfId="34728"/>
    <cellStyle name="Text 2 3 11" xfId="34729"/>
    <cellStyle name="Text 2 3 12" xfId="34730"/>
    <cellStyle name="Text 2 3 13" xfId="34731"/>
    <cellStyle name="Text 2 3 2" xfId="34732"/>
    <cellStyle name="Text 2 3 3" xfId="34733"/>
    <cellStyle name="Text 2 3 4" xfId="34734"/>
    <cellStyle name="Text 2 3 5" xfId="34735"/>
    <cellStyle name="Text 2 3 6" xfId="34736"/>
    <cellStyle name="Text 2 3 7" xfId="34737"/>
    <cellStyle name="Text 2 3 8" xfId="34738"/>
    <cellStyle name="Text 2 3 9" xfId="34739"/>
    <cellStyle name="Text 3" xfId="34740"/>
    <cellStyle name="Text 3 2" xfId="34741"/>
    <cellStyle name="Text 3 3" xfId="34742"/>
    <cellStyle name="Text 4" xfId="34743"/>
    <cellStyle name="Text 4 2" xfId="34744"/>
    <cellStyle name="Text 4 3" xfId="34745"/>
    <cellStyle name="Text 4 4" xfId="34746"/>
    <cellStyle name="Text 5" xfId="34747"/>
    <cellStyle name="Text 6" xfId="34748"/>
    <cellStyle name="Text 7" xfId="34749"/>
    <cellStyle name="Text 8" xfId="34750"/>
    <cellStyle name="Text Italic" xfId="34751"/>
    <cellStyle name="Text Merged LJust" xfId="34752"/>
    <cellStyle name="Text Merged LJust 2" xfId="34753"/>
    <cellStyle name="Text Merged LJust 2 2" xfId="34754"/>
    <cellStyle name="Text Merged LJust 3" xfId="34755"/>
    <cellStyle name="Text Merged LJust 4" xfId="34756"/>
    <cellStyle name="Text rjustify" xfId="30"/>
    <cellStyle name="Text rjustify 2" xfId="34757"/>
    <cellStyle name="Text rjustify 2 2" xfId="34758"/>
    <cellStyle name="Text rjustify 2 2 10" xfId="34759"/>
    <cellStyle name="Text rjustify 2 2 11" xfId="34760"/>
    <cellStyle name="Text rjustify 2 2 12" xfId="34761"/>
    <cellStyle name="Text rjustify 2 2 13" xfId="34762"/>
    <cellStyle name="Text rjustify 2 2 14" xfId="34763"/>
    <cellStyle name="Text rjustify 2 2 15" xfId="34764"/>
    <cellStyle name="Text rjustify 2 2 16" xfId="34765"/>
    <cellStyle name="Text rjustify 2 2 17" xfId="34766"/>
    <cellStyle name="Text rjustify 2 2 18" xfId="34767"/>
    <cellStyle name="Text rjustify 2 2 19" xfId="34768"/>
    <cellStyle name="Text rjustify 2 2 2" xfId="34769"/>
    <cellStyle name="Text rjustify 2 2 2 10" xfId="34770"/>
    <cellStyle name="Text rjustify 2 2 2 11" xfId="34771"/>
    <cellStyle name="Text rjustify 2 2 2 12" xfId="34772"/>
    <cellStyle name="Text rjustify 2 2 2 13" xfId="34773"/>
    <cellStyle name="Text rjustify 2 2 2 14" xfId="34774"/>
    <cellStyle name="Text rjustify 2 2 2 15" xfId="34775"/>
    <cellStyle name="Text rjustify 2 2 2 16" xfId="34776"/>
    <cellStyle name="Text rjustify 2 2 2 17" xfId="34777"/>
    <cellStyle name="Text rjustify 2 2 2 18" xfId="34778"/>
    <cellStyle name="Text rjustify 2 2 2 19" xfId="34779"/>
    <cellStyle name="Text rjustify 2 2 2 2" xfId="34780"/>
    <cellStyle name="Text rjustify 2 2 2 2 10" xfId="34781"/>
    <cellStyle name="Text rjustify 2 2 2 2 11" xfId="34782"/>
    <cellStyle name="Text rjustify 2 2 2 2 12" xfId="34783"/>
    <cellStyle name="Text rjustify 2 2 2 2 13" xfId="34784"/>
    <cellStyle name="Text rjustify 2 2 2 2 14" xfId="34785"/>
    <cellStyle name="Text rjustify 2 2 2 2 15" xfId="34786"/>
    <cellStyle name="Text rjustify 2 2 2 2 16" xfId="34787"/>
    <cellStyle name="Text rjustify 2 2 2 2 17" xfId="34788"/>
    <cellStyle name="Text rjustify 2 2 2 2 18" xfId="34789"/>
    <cellStyle name="Text rjustify 2 2 2 2 19" xfId="34790"/>
    <cellStyle name="Text rjustify 2 2 2 2 2" xfId="34791"/>
    <cellStyle name="Text rjustify 2 2 2 2 2 10" xfId="34792"/>
    <cellStyle name="Text rjustify 2 2 2 2 2 11" xfId="34793"/>
    <cellStyle name="Text rjustify 2 2 2 2 2 12" xfId="34794"/>
    <cellStyle name="Text rjustify 2 2 2 2 2 13" xfId="34795"/>
    <cellStyle name="Text rjustify 2 2 2 2 2 14" xfId="34796"/>
    <cellStyle name="Text rjustify 2 2 2 2 2 15" xfId="34797"/>
    <cellStyle name="Text rjustify 2 2 2 2 2 16" xfId="34798"/>
    <cellStyle name="Text rjustify 2 2 2 2 2 17" xfId="34799"/>
    <cellStyle name="Text rjustify 2 2 2 2 2 18" xfId="34800"/>
    <cellStyle name="Text rjustify 2 2 2 2 2 19" xfId="34801"/>
    <cellStyle name="Text rjustify 2 2 2 2 2 2" xfId="34802"/>
    <cellStyle name="Text rjustify 2 2 2 2 2 20" xfId="34803"/>
    <cellStyle name="Text rjustify 2 2 2 2 2 21" xfId="34804"/>
    <cellStyle name="Text rjustify 2 2 2 2 2 22" xfId="34805"/>
    <cellStyle name="Text rjustify 2 2 2 2 2 23" xfId="34806"/>
    <cellStyle name="Text rjustify 2 2 2 2 2 24" xfId="34807"/>
    <cellStyle name="Text rjustify 2 2 2 2 2 25" xfId="34808"/>
    <cellStyle name="Text rjustify 2 2 2 2 2 26" xfId="34809"/>
    <cellStyle name="Text rjustify 2 2 2 2 2 27" xfId="34810"/>
    <cellStyle name="Text rjustify 2 2 2 2 2 28" xfId="34811"/>
    <cellStyle name="Text rjustify 2 2 2 2 2 29" xfId="34812"/>
    <cellStyle name="Text rjustify 2 2 2 2 2 3" xfId="34813"/>
    <cellStyle name="Text rjustify 2 2 2 2 2 30" xfId="34814"/>
    <cellStyle name="Text rjustify 2 2 2 2 2 31" xfId="34815"/>
    <cellStyle name="Text rjustify 2 2 2 2 2 32" xfId="34816"/>
    <cellStyle name="Text rjustify 2 2 2 2 2 4" xfId="34817"/>
    <cellStyle name="Text rjustify 2 2 2 2 2 5" xfId="34818"/>
    <cellStyle name="Text rjustify 2 2 2 2 2 6" xfId="34819"/>
    <cellStyle name="Text rjustify 2 2 2 2 2 7" xfId="34820"/>
    <cellStyle name="Text rjustify 2 2 2 2 2 8" xfId="34821"/>
    <cellStyle name="Text rjustify 2 2 2 2 2 9" xfId="34822"/>
    <cellStyle name="Text rjustify 2 2 2 2 20" xfId="34823"/>
    <cellStyle name="Text rjustify 2 2 2 2 21" xfId="34824"/>
    <cellStyle name="Text rjustify 2 2 2 2 22" xfId="34825"/>
    <cellStyle name="Text rjustify 2 2 2 2 23" xfId="34826"/>
    <cellStyle name="Text rjustify 2 2 2 2 24" xfId="34827"/>
    <cellStyle name="Text rjustify 2 2 2 2 25" xfId="34828"/>
    <cellStyle name="Text rjustify 2 2 2 2 26" xfId="34829"/>
    <cellStyle name="Text rjustify 2 2 2 2 27" xfId="34830"/>
    <cellStyle name="Text rjustify 2 2 2 2 28" xfId="34831"/>
    <cellStyle name="Text rjustify 2 2 2 2 29" xfId="34832"/>
    <cellStyle name="Text rjustify 2 2 2 2 3" xfId="34833"/>
    <cellStyle name="Text rjustify 2 2 2 2 30" xfId="34834"/>
    <cellStyle name="Text rjustify 2 2 2 2 31" xfId="34835"/>
    <cellStyle name="Text rjustify 2 2 2 2 32" xfId="34836"/>
    <cellStyle name="Text rjustify 2 2 2 2 33" xfId="34837"/>
    <cellStyle name="Text rjustify 2 2 2 2 34" xfId="34838"/>
    <cellStyle name="Text rjustify 2 2 2 2 4" xfId="34839"/>
    <cellStyle name="Text rjustify 2 2 2 2 5" xfId="34840"/>
    <cellStyle name="Text rjustify 2 2 2 2 6" xfId="34841"/>
    <cellStyle name="Text rjustify 2 2 2 2 7" xfId="34842"/>
    <cellStyle name="Text rjustify 2 2 2 2 8" xfId="34843"/>
    <cellStyle name="Text rjustify 2 2 2 2 9" xfId="34844"/>
    <cellStyle name="Text rjustify 2 2 2 20" xfId="34845"/>
    <cellStyle name="Text rjustify 2 2 2 21" xfId="34846"/>
    <cellStyle name="Text rjustify 2 2 2 22" xfId="34847"/>
    <cellStyle name="Text rjustify 2 2 2 23" xfId="34848"/>
    <cellStyle name="Text rjustify 2 2 2 24" xfId="34849"/>
    <cellStyle name="Text rjustify 2 2 2 25" xfId="34850"/>
    <cellStyle name="Text rjustify 2 2 2 26" xfId="34851"/>
    <cellStyle name="Text rjustify 2 2 2 27" xfId="34852"/>
    <cellStyle name="Text rjustify 2 2 2 28" xfId="34853"/>
    <cellStyle name="Text rjustify 2 2 2 29" xfId="34854"/>
    <cellStyle name="Text rjustify 2 2 2 3" xfId="34855"/>
    <cellStyle name="Text rjustify 2 2 2 3 10" xfId="34856"/>
    <cellStyle name="Text rjustify 2 2 2 3 11" xfId="34857"/>
    <cellStyle name="Text rjustify 2 2 2 3 12" xfId="34858"/>
    <cellStyle name="Text rjustify 2 2 2 3 13" xfId="34859"/>
    <cellStyle name="Text rjustify 2 2 2 3 14" xfId="34860"/>
    <cellStyle name="Text rjustify 2 2 2 3 15" xfId="34861"/>
    <cellStyle name="Text rjustify 2 2 2 3 16" xfId="34862"/>
    <cellStyle name="Text rjustify 2 2 2 3 17" xfId="34863"/>
    <cellStyle name="Text rjustify 2 2 2 3 18" xfId="34864"/>
    <cellStyle name="Text rjustify 2 2 2 3 19" xfId="34865"/>
    <cellStyle name="Text rjustify 2 2 2 3 2" xfId="34866"/>
    <cellStyle name="Text rjustify 2 2 2 3 20" xfId="34867"/>
    <cellStyle name="Text rjustify 2 2 2 3 21" xfId="34868"/>
    <cellStyle name="Text rjustify 2 2 2 3 22" xfId="34869"/>
    <cellStyle name="Text rjustify 2 2 2 3 23" xfId="34870"/>
    <cellStyle name="Text rjustify 2 2 2 3 24" xfId="34871"/>
    <cellStyle name="Text rjustify 2 2 2 3 25" xfId="34872"/>
    <cellStyle name="Text rjustify 2 2 2 3 26" xfId="34873"/>
    <cellStyle name="Text rjustify 2 2 2 3 27" xfId="34874"/>
    <cellStyle name="Text rjustify 2 2 2 3 28" xfId="34875"/>
    <cellStyle name="Text rjustify 2 2 2 3 29" xfId="34876"/>
    <cellStyle name="Text rjustify 2 2 2 3 3" xfId="34877"/>
    <cellStyle name="Text rjustify 2 2 2 3 30" xfId="34878"/>
    <cellStyle name="Text rjustify 2 2 2 3 31" xfId="34879"/>
    <cellStyle name="Text rjustify 2 2 2 3 32" xfId="34880"/>
    <cellStyle name="Text rjustify 2 2 2 3 4" xfId="34881"/>
    <cellStyle name="Text rjustify 2 2 2 3 5" xfId="34882"/>
    <cellStyle name="Text rjustify 2 2 2 3 6" xfId="34883"/>
    <cellStyle name="Text rjustify 2 2 2 3 7" xfId="34884"/>
    <cellStyle name="Text rjustify 2 2 2 3 8" xfId="34885"/>
    <cellStyle name="Text rjustify 2 2 2 3 9" xfId="34886"/>
    <cellStyle name="Text rjustify 2 2 2 30" xfId="34887"/>
    <cellStyle name="Text rjustify 2 2 2 31" xfId="34888"/>
    <cellStyle name="Text rjustify 2 2 2 32" xfId="34889"/>
    <cellStyle name="Text rjustify 2 2 2 33" xfId="34890"/>
    <cellStyle name="Text rjustify 2 2 2 34" xfId="34891"/>
    <cellStyle name="Text rjustify 2 2 2 35" xfId="34892"/>
    <cellStyle name="Text rjustify 2 2 2 4" xfId="34893"/>
    <cellStyle name="Text rjustify 2 2 2 5" xfId="34894"/>
    <cellStyle name="Text rjustify 2 2 2 6" xfId="34895"/>
    <cellStyle name="Text rjustify 2 2 2 7" xfId="34896"/>
    <cellStyle name="Text rjustify 2 2 2 8" xfId="34897"/>
    <cellStyle name="Text rjustify 2 2 2 9" xfId="34898"/>
    <cellStyle name="Text rjustify 2 2 20" xfId="34899"/>
    <cellStyle name="Text rjustify 2 2 21" xfId="34900"/>
    <cellStyle name="Text rjustify 2 2 22" xfId="34901"/>
    <cellStyle name="Text rjustify 2 2 23" xfId="34902"/>
    <cellStyle name="Text rjustify 2 2 24" xfId="34903"/>
    <cellStyle name="Text rjustify 2 2 25" xfId="34904"/>
    <cellStyle name="Text rjustify 2 2 26" xfId="34905"/>
    <cellStyle name="Text rjustify 2 2 27" xfId="34906"/>
    <cellStyle name="Text rjustify 2 2 28" xfId="34907"/>
    <cellStyle name="Text rjustify 2 2 29" xfId="34908"/>
    <cellStyle name="Text rjustify 2 2 3" xfId="34909"/>
    <cellStyle name="Text rjustify 2 2 3 10" xfId="34910"/>
    <cellStyle name="Text rjustify 2 2 3 11" xfId="34911"/>
    <cellStyle name="Text rjustify 2 2 3 12" xfId="34912"/>
    <cellStyle name="Text rjustify 2 2 3 13" xfId="34913"/>
    <cellStyle name="Text rjustify 2 2 3 14" xfId="34914"/>
    <cellStyle name="Text rjustify 2 2 3 15" xfId="34915"/>
    <cellStyle name="Text rjustify 2 2 3 16" xfId="34916"/>
    <cellStyle name="Text rjustify 2 2 3 17" xfId="34917"/>
    <cellStyle name="Text rjustify 2 2 3 18" xfId="34918"/>
    <cellStyle name="Text rjustify 2 2 3 19" xfId="34919"/>
    <cellStyle name="Text rjustify 2 2 3 2" xfId="34920"/>
    <cellStyle name="Text rjustify 2 2 3 2 10" xfId="34921"/>
    <cellStyle name="Text rjustify 2 2 3 2 11" xfId="34922"/>
    <cellStyle name="Text rjustify 2 2 3 2 12" xfId="34923"/>
    <cellStyle name="Text rjustify 2 2 3 2 13" xfId="34924"/>
    <cellStyle name="Text rjustify 2 2 3 2 14" xfId="34925"/>
    <cellStyle name="Text rjustify 2 2 3 2 15" xfId="34926"/>
    <cellStyle name="Text rjustify 2 2 3 2 16" xfId="34927"/>
    <cellStyle name="Text rjustify 2 2 3 2 17" xfId="34928"/>
    <cellStyle name="Text rjustify 2 2 3 2 18" xfId="34929"/>
    <cellStyle name="Text rjustify 2 2 3 2 19" xfId="34930"/>
    <cellStyle name="Text rjustify 2 2 3 2 2" xfId="34931"/>
    <cellStyle name="Text rjustify 2 2 3 2 2 10" xfId="34932"/>
    <cellStyle name="Text rjustify 2 2 3 2 2 11" xfId="34933"/>
    <cellStyle name="Text rjustify 2 2 3 2 2 12" xfId="34934"/>
    <cellStyle name="Text rjustify 2 2 3 2 2 13" xfId="34935"/>
    <cellStyle name="Text rjustify 2 2 3 2 2 14" xfId="34936"/>
    <cellStyle name="Text rjustify 2 2 3 2 2 15" xfId="34937"/>
    <cellStyle name="Text rjustify 2 2 3 2 2 16" xfId="34938"/>
    <cellStyle name="Text rjustify 2 2 3 2 2 17" xfId="34939"/>
    <cellStyle name="Text rjustify 2 2 3 2 2 18" xfId="34940"/>
    <cellStyle name="Text rjustify 2 2 3 2 2 19" xfId="34941"/>
    <cellStyle name="Text rjustify 2 2 3 2 2 2" xfId="34942"/>
    <cellStyle name="Text rjustify 2 2 3 2 2 20" xfId="34943"/>
    <cellStyle name="Text rjustify 2 2 3 2 2 21" xfId="34944"/>
    <cellStyle name="Text rjustify 2 2 3 2 2 22" xfId="34945"/>
    <cellStyle name="Text rjustify 2 2 3 2 2 23" xfId="34946"/>
    <cellStyle name="Text rjustify 2 2 3 2 2 24" xfId="34947"/>
    <cellStyle name="Text rjustify 2 2 3 2 2 25" xfId="34948"/>
    <cellStyle name="Text rjustify 2 2 3 2 2 26" xfId="34949"/>
    <cellStyle name="Text rjustify 2 2 3 2 2 27" xfId="34950"/>
    <cellStyle name="Text rjustify 2 2 3 2 2 28" xfId="34951"/>
    <cellStyle name="Text rjustify 2 2 3 2 2 29" xfId="34952"/>
    <cellStyle name="Text rjustify 2 2 3 2 2 3" xfId="34953"/>
    <cellStyle name="Text rjustify 2 2 3 2 2 30" xfId="34954"/>
    <cellStyle name="Text rjustify 2 2 3 2 2 31" xfId="34955"/>
    <cellStyle name="Text rjustify 2 2 3 2 2 32" xfId="34956"/>
    <cellStyle name="Text rjustify 2 2 3 2 2 4" xfId="34957"/>
    <cellStyle name="Text rjustify 2 2 3 2 2 5" xfId="34958"/>
    <cellStyle name="Text rjustify 2 2 3 2 2 6" xfId="34959"/>
    <cellStyle name="Text rjustify 2 2 3 2 2 7" xfId="34960"/>
    <cellStyle name="Text rjustify 2 2 3 2 2 8" xfId="34961"/>
    <cellStyle name="Text rjustify 2 2 3 2 2 9" xfId="34962"/>
    <cellStyle name="Text rjustify 2 2 3 2 20" xfId="34963"/>
    <cellStyle name="Text rjustify 2 2 3 2 21" xfId="34964"/>
    <cellStyle name="Text rjustify 2 2 3 2 22" xfId="34965"/>
    <cellStyle name="Text rjustify 2 2 3 2 23" xfId="34966"/>
    <cellStyle name="Text rjustify 2 2 3 2 24" xfId="34967"/>
    <cellStyle name="Text rjustify 2 2 3 2 25" xfId="34968"/>
    <cellStyle name="Text rjustify 2 2 3 2 26" xfId="34969"/>
    <cellStyle name="Text rjustify 2 2 3 2 27" xfId="34970"/>
    <cellStyle name="Text rjustify 2 2 3 2 28" xfId="34971"/>
    <cellStyle name="Text rjustify 2 2 3 2 29" xfId="34972"/>
    <cellStyle name="Text rjustify 2 2 3 2 3" xfId="34973"/>
    <cellStyle name="Text rjustify 2 2 3 2 30" xfId="34974"/>
    <cellStyle name="Text rjustify 2 2 3 2 31" xfId="34975"/>
    <cellStyle name="Text rjustify 2 2 3 2 32" xfId="34976"/>
    <cellStyle name="Text rjustify 2 2 3 2 33" xfId="34977"/>
    <cellStyle name="Text rjustify 2 2 3 2 34" xfId="34978"/>
    <cellStyle name="Text rjustify 2 2 3 2 4" xfId="34979"/>
    <cellStyle name="Text rjustify 2 2 3 2 5" xfId="34980"/>
    <cellStyle name="Text rjustify 2 2 3 2 6" xfId="34981"/>
    <cellStyle name="Text rjustify 2 2 3 2 7" xfId="34982"/>
    <cellStyle name="Text rjustify 2 2 3 2 8" xfId="34983"/>
    <cellStyle name="Text rjustify 2 2 3 2 9" xfId="34984"/>
    <cellStyle name="Text rjustify 2 2 3 20" xfId="34985"/>
    <cellStyle name="Text rjustify 2 2 3 21" xfId="34986"/>
    <cellStyle name="Text rjustify 2 2 3 22" xfId="34987"/>
    <cellStyle name="Text rjustify 2 2 3 23" xfId="34988"/>
    <cellStyle name="Text rjustify 2 2 3 24" xfId="34989"/>
    <cellStyle name="Text rjustify 2 2 3 25" xfId="34990"/>
    <cellStyle name="Text rjustify 2 2 3 26" xfId="34991"/>
    <cellStyle name="Text rjustify 2 2 3 27" xfId="34992"/>
    <cellStyle name="Text rjustify 2 2 3 28" xfId="34993"/>
    <cellStyle name="Text rjustify 2 2 3 29" xfId="34994"/>
    <cellStyle name="Text rjustify 2 2 3 3" xfId="34995"/>
    <cellStyle name="Text rjustify 2 2 3 3 10" xfId="34996"/>
    <cellStyle name="Text rjustify 2 2 3 3 11" xfId="34997"/>
    <cellStyle name="Text rjustify 2 2 3 3 12" xfId="34998"/>
    <cellStyle name="Text rjustify 2 2 3 3 13" xfId="34999"/>
    <cellStyle name="Text rjustify 2 2 3 3 14" xfId="35000"/>
    <cellStyle name="Text rjustify 2 2 3 3 15" xfId="35001"/>
    <cellStyle name="Text rjustify 2 2 3 3 16" xfId="35002"/>
    <cellStyle name="Text rjustify 2 2 3 3 17" xfId="35003"/>
    <cellStyle name="Text rjustify 2 2 3 3 18" xfId="35004"/>
    <cellStyle name="Text rjustify 2 2 3 3 19" xfId="35005"/>
    <cellStyle name="Text rjustify 2 2 3 3 2" xfId="35006"/>
    <cellStyle name="Text rjustify 2 2 3 3 20" xfId="35007"/>
    <cellStyle name="Text rjustify 2 2 3 3 21" xfId="35008"/>
    <cellStyle name="Text rjustify 2 2 3 3 22" xfId="35009"/>
    <cellStyle name="Text rjustify 2 2 3 3 23" xfId="35010"/>
    <cellStyle name="Text rjustify 2 2 3 3 24" xfId="35011"/>
    <cellStyle name="Text rjustify 2 2 3 3 25" xfId="35012"/>
    <cellStyle name="Text rjustify 2 2 3 3 26" xfId="35013"/>
    <cellStyle name="Text rjustify 2 2 3 3 27" xfId="35014"/>
    <cellStyle name="Text rjustify 2 2 3 3 28" xfId="35015"/>
    <cellStyle name="Text rjustify 2 2 3 3 29" xfId="35016"/>
    <cellStyle name="Text rjustify 2 2 3 3 3" xfId="35017"/>
    <cellStyle name="Text rjustify 2 2 3 3 30" xfId="35018"/>
    <cellStyle name="Text rjustify 2 2 3 3 31" xfId="35019"/>
    <cellStyle name="Text rjustify 2 2 3 3 32" xfId="35020"/>
    <cellStyle name="Text rjustify 2 2 3 3 4" xfId="35021"/>
    <cellStyle name="Text rjustify 2 2 3 3 5" xfId="35022"/>
    <cellStyle name="Text rjustify 2 2 3 3 6" xfId="35023"/>
    <cellStyle name="Text rjustify 2 2 3 3 7" xfId="35024"/>
    <cellStyle name="Text rjustify 2 2 3 3 8" xfId="35025"/>
    <cellStyle name="Text rjustify 2 2 3 3 9" xfId="35026"/>
    <cellStyle name="Text rjustify 2 2 3 30" xfId="35027"/>
    <cellStyle name="Text rjustify 2 2 3 31" xfId="35028"/>
    <cellStyle name="Text rjustify 2 2 3 32" xfId="35029"/>
    <cellStyle name="Text rjustify 2 2 3 33" xfId="35030"/>
    <cellStyle name="Text rjustify 2 2 3 34" xfId="35031"/>
    <cellStyle name="Text rjustify 2 2 3 35" xfId="35032"/>
    <cellStyle name="Text rjustify 2 2 3 4" xfId="35033"/>
    <cellStyle name="Text rjustify 2 2 3 5" xfId="35034"/>
    <cellStyle name="Text rjustify 2 2 3 6" xfId="35035"/>
    <cellStyle name="Text rjustify 2 2 3 7" xfId="35036"/>
    <cellStyle name="Text rjustify 2 2 3 8" xfId="35037"/>
    <cellStyle name="Text rjustify 2 2 3 9" xfId="35038"/>
    <cellStyle name="Text rjustify 2 2 30" xfId="35039"/>
    <cellStyle name="Text rjustify 2 2 31" xfId="35040"/>
    <cellStyle name="Text rjustify 2 2 32" xfId="35041"/>
    <cellStyle name="Text rjustify 2 2 33" xfId="35042"/>
    <cellStyle name="Text rjustify 2 2 34" xfId="35043"/>
    <cellStyle name="Text rjustify 2 2 35" xfId="35044"/>
    <cellStyle name="Text rjustify 2 2 36" xfId="35045"/>
    <cellStyle name="Text rjustify 2 2 37" xfId="35046"/>
    <cellStyle name="Text rjustify 2 2 38" xfId="35047"/>
    <cellStyle name="Text rjustify 2 2 39" xfId="35048"/>
    <cellStyle name="Text rjustify 2 2 4" xfId="35049"/>
    <cellStyle name="Text rjustify 2 2 5" xfId="35050"/>
    <cellStyle name="Text rjustify 2 2 5 10" xfId="35051"/>
    <cellStyle name="Text rjustify 2 2 5 11" xfId="35052"/>
    <cellStyle name="Text rjustify 2 2 5 12" xfId="35053"/>
    <cellStyle name="Text rjustify 2 2 5 13" xfId="35054"/>
    <cellStyle name="Text rjustify 2 2 5 14" xfId="35055"/>
    <cellStyle name="Text rjustify 2 2 5 15" xfId="35056"/>
    <cellStyle name="Text rjustify 2 2 5 16" xfId="35057"/>
    <cellStyle name="Text rjustify 2 2 5 17" xfId="35058"/>
    <cellStyle name="Text rjustify 2 2 5 18" xfId="35059"/>
    <cellStyle name="Text rjustify 2 2 5 19" xfId="35060"/>
    <cellStyle name="Text rjustify 2 2 5 2" xfId="35061"/>
    <cellStyle name="Text rjustify 2 2 5 2 10" xfId="35062"/>
    <cellStyle name="Text rjustify 2 2 5 2 11" xfId="35063"/>
    <cellStyle name="Text rjustify 2 2 5 2 12" xfId="35064"/>
    <cellStyle name="Text rjustify 2 2 5 2 13" xfId="35065"/>
    <cellStyle name="Text rjustify 2 2 5 2 14" xfId="35066"/>
    <cellStyle name="Text rjustify 2 2 5 2 15" xfId="35067"/>
    <cellStyle name="Text rjustify 2 2 5 2 16" xfId="35068"/>
    <cellStyle name="Text rjustify 2 2 5 2 17" xfId="35069"/>
    <cellStyle name="Text rjustify 2 2 5 2 18" xfId="35070"/>
    <cellStyle name="Text rjustify 2 2 5 2 19" xfId="35071"/>
    <cellStyle name="Text rjustify 2 2 5 2 2" xfId="35072"/>
    <cellStyle name="Text rjustify 2 2 5 2 2 10" xfId="35073"/>
    <cellStyle name="Text rjustify 2 2 5 2 2 11" xfId="35074"/>
    <cellStyle name="Text rjustify 2 2 5 2 2 12" xfId="35075"/>
    <cellStyle name="Text rjustify 2 2 5 2 2 13" xfId="35076"/>
    <cellStyle name="Text rjustify 2 2 5 2 2 14" xfId="35077"/>
    <cellStyle name="Text rjustify 2 2 5 2 2 15" xfId="35078"/>
    <cellStyle name="Text rjustify 2 2 5 2 2 16" xfId="35079"/>
    <cellStyle name="Text rjustify 2 2 5 2 2 17" xfId="35080"/>
    <cellStyle name="Text rjustify 2 2 5 2 2 18" xfId="35081"/>
    <cellStyle name="Text rjustify 2 2 5 2 2 19" xfId="35082"/>
    <cellStyle name="Text rjustify 2 2 5 2 2 2" xfId="35083"/>
    <cellStyle name="Text rjustify 2 2 5 2 2 20" xfId="35084"/>
    <cellStyle name="Text rjustify 2 2 5 2 2 21" xfId="35085"/>
    <cellStyle name="Text rjustify 2 2 5 2 2 22" xfId="35086"/>
    <cellStyle name="Text rjustify 2 2 5 2 2 23" xfId="35087"/>
    <cellStyle name="Text rjustify 2 2 5 2 2 24" xfId="35088"/>
    <cellStyle name="Text rjustify 2 2 5 2 2 25" xfId="35089"/>
    <cellStyle name="Text rjustify 2 2 5 2 2 26" xfId="35090"/>
    <cellStyle name="Text rjustify 2 2 5 2 2 27" xfId="35091"/>
    <cellStyle name="Text rjustify 2 2 5 2 2 28" xfId="35092"/>
    <cellStyle name="Text rjustify 2 2 5 2 2 29" xfId="35093"/>
    <cellStyle name="Text rjustify 2 2 5 2 2 3" xfId="35094"/>
    <cellStyle name="Text rjustify 2 2 5 2 2 30" xfId="35095"/>
    <cellStyle name="Text rjustify 2 2 5 2 2 31" xfId="35096"/>
    <cellStyle name="Text rjustify 2 2 5 2 2 32" xfId="35097"/>
    <cellStyle name="Text rjustify 2 2 5 2 2 4" xfId="35098"/>
    <cellStyle name="Text rjustify 2 2 5 2 2 5" xfId="35099"/>
    <cellStyle name="Text rjustify 2 2 5 2 2 6" xfId="35100"/>
    <cellStyle name="Text rjustify 2 2 5 2 2 7" xfId="35101"/>
    <cellStyle name="Text rjustify 2 2 5 2 2 8" xfId="35102"/>
    <cellStyle name="Text rjustify 2 2 5 2 2 9" xfId="35103"/>
    <cellStyle name="Text rjustify 2 2 5 2 20" xfId="35104"/>
    <cellStyle name="Text rjustify 2 2 5 2 21" xfId="35105"/>
    <cellStyle name="Text rjustify 2 2 5 2 22" xfId="35106"/>
    <cellStyle name="Text rjustify 2 2 5 2 23" xfId="35107"/>
    <cellStyle name="Text rjustify 2 2 5 2 24" xfId="35108"/>
    <cellStyle name="Text rjustify 2 2 5 2 25" xfId="35109"/>
    <cellStyle name="Text rjustify 2 2 5 2 26" xfId="35110"/>
    <cellStyle name="Text rjustify 2 2 5 2 27" xfId="35111"/>
    <cellStyle name="Text rjustify 2 2 5 2 28" xfId="35112"/>
    <cellStyle name="Text rjustify 2 2 5 2 29" xfId="35113"/>
    <cellStyle name="Text rjustify 2 2 5 2 3" xfId="35114"/>
    <cellStyle name="Text rjustify 2 2 5 2 30" xfId="35115"/>
    <cellStyle name="Text rjustify 2 2 5 2 31" xfId="35116"/>
    <cellStyle name="Text rjustify 2 2 5 2 32" xfId="35117"/>
    <cellStyle name="Text rjustify 2 2 5 2 33" xfId="35118"/>
    <cellStyle name="Text rjustify 2 2 5 2 34" xfId="35119"/>
    <cellStyle name="Text rjustify 2 2 5 2 4" xfId="35120"/>
    <cellStyle name="Text rjustify 2 2 5 2 5" xfId="35121"/>
    <cellStyle name="Text rjustify 2 2 5 2 6" xfId="35122"/>
    <cellStyle name="Text rjustify 2 2 5 2 7" xfId="35123"/>
    <cellStyle name="Text rjustify 2 2 5 2 8" xfId="35124"/>
    <cellStyle name="Text rjustify 2 2 5 2 9" xfId="35125"/>
    <cellStyle name="Text rjustify 2 2 5 20" xfId="35126"/>
    <cellStyle name="Text rjustify 2 2 5 21" xfId="35127"/>
    <cellStyle name="Text rjustify 2 2 5 22" xfId="35128"/>
    <cellStyle name="Text rjustify 2 2 5 23" xfId="35129"/>
    <cellStyle name="Text rjustify 2 2 5 24" xfId="35130"/>
    <cellStyle name="Text rjustify 2 2 5 25" xfId="35131"/>
    <cellStyle name="Text rjustify 2 2 5 26" xfId="35132"/>
    <cellStyle name="Text rjustify 2 2 5 27" xfId="35133"/>
    <cellStyle name="Text rjustify 2 2 5 28" xfId="35134"/>
    <cellStyle name="Text rjustify 2 2 5 29" xfId="35135"/>
    <cellStyle name="Text rjustify 2 2 5 3" xfId="35136"/>
    <cellStyle name="Text rjustify 2 2 5 3 10" xfId="35137"/>
    <cellStyle name="Text rjustify 2 2 5 3 11" xfId="35138"/>
    <cellStyle name="Text rjustify 2 2 5 3 12" xfId="35139"/>
    <cellStyle name="Text rjustify 2 2 5 3 13" xfId="35140"/>
    <cellStyle name="Text rjustify 2 2 5 3 14" xfId="35141"/>
    <cellStyle name="Text rjustify 2 2 5 3 15" xfId="35142"/>
    <cellStyle name="Text rjustify 2 2 5 3 16" xfId="35143"/>
    <cellStyle name="Text rjustify 2 2 5 3 17" xfId="35144"/>
    <cellStyle name="Text rjustify 2 2 5 3 18" xfId="35145"/>
    <cellStyle name="Text rjustify 2 2 5 3 19" xfId="35146"/>
    <cellStyle name="Text rjustify 2 2 5 3 2" xfId="35147"/>
    <cellStyle name="Text rjustify 2 2 5 3 2 10" xfId="35148"/>
    <cellStyle name="Text rjustify 2 2 5 3 2 11" xfId="35149"/>
    <cellStyle name="Text rjustify 2 2 5 3 2 12" xfId="35150"/>
    <cellStyle name="Text rjustify 2 2 5 3 2 13" xfId="35151"/>
    <cellStyle name="Text rjustify 2 2 5 3 2 14" xfId="35152"/>
    <cellStyle name="Text rjustify 2 2 5 3 2 15" xfId="35153"/>
    <cellStyle name="Text rjustify 2 2 5 3 2 16" xfId="35154"/>
    <cellStyle name="Text rjustify 2 2 5 3 2 17" xfId="35155"/>
    <cellStyle name="Text rjustify 2 2 5 3 2 18" xfId="35156"/>
    <cellStyle name="Text rjustify 2 2 5 3 2 19" xfId="35157"/>
    <cellStyle name="Text rjustify 2 2 5 3 2 2" xfId="35158"/>
    <cellStyle name="Text rjustify 2 2 5 3 2 20" xfId="35159"/>
    <cellStyle name="Text rjustify 2 2 5 3 2 21" xfId="35160"/>
    <cellStyle name="Text rjustify 2 2 5 3 2 22" xfId="35161"/>
    <cellStyle name="Text rjustify 2 2 5 3 2 23" xfId="35162"/>
    <cellStyle name="Text rjustify 2 2 5 3 2 24" xfId="35163"/>
    <cellStyle name="Text rjustify 2 2 5 3 2 25" xfId="35164"/>
    <cellStyle name="Text rjustify 2 2 5 3 2 26" xfId="35165"/>
    <cellStyle name="Text rjustify 2 2 5 3 2 27" xfId="35166"/>
    <cellStyle name="Text rjustify 2 2 5 3 2 28" xfId="35167"/>
    <cellStyle name="Text rjustify 2 2 5 3 2 29" xfId="35168"/>
    <cellStyle name="Text rjustify 2 2 5 3 2 3" xfId="35169"/>
    <cellStyle name="Text rjustify 2 2 5 3 2 30" xfId="35170"/>
    <cellStyle name="Text rjustify 2 2 5 3 2 31" xfId="35171"/>
    <cellStyle name="Text rjustify 2 2 5 3 2 32" xfId="35172"/>
    <cellStyle name="Text rjustify 2 2 5 3 2 4" xfId="35173"/>
    <cellStyle name="Text rjustify 2 2 5 3 2 5" xfId="35174"/>
    <cellStyle name="Text rjustify 2 2 5 3 2 6" xfId="35175"/>
    <cellStyle name="Text rjustify 2 2 5 3 2 7" xfId="35176"/>
    <cellStyle name="Text rjustify 2 2 5 3 2 8" xfId="35177"/>
    <cellStyle name="Text rjustify 2 2 5 3 2 9" xfId="35178"/>
    <cellStyle name="Text rjustify 2 2 5 3 20" xfId="35179"/>
    <cellStyle name="Text rjustify 2 2 5 3 21" xfId="35180"/>
    <cellStyle name="Text rjustify 2 2 5 3 22" xfId="35181"/>
    <cellStyle name="Text rjustify 2 2 5 3 23" xfId="35182"/>
    <cellStyle name="Text rjustify 2 2 5 3 24" xfId="35183"/>
    <cellStyle name="Text rjustify 2 2 5 3 25" xfId="35184"/>
    <cellStyle name="Text rjustify 2 2 5 3 26" xfId="35185"/>
    <cellStyle name="Text rjustify 2 2 5 3 27" xfId="35186"/>
    <cellStyle name="Text rjustify 2 2 5 3 28" xfId="35187"/>
    <cellStyle name="Text rjustify 2 2 5 3 29" xfId="35188"/>
    <cellStyle name="Text rjustify 2 2 5 3 3" xfId="35189"/>
    <cellStyle name="Text rjustify 2 2 5 3 30" xfId="35190"/>
    <cellStyle name="Text rjustify 2 2 5 3 31" xfId="35191"/>
    <cellStyle name="Text rjustify 2 2 5 3 32" xfId="35192"/>
    <cellStyle name="Text rjustify 2 2 5 3 33" xfId="35193"/>
    <cellStyle name="Text rjustify 2 2 5 3 34" xfId="35194"/>
    <cellStyle name="Text rjustify 2 2 5 3 4" xfId="35195"/>
    <cellStyle name="Text rjustify 2 2 5 3 5" xfId="35196"/>
    <cellStyle name="Text rjustify 2 2 5 3 6" xfId="35197"/>
    <cellStyle name="Text rjustify 2 2 5 3 7" xfId="35198"/>
    <cellStyle name="Text rjustify 2 2 5 3 8" xfId="35199"/>
    <cellStyle name="Text rjustify 2 2 5 3 9" xfId="35200"/>
    <cellStyle name="Text rjustify 2 2 5 30" xfId="35201"/>
    <cellStyle name="Text rjustify 2 2 5 31" xfId="35202"/>
    <cellStyle name="Text rjustify 2 2 5 32" xfId="35203"/>
    <cellStyle name="Text rjustify 2 2 5 33" xfId="35204"/>
    <cellStyle name="Text rjustify 2 2 5 34" xfId="35205"/>
    <cellStyle name="Text rjustify 2 2 5 35" xfId="35206"/>
    <cellStyle name="Text rjustify 2 2 5 36" xfId="35207"/>
    <cellStyle name="Text rjustify 2 2 5 4" xfId="35208"/>
    <cellStyle name="Text rjustify 2 2 5 4 10" xfId="35209"/>
    <cellStyle name="Text rjustify 2 2 5 4 11" xfId="35210"/>
    <cellStyle name="Text rjustify 2 2 5 4 12" xfId="35211"/>
    <cellStyle name="Text rjustify 2 2 5 4 13" xfId="35212"/>
    <cellStyle name="Text rjustify 2 2 5 4 2" xfId="35213"/>
    <cellStyle name="Text rjustify 2 2 5 4 3" xfId="35214"/>
    <cellStyle name="Text rjustify 2 2 5 4 4" xfId="35215"/>
    <cellStyle name="Text rjustify 2 2 5 4 5" xfId="35216"/>
    <cellStyle name="Text rjustify 2 2 5 4 6" xfId="35217"/>
    <cellStyle name="Text rjustify 2 2 5 4 7" xfId="35218"/>
    <cellStyle name="Text rjustify 2 2 5 4 8" xfId="35219"/>
    <cellStyle name="Text rjustify 2 2 5 4 9" xfId="35220"/>
    <cellStyle name="Text rjustify 2 2 5 5" xfId="35221"/>
    <cellStyle name="Text rjustify 2 2 5 6" xfId="35222"/>
    <cellStyle name="Text rjustify 2 2 5 7" xfId="35223"/>
    <cellStyle name="Text rjustify 2 2 5 8" xfId="35224"/>
    <cellStyle name="Text rjustify 2 2 5 9" xfId="35225"/>
    <cellStyle name="Text rjustify 2 2 6" xfId="35226"/>
    <cellStyle name="Text rjustify 2 2 6 10" xfId="35227"/>
    <cellStyle name="Text rjustify 2 2 6 11" xfId="35228"/>
    <cellStyle name="Text rjustify 2 2 6 12" xfId="35229"/>
    <cellStyle name="Text rjustify 2 2 6 13" xfId="35230"/>
    <cellStyle name="Text rjustify 2 2 6 14" xfId="35231"/>
    <cellStyle name="Text rjustify 2 2 6 15" xfId="35232"/>
    <cellStyle name="Text rjustify 2 2 6 16" xfId="35233"/>
    <cellStyle name="Text rjustify 2 2 6 17" xfId="35234"/>
    <cellStyle name="Text rjustify 2 2 6 18" xfId="35235"/>
    <cellStyle name="Text rjustify 2 2 6 19" xfId="35236"/>
    <cellStyle name="Text rjustify 2 2 6 2" xfId="35237"/>
    <cellStyle name="Text rjustify 2 2 6 2 10" xfId="35238"/>
    <cellStyle name="Text rjustify 2 2 6 2 11" xfId="35239"/>
    <cellStyle name="Text rjustify 2 2 6 2 12" xfId="35240"/>
    <cellStyle name="Text rjustify 2 2 6 2 13" xfId="35241"/>
    <cellStyle name="Text rjustify 2 2 6 2 14" xfId="35242"/>
    <cellStyle name="Text rjustify 2 2 6 2 15" xfId="35243"/>
    <cellStyle name="Text rjustify 2 2 6 2 16" xfId="35244"/>
    <cellStyle name="Text rjustify 2 2 6 2 17" xfId="35245"/>
    <cellStyle name="Text rjustify 2 2 6 2 18" xfId="35246"/>
    <cellStyle name="Text rjustify 2 2 6 2 19" xfId="35247"/>
    <cellStyle name="Text rjustify 2 2 6 2 2" xfId="35248"/>
    <cellStyle name="Text rjustify 2 2 6 2 20" xfId="35249"/>
    <cellStyle name="Text rjustify 2 2 6 2 21" xfId="35250"/>
    <cellStyle name="Text rjustify 2 2 6 2 22" xfId="35251"/>
    <cellStyle name="Text rjustify 2 2 6 2 23" xfId="35252"/>
    <cellStyle name="Text rjustify 2 2 6 2 24" xfId="35253"/>
    <cellStyle name="Text rjustify 2 2 6 2 25" xfId="35254"/>
    <cellStyle name="Text rjustify 2 2 6 2 26" xfId="35255"/>
    <cellStyle name="Text rjustify 2 2 6 2 27" xfId="35256"/>
    <cellStyle name="Text rjustify 2 2 6 2 28" xfId="35257"/>
    <cellStyle name="Text rjustify 2 2 6 2 29" xfId="35258"/>
    <cellStyle name="Text rjustify 2 2 6 2 3" xfId="35259"/>
    <cellStyle name="Text rjustify 2 2 6 2 30" xfId="35260"/>
    <cellStyle name="Text rjustify 2 2 6 2 31" xfId="35261"/>
    <cellStyle name="Text rjustify 2 2 6 2 32" xfId="35262"/>
    <cellStyle name="Text rjustify 2 2 6 2 4" xfId="35263"/>
    <cellStyle name="Text rjustify 2 2 6 2 5" xfId="35264"/>
    <cellStyle name="Text rjustify 2 2 6 2 6" xfId="35265"/>
    <cellStyle name="Text rjustify 2 2 6 2 7" xfId="35266"/>
    <cellStyle name="Text rjustify 2 2 6 2 8" xfId="35267"/>
    <cellStyle name="Text rjustify 2 2 6 2 9" xfId="35268"/>
    <cellStyle name="Text rjustify 2 2 6 20" xfId="35269"/>
    <cellStyle name="Text rjustify 2 2 6 21" xfId="35270"/>
    <cellStyle name="Text rjustify 2 2 6 22" xfId="35271"/>
    <cellStyle name="Text rjustify 2 2 6 23" xfId="35272"/>
    <cellStyle name="Text rjustify 2 2 6 24" xfId="35273"/>
    <cellStyle name="Text rjustify 2 2 6 25" xfId="35274"/>
    <cellStyle name="Text rjustify 2 2 6 26" xfId="35275"/>
    <cellStyle name="Text rjustify 2 2 6 27" xfId="35276"/>
    <cellStyle name="Text rjustify 2 2 6 28" xfId="35277"/>
    <cellStyle name="Text rjustify 2 2 6 29" xfId="35278"/>
    <cellStyle name="Text rjustify 2 2 6 3" xfId="35279"/>
    <cellStyle name="Text rjustify 2 2 6 30" xfId="35280"/>
    <cellStyle name="Text rjustify 2 2 6 31" xfId="35281"/>
    <cellStyle name="Text rjustify 2 2 6 32" xfId="35282"/>
    <cellStyle name="Text rjustify 2 2 6 33" xfId="35283"/>
    <cellStyle name="Text rjustify 2 2 6 34" xfId="35284"/>
    <cellStyle name="Text rjustify 2 2 6 4" xfId="35285"/>
    <cellStyle name="Text rjustify 2 2 6 5" xfId="35286"/>
    <cellStyle name="Text rjustify 2 2 6 6" xfId="35287"/>
    <cellStyle name="Text rjustify 2 2 6 7" xfId="35288"/>
    <cellStyle name="Text rjustify 2 2 6 8" xfId="35289"/>
    <cellStyle name="Text rjustify 2 2 6 9" xfId="35290"/>
    <cellStyle name="Text rjustify 2 2 7" xfId="35291"/>
    <cellStyle name="Text rjustify 2 2 7 10" xfId="35292"/>
    <cellStyle name="Text rjustify 2 2 7 11" xfId="35293"/>
    <cellStyle name="Text rjustify 2 2 7 12" xfId="35294"/>
    <cellStyle name="Text rjustify 2 2 7 13" xfId="35295"/>
    <cellStyle name="Text rjustify 2 2 7 14" xfId="35296"/>
    <cellStyle name="Text rjustify 2 2 7 15" xfId="35297"/>
    <cellStyle name="Text rjustify 2 2 7 16" xfId="35298"/>
    <cellStyle name="Text rjustify 2 2 7 17" xfId="35299"/>
    <cellStyle name="Text rjustify 2 2 7 18" xfId="35300"/>
    <cellStyle name="Text rjustify 2 2 7 19" xfId="35301"/>
    <cellStyle name="Text rjustify 2 2 7 2" xfId="35302"/>
    <cellStyle name="Text rjustify 2 2 7 20" xfId="35303"/>
    <cellStyle name="Text rjustify 2 2 7 21" xfId="35304"/>
    <cellStyle name="Text rjustify 2 2 7 22" xfId="35305"/>
    <cellStyle name="Text rjustify 2 2 7 23" xfId="35306"/>
    <cellStyle name="Text rjustify 2 2 7 24" xfId="35307"/>
    <cellStyle name="Text rjustify 2 2 7 25" xfId="35308"/>
    <cellStyle name="Text rjustify 2 2 7 26" xfId="35309"/>
    <cellStyle name="Text rjustify 2 2 7 27" xfId="35310"/>
    <cellStyle name="Text rjustify 2 2 7 28" xfId="35311"/>
    <cellStyle name="Text rjustify 2 2 7 29" xfId="35312"/>
    <cellStyle name="Text rjustify 2 2 7 3" xfId="35313"/>
    <cellStyle name="Text rjustify 2 2 7 30" xfId="35314"/>
    <cellStyle name="Text rjustify 2 2 7 31" xfId="35315"/>
    <cellStyle name="Text rjustify 2 2 7 32" xfId="35316"/>
    <cellStyle name="Text rjustify 2 2 7 4" xfId="35317"/>
    <cellStyle name="Text rjustify 2 2 7 5" xfId="35318"/>
    <cellStyle name="Text rjustify 2 2 7 6" xfId="35319"/>
    <cellStyle name="Text rjustify 2 2 7 7" xfId="35320"/>
    <cellStyle name="Text rjustify 2 2 7 8" xfId="35321"/>
    <cellStyle name="Text rjustify 2 2 7 9" xfId="35322"/>
    <cellStyle name="Text rjustify 2 2 8" xfId="35323"/>
    <cellStyle name="Text rjustify 2 2 9" xfId="35324"/>
    <cellStyle name="Text rjustify 2 3" xfId="35325"/>
    <cellStyle name="Text rjustify 2 3 10" xfId="35326"/>
    <cellStyle name="Text rjustify 2 3 11" xfId="35327"/>
    <cellStyle name="Text rjustify 2 3 12" xfId="35328"/>
    <cellStyle name="Text rjustify 2 3 13" xfId="35329"/>
    <cellStyle name="Text rjustify 2 3 2" xfId="35330"/>
    <cellStyle name="Text rjustify 2 3 3" xfId="35331"/>
    <cellStyle name="Text rjustify 2 3 4" xfId="35332"/>
    <cellStyle name="Text rjustify 2 3 5" xfId="35333"/>
    <cellStyle name="Text rjustify 2 3 6" xfId="35334"/>
    <cellStyle name="Text rjustify 2 3 7" xfId="35335"/>
    <cellStyle name="Text rjustify 2 3 8" xfId="35336"/>
    <cellStyle name="Text rjustify 2 3 9" xfId="35337"/>
    <cellStyle name="Text rjustify 3" xfId="35338"/>
    <cellStyle name="Text Underline" xfId="35339"/>
    <cellStyle name="Text Underline 2" xfId="35340"/>
    <cellStyle name="Text Underline 2 2" xfId="35341"/>
    <cellStyle name="Text Underline 3" xfId="35342"/>
    <cellStyle name="Text Underline 4" xfId="35343"/>
    <cellStyle name="Text Wrap" xfId="35344"/>
    <cellStyle name="Text Wrap 2" xfId="35345"/>
    <cellStyle name="Text Wrap 2 10" xfId="35346"/>
    <cellStyle name="Text Wrap 2 11" xfId="35347"/>
    <cellStyle name="Text Wrap 2 12" xfId="35348"/>
    <cellStyle name="Text Wrap 2 13" xfId="35349"/>
    <cellStyle name="Text Wrap 2 14" xfId="35350"/>
    <cellStyle name="Text Wrap 2 15" xfId="35351"/>
    <cellStyle name="Text Wrap 2 16" xfId="35352"/>
    <cellStyle name="Text Wrap 2 17" xfId="35353"/>
    <cellStyle name="Text Wrap 2 18" xfId="35354"/>
    <cellStyle name="Text Wrap 2 19" xfId="35355"/>
    <cellStyle name="Text Wrap 2 2" xfId="35356"/>
    <cellStyle name="Text Wrap 2 2 10" xfId="35357"/>
    <cellStyle name="Text Wrap 2 2 11" xfId="35358"/>
    <cellStyle name="Text Wrap 2 2 12" xfId="35359"/>
    <cellStyle name="Text Wrap 2 2 13" xfId="35360"/>
    <cellStyle name="Text Wrap 2 2 14" xfId="35361"/>
    <cellStyle name="Text Wrap 2 2 15" xfId="35362"/>
    <cellStyle name="Text Wrap 2 2 16" xfId="35363"/>
    <cellStyle name="Text Wrap 2 2 17" xfId="35364"/>
    <cellStyle name="Text Wrap 2 2 18" xfId="35365"/>
    <cellStyle name="Text Wrap 2 2 19" xfId="35366"/>
    <cellStyle name="Text Wrap 2 2 2" xfId="35367"/>
    <cellStyle name="Text Wrap 2 2 2 10" xfId="35368"/>
    <cellStyle name="Text Wrap 2 2 2 11" xfId="35369"/>
    <cellStyle name="Text Wrap 2 2 2 12" xfId="35370"/>
    <cellStyle name="Text Wrap 2 2 2 13" xfId="35371"/>
    <cellStyle name="Text Wrap 2 2 2 14" xfId="35372"/>
    <cellStyle name="Text Wrap 2 2 2 15" xfId="35373"/>
    <cellStyle name="Text Wrap 2 2 2 16" xfId="35374"/>
    <cellStyle name="Text Wrap 2 2 2 17" xfId="35375"/>
    <cellStyle name="Text Wrap 2 2 2 18" xfId="35376"/>
    <cellStyle name="Text Wrap 2 2 2 19" xfId="35377"/>
    <cellStyle name="Text Wrap 2 2 2 2" xfId="35378"/>
    <cellStyle name="Text Wrap 2 2 2 2 10" xfId="35379"/>
    <cellStyle name="Text Wrap 2 2 2 2 11" xfId="35380"/>
    <cellStyle name="Text Wrap 2 2 2 2 12" xfId="35381"/>
    <cellStyle name="Text Wrap 2 2 2 2 13" xfId="35382"/>
    <cellStyle name="Text Wrap 2 2 2 2 14" xfId="35383"/>
    <cellStyle name="Text Wrap 2 2 2 2 15" xfId="35384"/>
    <cellStyle name="Text Wrap 2 2 2 2 16" xfId="35385"/>
    <cellStyle name="Text Wrap 2 2 2 2 17" xfId="35386"/>
    <cellStyle name="Text Wrap 2 2 2 2 18" xfId="35387"/>
    <cellStyle name="Text Wrap 2 2 2 2 19" xfId="35388"/>
    <cellStyle name="Text Wrap 2 2 2 2 2" xfId="35389"/>
    <cellStyle name="Text Wrap 2 2 2 2 20" xfId="35390"/>
    <cellStyle name="Text Wrap 2 2 2 2 21" xfId="35391"/>
    <cellStyle name="Text Wrap 2 2 2 2 22" xfId="35392"/>
    <cellStyle name="Text Wrap 2 2 2 2 23" xfId="35393"/>
    <cellStyle name="Text Wrap 2 2 2 2 24" xfId="35394"/>
    <cellStyle name="Text Wrap 2 2 2 2 25" xfId="35395"/>
    <cellStyle name="Text Wrap 2 2 2 2 26" xfId="35396"/>
    <cellStyle name="Text Wrap 2 2 2 2 27" xfId="35397"/>
    <cellStyle name="Text Wrap 2 2 2 2 28" xfId="35398"/>
    <cellStyle name="Text Wrap 2 2 2 2 29" xfId="35399"/>
    <cellStyle name="Text Wrap 2 2 2 2 3" xfId="35400"/>
    <cellStyle name="Text Wrap 2 2 2 2 30" xfId="35401"/>
    <cellStyle name="Text Wrap 2 2 2 2 31" xfId="35402"/>
    <cellStyle name="Text Wrap 2 2 2 2 32" xfId="35403"/>
    <cellStyle name="Text Wrap 2 2 2 2 4" xfId="35404"/>
    <cellStyle name="Text Wrap 2 2 2 2 5" xfId="35405"/>
    <cellStyle name="Text Wrap 2 2 2 2 6" xfId="35406"/>
    <cellStyle name="Text Wrap 2 2 2 2 7" xfId="35407"/>
    <cellStyle name="Text Wrap 2 2 2 2 8" xfId="35408"/>
    <cellStyle name="Text Wrap 2 2 2 2 9" xfId="35409"/>
    <cellStyle name="Text Wrap 2 2 2 20" xfId="35410"/>
    <cellStyle name="Text Wrap 2 2 2 21" xfId="35411"/>
    <cellStyle name="Text Wrap 2 2 2 22" xfId="35412"/>
    <cellStyle name="Text Wrap 2 2 2 23" xfId="35413"/>
    <cellStyle name="Text Wrap 2 2 2 24" xfId="35414"/>
    <cellStyle name="Text Wrap 2 2 2 25" xfId="35415"/>
    <cellStyle name="Text Wrap 2 2 2 26" xfId="35416"/>
    <cellStyle name="Text Wrap 2 2 2 27" xfId="35417"/>
    <cellStyle name="Text Wrap 2 2 2 28" xfId="35418"/>
    <cellStyle name="Text Wrap 2 2 2 29" xfId="35419"/>
    <cellStyle name="Text Wrap 2 2 2 3" xfId="35420"/>
    <cellStyle name="Text Wrap 2 2 2 30" xfId="35421"/>
    <cellStyle name="Text Wrap 2 2 2 31" xfId="35422"/>
    <cellStyle name="Text Wrap 2 2 2 32" xfId="35423"/>
    <cellStyle name="Text Wrap 2 2 2 33" xfId="35424"/>
    <cellStyle name="Text Wrap 2 2 2 34" xfId="35425"/>
    <cellStyle name="Text Wrap 2 2 2 4" xfId="35426"/>
    <cellStyle name="Text Wrap 2 2 2 5" xfId="35427"/>
    <cellStyle name="Text Wrap 2 2 2 6" xfId="35428"/>
    <cellStyle name="Text Wrap 2 2 2 7" xfId="35429"/>
    <cellStyle name="Text Wrap 2 2 2 8" xfId="35430"/>
    <cellStyle name="Text Wrap 2 2 2 9" xfId="35431"/>
    <cellStyle name="Text Wrap 2 2 20" xfId="35432"/>
    <cellStyle name="Text Wrap 2 2 21" xfId="35433"/>
    <cellStyle name="Text Wrap 2 2 22" xfId="35434"/>
    <cellStyle name="Text Wrap 2 2 23" xfId="35435"/>
    <cellStyle name="Text Wrap 2 2 24" xfId="35436"/>
    <cellStyle name="Text Wrap 2 2 25" xfId="35437"/>
    <cellStyle name="Text Wrap 2 2 26" xfId="35438"/>
    <cellStyle name="Text Wrap 2 2 27" xfId="35439"/>
    <cellStyle name="Text Wrap 2 2 28" xfId="35440"/>
    <cellStyle name="Text Wrap 2 2 29" xfId="35441"/>
    <cellStyle name="Text Wrap 2 2 3" xfId="35442"/>
    <cellStyle name="Text Wrap 2 2 3 10" xfId="35443"/>
    <cellStyle name="Text Wrap 2 2 3 11" xfId="35444"/>
    <cellStyle name="Text Wrap 2 2 3 12" xfId="35445"/>
    <cellStyle name="Text Wrap 2 2 3 13" xfId="35446"/>
    <cellStyle name="Text Wrap 2 2 3 14" xfId="35447"/>
    <cellStyle name="Text Wrap 2 2 3 15" xfId="35448"/>
    <cellStyle name="Text Wrap 2 2 3 16" xfId="35449"/>
    <cellStyle name="Text Wrap 2 2 3 17" xfId="35450"/>
    <cellStyle name="Text Wrap 2 2 3 18" xfId="35451"/>
    <cellStyle name="Text Wrap 2 2 3 19" xfId="35452"/>
    <cellStyle name="Text Wrap 2 2 3 2" xfId="35453"/>
    <cellStyle name="Text Wrap 2 2 3 20" xfId="35454"/>
    <cellStyle name="Text Wrap 2 2 3 21" xfId="35455"/>
    <cellStyle name="Text Wrap 2 2 3 22" xfId="35456"/>
    <cellStyle name="Text Wrap 2 2 3 23" xfId="35457"/>
    <cellStyle name="Text Wrap 2 2 3 24" xfId="35458"/>
    <cellStyle name="Text Wrap 2 2 3 25" xfId="35459"/>
    <cellStyle name="Text Wrap 2 2 3 26" xfId="35460"/>
    <cellStyle name="Text Wrap 2 2 3 27" xfId="35461"/>
    <cellStyle name="Text Wrap 2 2 3 28" xfId="35462"/>
    <cellStyle name="Text Wrap 2 2 3 29" xfId="35463"/>
    <cellStyle name="Text Wrap 2 2 3 3" xfId="35464"/>
    <cellStyle name="Text Wrap 2 2 3 30" xfId="35465"/>
    <cellStyle name="Text Wrap 2 2 3 31" xfId="35466"/>
    <cellStyle name="Text Wrap 2 2 3 32" xfId="35467"/>
    <cellStyle name="Text Wrap 2 2 3 4" xfId="35468"/>
    <cellStyle name="Text Wrap 2 2 3 5" xfId="35469"/>
    <cellStyle name="Text Wrap 2 2 3 6" xfId="35470"/>
    <cellStyle name="Text Wrap 2 2 3 7" xfId="35471"/>
    <cellStyle name="Text Wrap 2 2 3 8" xfId="35472"/>
    <cellStyle name="Text Wrap 2 2 3 9" xfId="35473"/>
    <cellStyle name="Text Wrap 2 2 30" xfId="35474"/>
    <cellStyle name="Text Wrap 2 2 31" xfId="35475"/>
    <cellStyle name="Text Wrap 2 2 32" xfId="35476"/>
    <cellStyle name="Text Wrap 2 2 33" xfId="35477"/>
    <cellStyle name="Text Wrap 2 2 34" xfId="35478"/>
    <cellStyle name="Text Wrap 2 2 35" xfId="35479"/>
    <cellStyle name="Text Wrap 2 2 4" xfId="35480"/>
    <cellStyle name="Text Wrap 2 2 5" xfId="35481"/>
    <cellStyle name="Text Wrap 2 2 6" xfId="35482"/>
    <cellStyle name="Text Wrap 2 2 7" xfId="35483"/>
    <cellStyle name="Text Wrap 2 2 8" xfId="35484"/>
    <cellStyle name="Text Wrap 2 2 9" xfId="35485"/>
    <cellStyle name="Text Wrap 2 20" xfId="35486"/>
    <cellStyle name="Text Wrap 2 21" xfId="35487"/>
    <cellStyle name="Text Wrap 2 22" xfId="35488"/>
    <cellStyle name="Text Wrap 2 23" xfId="35489"/>
    <cellStyle name="Text Wrap 2 24" xfId="35490"/>
    <cellStyle name="Text Wrap 2 25" xfId="35491"/>
    <cellStyle name="Text Wrap 2 26" xfId="35492"/>
    <cellStyle name="Text Wrap 2 27" xfId="35493"/>
    <cellStyle name="Text Wrap 2 28" xfId="35494"/>
    <cellStyle name="Text Wrap 2 29" xfId="35495"/>
    <cellStyle name="Text Wrap 2 3" xfId="35496"/>
    <cellStyle name="Text Wrap 2 3 10" xfId="35497"/>
    <cellStyle name="Text Wrap 2 3 11" xfId="35498"/>
    <cellStyle name="Text Wrap 2 3 12" xfId="35499"/>
    <cellStyle name="Text Wrap 2 3 13" xfId="35500"/>
    <cellStyle name="Text Wrap 2 3 14" xfId="35501"/>
    <cellStyle name="Text Wrap 2 3 15" xfId="35502"/>
    <cellStyle name="Text Wrap 2 3 16" xfId="35503"/>
    <cellStyle name="Text Wrap 2 3 17" xfId="35504"/>
    <cellStyle name="Text Wrap 2 3 18" xfId="35505"/>
    <cellStyle name="Text Wrap 2 3 19" xfId="35506"/>
    <cellStyle name="Text Wrap 2 3 2" xfId="35507"/>
    <cellStyle name="Text Wrap 2 3 2 10" xfId="35508"/>
    <cellStyle name="Text Wrap 2 3 2 11" xfId="35509"/>
    <cellStyle name="Text Wrap 2 3 2 12" xfId="35510"/>
    <cellStyle name="Text Wrap 2 3 2 13" xfId="35511"/>
    <cellStyle name="Text Wrap 2 3 2 14" xfId="35512"/>
    <cellStyle name="Text Wrap 2 3 2 15" xfId="35513"/>
    <cellStyle name="Text Wrap 2 3 2 16" xfId="35514"/>
    <cellStyle name="Text Wrap 2 3 2 17" xfId="35515"/>
    <cellStyle name="Text Wrap 2 3 2 18" xfId="35516"/>
    <cellStyle name="Text Wrap 2 3 2 19" xfId="35517"/>
    <cellStyle name="Text Wrap 2 3 2 2" xfId="35518"/>
    <cellStyle name="Text Wrap 2 3 2 2 10" xfId="35519"/>
    <cellStyle name="Text Wrap 2 3 2 2 11" xfId="35520"/>
    <cellStyle name="Text Wrap 2 3 2 2 12" xfId="35521"/>
    <cellStyle name="Text Wrap 2 3 2 2 13" xfId="35522"/>
    <cellStyle name="Text Wrap 2 3 2 2 14" xfId="35523"/>
    <cellStyle name="Text Wrap 2 3 2 2 15" xfId="35524"/>
    <cellStyle name="Text Wrap 2 3 2 2 16" xfId="35525"/>
    <cellStyle name="Text Wrap 2 3 2 2 17" xfId="35526"/>
    <cellStyle name="Text Wrap 2 3 2 2 18" xfId="35527"/>
    <cellStyle name="Text Wrap 2 3 2 2 19" xfId="35528"/>
    <cellStyle name="Text Wrap 2 3 2 2 2" xfId="35529"/>
    <cellStyle name="Text Wrap 2 3 2 2 20" xfId="35530"/>
    <cellStyle name="Text Wrap 2 3 2 2 21" xfId="35531"/>
    <cellStyle name="Text Wrap 2 3 2 2 22" xfId="35532"/>
    <cellStyle name="Text Wrap 2 3 2 2 23" xfId="35533"/>
    <cellStyle name="Text Wrap 2 3 2 2 24" xfId="35534"/>
    <cellStyle name="Text Wrap 2 3 2 2 25" xfId="35535"/>
    <cellStyle name="Text Wrap 2 3 2 2 26" xfId="35536"/>
    <cellStyle name="Text Wrap 2 3 2 2 27" xfId="35537"/>
    <cellStyle name="Text Wrap 2 3 2 2 28" xfId="35538"/>
    <cellStyle name="Text Wrap 2 3 2 2 29" xfId="35539"/>
    <cellStyle name="Text Wrap 2 3 2 2 3" xfId="35540"/>
    <cellStyle name="Text Wrap 2 3 2 2 30" xfId="35541"/>
    <cellStyle name="Text Wrap 2 3 2 2 31" xfId="35542"/>
    <cellStyle name="Text Wrap 2 3 2 2 32" xfId="35543"/>
    <cellStyle name="Text Wrap 2 3 2 2 4" xfId="35544"/>
    <cellStyle name="Text Wrap 2 3 2 2 5" xfId="35545"/>
    <cellStyle name="Text Wrap 2 3 2 2 6" xfId="35546"/>
    <cellStyle name="Text Wrap 2 3 2 2 7" xfId="35547"/>
    <cellStyle name="Text Wrap 2 3 2 2 8" xfId="35548"/>
    <cellStyle name="Text Wrap 2 3 2 2 9" xfId="35549"/>
    <cellStyle name="Text Wrap 2 3 2 20" xfId="35550"/>
    <cellStyle name="Text Wrap 2 3 2 21" xfId="35551"/>
    <cellStyle name="Text Wrap 2 3 2 22" xfId="35552"/>
    <cellStyle name="Text Wrap 2 3 2 23" xfId="35553"/>
    <cellStyle name="Text Wrap 2 3 2 24" xfId="35554"/>
    <cellStyle name="Text Wrap 2 3 2 25" xfId="35555"/>
    <cellStyle name="Text Wrap 2 3 2 26" xfId="35556"/>
    <cellStyle name="Text Wrap 2 3 2 27" xfId="35557"/>
    <cellStyle name="Text Wrap 2 3 2 28" xfId="35558"/>
    <cellStyle name="Text Wrap 2 3 2 29" xfId="35559"/>
    <cellStyle name="Text Wrap 2 3 2 3" xfId="35560"/>
    <cellStyle name="Text Wrap 2 3 2 30" xfId="35561"/>
    <cellStyle name="Text Wrap 2 3 2 31" xfId="35562"/>
    <cellStyle name="Text Wrap 2 3 2 32" xfId="35563"/>
    <cellStyle name="Text Wrap 2 3 2 33" xfId="35564"/>
    <cellStyle name="Text Wrap 2 3 2 34" xfId="35565"/>
    <cellStyle name="Text Wrap 2 3 2 4" xfId="35566"/>
    <cellStyle name="Text Wrap 2 3 2 5" xfId="35567"/>
    <cellStyle name="Text Wrap 2 3 2 6" xfId="35568"/>
    <cellStyle name="Text Wrap 2 3 2 7" xfId="35569"/>
    <cellStyle name="Text Wrap 2 3 2 8" xfId="35570"/>
    <cellStyle name="Text Wrap 2 3 2 9" xfId="35571"/>
    <cellStyle name="Text Wrap 2 3 20" xfId="35572"/>
    <cellStyle name="Text Wrap 2 3 21" xfId="35573"/>
    <cellStyle name="Text Wrap 2 3 22" xfId="35574"/>
    <cellStyle name="Text Wrap 2 3 23" xfId="35575"/>
    <cellStyle name="Text Wrap 2 3 24" xfId="35576"/>
    <cellStyle name="Text Wrap 2 3 25" xfId="35577"/>
    <cellStyle name="Text Wrap 2 3 26" xfId="35578"/>
    <cellStyle name="Text Wrap 2 3 27" xfId="35579"/>
    <cellStyle name="Text Wrap 2 3 28" xfId="35580"/>
    <cellStyle name="Text Wrap 2 3 29" xfId="35581"/>
    <cellStyle name="Text Wrap 2 3 3" xfId="35582"/>
    <cellStyle name="Text Wrap 2 3 3 10" xfId="35583"/>
    <cellStyle name="Text Wrap 2 3 3 11" xfId="35584"/>
    <cellStyle name="Text Wrap 2 3 3 12" xfId="35585"/>
    <cellStyle name="Text Wrap 2 3 3 13" xfId="35586"/>
    <cellStyle name="Text Wrap 2 3 3 14" xfId="35587"/>
    <cellStyle name="Text Wrap 2 3 3 15" xfId="35588"/>
    <cellStyle name="Text Wrap 2 3 3 16" xfId="35589"/>
    <cellStyle name="Text Wrap 2 3 3 17" xfId="35590"/>
    <cellStyle name="Text Wrap 2 3 3 18" xfId="35591"/>
    <cellStyle name="Text Wrap 2 3 3 19" xfId="35592"/>
    <cellStyle name="Text Wrap 2 3 3 2" xfId="35593"/>
    <cellStyle name="Text Wrap 2 3 3 20" xfId="35594"/>
    <cellStyle name="Text Wrap 2 3 3 21" xfId="35595"/>
    <cellStyle name="Text Wrap 2 3 3 22" xfId="35596"/>
    <cellStyle name="Text Wrap 2 3 3 23" xfId="35597"/>
    <cellStyle name="Text Wrap 2 3 3 24" xfId="35598"/>
    <cellStyle name="Text Wrap 2 3 3 25" xfId="35599"/>
    <cellStyle name="Text Wrap 2 3 3 26" xfId="35600"/>
    <cellStyle name="Text Wrap 2 3 3 27" xfId="35601"/>
    <cellStyle name="Text Wrap 2 3 3 28" xfId="35602"/>
    <cellStyle name="Text Wrap 2 3 3 29" xfId="35603"/>
    <cellStyle name="Text Wrap 2 3 3 3" xfId="35604"/>
    <cellStyle name="Text Wrap 2 3 3 30" xfId="35605"/>
    <cellStyle name="Text Wrap 2 3 3 31" xfId="35606"/>
    <cellStyle name="Text Wrap 2 3 3 32" xfId="35607"/>
    <cellStyle name="Text Wrap 2 3 3 4" xfId="35608"/>
    <cellStyle name="Text Wrap 2 3 3 5" xfId="35609"/>
    <cellStyle name="Text Wrap 2 3 3 6" xfId="35610"/>
    <cellStyle name="Text Wrap 2 3 3 7" xfId="35611"/>
    <cellStyle name="Text Wrap 2 3 3 8" xfId="35612"/>
    <cellStyle name="Text Wrap 2 3 3 9" xfId="35613"/>
    <cellStyle name="Text Wrap 2 3 30" xfId="35614"/>
    <cellStyle name="Text Wrap 2 3 31" xfId="35615"/>
    <cellStyle name="Text Wrap 2 3 32" xfId="35616"/>
    <cellStyle name="Text Wrap 2 3 33" xfId="35617"/>
    <cellStyle name="Text Wrap 2 3 34" xfId="35618"/>
    <cellStyle name="Text Wrap 2 3 35" xfId="35619"/>
    <cellStyle name="Text Wrap 2 3 4" xfId="35620"/>
    <cellStyle name="Text Wrap 2 3 5" xfId="35621"/>
    <cellStyle name="Text Wrap 2 3 6" xfId="35622"/>
    <cellStyle name="Text Wrap 2 3 7" xfId="35623"/>
    <cellStyle name="Text Wrap 2 3 8" xfId="35624"/>
    <cellStyle name="Text Wrap 2 3 9" xfId="35625"/>
    <cellStyle name="Text Wrap 2 30" xfId="35626"/>
    <cellStyle name="Text Wrap 2 31" xfId="35627"/>
    <cellStyle name="Text Wrap 2 32" xfId="35628"/>
    <cellStyle name="Text Wrap 2 33" xfId="35629"/>
    <cellStyle name="Text Wrap 2 34" xfId="35630"/>
    <cellStyle name="Text Wrap 2 35" xfId="35631"/>
    <cellStyle name="Text Wrap 2 36" xfId="35632"/>
    <cellStyle name="Text Wrap 2 37" xfId="35633"/>
    <cellStyle name="Text Wrap 2 38" xfId="35634"/>
    <cellStyle name="Text Wrap 2 4" xfId="35635"/>
    <cellStyle name="Text Wrap 2 4 10" xfId="35636"/>
    <cellStyle name="Text Wrap 2 4 11" xfId="35637"/>
    <cellStyle name="Text Wrap 2 4 12" xfId="35638"/>
    <cellStyle name="Text Wrap 2 4 13" xfId="35639"/>
    <cellStyle name="Text Wrap 2 4 14" xfId="35640"/>
    <cellStyle name="Text Wrap 2 4 15" xfId="35641"/>
    <cellStyle name="Text Wrap 2 4 16" xfId="35642"/>
    <cellStyle name="Text Wrap 2 4 17" xfId="35643"/>
    <cellStyle name="Text Wrap 2 4 18" xfId="35644"/>
    <cellStyle name="Text Wrap 2 4 19" xfId="35645"/>
    <cellStyle name="Text Wrap 2 4 2" xfId="35646"/>
    <cellStyle name="Text Wrap 2 4 2 10" xfId="35647"/>
    <cellStyle name="Text Wrap 2 4 2 11" xfId="35648"/>
    <cellStyle name="Text Wrap 2 4 2 12" xfId="35649"/>
    <cellStyle name="Text Wrap 2 4 2 13" xfId="35650"/>
    <cellStyle name="Text Wrap 2 4 2 14" xfId="35651"/>
    <cellStyle name="Text Wrap 2 4 2 15" xfId="35652"/>
    <cellStyle name="Text Wrap 2 4 2 16" xfId="35653"/>
    <cellStyle name="Text Wrap 2 4 2 17" xfId="35654"/>
    <cellStyle name="Text Wrap 2 4 2 18" xfId="35655"/>
    <cellStyle name="Text Wrap 2 4 2 19" xfId="35656"/>
    <cellStyle name="Text Wrap 2 4 2 2" xfId="35657"/>
    <cellStyle name="Text Wrap 2 4 2 2 10" xfId="35658"/>
    <cellStyle name="Text Wrap 2 4 2 2 11" xfId="35659"/>
    <cellStyle name="Text Wrap 2 4 2 2 12" xfId="35660"/>
    <cellStyle name="Text Wrap 2 4 2 2 13" xfId="35661"/>
    <cellStyle name="Text Wrap 2 4 2 2 14" xfId="35662"/>
    <cellStyle name="Text Wrap 2 4 2 2 15" xfId="35663"/>
    <cellStyle name="Text Wrap 2 4 2 2 16" xfId="35664"/>
    <cellStyle name="Text Wrap 2 4 2 2 17" xfId="35665"/>
    <cellStyle name="Text Wrap 2 4 2 2 18" xfId="35666"/>
    <cellStyle name="Text Wrap 2 4 2 2 19" xfId="35667"/>
    <cellStyle name="Text Wrap 2 4 2 2 2" xfId="35668"/>
    <cellStyle name="Text Wrap 2 4 2 2 20" xfId="35669"/>
    <cellStyle name="Text Wrap 2 4 2 2 21" xfId="35670"/>
    <cellStyle name="Text Wrap 2 4 2 2 22" xfId="35671"/>
    <cellStyle name="Text Wrap 2 4 2 2 23" xfId="35672"/>
    <cellStyle name="Text Wrap 2 4 2 2 24" xfId="35673"/>
    <cellStyle name="Text Wrap 2 4 2 2 25" xfId="35674"/>
    <cellStyle name="Text Wrap 2 4 2 2 26" xfId="35675"/>
    <cellStyle name="Text Wrap 2 4 2 2 27" xfId="35676"/>
    <cellStyle name="Text Wrap 2 4 2 2 28" xfId="35677"/>
    <cellStyle name="Text Wrap 2 4 2 2 29" xfId="35678"/>
    <cellStyle name="Text Wrap 2 4 2 2 3" xfId="35679"/>
    <cellStyle name="Text Wrap 2 4 2 2 30" xfId="35680"/>
    <cellStyle name="Text Wrap 2 4 2 2 31" xfId="35681"/>
    <cellStyle name="Text Wrap 2 4 2 2 32" xfId="35682"/>
    <cellStyle name="Text Wrap 2 4 2 2 4" xfId="35683"/>
    <cellStyle name="Text Wrap 2 4 2 2 5" xfId="35684"/>
    <cellStyle name="Text Wrap 2 4 2 2 6" xfId="35685"/>
    <cellStyle name="Text Wrap 2 4 2 2 7" xfId="35686"/>
    <cellStyle name="Text Wrap 2 4 2 2 8" xfId="35687"/>
    <cellStyle name="Text Wrap 2 4 2 2 9" xfId="35688"/>
    <cellStyle name="Text Wrap 2 4 2 20" xfId="35689"/>
    <cellStyle name="Text Wrap 2 4 2 21" xfId="35690"/>
    <cellStyle name="Text Wrap 2 4 2 22" xfId="35691"/>
    <cellStyle name="Text Wrap 2 4 2 23" xfId="35692"/>
    <cellStyle name="Text Wrap 2 4 2 24" xfId="35693"/>
    <cellStyle name="Text Wrap 2 4 2 25" xfId="35694"/>
    <cellStyle name="Text Wrap 2 4 2 26" xfId="35695"/>
    <cellStyle name="Text Wrap 2 4 2 27" xfId="35696"/>
    <cellStyle name="Text Wrap 2 4 2 28" xfId="35697"/>
    <cellStyle name="Text Wrap 2 4 2 29" xfId="35698"/>
    <cellStyle name="Text Wrap 2 4 2 3" xfId="35699"/>
    <cellStyle name="Text Wrap 2 4 2 30" xfId="35700"/>
    <cellStyle name="Text Wrap 2 4 2 31" xfId="35701"/>
    <cellStyle name="Text Wrap 2 4 2 32" xfId="35702"/>
    <cellStyle name="Text Wrap 2 4 2 33" xfId="35703"/>
    <cellStyle name="Text Wrap 2 4 2 34" xfId="35704"/>
    <cellStyle name="Text Wrap 2 4 2 4" xfId="35705"/>
    <cellStyle name="Text Wrap 2 4 2 5" xfId="35706"/>
    <cellStyle name="Text Wrap 2 4 2 6" xfId="35707"/>
    <cellStyle name="Text Wrap 2 4 2 7" xfId="35708"/>
    <cellStyle name="Text Wrap 2 4 2 8" xfId="35709"/>
    <cellStyle name="Text Wrap 2 4 2 9" xfId="35710"/>
    <cellStyle name="Text Wrap 2 4 20" xfId="35711"/>
    <cellStyle name="Text Wrap 2 4 21" xfId="35712"/>
    <cellStyle name="Text Wrap 2 4 22" xfId="35713"/>
    <cellStyle name="Text Wrap 2 4 23" xfId="35714"/>
    <cellStyle name="Text Wrap 2 4 24" xfId="35715"/>
    <cellStyle name="Text Wrap 2 4 25" xfId="35716"/>
    <cellStyle name="Text Wrap 2 4 26" xfId="35717"/>
    <cellStyle name="Text Wrap 2 4 27" xfId="35718"/>
    <cellStyle name="Text Wrap 2 4 28" xfId="35719"/>
    <cellStyle name="Text Wrap 2 4 29" xfId="35720"/>
    <cellStyle name="Text Wrap 2 4 3" xfId="35721"/>
    <cellStyle name="Text Wrap 2 4 3 10" xfId="35722"/>
    <cellStyle name="Text Wrap 2 4 3 11" xfId="35723"/>
    <cellStyle name="Text Wrap 2 4 3 12" xfId="35724"/>
    <cellStyle name="Text Wrap 2 4 3 13" xfId="35725"/>
    <cellStyle name="Text Wrap 2 4 3 14" xfId="35726"/>
    <cellStyle name="Text Wrap 2 4 3 15" xfId="35727"/>
    <cellStyle name="Text Wrap 2 4 3 16" xfId="35728"/>
    <cellStyle name="Text Wrap 2 4 3 17" xfId="35729"/>
    <cellStyle name="Text Wrap 2 4 3 18" xfId="35730"/>
    <cellStyle name="Text Wrap 2 4 3 19" xfId="35731"/>
    <cellStyle name="Text Wrap 2 4 3 2" xfId="35732"/>
    <cellStyle name="Text Wrap 2 4 3 2 10" xfId="35733"/>
    <cellStyle name="Text Wrap 2 4 3 2 11" xfId="35734"/>
    <cellStyle name="Text Wrap 2 4 3 2 12" xfId="35735"/>
    <cellStyle name="Text Wrap 2 4 3 2 13" xfId="35736"/>
    <cellStyle name="Text Wrap 2 4 3 2 14" xfId="35737"/>
    <cellStyle name="Text Wrap 2 4 3 2 15" xfId="35738"/>
    <cellStyle name="Text Wrap 2 4 3 2 16" xfId="35739"/>
    <cellStyle name="Text Wrap 2 4 3 2 17" xfId="35740"/>
    <cellStyle name="Text Wrap 2 4 3 2 18" xfId="35741"/>
    <cellStyle name="Text Wrap 2 4 3 2 19" xfId="35742"/>
    <cellStyle name="Text Wrap 2 4 3 2 2" xfId="35743"/>
    <cellStyle name="Text Wrap 2 4 3 2 20" xfId="35744"/>
    <cellStyle name="Text Wrap 2 4 3 2 21" xfId="35745"/>
    <cellStyle name="Text Wrap 2 4 3 2 22" xfId="35746"/>
    <cellStyle name="Text Wrap 2 4 3 2 23" xfId="35747"/>
    <cellStyle name="Text Wrap 2 4 3 2 24" xfId="35748"/>
    <cellStyle name="Text Wrap 2 4 3 2 25" xfId="35749"/>
    <cellStyle name="Text Wrap 2 4 3 2 26" xfId="35750"/>
    <cellStyle name="Text Wrap 2 4 3 2 27" xfId="35751"/>
    <cellStyle name="Text Wrap 2 4 3 2 28" xfId="35752"/>
    <cellStyle name="Text Wrap 2 4 3 2 29" xfId="35753"/>
    <cellStyle name="Text Wrap 2 4 3 2 3" xfId="35754"/>
    <cellStyle name="Text Wrap 2 4 3 2 30" xfId="35755"/>
    <cellStyle name="Text Wrap 2 4 3 2 31" xfId="35756"/>
    <cellStyle name="Text Wrap 2 4 3 2 32" xfId="35757"/>
    <cellStyle name="Text Wrap 2 4 3 2 4" xfId="35758"/>
    <cellStyle name="Text Wrap 2 4 3 2 5" xfId="35759"/>
    <cellStyle name="Text Wrap 2 4 3 2 6" xfId="35760"/>
    <cellStyle name="Text Wrap 2 4 3 2 7" xfId="35761"/>
    <cellStyle name="Text Wrap 2 4 3 2 8" xfId="35762"/>
    <cellStyle name="Text Wrap 2 4 3 2 9" xfId="35763"/>
    <cellStyle name="Text Wrap 2 4 3 20" xfId="35764"/>
    <cellStyle name="Text Wrap 2 4 3 21" xfId="35765"/>
    <cellStyle name="Text Wrap 2 4 3 22" xfId="35766"/>
    <cellStyle name="Text Wrap 2 4 3 23" xfId="35767"/>
    <cellStyle name="Text Wrap 2 4 3 24" xfId="35768"/>
    <cellStyle name="Text Wrap 2 4 3 25" xfId="35769"/>
    <cellStyle name="Text Wrap 2 4 3 26" xfId="35770"/>
    <cellStyle name="Text Wrap 2 4 3 27" xfId="35771"/>
    <cellStyle name="Text Wrap 2 4 3 28" xfId="35772"/>
    <cellStyle name="Text Wrap 2 4 3 29" xfId="35773"/>
    <cellStyle name="Text Wrap 2 4 3 3" xfId="35774"/>
    <cellStyle name="Text Wrap 2 4 3 30" xfId="35775"/>
    <cellStyle name="Text Wrap 2 4 3 31" xfId="35776"/>
    <cellStyle name="Text Wrap 2 4 3 32" xfId="35777"/>
    <cellStyle name="Text Wrap 2 4 3 33" xfId="35778"/>
    <cellStyle name="Text Wrap 2 4 3 34" xfId="35779"/>
    <cellStyle name="Text Wrap 2 4 3 4" xfId="35780"/>
    <cellStyle name="Text Wrap 2 4 3 5" xfId="35781"/>
    <cellStyle name="Text Wrap 2 4 3 6" xfId="35782"/>
    <cellStyle name="Text Wrap 2 4 3 7" xfId="35783"/>
    <cellStyle name="Text Wrap 2 4 3 8" xfId="35784"/>
    <cellStyle name="Text Wrap 2 4 3 9" xfId="35785"/>
    <cellStyle name="Text Wrap 2 4 30" xfId="35786"/>
    <cellStyle name="Text Wrap 2 4 31" xfId="35787"/>
    <cellStyle name="Text Wrap 2 4 32" xfId="35788"/>
    <cellStyle name="Text Wrap 2 4 33" xfId="35789"/>
    <cellStyle name="Text Wrap 2 4 34" xfId="35790"/>
    <cellStyle name="Text Wrap 2 4 35" xfId="35791"/>
    <cellStyle name="Text Wrap 2 4 36" xfId="35792"/>
    <cellStyle name="Text Wrap 2 4 4" xfId="35793"/>
    <cellStyle name="Text Wrap 2 4 4 10" xfId="35794"/>
    <cellStyle name="Text Wrap 2 4 4 11" xfId="35795"/>
    <cellStyle name="Text Wrap 2 4 4 12" xfId="35796"/>
    <cellStyle name="Text Wrap 2 4 4 13" xfId="35797"/>
    <cellStyle name="Text Wrap 2 4 4 2" xfId="35798"/>
    <cellStyle name="Text Wrap 2 4 4 3" xfId="35799"/>
    <cellStyle name="Text Wrap 2 4 4 4" xfId="35800"/>
    <cellStyle name="Text Wrap 2 4 4 5" xfId="35801"/>
    <cellStyle name="Text Wrap 2 4 4 6" xfId="35802"/>
    <cellStyle name="Text Wrap 2 4 4 7" xfId="35803"/>
    <cellStyle name="Text Wrap 2 4 4 8" xfId="35804"/>
    <cellStyle name="Text Wrap 2 4 4 9" xfId="35805"/>
    <cellStyle name="Text Wrap 2 4 5" xfId="35806"/>
    <cellStyle name="Text Wrap 2 4 6" xfId="35807"/>
    <cellStyle name="Text Wrap 2 4 7" xfId="35808"/>
    <cellStyle name="Text Wrap 2 4 8" xfId="35809"/>
    <cellStyle name="Text Wrap 2 4 9" xfId="35810"/>
    <cellStyle name="Text Wrap 2 5" xfId="35811"/>
    <cellStyle name="Text Wrap 2 5 10" xfId="35812"/>
    <cellStyle name="Text Wrap 2 5 11" xfId="35813"/>
    <cellStyle name="Text Wrap 2 5 12" xfId="35814"/>
    <cellStyle name="Text Wrap 2 5 13" xfId="35815"/>
    <cellStyle name="Text Wrap 2 5 14" xfId="35816"/>
    <cellStyle name="Text Wrap 2 5 15" xfId="35817"/>
    <cellStyle name="Text Wrap 2 5 16" xfId="35818"/>
    <cellStyle name="Text Wrap 2 5 17" xfId="35819"/>
    <cellStyle name="Text Wrap 2 5 18" xfId="35820"/>
    <cellStyle name="Text Wrap 2 5 19" xfId="35821"/>
    <cellStyle name="Text Wrap 2 5 2" xfId="35822"/>
    <cellStyle name="Text Wrap 2 5 2 10" xfId="35823"/>
    <cellStyle name="Text Wrap 2 5 2 11" xfId="35824"/>
    <cellStyle name="Text Wrap 2 5 2 12" xfId="35825"/>
    <cellStyle name="Text Wrap 2 5 2 13" xfId="35826"/>
    <cellStyle name="Text Wrap 2 5 2 14" xfId="35827"/>
    <cellStyle name="Text Wrap 2 5 2 15" xfId="35828"/>
    <cellStyle name="Text Wrap 2 5 2 16" xfId="35829"/>
    <cellStyle name="Text Wrap 2 5 2 17" xfId="35830"/>
    <cellStyle name="Text Wrap 2 5 2 18" xfId="35831"/>
    <cellStyle name="Text Wrap 2 5 2 19" xfId="35832"/>
    <cellStyle name="Text Wrap 2 5 2 2" xfId="35833"/>
    <cellStyle name="Text Wrap 2 5 2 20" xfId="35834"/>
    <cellStyle name="Text Wrap 2 5 2 21" xfId="35835"/>
    <cellStyle name="Text Wrap 2 5 2 22" xfId="35836"/>
    <cellStyle name="Text Wrap 2 5 2 23" xfId="35837"/>
    <cellStyle name="Text Wrap 2 5 2 24" xfId="35838"/>
    <cellStyle name="Text Wrap 2 5 2 25" xfId="35839"/>
    <cellStyle name="Text Wrap 2 5 2 26" xfId="35840"/>
    <cellStyle name="Text Wrap 2 5 2 27" xfId="35841"/>
    <cellStyle name="Text Wrap 2 5 2 28" xfId="35842"/>
    <cellStyle name="Text Wrap 2 5 2 29" xfId="35843"/>
    <cellStyle name="Text Wrap 2 5 2 3" xfId="35844"/>
    <cellStyle name="Text Wrap 2 5 2 30" xfId="35845"/>
    <cellStyle name="Text Wrap 2 5 2 31" xfId="35846"/>
    <cellStyle name="Text Wrap 2 5 2 32" xfId="35847"/>
    <cellStyle name="Text Wrap 2 5 2 4" xfId="35848"/>
    <cellStyle name="Text Wrap 2 5 2 5" xfId="35849"/>
    <cellStyle name="Text Wrap 2 5 2 6" xfId="35850"/>
    <cellStyle name="Text Wrap 2 5 2 7" xfId="35851"/>
    <cellStyle name="Text Wrap 2 5 2 8" xfId="35852"/>
    <cellStyle name="Text Wrap 2 5 2 9" xfId="35853"/>
    <cellStyle name="Text Wrap 2 5 20" xfId="35854"/>
    <cellStyle name="Text Wrap 2 5 21" xfId="35855"/>
    <cellStyle name="Text Wrap 2 5 22" xfId="35856"/>
    <cellStyle name="Text Wrap 2 5 23" xfId="35857"/>
    <cellStyle name="Text Wrap 2 5 24" xfId="35858"/>
    <cellStyle name="Text Wrap 2 5 25" xfId="35859"/>
    <cellStyle name="Text Wrap 2 5 26" xfId="35860"/>
    <cellStyle name="Text Wrap 2 5 27" xfId="35861"/>
    <cellStyle name="Text Wrap 2 5 28" xfId="35862"/>
    <cellStyle name="Text Wrap 2 5 29" xfId="35863"/>
    <cellStyle name="Text Wrap 2 5 3" xfId="35864"/>
    <cellStyle name="Text Wrap 2 5 30" xfId="35865"/>
    <cellStyle name="Text Wrap 2 5 31" xfId="35866"/>
    <cellStyle name="Text Wrap 2 5 32" xfId="35867"/>
    <cellStyle name="Text Wrap 2 5 33" xfId="35868"/>
    <cellStyle name="Text Wrap 2 5 34" xfId="35869"/>
    <cellStyle name="Text Wrap 2 5 4" xfId="35870"/>
    <cellStyle name="Text Wrap 2 5 5" xfId="35871"/>
    <cellStyle name="Text Wrap 2 5 6" xfId="35872"/>
    <cellStyle name="Text Wrap 2 5 7" xfId="35873"/>
    <cellStyle name="Text Wrap 2 5 8" xfId="35874"/>
    <cellStyle name="Text Wrap 2 5 9" xfId="35875"/>
    <cellStyle name="Text Wrap 2 6" xfId="35876"/>
    <cellStyle name="Text Wrap 2 6 10" xfId="35877"/>
    <cellStyle name="Text Wrap 2 6 11" xfId="35878"/>
    <cellStyle name="Text Wrap 2 6 12" xfId="35879"/>
    <cellStyle name="Text Wrap 2 6 13" xfId="35880"/>
    <cellStyle name="Text Wrap 2 6 14" xfId="35881"/>
    <cellStyle name="Text Wrap 2 6 15" xfId="35882"/>
    <cellStyle name="Text Wrap 2 6 16" xfId="35883"/>
    <cellStyle name="Text Wrap 2 6 17" xfId="35884"/>
    <cellStyle name="Text Wrap 2 6 18" xfId="35885"/>
    <cellStyle name="Text Wrap 2 6 19" xfId="35886"/>
    <cellStyle name="Text Wrap 2 6 2" xfId="35887"/>
    <cellStyle name="Text Wrap 2 6 20" xfId="35888"/>
    <cellStyle name="Text Wrap 2 6 21" xfId="35889"/>
    <cellStyle name="Text Wrap 2 6 22" xfId="35890"/>
    <cellStyle name="Text Wrap 2 6 23" xfId="35891"/>
    <cellStyle name="Text Wrap 2 6 24" xfId="35892"/>
    <cellStyle name="Text Wrap 2 6 25" xfId="35893"/>
    <cellStyle name="Text Wrap 2 6 26" xfId="35894"/>
    <cellStyle name="Text Wrap 2 6 27" xfId="35895"/>
    <cellStyle name="Text Wrap 2 6 28" xfId="35896"/>
    <cellStyle name="Text Wrap 2 6 29" xfId="35897"/>
    <cellStyle name="Text Wrap 2 6 3" xfId="35898"/>
    <cellStyle name="Text Wrap 2 6 30" xfId="35899"/>
    <cellStyle name="Text Wrap 2 6 31" xfId="35900"/>
    <cellStyle name="Text Wrap 2 6 32" xfId="35901"/>
    <cellStyle name="Text Wrap 2 6 4" xfId="35902"/>
    <cellStyle name="Text Wrap 2 6 5" xfId="35903"/>
    <cellStyle name="Text Wrap 2 6 6" xfId="35904"/>
    <cellStyle name="Text Wrap 2 6 7" xfId="35905"/>
    <cellStyle name="Text Wrap 2 6 8" xfId="35906"/>
    <cellStyle name="Text Wrap 2 6 9" xfId="35907"/>
    <cellStyle name="Text Wrap 2 7" xfId="35908"/>
    <cellStyle name="Text Wrap 2 8" xfId="35909"/>
    <cellStyle name="Text Wrap 2 9" xfId="35910"/>
    <cellStyle name="Text Wrap 3" xfId="35911"/>
    <cellStyle name="Text Wrap 3 10" xfId="35912"/>
    <cellStyle name="Text Wrap 3 11" xfId="35913"/>
    <cellStyle name="Text Wrap 3 12" xfId="35914"/>
    <cellStyle name="Text Wrap 3 13" xfId="35915"/>
    <cellStyle name="Text Wrap 3 14" xfId="35916"/>
    <cellStyle name="Text Wrap 3 15" xfId="35917"/>
    <cellStyle name="Text Wrap 3 16" xfId="35918"/>
    <cellStyle name="Text Wrap 3 17" xfId="35919"/>
    <cellStyle name="Text Wrap 3 18" xfId="35920"/>
    <cellStyle name="Text Wrap 3 19" xfId="35921"/>
    <cellStyle name="Text Wrap 3 2" xfId="35922"/>
    <cellStyle name="Text Wrap 3 2 10" xfId="35923"/>
    <cellStyle name="Text Wrap 3 2 11" xfId="35924"/>
    <cellStyle name="Text Wrap 3 2 12" xfId="35925"/>
    <cellStyle name="Text Wrap 3 2 13" xfId="35926"/>
    <cellStyle name="Text Wrap 3 2 14" xfId="35927"/>
    <cellStyle name="Text Wrap 3 2 15" xfId="35928"/>
    <cellStyle name="Text Wrap 3 2 16" xfId="35929"/>
    <cellStyle name="Text Wrap 3 2 17" xfId="35930"/>
    <cellStyle name="Text Wrap 3 2 18" xfId="35931"/>
    <cellStyle name="Text Wrap 3 2 19" xfId="35932"/>
    <cellStyle name="Text Wrap 3 2 2" xfId="35933"/>
    <cellStyle name="Text Wrap 3 2 2 10" xfId="35934"/>
    <cellStyle name="Text Wrap 3 2 2 11" xfId="35935"/>
    <cellStyle name="Text Wrap 3 2 2 12" xfId="35936"/>
    <cellStyle name="Text Wrap 3 2 2 13" xfId="35937"/>
    <cellStyle name="Text Wrap 3 2 2 14" xfId="35938"/>
    <cellStyle name="Text Wrap 3 2 2 15" xfId="35939"/>
    <cellStyle name="Text Wrap 3 2 2 16" xfId="35940"/>
    <cellStyle name="Text Wrap 3 2 2 17" xfId="35941"/>
    <cellStyle name="Text Wrap 3 2 2 18" xfId="35942"/>
    <cellStyle name="Text Wrap 3 2 2 19" xfId="35943"/>
    <cellStyle name="Text Wrap 3 2 2 2" xfId="35944"/>
    <cellStyle name="Text Wrap 3 2 2 20" xfId="35945"/>
    <cellStyle name="Text Wrap 3 2 2 21" xfId="35946"/>
    <cellStyle name="Text Wrap 3 2 2 22" xfId="35947"/>
    <cellStyle name="Text Wrap 3 2 2 23" xfId="35948"/>
    <cellStyle name="Text Wrap 3 2 2 24" xfId="35949"/>
    <cellStyle name="Text Wrap 3 2 2 25" xfId="35950"/>
    <cellStyle name="Text Wrap 3 2 2 26" xfId="35951"/>
    <cellStyle name="Text Wrap 3 2 2 27" xfId="35952"/>
    <cellStyle name="Text Wrap 3 2 2 28" xfId="35953"/>
    <cellStyle name="Text Wrap 3 2 2 29" xfId="35954"/>
    <cellStyle name="Text Wrap 3 2 2 3" xfId="35955"/>
    <cellStyle name="Text Wrap 3 2 2 30" xfId="35956"/>
    <cellStyle name="Text Wrap 3 2 2 31" xfId="35957"/>
    <cellStyle name="Text Wrap 3 2 2 32" xfId="35958"/>
    <cellStyle name="Text Wrap 3 2 2 4" xfId="35959"/>
    <cellStyle name="Text Wrap 3 2 2 5" xfId="35960"/>
    <cellStyle name="Text Wrap 3 2 2 6" xfId="35961"/>
    <cellStyle name="Text Wrap 3 2 2 7" xfId="35962"/>
    <cellStyle name="Text Wrap 3 2 2 8" xfId="35963"/>
    <cellStyle name="Text Wrap 3 2 2 9" xfId="35964"/>
    <cellStyle name="Text Wrap 3 2 20" xfId="35965"/>
    <cellStyle name="Text Wrap 3 2 21" xfId="35966"/>
    <cellStyle name="Text Wrap 3 2 22" xfId="35967"/>
    <cellStyle name="Text Wrap 3 2 23" xfId="35968"/>
    <cellStyle name="Text Wrap 3 2 24" xfId="35969"/>
    <cellStyle name="Text Wrap 3 2 25" xfId="35970"/>
    <cellStyle name="Text Wrap 3 2 26" xfId="35971"/>
    <cellStyle name="Text Wrap 3 2 27" xfId="35972"/>
    <cellStyle name="Text Wrap 3 2 28" xfId="35973"/>
    <cellStyle name="Text Wrap 3 2 29" xfId="35974"/>
    <cellStyle name="Text Wrap 3 2 3" xfId="35975"/>
    <cellStyle name="Text Wrap 3 2 30" xfId="35976"/>
    <cellStyle name="Text Wrap 3 2 31" xfId="35977"/>
    <cellStyle name="Text Wrap 3 2 32" xfId="35978"/>
    <cellStyle name="Text Wrap 3 2 33" xfId="35979"/>
    <cellStyle name="Text Wrap 3 2 34" xfId="35980"/>
    <cellStyle name="Text Wrap 3 2 4" xfId="35981"/>
    <cellStyle name="Text Wrap 3 2 5" xfId="35982"/>
    <cellStyle name="Text Wrap 3 2 6" xfId="35983"/>
    <cellStyle name="Text Wrap 3 2 7" xfId="35984"/>
    <cellStyle name="Text Wrap 3 2 8" xfId="35985"/>
    <cellStyle name="Text Wrap 3 2 9" xfId="35986"/>
    <cellStyle name="Text Wrap 3 20" xfId="35987"/>
    <cellStyle name="Text Wrap 3 21" xfId="35988"/>
    <cellStyle name="Text Wrap 3 22" xfId="35989"/>
    <cellStyle name="Text Wrap 3 23" xfId="35990"/>
    <cellStyle name="Text Wrap 3 24" xfId="35991"/>
    <cellStyle name="Text Wrap 3 25" xfId="35992"/>
    <cellStyle name="Text Wrap 3 26" xfId="35993"/>
    <cellStyle name="Text Wrap 3 27" xfId="35994"/>
    <cellStyle name="Text Wrap 3 28" xfId="35995"/>
    <cellStyle name="Text Wrap 3 29" xfId="35996"/>
    <cellStyle name="Text Wrap 3 3" xfId="35997"/>
    <cellStyle name="Text Wrap 3 3 10" xfId="35998"/>
    <cellStyle name="Text Wrap 3 3 11" xfId="35999"/>
    <cellStyle name="Text Wrap 3 3 12" xfId="36000"/>
    <cellStyle name="Text Wrap 3 3 13" xfId="36001"/>
    <cellStyle name="Text Wrap 3 3 14" xfId="36002"/>
    <cellStyle name="Text Wrap 3 3 15" xfId="36003"/>
    <cellStyle name="Text Wrap 3 3 16" xfId="36004"/>
    <cellStyle name="Text Wrap 3 3 17" xfId="36005"/>
    <cellStyle name="Text Wrap 3 3 18" xfId="36006"/>
    <cellStyle name="Text Wrap 3 3 19" xfId="36007"/>
    <cellStyle name="Text Wrap 3 3 2" xfId="36008"/>
    <cellStyle name="Text Wrap 3 3 20" xfId="36009"/>
    <cellStyle name="Text Wrap 3 3 21" xfId="36010"/>
    <cellStyle name="Text Wrap 3 3 22" xfId="36011"/>
    <cellStyle name="Text Wrap 3 3 23" xfId="36012"/>
    <cellStyle name="Text Wrap 3 3 24" xfId="36013"/>
    <cellStyle name="Text Wrap 3 3 25" xfId="36014"/>
    <cellStyle name="Text Wrap 3 3 26" xfId="36015"/>
    <cellStyle name="Text Wrap 3 3 27" xfId="36016"/>
    <cellStyle name="Text Wrap 3 3 28" xfId="36017"/>
    <cellStyle name="Text Wrap 3 3 29" xfId="36018"/>
    <cellStyle name="Text Wrap 3 3 3" xfId="36019"/>
    <cellStyle name="Text Wrap 3 3 30" xfId="36020"/>
    <cellStyle name="Text Wrap 3 3 31" xfId="36021"/>
    <cellStyle name="Text Wrap 3 3 32" xfId="36022"/>
    <cellStyle name="Text Wrap 3 3 4" xfId="36023"/>
    <cellStyle name="Text Wrap 3 3 5" xfId="36024"/>
    <cellStyle name="Text Wrap 3 3 6" xfId="36025"/>
    <cellStyle name="Text Wrap 3 3 7" xfId="36026"/>
    <cellStyle name="Text Wrap 3 3 8" xfId="36027"/>
    <cellStyle name="Text Wrap 3 3 9" xfId="36028"/>
    <cellStyle name="Text Wrap 3 30" xfId="36029"/>
    <cellStyle name="Text Wrap 3 31" xfId="36030"/>
    <cellStyle name="Text Wrap 3 32" xfId="36031"/>
    <cellStyle name="Text Wrap 3 33" xfId="36032"/>
    <cellStyle name="Text Wrap 3 34" xfId="36033"/>
    <cellStyle name="Text Wrap 3 35" xfId="36034"/>
    <cellStyle name="Text Wrap 3 4" xfId="36035"/>
    <cellStyle name="Text Wrap 3 5" xfId="36036"/>
    <cellStyle name="Text Wrap 3 6" xfId="36037"/>
    <cellStyle name="Text Wrap 3 7" xfId="36038"/>
    <cellStyle name="Text Wrap 3 8" xfId="36039"/>
    <cellStyle name="Text Wrap 3 9" xfId="36040"/>
    <cellStyle name="Time" xfId="36041"/>
    <cellStyle name="Time (entry)" xfId="36042"/>
    <cellStyle name="Time (entry) 2" xfId="36043"/>
    <cellStyle name="Time (entry) 2 10" xfId="36044"/>
    <cellStyle name="Time (entry) 2 11" xfId="36045"/>
    <cellStyle name="Time (entry) 2 12" xfId="36046"/>
    <cellStyle name="Time (entry) 2 13" xfId="36047"/>
    <cellStyle name="Time (entry) 2 14" xfId="36048"/>
    <cellStyle name="Time (entry) 2 15" xfId="36049"/>
    <cellStyle name="Time (entry) 2 16" xfId="36050"/>
    <cellStyle name="Time (entry) 2 17" xfId="36051"/>
    <cellStyle name="Time (entry) 2 18" xfId="36052"/>
    <cellStyle name="Time (entry) 2 19" xfId="36053"/>
    <cellStyle name="Time (entry) 2 2" xfId="36054"/>
    <cellStyle name="Time (entry) 2 2 10" xfId="36055"/>
    <cellStyle name="Time (entry) 2 2 11" xfId="36056"/>
    <cellStyle name="Time (entry) 2 2 12" xfId="36057"/>
    <cellStyle name="Time (entry) 2 2 13" xfId="36058"/>
    <cellStyle name="Time (entry) 2 2 14" xfId="36059"/>
    <cellStyle name="Time (entry) 2 2 15" xfId="36060"/>
    <cellStyle name="Time (entry) 2 2 16" xfId="36061"/>
    <cellStyle name="Time (entry) 2 2 17" xfId="36062"/>
    <cellStyle name="Time (entry) 2 2 18" xfId="36063"/>
    <cellStyle name="Time (entry) 2 2 19" xfId="36064"/>
    <cellStyle name="Time (entry) 2 2 2" xfId="36065"/>
    <cellStyle name="Time (entry) 2 2 2 10" xfId="36066"/>
    <cellStyle name="Time (entry) 2 2 2 11" xfId="36067"/>
    <cellStyle name="Time (entry) 2 2 2 12" xfId="36068"/>
    <cellStyle name="Time (entry) 2 2 2 13" xfId="36069"/>
    <cellStyle name="Time (entry) 2 2 2 14" xfId="36070"/>
    <cellStyle name="Time (entry) 2 2 2 15" xfId="36071"/>
    <cellStyle name="Time (entry) 2 2 2 16" xfId="36072"/>
    <cellStyle name="Time (entry) 2 2 2 17" xfId="36073"/>
    <cellStyle name="Time (entry) 2 2 2 18" xfId="36074"/>
    <cellStyle name="Time (entry) 2 2 2 19" xfId="36075"/>
    <cellStyle name="Time (entry) 2 2 2 2" xfId="36076"/>
    <cellStyle name="Time (entry) 2 2 2 2 10" xfId="36077"/>
    <cellStyle name="Time (entry) 2 2 2 2 11" xfId="36078"/>
    <cellStyle name="Time (entry) 2 2 2 2 12" xfId="36079"/>
    <cellStyle name="Time (entry) 2 2 2 2 13" xfId="36080"/>
    <cellStyle name="Time (entry) 2 2 2 2 14" xfId="36081"/>
    <cellStyle name="Time (entry) 2 2 2 2 15" xfId="36082"/>
    <cellStyle name="Time (entry) 2 2 2 2 16" xfId="36083"/>
    <cellStyle name="Time (entry) 2 2 2 2 17" xfId="36084"/>
    <cellStyle name="Time (entry) 2 2 2 2 18" xfId="36085"/>
    <cellStyle name="Time (entry) 2 2 2 2 19" xfId="36086"/>
    <cellStyle name="Time (entry) 2 2 2 2 2" xfId="36087"/>
    <cellStyle name="Time (entry) 2 2 2 2 20" xfId="36088"/>
    <cellStyle name="Time (entry) 2 2 2 2 21" xfId="36089"/>
    <cellStyle name="Time (entry) 2 2 2 2 22" xfId="36090"/>
    <cellStyle name="Time (entry) 2 2 2 2 23" xfId="36091"/>
    <cellStyle name="Time (entry) 2 2 2 2 24" xfId="36092"/>
    <cellStyle name="Time (entry) 2 2 2 2 25" xfId="36093"/>
    <cellStyle name="Time (entry) 2 2 2 2 26" xfId="36094"/>
    <cellStyle name="Time (entry) 2 2 2 2 27" xfId="36095"/>
    <cellStyle name="Time (entry) 2 2 2 2 28" xfId="36096"/>
    <cellStyle name="Time (entry) 2 2 2 2 29" xfId="36097"/>
    <cellStyle name="Time (entry) 2 2 2 2 3" xfId="36098"/>
    <cellStyle name="Time (entry) 2 2 2 2 30" xfId="36099"/>
    <cellStyle name="Time (entry) 2 2 2 2 31" xfId="36100"/>
    <cellStyle name="Time (entry) 2 2 2 2 32" xfId="36101"/>
    <cellStyle name="Time (entry) 2 2 2 2 4" xfId="36102"/>
    <cellStyle name="Time (entry) 2 2 2 2 5" xfId="36103"/>
    <cellStyle name="Time (entry) 2 2 2 2 6" xfId="36104"/>
    <cellStyle name="Time (entry) 2 2 2 2 7" xfId="36105"/>
    <cellStyle name="Time (entry) 2 2 2 2 8" xfId="36106"/>
    <cellStyle name="Time (entry) 2 2 2 2 9" xfId="36107"/>
    <cellStyle name="Time (entry) 2 2 2 20" xfId="36108"/>
    <cellStyle name="Time (entry) 2 2 2 21" xfId="36109"/>
    <cellStyle name="Time (entry) 2 2 2 22" xfId="36110"/>
    <cellStyle name="Time (entry) 2 2 2 23" xfId="36111"/>
    <cellStyle name="Time (entry) 2 2 2 24" xfId="36112"/>
    <cellStyle name="Time (entry) 2 2 2 25" xfId="36113"/>
    <cellStyle name="Time (entry) 2 2 2 26" xfId="36114"/>
    <cellStyle name="Time (entry) 2 2 2 27" xfId="36115"/>
    <cellStyle name="Time (entry) 2 2 2 28" xfId="36116"/>
    <cellStyle name="Time (entry) 2 2 2 29" xfId="36117"/>
    <cellStyle name="Time (entry) 2 2 2 3" xfId="36118"/>
    <cellStyle name="Time (entry) 2 2 2 30" xfId="36119"/>
    <cellStyle name="Time (entry) 2 2 2 31" xfId="36120"/>
    <cellStyle name="Time (entry) 2 2 2 32" xfId="36121"/>
    <cellStyle name="Time (entry) 2 2 2 33" xfId="36122"/>
    <cellStyle name="Time (entry) 2 2 2 34" xfId="36123"/>
    <cellStyle name="Time (entry) 2 2 2 4" xfId="36124"/>
    <cellStyle name="Time (entry) 2 2 2 5" xfId="36125"/>
    <cellStyle name="Time (entry) 2 2 2 6" xfId="36126"/>
    <cellStyle name="Time (entry) 2 2 2 7" xfId="36127"/>
    <cellStyle name="Time (entry) 2 2 2 8" xfId="36128"/>
    <cellStyle name="Time (entry) 2 2 2 9" xfId="36129"/>
    <cellStyle name="Time (entry) 2 2 20" xfId="36130"/>
    <cellStyle name="Time (entry) 2 2 21" xfId="36131"/>
    <cellStyle name="Time (entry) 2 2 22" xfId="36132"/>
    <cellStyle name="Time (entry) 2 2 23" xfId="36133"/>
    <cellStyle name="Time (entry) 2 2 24" xfId="36134"/>
    <cellStyle name="Time (entry) 2 2 25" xfId="36135"/>
    <cellStyle name="Time (entry) 2 2 26" xfId="36136"/>
    <cellStyle name="Time (entry) 2 2 27" xfId="36137"/>
    <cellStyle name="Time (entry) 2 2 28" xfId="36138"/>
    <cellStyle name="Time (entry) 2 2 29" xfId="36139"/>
    <cellStyle name="Time (entry) 2 2 3" xfId="36140"/>
    <cellStyle name="Time (entry) 2 2 3 10" xfId="36141"/>
    <cellStyle name="Time (entry) 2 2 3 11" xfId="36142"/>
    <cellStyle name="Time (entry) 2 2 3 12" xfId="36143"/>
    <cellStyle name="Time (entry) 2 2 3 13" xfId="36144"/>
    <cellStyle name="Time (entry) 2 2 3 14" xfId="36145"/>
    <cellStyle name="Time (entry) 2 2 3 15" xfId="36146"/>
    <cellStyle name="Time (entry) 2 2 3 16" xfId="36147"/>
    <cellStyle name="Time (entry) 2 2 3 17" xfId="36148"/>
    <cellStyle name="Time (entry) 2 2 3 18" xfId="36149"/>
    <cellStyle name="Time (entry) 2 2 3 19" xfId="36150"/>
    <cellStyle name="Time (entry) 2 2 3 2" xfId="36151"/>
    <cellStyle name="Time (entry) 2 2 3 20" xfId="36152"/>
    <cellStyle name="Time (entry) 2 2 3 21" xfId="36153"/>
    <cellStyle name="Time (entry) 2 2 3 22" xfId="36154"/>
    <cellStyle name="Time (entry) 2 2 3 23" xfId="36155"/>
    <cellStyle name="Time (entry) 2 2 3 24" xfId="36156"/>
    <cellStyle name="Time (entry) 2 2 3 25" xfId="36157"/>
    <cellStyle name="Time (entry) 2 2 3 26" xfId="36158"/>
    <cellStyle name="Time (entry) 2 2 3 27" xfId="36159"/>
    <cellStyle name="Time (entry) 2 2 3 28" xfId="36160"/>
    <cellStyle name="Time (entry) 2 2 3 29" xfId="36161"/>
    <cellStyle name="Time (entry) 2 2 3 3" xfId="36162"/>
    <cellStyle name="Time (entry) 2 2 3 30" xfId="36163"/>
    <cellStyle name="Time (entry) 2 2 3 31" xfId="36164"/>
    <cellStyle name="Time (entry) 2 2 3 32" xfId="36165"/>
    <cellStyle name="Time (entry) 2 2 3 4" xfId="36166"/>
    <cellStyle name="Time (entry) 2 2 3 5" xfId="36167"/>
    <cellStyle name="Time (entry) 2 2 3 6" xfId="36168"/>
    <cellStyle name="Time (entry) 2 2 3 7" xfId="36169"/>
    <cellStyle name="Time (entry) 2 2 3 8" xfId="36170"/>
    <cellStyle name="Time (entry) 2 2 3 9" xfId="36171"/>
    <cellStyle name="Time (entry) 2 2 30" xfId="36172"/>
    <cellStyle name="Time (entry) 2 2 31" xfId="36173"/>
    <cellStyle name="Time (entry) 2 2 32" xfId="36174"/>
    <cellStyle name="Time (entry) 2 2 33" xfId="36175"/>
    <cellStyle name="Time (entry) 2 2 34" xfId="36176"/>
    <cellStyle name="Time (entry) 2 2 35" xfId="36177"/>
    <cellStyle name="Time (entry) 2 2 4" xfId="36178"/>
    <cellStyle name="Time (entry) 2 2 5" xfId="36179"/>
    <cellStyle name="Time (entry) 2 2 6" xfId="36180"/>
    <cellStyle name="Time (entry) 2 2 7" xfId="36181"/>
    <cellStyle name="Time (entry) 2 2 8" xfId="36182"/>
    <cellStyle name="Time (entry) 2 2 9" xfId="36183"/>
    <cellStyle name="Time (entry) 2 20" xfId="36184"/>
    <cellStyle name="Time (entry) 2 21" xfId="36185"/>
    <cellStyle name="Time (entry) 2 22" xfId="36186"/>
    <cellStyle name="Time (entry) 2 23" xfId="36187"/>
    <cellStyle name="Time (entry) 2 24" xfId="36188"/>
    <cellStyle name="Time (entry) 2 25" xfId="36189"/>
    <cellStyle name="Time (entry) 2 26" xfId="36190"/>
    <cellStyle name="Time (entry) 2 27" xfId="36191"/>
    <cellStyle name="Time (entry) 2 28" xfId="36192"/>
    <cellStyle name="Time (entry) 2 29" xfId="36193"/>
    <cellStyle name="Time (entry) 2 3" xfId="36194"/>
    <cellStyle name="Time (entry) 2 3 10" xfId="36195"/>
    <cellStyle name="Time (entry) 2 3 11" xfId="36196"/>
    <cellStyle name="Time (entry) 2 3 12" xfId="36197"/>
    <cellStyle name="Time (entry) 2 3 13" xfId="36198"/>
    <cellStyle name="Time (entry) 2 3 14" xfId="36199"/>
    <cellStyle name="Time (entry) 2 3 15" xfId="36200"/>
    <cellStyle name="Time (entry) 2 3 16" xfId="36201"/>
    <cellStyle name="Time (entry) 2 3 17" xfId="36202"/>
    <cellStyle name="Time (entry) 2 3 18" xfId="36203"/>
    <cellStyle name="Time (entry) 2 3 19" xfId="36204"/>
    <cellStyle name="Time (entry) 2 3 2" xfId="36205"/>
    <cellStyle name="Time (entry) 2 3 2 10" xfId="36206"/>
    <cellStyle name="Time (entry) 2 3 2 11" xfId="36207"/>
    <cellStyle name="Time (entry) 2 3 2 12" xfId="36208"/>
    <cellStyle name="Time (entry) 2 3 2 13" xfId="36209"/>
    <cellStyle name="Time (entry) 2 3 2 14" xfId="36210"/>
    <cellStyle name="Time (entry) 2 3 2 15" xfId="36211"/>
    <cellStyle name="Time (entry) 2 3 2 16" xfId="36212"/>
    <cellStyle name="Time (entry) 2 3 2 17" xfId="36213"/>
    <cellStyle name="Time (entry) 2 3 2 18" xfId="36214"/>
    <cellStyle name="Time (entry) 2 3 2 19" xfId="36215"/>
    <cellStyle name="Time (entry) 2 3 2 2" xfId="36216"/>
    <cellStyle name="Time (entry) 2 3 2 2 10" xfId="36217"/>
    <cellStyle name="Time (entry) 2 3 2 2 11" xfId="36218"/>
    <cellStyle name="Time (entry) 2 3 2 2 12" xfId="36219"/>
    <cellStyle name="Time (entry) 2 3 2 2 13" xfId="36220"/>
    <cellStyle name="Time (entry) 2 3 2 2 14" xfId="36221"/>
    <cellStyle name="Time (entry) 2 3 2 2 15" xfId="36222"/>
    <cellStyle name="Time (entry) 2 3 2 2 16" xfId="36223"/>
    <cellStyle name="Time (entry) 2 3 2 2 17" xfId="36224"/>
    <cellStyle name="Time (entry) 2 3 2 2 18" xfId="36225"/>
    <cellStyle name="Time (entry) 2 3 2 2 19" xfId="36226"/>
    <cellStyle name="Time (entry) 2 3 2 2 2" xfId="36227"/>
    <cellStyle name="Time (entry) 2 3 2 2 20" xfId="36228"/>
    <cellStyle name="Time (entry) 2 3 2 2 21" xfId="36229"/>
    <cellStyle name="Time (entry) 2 3 2 2 22" xfId="36230"/>
    <cellStyle name="Time (entry) 2 3 2 2 23" xfId="36231"/>
    <cellStyle name="Time (entry) 2 3 2 2 24" xfId="36232"/>
    <cellStyle name="Time (entry) 2 3 2 2 25" xfId="36233"/>
    <cellStyle name="Time (entry) 2 3 2 2 26" xfId="36234"/>
    <cellStyle name="Time (entry) 2 3 2 2 27" xfId="36235"/>
    <cellStyle name="Time (entry) 2 3 2 2 28" xfId="36236"/>
    <cellStyle name="Time (entry) 2 3 2 2 29" xfId="36237"/>
    <cellStyle name="Time (entry) 2 3 2 2 3" xfId="36238"/>
    <cellStyle name="Time (entry) 2 3 2 2 30" xfId="36239"/>
    <cellStyle name="Time (entry) 2 3 2 2 31" xfId="36240"/>
    <cellStyle name="Time (entry) 2 3 2 2 32" xfId="36241"/>
    <cellStyle name="Time (entry) 2 3 2 2 4" xfId="36242"/>
    <cellStyle name="Time (entry) 2 3 2 2 5" xfId="36243"/>
    <cellStyle name="Time (entry) 2 3 2 2 6" xfId="36244"/>
    <cellStyle name="Time (entry) 2 3 2 2 7" xfId="36245"/>
    <cellStyle name="Time (entry) 2 3 2 2 8" xfId="36246"/>
    <cellStyle name="Time (entry) 2 3 2 2 9" xfId="36247"/>
    <cellStyle name="Time (entry) 2 3 2 20" xfId="36248"/>
    <cellStyle name="Time (entry) 2 3 2 21" xfId="36249"/>
    <cellStyle name="Time (entry) 2 3 2 22" xfId="36250"/>
    <cellStyle name="Time (entry) 2 3 2 23" xfId="36251"/>
    <cellStyle name="Time (entry) 2 3 2 24" xfId="36252"/>
    <cellStyle name="Time (entry) 2 3 2 25" xfId="36253"/>
    <cellStyle name="Time (entry) 2 3 2 26" xfId="36254"/>
    <cellStyle name="Time (entry) 2 3 2 27" xfId="36255"/>
    <cellStyle name="Time (entry) 2 3 2 28" xfId="36256"/>
    <cellStyle name="Time (entry) 2 3 2 29" xfId="36257"/>
    <cellStyle name="Time (entry) 2 3 2 3" xfId="36258"/>
    <cellStyle name="Time (entry) 2 3 2 30" xfId="36259"/>
    <cellStyle name="Time (entry) 2 3 2 31" xfId="36260"/>
    <cellStyle name="Time (entry) 2 3 2 32" xfId="36261"/>
    <cellStyle name="Time (entry) 2 3 2 33" xfId="36262"/>
    <cellStyle name="Time (entry) 2 3 2 34" xfId="36263"/>
    <cellStyle name="Time (entry) 2 3 2 4" xfId="36264"/>
    <cellStyle name="Time (entry) 2 3 2 5" xfId="36265"/>
    <cellStyle name="Time (entry) 2 3 2 6" xfId="36266"/>
    <cellStyle name="Time (entry) 2 3 2 7" xfId="36267"/>
    <cellStyle name="Time (entry) 2 3 2 8" xfId="36268"/>
    <cellStyle name="Time (entry) 2 3 2 9" xfId="36269"/>
    <cellStyle name="Time (entry) 2 3 20" xfId="36270"/>
    <cellStyle name="Time (entry) 2 3 21" xfId="36271"/>
    <cellStyle name="Time (entry) 2 3 22" xfId="36272"/>
    <cellStyle name="Time (entry) 2 3 23" xfId="36273"/>
    <cellStyle name="Time (entry) 2 3 24" xfId="36274"/>
    <cellStyle name="Time (entry) 2 3 25" xfId="36275"/>
    <cellStyle name="Time (entry) 2 3 26" xfId="36276"/>
    <cellStyle name="Time (entry) 2 3 27" xfId="36277"/>
    <cellStyle name="Time (entry) 2 3 28" xfId="36278"/>
    <cellStyle name="Time (entry) 2 3 29" xfId="36279"/>
    <cellStyle name="Time (entry) 2 3 3" xfId="36280"/>
    <cellStyle name="Time (entry) 2 3 3 10" xfId="36281"/>
    <cellStyle name="Time (entry) 2 3 3 11" xfId="36282"/>
    <cellStyle name="Time (entry) 2 3 3 12" xfId="36283"/>
    <cellStyle name="Time (entry) 2 3 3 13" xfId="36284"/>
    <cellStyle name="Time (entry) 2 3 3 14" xfId="36285"/>
    <cellStyle name="Time (entry) 2 3 3 15" xfId="36286"/>
    <cellStyle name="Time (entry) 2 3 3 16" xfId="36287"/>
    <cellStyle name="Time (entry) 2 3 3 17" xfId="36288"/>
    <cellStyle name="Time (entry) 2 3 3 18" xfId="36289"/>
    <cellStyle name="Time (entry) 2 3 3 19" xfId="36290"/>
    <cellStyle name="Time (entry) 2 3 3 2" xfId="36291"/>
    <cellStyle name="Time (entry) 2 3 3 20" xfId="36292"/>
    <cellStyle name="Time (entry) 2 3 3 21" xfId="36293"/>
    <cellStyle name="Time (entry) 2 3 3 22" xfId="36294"/>
    <cellStyle name="Time (entry) 2 3 3 23" xfId="36295"/>
    <cellStyle name="Time (entry) 2 3 3 24" xfId="36296"/>
    <cellStyle name="Time (entry) 2 3 3 25" xfId="36297"/>
    <cellStyle name="Time (entry) 2 3 3 26" xfId="36298"/>
    <cellStyle name="Time (entry) 2 3 3 27" xfId="36299"/>
    <cellStyle name="Time (entry) 2 3 3 28" xfId="36300"/>
    <cellStyle name="Time (entry) 2 3 3 29" xfId="36301"/>
    <cellStyle name="Time (entry) 2 3 3 3" xfId="36302"/>
    <cellStyle name="Time (entry) 2 3 3 30" xfId="36303"/>
    <cellStyle name="Time (entry) 2 3 3 31" xfId="36304"/>
    <cellStyle name="Time (entry) 2 3 3 32" xfId="36305"/>
    <cellStyle name="Time (entry) 2 3 3 4" xfId="36306"/>
    <cellStyle name="Time (entry) 2 3 3 5" xfId="36307"/>
    <cellStyle name="Time (entry) 2 3 3 6" xfId="36308"/>
    <cellStyle name="Time (entry) 2 3 3 7" xfId="36309"/>
    <cellStyle name="Time (entry) 2 3 3 8" xfId="36310"/>
    <cellStyle name="Time (entry) 2 3 3 9" xfId="36311"/>
    <cellStyle name="Time (entry) 2 3 30" xfId="36312"/>
    <cellStyle name="Time (entry) 2 3 31" xfId="36313"/>
    <cellStyle name="Time (entry) 2 3 32" xfId="36314"/>
    <cellStyle name="Time (entry) 2 3 33" xfId="36315"/>
    <cellStyle name="Time (entry) 2 3 34" xfId="36316"/>
    <cellStyle name="Time (entry) 2 3 35" xfId="36317"/>
    <cellStyle name="Time (entry) 2 3 4" xfId="36318"/>
    <cellStyle name="Time (entry) 2 3 5" xfId="36319"/>
    <cellStyle name="Time (entry) 2 3 6" xfId="36320"/>
    <cellStyle name="Time (entry) 2 3 7" xfId="36321"/>
    <cellStyle name="Time (entry) 2 3 8" xfId="36322"/>
    <cellStyle name="Time (entry) 2 3 9" xfId="36323"/>
    <cellStyle name="Time (entry) 2 30" xfId="36324"/>
    <cellStyle name="Time (entry) 2 31" xfId="36325"/>
    <cellStyle name="Time (entry) 2 32" xfId="36326"/>
    <cellStyle name="Time (entry) 2 33" xfId="36327"/>
    <cellStyle name="Time (entry) 2 34" xfId="36328"/>
    <cellStyle name="Time (entry) 2 35" xfId="36329"/>
    <cellStyle name="Time (entry) 2 36" xfId="36330"/>
    <cellStyle name="Time (entry) 2 37" xfId="36331"/>
    <cellStyle name="Time (entry) 2 38" xfId="36332"/>
    <cellStyle name="Time (entry) 2 4" xfId="36333"/>
    <cellStyle name="Time (entry) 2 4 10" xfId="36334"/>
    <cellStyle name="Time (entry) 2 4 11" xfId="36335"/>
    <cellStyle name="Time (entry) 2 4 12" xfId="36336"/>
    <cellStyle name="Time (entry) 2 4 13" xfId="36337"/>
    <cellStyle name="Time (entry) 2 4 14" xfId="36338"/>
    <cellStyle name="Time (entry) 2 4 15" xfId="36339"/>
    <cellStyle name="Time (entry) 2 4 16" xfId="36340"/>
    <cellStyle name="Time (entry) 2 4 17" xfId="36341"/>
    <cellStyle name="Time (entry) 2 4 18" xfId="36342"/>
    <cellStyle name="Time (entry) 2 4 19" xfId="36343"/>
    <cellStyle name="Time (entry) 2 4 2" xfId="36344"/>
    <cellStyle name="Time (entry) 2 4 2 10" xfId="36345"/>
    <cellStyle name="Time (entry) 2 4 2 11" xfId="36346"/>
    <cellStyle name="Time (entry) 2 4 2 12" xfId="36347"/>
    <cellStyle name="Time (entry) 2 4 2 13" xfId="36348"/>
    <cellStyle name="Time (entry) 2 4 2 14" xfId="36349"/>
    <cellStyle name="Time (entry) 2 4 2 15" xfId="36350"/>
    <cellStyle name="Time (entry) 2 4 2 16" xfId="36351"/>
    <cellStyle name="Time (entry) 2 4 2 17" xfId="36352"/>
    <cellStyle name="Time (entry) 2 4 2 18" xfId="36353"/>
    <cellStyle name="Time (entry) 2 4 2 19" xfId="36354"/>
    <cellStyle name="Time (entry) 2 4 2 2" xfId="36355"/>
    <cellStyle name="Time (entry) 2 4 2 2 10" xfId="36356"/>
    <cellStyle name="Time (entry) 2 4 2 2 11" xfId="36357"/>
    <cellStyle name="Time (entry) 2 4 2 2 12" xfId="36358"/>
    <cellStyle name="Time (entry) 2 4 2 2 13" xfId="36359"/>
    <cellStyle name="Time (entry) 2 4 2 2 14" xfId="36360"/>
    <cellStyle name="Time (entry) 2 4 2 2 15" xfId="36361"/>
    <cellStyle name="Time (entry) 2 4 2 2 16" xfId="36362"/>
    <cellStyle name="Time (entry) 2 4 2 2 17" xfId="36363"/>
    <cellStyle name="Time (entry) 2 4 2 2 18" xfId="36364"/>
    <cellStyle name="Time (entry) 2 4 2 2 19" xfId="36365"/>
    <cellStyle name="Time (entry) 2 4 2 2 2" xfId="36366"/>
    <cellStyle name="Time (entry) 2 4 2 2 20" xfId="36367"/>
    <cellStyle name="Time (entry) 2 4 2 2 21" xfId="36368"/>
    <cellStyle name="Time (entry) 2 4 2 2 22" xfId="36369"/>
    <cellStyle name="Time (entry) 2 4 2 2 23" xfId="36370"/>
    <cellStyle name="Time (entry) 2 4 2 2 24" xfId="36371"/>
    <cellStyle name="Time (entry) 2 4 2 2 25" xfId="36372"/>
    <cellStyle name="Time (entry) 2 4 2 2 26" xfId="36373"/>
    <cellStyle name="Time (entry) 2 4 2 2 27" xfId="36374"/>
    <cellStyle name="Time (entry) 2 4 2 2 28" xfId="36375"/>
    <cellStyle name="Time (entry) 2 4 2 2 29" xfId="36376"/>
    <cellStyle name="Time (entry) 2 4 2 2 3" xfId="36377"/>
    <cellStyle name="Time (entry) 2 4 2 2 30" xfId="36378"/>
    <cellStyle name="Time (entry) 2 4 2 2 31" xfId="36379"/>
    <cellStyle name="Time (entry) 2 4 2 2 32" xfId="36380"/>
    <cellStyle name="Time (entry) 2 4 2 2 4" xfId="36381"/>
    <cellStyle name="Time (entry) 2 4 2 2 5" xfId="36382"/>
    <cellStyle name="Time (entry) 2 4 2 2 6" xfId="36383"/>
    <cellStyle name="Time (entry) 2 4 2 2 7" xfId="36384"/>
    <cellStyle name="Time (entry) 2 4 2 2 8" xfId="36385"/>
    <cellStyle name="Time (entry) 2 4 2 2 9" xfId="36386"/>
    <cellStyle name="Time (entry) 2 4 2 20" xfId="36387"/>
    <cellStyle name="Time (entry) 2 4 2 21" xfId="36388"/>
    <cellStyle name="Time (entry) 2 4 2 22" xfId="36389"/>
    <cellStyle name="Time (entry) 2 4 2 23" xfId="36390"/>
    <cellStyle name="Time (entry) 2 4 2 24" xfId="36391"/>
    <cellStyle name="Time (entry) 2 4 2 25" xfId="36392"/>
    <cellStyle name="Time (entry) 2 4 2 26" xfId="36393"/>
    <cellStyle name="Time (entry) 2 4 2 27" xfId="36394"/>
    <cellStyle name="Time (entry) 2 4 2 28" xfId="36395"/>
    <cellStyle name="Time (entry) 2 4 2 29" xfId="36396"/>
    <cellStyle name="Time (entry) 2 4 2 3" xfId="36397"/>
    <cellStyle name="Time (entry) 2 4 2 30" xfId="36398"/>
    <cellStyle name="Time (entry) 2 4 2 31" xfId="36399"/>
    <cellStyle name="Time (entry) 2 4 2 32" xfId="36400"/>
    <cellStyle name="Time (entry) 2 4 2 33" xfId="36401"/>
    <cellStyle name="Time (entry) 2 4 2 34" xfId="36402"/>
    <cellStyle name="Time (entry) 2 4 2 4" xfId="36403"/>
    <cellStyle name="Time (entry) 2 4 2 5" xfId="36404"/>
    <cellStyle name="Time (entry) 2 4 2 6" xfId="36405"/>
    <cellStyle name="Time (entry) 2 4 2 7" xfId="36406"/>
    <cellStyle name="Time (entry) 2 4 2 8" xfId="36407"/>
    <cellStyle name="Time (entry) 2 4 2 9" xfId="36408"/>
    <cellStyle name="Time (entry) 2 4 20" xfId="36409"/>
    <cellStyle name="Time (entry) 2 4 21" xfId="36410"/>
    <cellStyle name="Time (entry) 2 4 22" xfId="36411"/>
    <cellStyle name="Time (entry) 2 4 23" xfId="36412"/>
    <cellStyle name="Time (entry) 2 4 24" xfId="36413"/>
    <cellStyle name="Time (entry) 2 4 25" xfId="36414"/>
    <cellStyle name="Time (entry) 2 4 26" xfId="36415"/>
    <cellStyle name="Time (entry) 2 4 27" xfId="36416"/>
    <cellStyle name="Time (entry) 2 4 28" xfId="36417"/>
    <cellStyle name="Time (entry) 2 4 29" xfId="36418"/>
    <cellStyle name="Time (entry) 2 4 3" xfId="36419"/>
    <cellStyle name="Time (entry) 2 4 3 10" xfId="36420"/>
    <cellStyle name="Time (entry) 2 4 3 11" xfId="36421"/>
    <cellStyle name="Time (entry) 2 4 3 12" xfId="36422"/>
    <cellStyle name="Time (entry) 2 4 3 13" xfId="36423"/>
    <cellStyle name="Time (entry) 2 4 3 14" xfId="36424"/>
    <cellStyle name="Time (entry) 2 4 3 15" xfId="36425"/>
    <cellStyle name="Time (entry) 2 4 3 16" xfId="36426"/>
    <cellStyle name="Time (entry) 2 4 3 17" xfId="36427"/>
    <cellStyle name="Time (entry) 2 4 3 18" xfId="36428"/>
    <cellStyle name="Time (entry) 2 4 3 19" xfId="36429"/>
    <cellStyle name="Time (entry) 2 4 3 2" xfId="36430"/>
    <cellStyle name="Time (entry) 2 4 3 2 10" xfId="36431"/>
    <cellStyle name="Time (entry) 2 4 3 2 11" xfId="36432"/>
    <cellStyle name="Time (entry) 2 4 3 2 12" xfId="36433"/>
    <cellStyle name="Time (entry) 2 4 3 2 13" xfId="36434"/>
    <cellStyle name="Time (entry) 2 4 3 2 14" xfId="36435"/>
    <cellStyle name="Time (entry) 2 4 3 2 15" xfId="36436"/>
    <cellStyle name="Time (entry) 2 4 3 2 16" xfId="36437"/>
    <cellStyle name="Time (entry) 2 4 3 2 17" xfId="36438"/>
    <cellStyle name="Time (entry) 2 4 3 2 18" xfId="36439"/>
    <cellStyle name="Time (entry) 2 4 3 2 19" xfId="36440"/>
    <cellStyle name="Time (entry) 2 4 3 2 2" xfId="36441"/>
    <cellStyle name="Time (entry) 2 4 3 2 20" xfId="36442"/>
    <cellStyle name="Time (entry) 2 4 3 2 21" xfId="36443"/>
    <cellStyle name="Time (entry) 2 4 3 2 22" xfId="36444"/>
    <cellStyle name="Time (entry) 2 4 3 2 23" xfId="36445"/>
    <cellStyle name="Time (entry) 2 4 3 2 24" xfId="36446"/>
    <cellStyle name="Time (entry) 2 4 3 2 25" xfId="36447"/>
    <cellStyle name="Time (entry) 2 4 3 2 26" xfId="36448"/>
    <cellStyle name="Time (entry) 2 4 3 2 27" xfId="36449"/>
    <cellStyle name="Time (entry) 2 4 3 2 28" xfId="36450"/>
    <cellStyle name="Time (entry) 2 4 3 2 29" xfId="36451"/>
    <cellStyle name="Time (entry) 2 4 3 2 3" xfId="36452"/>
    <cellStyle name="Time (entry) 2 4 3 2 30" xfId="36453"/>
    <cellStyle name="Time (entry) 2 4 3 2 31" xfId="36454"/>
    <cellStyle name="Time (entry) 2 4 3 2 32" xfId="36455"/>
    <cellStyle name="Time (entry) 2 4 3 2 4" xfId="36456"/>
    <cellStyle name="Time (entry) 2 4 3 2 5" xfId="36457"/>
    <cellStyle name="Time (entry) 2 4 3 2 6" xfId="36458"/>
    <cellStyle name="Time (entry) 2 4 3 2 7" xfId="36459"/>
    <cellStyle name="Time (entry) 2 4 3 2 8" xfId="36460"/>
    <cellStyle name="Time (entry) 2 4 3 2 9" xfId="36461"/>
    <cellStyle name="Time (entry) 2 4 3 20" xfId="36462"/>
    <cellStyle name="Time (entry) 2 4 3 21" xfId="36463"/>
    <cellStyle name="Time (entry) 2 4 3 22" xfId="36464"/>
    <cellStyle name="Time (entry) 2 4 3 23" xfId="36465"/>
    <cellStyle name="Time (entry) 2 4 3 24" xfId="36466"/>
    <cellStyle name="Time (entry) 2 4 3 25" xfId="36467"/>
    <cellStyle name="Time (entry) 2 4 3 26" xfId="36468"/>
    <cellStyle name="Time (entry) 2 4 3 27" xfId="36469"/>
    <cellStyle name="Time (entry) 2 4 3 28" xfId="36470"/>
    <cellStyle name="Time (entry) 2 4 3 29" xfId="36471"/>
    <cellStyle name="Time (entry) 2 4 3 3" xfId="36472"/>
    <cellStyle name="Time (entry) 2 4 3 30" xfId="36473"/>
    <cellStyle name="Time (entry) 2 4 3 31" xfId="36474"/>
    <cellStyle name="Time (entry) 2 4 3 32" xfId="36475"/>
    <cellStyle name="Time (entry) 2 4 3 33" xfId="36476"/>
    <cellStyle name="Time (entry) 2 4 3 34" xfId="36477"/>
    <cellStyle name="Time (entry) 2 4 3 4" xfId="36478"/>
    <cellStyle name="Time (entry) 2 4 3 5" xfId="36479"/>
    <cellStyle name="Time (entry) 2 4 3 6" xfId="36480"/>
    <cellStyle name="Time (entry) 2 4 3 7" xfId="36481"/>
    <cellStyle name="Time (entry) 2 4 3 8" xfId="36482"/>
    <cellStyle name="Time (entry) 2 4 3 9" xfId="36483"/>
    <cellStyle name="Time (entry) 2 4 30" xfId="36484"/>
    <cellStyle name="Time (entry) 2 4 31" xfId="36485"/>
    <cellStyle name="Time (entry) 2 4 32" xfId="36486"/>
    <cellStyle name="Time (entry) 2 4 33" xfId="36487"/>
    <cellStyle name="Time (entry) 2 4 34" xfId="36488"/>
    <cellStyle name="Time (entry) 2 4 35" xfId="36489"/>
    <cellStyle name="Time (entry) 2 4 36" xfId="36490"/>
    <cellStyle name="Time (entry) 2 4 4" xfId="36491"/>
    <cellStyle name="Time (entry) 2 4 4 10" xfId="36492"/>
    <cellStyle name="Time (entry) 2 4 4 11" xfId="36493"/>
    <cellStyle name="Time (entry) 2 4 4 12" xfId="36494"/>
    <cellStyle name="Time (entry) 2 4 4 13" xfId="36495"/>
    <cellStyle name="Time (entry) 2 4 4 2" xfId="36496"/>
    <cellStyle name="Time (entry) 2 4 4 3" xfId="36497"/>
    <cellStyle name="Time (entry) 2 4 4 4" xfId="36498"/>
    <cellStyle name="Time (entry) 2 4 4 5" xfId="36499"/>
    <cellStyle name="Time (entry) 2 4 4 6" xfId="36500"/>
    <cellStyle name="Time (entry) 2 4 4 7" xfId="36501"/>
    <cellStyle name="Time (entry) 2 4 4 8" xfId="36502"/>
    <cellStyle name="Time (entry) 2 4 4 9" xfId="36503"/>
    <cellStyle name="Time (entry) 2 4 5" xfId="36504"/>
    <cellStyle name="Time (entry) 2 4 6" xfId="36505"/>
    <cellStyle name="Time (entry) 2 4 7" xfId="36506"/>
    <cellStyle name="Time (entry) 2 4 8" xfId="36507"/>
    <cellStyle name="Time (entry) 2 4 9" xfId="36508"/>
    <cellStyle name="Time (entry) 2 5" xfId="36509"/>
    <cellStyle name="Time (entry) 2 5 10" xfId="36510"/>
    <cellStyle name="Time (entry) 2 5 11" xfId="36511"/>
    <cellStyle name="Time (entry) 2 5 12" xfId="36512"/>
    <cellStyle name="Time (entry) 2 5 13" xfId="36513"/>
    <cellStyle name="Time (entry) 2 5 14" xfId="36514"/>
    <cellStyle name="Time (entry) 2 5 15" xfId="36515"/>
    <cellStyle name="Time (entry) 2 5 16" xfId="36516"/>
    <cellStyle name="Time (entry) 2 5 17" xfId="36517"/>
    <cellStyle name="Time (entry) 2 5 18" xfId="36518"/>
    <cellStyle name="Time (entry) 2 5 19" xfId="36519"/>
    <cellStyle name="Time (entry) 2 5 2" xfId="36520"/>
    <cellStyle name="Time (entry) 2 5 2 10" xfId="36521"/>
    <cellStyle name="Time (entry) 2 5 2 11" xfId="36522"/>
    <cellStyle name="Time (entry) 2 5 2 12" xfId="36523"/>
    <cellStyle name="Time (entry) 2 5 2 13" xfId="36524"/>
    <cellStyle name="Time (entry) 2 5 2 14" xfId="36525"/>
    <cellStyle name="Time (entry) 2 5 2 15" xfId="36526"/>
    <cellStyle name="Time (entry) 2 5 2 16" xfId="36527"/>
    <cellStyle name="Time (entry) 2 5 2 17" xfId="36528"/>
    <cellStyle name="Time (entry) 2 5 2 18" xfId="36529"/>
    <cellStyle name="Time (entry) 2 5 2 19" xfId="36530"/>
    <cellStyle name="Time (entry) 2 5 2 2" xfId="36531"/>
    <cellStyle name="Time (entry) 2 5 2 20" xfId="36532"/>
    <cellStyle name="Time (entry) 2 5 2 21" xfId="36533"/>
    <cellStyle name="Time (entry) 2 5 2 22" xfId="36534"/>
    <cellStyle name="Time (entry) 2 5 2 23" xfId="36535"/>
    <cellStyle name="Time (entry) 2 5 2 24" xfId="36536"/>
    <cellStyle name="Time (entry) 2 5 2 25" xfId="36537"/>
    <cellStyle name="Time (entry) 2 5 2 26" xfId="36538"/>
    <cellStyle name="Time (entry) 2 5 2 27" xfId="36539"/>
    <cellStyle name="Time (entry) 2 5 2 28" xfId="36540"/>
    <cellStyle name="Time (entry) 2 5 2 29" xfId="36541"/>
    <cellStyle name="Time (entry) 2 5 2 3" xfId="36542"/>
    <cellStyle name="Time (entry) 2 5 2 30" xfId="36543"/>
    <cellStyle name="Time (entry) 2 5 2 31" xfId="36544"/>
    <cellStyle name="Time (entry) 2 5 2 32" xfId="36545"/>
    <cellStyle name="Time (entry) 2 5 2 4" xfId="36546"/>
    <cellStyle name="Time (entry) 2 5 2 5" xfId="36547"/>
    <cellStyle name="Time (entry) 2 5 2 6" xfId="36548"/>
    <cellStyle name="Time (entry) 2 5 2 7" xfId="36549"/>
    <cellStyle name="Time (entry) 2 5 2 8" xfId="36550"/>
    <cellStyle name="Time (entry) 2 5 2 9" xfId="36551"/>
    <cellStyle name="Time (entry) 2 5 20" xfId="36552"/>
    <cellStyle name="Time (entry) 2 5 21" xfId="36553"/>
    <cellStyle name="Time (entry) 2 5 22" xfId="36554"/>
    <cellStyle name="Time (entry) 2 5 23" xfId="36555"/>
    <cellStyle name="Time (entry) 2 5 24" xfId="36556"/>
    <cellStyle name="Time (entry) 2 5 25" xfId="36557"/>
    <cellStyle name="Time (entry) 2 5 26" xfId="36558"/>
    <cellStyle name="Time (entry) 2 5 27" xfId="36559"/>
    <cellStyle name="Time (entry) 2 5 28" xfId="36560"/>
    <cellStyle name="Time (entry) 2 5 29" xfId="36561"/>
    <cellStyle name="Time (entry) 2 5 3" xfId="36562"/>
    <cellStyle name="Time (entry) 2 5 30" xfId="36563"/>
    <cellStyle name="Time (entry) 2 5 31" xfId="36564"/>
    <cellStyle name="Time (entry) 2 5 32" xfId="36565"/>
    <cellStyle name="Time (entry) 2 5 33" xfId="36566"/>
    <cellStyle name="Time (entry) 2 5 34" xfId="36567"/>
    <cellStyle name="Time (entry) 2 5 4" xfId="36568"/>
    <cellStyle name="Time (entry) 2 5 5" xfId="36569"/>
    <cellStyle name="Time (entry) 2 5 6" xfId="36570"/>
    <cellStyle name="Time (entry) 2 5 7" xfId="36571"/>
    <cellStyle name="Time (entry) 2 5 8" xfId="36572"/>
    <cellStyle name="Time (entry) 2 5 9" xfId="36573"/>
    <cellStyle name="Time (entry) 2 6" xfId="36574"/>
    <cellStyle name="Time (entry) 2 6 10" xfId="36575"/>
    <cellStyle name="Time (entry) 2 6 11" xfId="36576"/>
    <cellStyle name="Time (entry) 2 6 12" xfId="36577"/>
    <cellStyle name="Time (entry) 2 6 13" xfId="36578"/>
    <cellStyle name="Time (entry) 2 6 14" xfId="36579"/>
    <cellStyle name="Time (entry) 2 6 15" xfId="36580"/>
    <cellStyle name="Time (entry) 2 6 16" xfId="36581"/>
    <cellStyle name="Time (entry) 2 6 17" xfId="36582"/>
    <cellStyle name="Time (entry) 2 6 18" xfId="36583"/>
    <cellStyle name="Time (entry) 2 6 19" xfId="36584"/>
    <cellStyle name="Time (entry) 2 6 2" xfId="36585"/>
    <cellStyle name="Time (entry) 2 6 20" xfId="36586"/>
    <cellStyle name="Time (entry) 2 6 21" xfId="36587"/>
    <cellStyle name="Time (entry) 2 6 22" xfId="36588"/>
    <cellStyle name="Time (entry) 2 6 23" xfId="36589"/>
    <cellStyle name="Time (entry) 2 6 24" xfId="36590"/>
    <cellStyle name="Time (entry) 2 6 25" xfId="36591"/>
    <cellStyle name="Time (entry) 2 6 26" xfId="36592"/>
    <cellStyle name="Time (entry) 2 6 27" xfId="36593"/>
    <cellStyle name="Time (entry) 2 6 28" xfId="36594"/>
    <cellStyle name="Time (entry) 2 6 29" xfId="36595"/>
    <cellStyle name="Time (entry) 2 6 3" xfId="36596"/>
    <cellStyle name="Time (entry) 2 6 30" xfId="36597"/>
    <cellStyle name="Time (entry) 2 6 31" xfId="36598"/>
    <cellStyle name="Time (entry) 2 6 32" xfId="36599"/>
    <cellStyle name="Time (entry) 2 6 4" xfId="36600"/>
    <cellStyle name="Time (entry) 2 6 5" xfId="36601"/>
    <cellStyle name="Time (entry) 2 6 6" xfId="36602"/>
    <cellStyle name="Time (entry) 2 6 7" xfId="36603"/>
    <cellStyle name="Time (entry) 2 6 8" xfId="36604"/>
    <cellStyle name="Time (entry) 2 6 9" xfId="36605"/>
    <cellStyle name="Time (entry) 2 7" xfId="36606"/>
    <cellStyle name="Time (entry) 2 8" xfId="36607"/>
    <cellStyle name="Time (entry) 2 9" xfId="36608"/>
    <cellStyle name="Time (entry) 3" xfId="36609"/>
    <cellStyle name="Time (entry) 3 10" xfId="36610"/>
    <cellStyle name="Time (entry) 3 11" xfId="36611"/>
    <cellStyle name="Time (entry) 3 12" xfId="36612"/>
    <cellStyle name="Time (entry) 3 13" xfId="36613"/>
    <cellStyle name="Time (entry) 3 14" xfId="36614"/>
    <cellStyle name="Time (entry) 3 15" xfId="36615"/>
    <cellStyle name="Time (entry) 3 16" xfId="36616"/>
    <cellStyle name="Time (entry) 3 17" xfId="36617"/>
    <cellStyle name="Time (entry) 3 18" xfId="36618"/>
    <cellStyle name="Time (entry) 3 19" xfId="36619"/>
    <cellStyle name="Time (entry) 3 2" xfId="36620"/>
    <cellStyle name="Time (entry) 3 2 10" xfId="36621"/>
    <cellStyle name="Time (entry) 3 2 11" xfId="36622"/>
    <cellStyle name="Time (entry) 3 2 12" xfId="36623"/>
    <cellStyle name="Time (entry) 3 2 13" xfId="36624"/>
    <cellStyle name="Time (entry) 3 2 14" xfId="36625"/>
    <cellStyle name="Time (entry) 3 2 15" xfId="36626"/>
    <cellStyle name="Time (entry) 3 2 16" xfId="36627"/>
    <cellStyle name="Time (entry) 3 2 17" xfId="36628"/>
    <cellStyle name="Time (entry) 3 2 18" xfId="36629"/>
    <cellStyle name="Time (entry) 3 2 19" xfId="36630"/>
    <cellStyle name="Time (entry) 3 2 2" xfId="36631"/>
    <cellStyle name="Time (entry) 3 2 2 10" xfId="36632"/>
    <cellStyle name="Time (entry) 3 2 2 11" xfId="36633"/>
    <cellStyle name="Time (entry) 3 2 2 12" xfId="36634"/>
    <cellStyle name="Time (entry) 3 2 2 13" xfId="36635"/>
    <cellStyle name="Time (entry) 3 2 2 14" xfId="36636"/>
    <cellStyle name="Time (entry) 3 2 2 15" xfId="36637"/>
    <cellStyle name="Time (entry) 3 2 2 16" xfId="36638"/>
    <cellStyle name="Time (entry) 3 2 2 17" xfId="36639"/>
    <cellStyle name="Time (entry) 3 2 2 18" xfId="36640"/>
    <cellStyle name="Time (entry) 3 2 2 19" xfId="36641"/>
    <cellStyle name="Time (entry) 3 2 2 2" xfId="36642"/>
    <cellStyle name="Time (entry) 3 2 2 20" xfId="36643"/>
    <cellStyle name="Time (entry) 3 2 2 21" xfId="36644"/>
    <cellStyle name="Time (entry) 3 2 2 22" xfId="36645"/>
    <cellStyle name="Time (entry) 3 2 2 23" xfId="36646"/>
    <cellStyle name="Time (entry) 3 2 2 24" xfId="36647"/>
    <cellStyle name="Time (entry) 3 2 2 25" xfId="36648"/>
    <cellStyle name="Time (entry) 3 2 2 26" xfId="36649"/>
    <cellStyle name="Time (entry) 3 2 2 27" xfId="36650"/>
    <cellStyle name="Time (entry) 3 2 2 28" xfId="36651"/>
    <cellStyle name="Time (entry) 3 2 2 29" xfId="36652"/>
    <cellStyle name="Time (entry) 3 2 2 3" xfId="36653"/>
    <cellStyle name="Time (entry) 3 2 2 30" xfId="36654"/>
    <cellStyle name="Time (entry) 3 2 2 31" xfId="36655"/>
    <cellStyle name="Time (entry) 3 2 2 32" xfId="36656"/>
    <cellStyle name="Time (entry) 3 2 2 4" xfId="36657"/>
    <cellStyle name="Time (entry) 3 2 2 5" xfId="36658"/>
    <cellStyle name="Time (entry) 3 2 2 6" xfId="36659"/>
    <cellStyle name="Time (entry) 3 2 2 7" xfId="36660"/>
    <cellStyle name="Time (entry) 3 2 2 8" xfId="36661"/>
    <cellStyle name="Time (entry) 3 2 2 9" xfId="36662"/>
    <cellStyle name="Time (entry) 3 2 20" xfId="36663"/>
    <cellStyle name="Time (entry) 3 2 21" xfId="36664"/>
    <cellStyle name="Time (entry) 3 2 22" xfId="36665"/>
    <cellStyle name="Time (entry) 3 2 23" xfId="36666"/>
    <cellStyle name="Time (entry) 3 2 24" xfId="36667"/>
    <cellStyle name="Time (entry) 3 2 25" xfId="36668"/>
    <cellStyle name="Time (entry) 3 2 26" xfId="36669"/>
    <cellStyle name="Time (entry) 3 2 27" xfId="36670"/>
    <cellStyle name="Time (entry) 3 2 28" xfId="36671"/>
    <cellStyle name="Time (entry) 3 2 29" xfId="36672"/>
    <cellStyle name="Time (entry) 3 2 3" xfId="36673"/>
    <cellStyle name="Time (entry) 3 2 30" xfId="36674"/>
    <cellStyle name="Time (entry) 3 2 31" xfId="36675"/>
    <cellStyle name="Time (entry) 3 2 32" xfId="36676"/>
    <cellStyle name="Time (entry) 3 2 33" xfId="36677"/>
    <cellStyle name="Time (entry) 3 2 34" xfId="36678"/>
    <cellStyle name="Time (entry) 3 2 4" xfId="36679"/>
    <cellStyle name="Time (entry) 3 2 5" xfId="36680"/>
    <cellStyle name="Time (entry) 3 2 6" xfId="36681"/>
    <cellStyle name="Time (entry) 3 2 7" xfId="36682"/>
    <cellStyle name="Time (entry) 3 2 8" xfId="36683"/>
    <cellStyle name="Time (entry) 3 2 9" xfId="36684"/>
    <cellStyle name="Time (entry) 3 20" xfId="36685"/>
    <cellStyle name="Time (entry) 3 21" xfId="36686"/>
    <cellStyle name="Time (entry) 3 22" xfId="36687"/>
    <cellStyle name="Time (entry) 3 23" xfId="36688"/>
    <cellStyle name="Time (entry) 3 24" xfId="36689"/>
    <cellStyle name="Time (entry) 3 25" xfId="36690"/>
    <cellStyle name="Time (entry) 3 26" xfId="36691"/>
    <cellStyle name="Time (entry) 3 27" xfId="36692"/>
    <cellStyle name="Time (entry) 3 28" xfId="36693"/>
    <cellStyle name="Time (entry) 3 29" xfId="36694"/>
    <cellStyle name="Time (entry) 3 3" xfId="36695"/>
    <cellStyle name="Time (entry) 3 3 10" xfId="36696"/>
    <cellStyle name="Time (entry) 3 3 11" xfId="36697"/>
    <cellStyle name="Time (entry) 3 3 12" xfId="36698"/>
    <cellStyle name="Time (entry) 3 3 13" xfId="36699"/>
    <cellStyle name="Time (entry) 3 3 14" xfId="36700"/>
    <cellStyle name="Time (entry) 3 3 15" xfId="36701"/>
    <cellStyle name="Time (entry) 3 3 16" xfId="36702"/>
    <cellStyle name="Time (entry) 3 3 17" xfId="36703"/>
    <cellStyle name="Time (entry) 3 3 18" xfId="36704"/>
    <cellStyle name="Time (entry) 3 3 19" xfId="36705"/>
    <cellStyle name="Time (entry) 3 3 2" xfId="36706"/>
    <cellStyle name="Time (entry) 3 3 20" xfId="36707"/>
    <cellStyle name="Time (entry) 3 3 21" xfId="36708"/>
    <cellStyle name="Time (entry) 3 3 22" xfId="36709"/>
    <cellStyle name="Time (entry) 3 3 23" xfId="36710"/>
    <cellStyle name="Time (entry) 3 3 24" xfId="36711"/>
    <cellStyle name="Time (entry) 3 3 25" xfId="36712"/>
    <cellStyle name="Time (entry) 3 3 26" xfId="36713"/>
    <cellStyle name="Time (entry) 3 3 27" xfId="36714"/>
    <cellStyle name="Time (entry) 3 3 28" xfId="36715"/>
    <cellStyle name="Time (entry) 3 3 29" xfId="36716"/>
    <cellStyle name="Time (entry) 3 3 3" xfId="36717"/>
    <cellStyle name="Time (entry) 3 3 30" xfId="36718"/>
    <cellStyle name="Time (entry) 3 3 31" xfId="36719"/>
    <cellStyle name="Time (entry) 3 3 32" xfId="36720"/>
    <cellStyle name="Time (entry) 3 3 4" xfId="36721"/>
    <cellStyle name="Time (entry) 3 3 5" xfId="36722"/>
    <cellStyle name="Time (entry) 3 3 6" xfId="36723"/>
    <cellStyle name="Time (entry) 3 3 7" xfId="36724"/>
    <cellStyle name="Time (entry) 3 3 8" xfId="36725"/>
    <cellStyle name="Time (entry) 3 3 9" xfId="36726"/>
    <cellStyle name="Time (entry) 3 30" xfId="36727"/>
    <cellStyle name="Time (entry) 3 31" xfId="36728"/>
    <cellStyle name="Time (entry) 3 32" xfId="36729"/>
    <cellStyle name="Time (entry) 3 33" xfId="36730"/>
    <cellStyle name="Time (entry) 3 34" xfId="36731"/>
    <cellStyle name="Time (entry) 3 35" xfId="36732"/>
    <cellStyle name="Time (entry) 3 4" xfId="36733"/>
    <cellStyle name="Time (entry) 3 5" xfId="36734"/>
    <cellStyle name="Time (entry) 3 6" xfId="36735"/>
    <cellStyle name="Time (entry) 3 7" xfId="36736"/>
    <cellStyle name="Time (entry) 3 8" xfId="36737"/>
    <cellStyle name="Time (entry) 3 9" xfId="36738"/>
    <cellStyle name="Time (entry) 4" xfId="36739"/>
    <cellStyle name="Time (entry) 4 10" xfId="36740"/>
    <cellStyle name="Time (entry) 4 11" xfId="36741"/>
    <cellStyle name="Time (entry) 4 12" xfId="36742"/>
    <cellStyle name="Time (entry) 4 13" xfId="36743"/>
    <cellStyle name="Time (entry) 4 2" xfId="36744"/>
    <cellStyle name="Time (entry) 4 3" xfId="36745"/>
    <cellStyle name="Time (entry) 4 4" xfId="36746"/>
    <cellStyle name="Time (entry) 4 5" xfId="36747"/>
    <cellStyle name="Time (entry) 4 6" xfId="36748"/>
    <cellStyle name="Time (entry) 4 7" xfId="36749"/>
    <cellStyle name="Time (entry) 4 8" xfId="36750"/>
    <cellStyle name="Time (entry) 4 9" xfId="36751"/>
    <cellStyle name="Time 2" xfId="36752"/>
    <cellStyle name="Time 3" xfId="36753"/>
    <cellStyle name="Title" xfId="37" builtinId="15" hidden="1"/>
    <cellStyle name="Title 10" xfId="36754"/>
    <cellStyle name="Title 2" xfId="36755"/>
    <cellStyle name="Title 2 2" xfId="36756"/>
    <cellStyle name="Title 2 3" xfId="36757"/>
    <cellStyle name="Title 2 4" xfId="36758"/>
    <cellStyle name="Title 2 5" xfId="36759"/>
    <cellStyle name="Title 3" xfId="36760"/>
    <cellStyle name="Title 4" xfId="36761"/>
    <cellStyle name="Title 5" xfId="36762"/>
    <cellStyle name="Title 6" xfId="36763"/>
    <cellStyle name="Title 7" xfId="36764"/>
    <cellStyle name="Title 8" xfId="36765"/>
    <cellStyle name="Title 9" xfId="36766"/>
    <cellStyle name="Top rows" xfId="36767"/>
    <cellStyle name="Top rows 2" xfId="36768"/>
    <cellStyle name="Top rows 2 2" xfId="36769"/>
    <cellStyle name="Top rows 2 3" xfId="36770"/>
    <cellStyle name="Top rows 2 4" xfId="36771"/>
    <cellStyle name="Top rows 2 5" xfId="36772"/>
    <cellStyle name="Top rows 3" xfId="36773"/>
    <cellStyle name="Top rows 3 2" xfId="36774"/>
    <cellStyle name="Top rows 3 3" xfId="36775"/>
    <cellStyle name="Top rows 4" xfId="36776"/>
    <cellStyle name="Top rows 4 2" xfId="36777"/>
    <cellStyle name="Top rows 4 3" xfId="36778"/>
    <cellStyle name="Top rows 5" xfId="36779"/>
    <cellStyle name="Top rows 5 2" xfId="36780"/>
    <cellStyle name="Top rows 5 3" xfId="36781"/>
    <cellStyle name="Top rows 6" xfId="36782"/>
    <cellStyle name="Total" xfId="53" builtinId="25" hidden="1"/>
    <cellStyle name="Total 2" xfId="36783"/>
    <cellStyle name="Total 2 10" xfId="36784"/>
    <cellStyle name="Total 2 11" xfId="36785"/>
    <cellStyle name="Total 2 12" xfId="36786"/>
    <cellStyle name="Total 2 13" xfId="36787"/>
    <cellStyle name="Total 2 14" xfId="36788"/>
    <cellStyle name="Total 2 15" xfId="36789"/>
    <cellStyle name="Total 2 16" xfId="36790"/>
    <cellStyle name="Total 2 17" xfId="36791"/>
    <cellStyle name="Total 2 18" xfId="36792"/>
    <cellStyle name="Total 2 19" xfId="36793"/>
    <cellStyle name="Total 2 2" xfId="36794"/>
    <cellStyle name="Total 2 2 10" xfId="36795"/>
    <cellStyle name="Total 2 2 11" xfId="36796"/>
    <cellStyle name="Total 2 2 12" xfId="36797"/>
    <cellStyle name="Total 2 2 13" xfId="36798"/>
    <cellStyle name="Total 2 2 14" xfId="36799"/>
    <cellStyle name="Total 2 2 15" xfId="36800"/>
    <cellStyle name="Total 2 2 16" xfId="36801"/>
    <cellStyle name="Total 2 2 17" xfId="36802"/>
    <cellStyle name="Total 2 2 18" xfId="36803"/>
    <cellStyle name="Total 2 2 19" xfId="36804"/>
    <cellStyle name="Total 2 2 2" xfId="36805"/>
    <cellStyle name="Total 2 2 2 10" xfId="36806"/>
    <cellStyle name="Total 2 2 2 11" xfId="36807"/>
    <cellStyle name="Total 2 2 2 12" xfId="36808"/>
    <cellStyle name="Total 2 2 2 13" xfId="36809"/>
    <cellStyle name="Total 2 2 2 14" xfId="36810"/>
    <cellStyle name="Total 2 2 2 15" xfId="36811"/>
    <cellStyle name="Total 2 2 2 16" xfId="36812"/>
    <cellStyle name="Total 2 2 2 17" xfId="36813"/>
    <cellStyle name="Total 2 2 2 18" xfId="36814"/>
    <cellStyle name="Total 2 2 2 19" xfId="36815"/>
    <cellStyle name="Total 2 2 2 2" xfId="36816"/>
    <cellStyle name="Total 2 2 2 20" xfId="36817"/>
    <cellStyle name="Total 2 2 2 21" xfId="36818"/>
    <cellStyle name="Total 2 2 2 22" xfId="36819"/>
    <cellStyle name="Total 2 2 2 23" xfId="36820"/>
    <cellStyle name="Total 2 2 2 24" xfId="36821"/>
    <cellStyle name="Total 2 2 2 25" xfId="36822"/>
    <cellStyle name="Total 2 2 2 26" xfId="36823"/>
    <cellStyle name="Total 2 2 2 27" xfId="36824"/>
    <cellStyle name="Total 2 2 2 28" xfId="36825"/>
    <cellStyle name="Total 2 2 2 3" xfId="36826"/>
    <cellStyle name="Total 2 2 2 3 10" xfId="36827"/>
    <cellStyle name="Total 2 2 2 3 11" xfId="36828"/>
    <cellStyle name="Total 2 2 2 3 12" xfId="36829"/>
    <cellStyle name="Total 2 2 2 3 13" xfId="36830"/>
    <cellStyle name="Total 2 2 2 3 14" xfId="36831"/>
    <cellStyle name="Total 2 2 2 3 15" xfId="36832"/>
    <cellStyle name="Total 2 2 2 3 16" xfId="36833"/>
    <cellStyle name="Total 2 2 2 3 17" xfId="36834"/>
    <cellStyle name="Total 2 2 2 3 18" xfId="36835"/>
    <cellStyle name="Total 2 2 2 3 19" xfId="36836"/>
    <cellStyle name="Total 2 2 2 3 2" xfId="36837"/>
    <cellStyle name="Total 2 2 2 3 2 10" xfId="36838"/>
    <cellStyle name="Total 2 2 2 3 2 11" xfId="36839"/>
    <cellStyle name="Total 2 2 2 3 2 12" xfId="36840"/>
    <cellStyle name="Total 2 2 2 3 2 13" xfId="36841"/>
    <cellStyle name="Total 2 2 2 3 2 14" xfId="36842"/>
    <cellStyle name="Total 2 2 2 3 2 15" xfId="36843"/>
    <cellStyle name="Total 2 2 2 3 2 16" xfId="36844"/>
    <cellStyle name="Total 2 2 2 3 2 17" xfId="36845"/>
    <cellStyle name="Total 2 2 2 3 2 18" xfId="36846"/>
    <cellStyle name="Total 2 2 2 3 2 19" xfId="36847"/>
    <cellStyle name="Total 2 2 2 3 2 2" xfId="36848"/>
    <cellStyle name="Total 2 2 2 3 2 20" xfId="36849"/>
    <cellStyle name="Total 2 2 2 3 2 21" xfId="36850"/>
    <cellStyle name="Total 2 2 2 3 2 22" xfId="36851"/>
    <cellStyle name="Total 2 2 2 3 2 23" xfId="36852"/>
    <cellStyle name="Total 2 2 2 3 2 24" xfId="36853"/>
    <cellStyle name="Total 2 2 2 3 2 25" xfId="36854"/>
    <cellStyle name="Total 2 2 2 3 2 26" xfId="36855"/>
    <cellStyle name="Total 2 2 2 3 2 27" xfId="36856"/>
    <cellStyle name="Total 2 2 2 3 2 28" xfId="36857"/>
    <cellStyle name="Total 2 2 2 3 2 3" xfId="36858"/>
    <cellStyle name="Total 2 2 2 3 2 4" xfId="36859"/>
    <cellStyle name="Total 2 2 2 3 2 5" xfId="36860"/>
    <cellStyle name="Total 2 2 2 3 2 6" xfId="36861"/>
    <cellStyle name="Total 2 2 2 3 2 7" xfId="36862"/>
    <cellStyle name="Total 2 2 2 3 2 8" xfId="36863"/>
    <cellStyle name="Total 2 2 2 3 2 9" xfId="36864"/>
    <cellStyle name="Total 2 2 2 3 20" xfId="36865"/>
    <cellStyle name="Total 2 2 2 3 21" xfId="36866"/>
    <cellStyle name="Total 2 2 2 3 22" xfId="36867"/>
    <cellStyle name="Total 2 2 2 3 23" xfId="36868"/>
    <cellStyle name="Total 2 2 2 3 24" xfId="36869"/>
    <cellStyle name="Total 2 2 2 3 25" xfId="36870"/>
    <cellStyle name="Total 2 2 2 3 26" xfId="36871"/>
    <cellStyle name="Total 2 2 2 3 3" xfId="36872"/>
    <cellStyle name="Total 2 2 2 3 4" xfId="36873"/>
    <cellStyle name="Total 2 2 2 3 5" xfId="36874"/>
    <cellStyle name="Total 2 2 2 3 6" xfId="36875"/>
    <cellStyle name="Total 2 2 2 3 7" xfId="36876"/>
    <cellStyle name="Total 2 2 2 3 8" xfId="36877"/>
    <cellStyle name="Total 2 2 2 3 9" xfId="36878"/>
    <cellStyle name="Total 2 2 2 4" xfId="36879"/>
    <cellStyle name="Total 2 2 2 4 10" xfId="36880"/>
    <cellStyle name="Total 2 2 2 4 11" xfId="36881"/>
    <cellStyle name="Total 2 2 2 4 12" xfId="36882"/>
    <cellStyle name="Total 2 2 2 4 13" xfId="36883"/>
    <cellStyle name="Total 2 2 2 4 14" xfId="36884"/>
    <cellStyle name="Total 2 2 2 4 15" xfId="36885"/>
    <cellStyle name="Total 2 2 2 4 16" xfId="36886"/>
    <cellStyle name="Total 2 2 2 4 17" xfId="36887"/>
    <cellStyle name="Total 2 2 2 4 18" xfId="36888"/>
    <cellStyle name="Total 2 2 2 4 19" xfId="36889"/>
    <cellStyle name="Total 2 2 2 4 2" xfId="36890"/>
    <cellStyle name="Total 2 2 2 4 20" xfId="36891"/>
    <cellStyle name="Total 2 2 2 4 21" xfId="36892"/>
    <cellStyle name="Total 2 2 2 4 22" xfId="36893"/>
    <cellStyle name="Total 2 2 2 4 23" xfId="36894"/>
    <cellStyle name="Total 2 2 2 4 24" xfId="36895"/>
    <cellStyle name="Total 2 2 2 4 25" xfId="36896"/>
    <cellStyle name="Total 2 2 2 4 26" xfId="36897"/>
    <cellStyle name="Total 2 2 2 4 27" xfId="36898"/>
    <cellStyle name="Total 2 2 2 4 28" xfId="36899"/>
    <cellStyle name="Total 2 2 2 4 3" xfId="36900"/>
    <cellStyle name="Total 2 2 2 4 4" xfId="36901"/>
    <cellStyle name="Total 2 2 2 4 5" xfId="36902"/>
    <cellStyle name="Total 2 2 2 4 6" xfId="36903"/>
    <cellStyle name="Total 2 2 2 4 7" xfId="36904"/>
    <cellStyle name="Total 2 2 2 4 8" xfId="36905"/>
    <cellStyle name="Total 2 2 2 4 9" xfId="36906"/>
    <cellStyle name="Total 2 2 2 5" xfId="36907"/>
    <cellStyle name="Total 2 2 2 6" xfId="36908"/>
    <cellStyle name="Total 2 2 2 7" xfId="36909"/>
    <cellStyle name="Total 2 2 2 8" xfId="36910"/>
    <cellStyle name="Total 2 2 2 9" xfId="36911"/>
    <cellStyle name="Total 2 2 20" xfId="36912"/>
    <cellStyle name="Total 2 2 21" xfId="36913"/>
    <cellStyle name="Total 2 2 22" xfId="36914"/>
    <cellStyle name="Total 2 2 23" xfId="36915"/>
    <cellStyle name="Total 2 2 24" xfId="36916"/>
    <cellStyle name="Total 2 2 25" xfId="36917"/>
    <cellStyle name="Total 2 2 26" xfId="36918"/>
    <cellStyle name="Total 2 2 27" xfId="36919"/>
    <cellStyle name="Total 2 2 28" xfId="36920"/>
    <cellStyle name="Total 2 2 29" xfId="36921"/>
    <cellStyle name="Total 2 2 3" xfId="36922"/>
    <cellStyle name="Total 2 2 3 10" xfId="36923"/>
    <cellStyle name="Total 2 2 3 11" xfId="36924"/>
    <cellStyle name="Total 2 2 3 12" xfId="36925"/>
    <cellStyle name="Total 2 2 3 13" xfId="36926"/>
    <cellStyle name="Total 2 2 3 14" xfId="36927"/>
    <cellStyle name="Total 2 2 3 15" xfId="36928"/>
    <cellStyle name="Total 2 2 3 16" xfId="36929"/>
    <cellStyle name="Total 2 2 3 17" xfId="36930"/>
    <cellStyle name="Total 2 2 3 18" xfId="36931"/>
    <cellStyle name="Total 2 2 3 19" xfId="36932"/>
    <cellStyle name="Total 2 2 3 2" xfId="36933"/>
    <cellStyle name="Total 2 2 3 2 10" xfId="36934"/>
    <cellStyle name="Total 2 2 3 2 11" xfId="36935"/>
    <cellStyle name="Total 2 2 3 2 12" xfId="36936"/>
    <cellStyle name="Total 2 2 3 2 13" xfId="36937"/>
    <cellStyle name="Total 2 2 3 2 14" xfId="36938"/>
    <cellStyle name="Total 2 2 3 2 15" xfId="36939"/>
    <cellStyle name="Total 2 2 3 2 16" xfId="36940"/>
    <cellStyle name="Total 2 2 3 2 17" xfId="36941"/>
    <cellStyle name="Total 2 2 3 2 18" xfId="36942"/>
    <cellStyle name="Total 2 2 3 2 19" xfId="36943"/>
    <cellStyle name="Total 2 2 3 2 2" xfId="36944"/>
    <cellStyle name="Total 2 2 3 2 2 10" xfId="36945"/>
    <cellStyle name="Total 2 2 3 2 2 11" xfId="36946"/>
    <cellStyle name="Total 2 2 3 2 2 12" xfId="36947"/>
    <cellStyle name="Total 2 2 3 2 2 13" xfId="36948"/>
    <cellStyle name="Total 2 2 3 2 2 14" xfId="36949"/>
    <cellStyle name="Total 2 2 3 2 2 15" xfId="36950"/>
    <cellStyle name="Total 2 2 3 2 2 16" xfId="36951"/>
    <cellStyle name="Total 2 2 3 2 2 17" xfId="36952"/>
    <cellStyle name="Total 2 2 3 2 2 18" xfId="36953"/>
    <cellStyle name="Total 2 2 3 2 2 19" xfId="36954"/>
    <cellStyle name="Total 2 2 3 2 2 2" xfId="36955"/>
    <cellStyle name="Total 2 2 3 2 2 20" xfId="36956"/>
    <cellStyle name="Total 2 2 3 2 2 21" xfId="36957"/>
    <cellStyle name="Total 2 2 3 2 2 22" xfId="36958"/>
    <cellStyle name="Total 2 2 3 2 2 23" xfId="36959"/>
    <cellStyle name="Total 2 2 3 2 2 24" xfId="36960"/>
    <cellStyle name="Total 2 2 3 2 2 25" xfId="36961"/>
    <cellStyle name="Total 2 2 3 2 2 26" xfId="36962"/>
    <cellStyle name="Total 2 2 3 2 2 27" xfId="36963"/>
    <cellStyle name="Total 2 2 3 2 2 28" xfId="36964"/>
    <cellStyle name="Total 2 2 3 2 2 3" xfId="36965"/>
    <cellStyle name="Total 2 2 3 2 2 4" xfId="36966"/>
    <cellStyle name="Total 2 2 3 2 2 5" xfId="36967"/>
    <cellStyle name="Total 2 2 3 2 2 6" xfId="36968"/>
    <cellStyle name="Total 2 2 3 2 2 7" xfId="36969"/>
    <cellStyle name="Total 2 2 3 2 2 8" xfId="36970"/>
    <cellStyle name="Total 2 2 3 2 2 9" xfId="36971"/>
    <cellStyle name="Total 2 2 3 2 20" xfId="36972"/>
    <cellStyle name="Total 2 2 3 2 21" xfId="36973"/>
    <cellStyle name="Total 2 2 3 2 22" xfId="36974"/>
    <cellStyle name="Total 2 2 3 2 23" xfId="36975"/>
    <cellStyle name="Total 2 2 3 2 24" xfId="36976"/>
    <cellStyle name="Total 2 2 3 2 25" xfId="36977"/>
    <cellStyle name="Total 2 2 3 2 26" xfId="36978"/>
    <cellStyle name="Total 2 2 3 2 3" xfId="36979"/>
    <cellStyle name="Total 2 2 3 2 4" xfId="36980"/>
    <cellStyle name="Total 2 2 3 2 5" xfId="36981"/>
    <cellStyle name="Total 2 2 3 2 6" xfId="36982"/>
    <cellStyle name="Total 2 2 3 2 7" xfId="36983"/>
    <cellStyle name="Total 2 2 3 2 8" xfId="36984"/>
    <cellStyle name="Total 2 2 3 2 9" xfId="36985"/>
    <cellStyle name="Total 2 2 3 20" xfId="36986"/>
    <cellStyle name="Total 2 2 3 21" xfId="36987"/>
    <cellStyle name="Total 2 2 3 22" xfId="36988"/>
    <cellStyle name="Total 2 2 3 23" xfId="36989"/>
    <cellStyle name="Total 2 2 3 24" xfId="36990"/>
    <cellStyle name="Total 2 2 3 25" xfId="36991"/>
    <cellStyle name="Total 2 2 3 26" xfId="36992"/>
    <cellStyle name="Total 2 2 3 27" xfId="36993"/>
    <cellStyle name="Total 2 2 3 3" xfId="36994"/>
    <cellStyle name="Total 2 2 3 3 10" xfId="36995"/>
    <cellStyle name="Total 2 2 3 3 11" xfId="36996"/>
    <cellStyle name="Total 2 2 3 3 12" xfId="36997"/>
    <cellStyle name="Total 2 2 3 3 13" xfId="36998"/>
    <cellStyle name="Total 2 2 3 3 14" xfId="36999"/>
    <cellStyle name="Total 2 2 3 3 15" xfId="37000"/>
    <cellStyle name="Total 2 2 3 3 16" xfId="37001"/>
    <cellStyle name="Total 2 2 3 3 17" xfId="37002"/>
    <cellStyle name="Total 2 2 3 3 18" xfId="37003"/>
    <cellStyle name="Total 2 2 3 3 19" xfId="37004"/>
    <cellStyle name="Total 2 2 3 3 2" xfId="37005"/>
    <cellStyle name="Total 2 2 3 3 20" xfId="37006"/>
    <cellStyle name="Total 2 2 3 3 21" xfId="37007"/>
    <cellStyle name="Total 2 2 3 3 22" xfId="37008"/>
    <cellStyle name="Total 2 2 3 3 23" xfId="37009"/>
    <cellStyle name="Total 2 2 3 3 24" xfId="37010"/>
    <cellStyle name="Total 2 2 3 3 25" xfId="37011"/>
    <cellStyle name="Total 2 2 3 3 26" xfId="37012"/>
    <cellStyle name="Total 2 2 3 3 27" xfId="37013"/>
    <cellStyle name="Total 2 2 3 3 28" xfId="37014"/>
    <cellStyle name="Total 2 2 3 3 3" xfId="37015"/>
    <cellStyle name="Total 2 2 3 3 4" xfId="37016"/>
    <cellStyle name="Total 2 2 3 3 5" xfId="37017"/>
    <cellStyle name="Total 2 2 3 3 6" xfId="37018"/>
    <cellStyle name="Total 2 2 3 3 7" xfId="37019"/>
    <cellStyle name="Total 2 2 3 3 8" xfId="37020"/>
    <cellStyle name="Total 2 2 3 3 9" xfId="37021"/>
    <cellStyle name="Total 2 2 3 4" xfId="37022"/>
    <cellStyle name="Total 2 2 3 5" xfId="37023"/>
    <cellStyle name="Total 2 2 3 6" xfId="37024"/>
    <cellStyle name="Total 2 2 3 7" xfId="37025"/>
    <cellStyle name="Total 2 2 3 8" xfId="37026"/>
    <cellStyle name="Total 2 2 3 9" xfId="37027"/>
    <cellStyle name="Total 2 2 30" xfId="37028"/>
    <cellStyle name="Total 2 2 4" xfId="37029"/>
    <cellStyle name="Total 2 2 4 10" xfId="37030"/>
    <cellStyle name="Total 2 2 4 11" xfId="37031"/>
    <cellStyle name="Total 2 2 4 12" xfId="37032"/>
    <cellStyle name="Total 2 2 4 13" xfId="37033"/>
    <cellStyle name="Total 2 2 4 14" xfId="37034"/>
    <cellStyle name="Total 2 2 4 15" xfId="37035"/>
    <cellStyle name="Total 2 2 4 16" xfId="37036"/>
    <cellStyle name="Total 2 2 4 17" xfId="37037"/>
    <cellStyle name="Total 2 2 4 18" xfId="37038"/>
    <cellStyle name="Total 2 2 4 19" xfId="37039"/>
    <cellStyle name="Total 2 2 4 2" xfId="37040"/>
    <cellStyle name="Total 2 2 4 2 10" xfId="37041"/>
    <cellStyle name="Total 2 2 4 2 11" xfId="37042"/>
    <cellStyle name="Total 2 2 4 2 12" xfId="37043"/>
    <cellStyle name="Total 2 2 4 2 13" xfId="37044"/>
    <cellStyle name="Total 2 2 4 2 14" xfId="37045"/>
    <cellStyle name="Total 2 2 4 2 15" xfId="37046"/>
    <cellStyle name="Total 2 2 4 2 16" xfId="37047"/>
    <cellStyle name="Total 2 2 4 2 17" xfId="37048"/>
    <cellStyle name="Total 2 2 4 2 18" xfId="37049"/>
    <cellStyle name="Total 2 2 4 2 19" xfId="37050"/>
    <cellStyle name="Total 2 2 4 2 2" xfId="37051"/>
    <cellStyle name="Total 2 2 4 2 20" xfId="37052"/>
    <cellStyle name="Total 2 2 4 2 21" xfId="37053"/>
    <cellStyle name="Total 2 2 4 2 22" xfId="37054"/>
    <cellStyle name="Total 2 2 4 2 23" xfId="37055"/>
    <cellStyle name="Total 2 2 4 2 24" xfId="37056"/>
    <cellStyle name="Total 2 2 4 2 25" xfId="37057"/>
    <cellStyle name="Total 2 2 4 2 26" xfId="37058"/>
    <cellStyle name="Total 2 2 4 2 27" xfId="37059"/>
    <cellStyle name="Total 2 2 4 2 28" xfId="37060"/>
    <cellStyle name="Total 2 2 4 2 3" xfId="37061"/>
    <cellStyle name="Total 2 2 4 2 4" xfId="37062"/>
    <cellStyle name="Total 2 2 4 2 5" xfId="37063"/>
    <cellStyle name="Total 2 2 4 2 6" xfId="37064"/>
    <cellStyle name="Total 2 2 4 2 7" xfId="37065"/>
    <cellStyle name="Total 2 2 4 2 8" xfId="37066"/>
    <cellStyle name="Total 2 2 4 2 9" xfId="37067"/>
    <cellStyle name="Total 2 2 4 20" xfId="37068"/>
    <cellStyle name="Total 2 2 4 21" xfId="37069"/>
    <cellStyle name="Total 2 2 4 22" xfId="37070"/>
    <cellStyle name="Total 2 2 4 23" xfId="37071"/>
    <cellStyle name="Total 2 2 4 24" xfId="37072"/>
    <cellStyle name="Total 2 2 4 25" xfId="37073"/>
    <cellStyle name="Total 2 2 4 26" xfId="37074"/>
    <cellStyle name="Total 2 2 4 3" xfId="37075"/>
    <cellStyle name="Total 2 2 4 4" xfId="37076"/>
    <cellStyle name="Total 2 2 4 5" xfId="37077"/>
    <cellStyle name="Total 2 2 4 6" xfId="37078"/>
    <cellStyle name="Total 2 2 4 7" xfId="37079"/>
    <cellStyle name="Total 2 2 4 8" xfId="37080"/>
    <cellStyle name="Total 2 2 4 9" xfId="37081"/>
    <cellStyle name="Total 2 2 5" xfId="37082"/>
    <cellStyle name="Total 2 2 5 10" xfId="37083"/>
    <cellStyle name="Total 2 2 5 11" xfId="37084"/>
    <cellStyle name="Total 2 2 5 12" xfId="37085"/>
    <cellStyle name="Total 2 2 5 13" xfId="37086"/>
    <cellStyle name="Total 2 2 5 14" xfId="37087"/>
    <cellStyle name="Total 2 2 5 15" xfId="37088"/>
    <cellStyle name="Total 2 2 5 16" xfId="37089"/>
    <cellStyle name="Total 2 2 5 17" xfId="37090"/>
    <cellStyle name="Total 2 2 5 18" xfId="37091"/>
    <cellStyle name="Total 2 2 5 19" xfId="37092"/>
    <cellStyle name="Total 2 2 5 2" xfId="37093"/>
    <cellStyle name="Total 2 2 5 20" xfId="37094"/>
    <cellStyle name="Total 2 2 5 21" xfId="37095"/>
    <cellStyle name="Total 2 2 5 22" xfId="37096"/>
    <cellStyle name="Total 2 2 5 23" xfId="37097"/>
    <cellStyle name="Total 2 2 5 24" xfId="37098"/>
    <cellStyle name="Total 2 2 5 25" xfId="37099"/>
    <cellStyle name="Total 2 2 5 26" xfId="37100"/>
    <cellStyle name="Total 2 2 5 27" xfId="37101"/>
    <cellStyle name="Total 2 2 5 28" xfId="37102"/>
    <cellStyle name="Total 2 2 5 3" xfId="37103"/>
    <cellStyle name="Total 2 2 5 4" xfId="37104"/>
    <cellStyle name="Total 2 2 5 5" xfId="37105"/>
    <cellStyle name="Total 2 2 5 6" xfId="37106"/>
    <cellStyle name="Total 2 2 5 7" xfId="37107"/>
    <cellStyle name="Total 2 2 5 8" xfId="37108"/>
    <cellStyle name="Total 2 2 5 9" xfId="37109"/>
    <cellStyle name="Total 2 2 6" xfId="37110"/>
    <cellStyle name="Total 2 2 6 10" xfId="37111"/>
    <cellStyle name="Total 2 2 6 11" xfId="37112"/>
    <cellStyle name="Total 2 2 6 12" xfId="37113"/>
    <cellStyle name="Total 2 2 6 13" xfId="37114"/>
    <cellStyle name="Total 2 2 6 14" xfId="37115"/>
    <cellStyle name="Total 2 2 6 15" xfId="37116"/>
    <cellStyle name="Total 2 2 6 16" xfId="37117"/>
    <cellStyle name="Total 2 2 6 17" xfId="37118"/>
    <cellStyle name="Total 2 2 6 18" xfId="37119"/>
    <cellStyle name="Total 2 2 6 19" xfId="37120"/>
    <cellStyle name="Total 2 2 6 2" xfId="37121"/>
    <cellStyle name="Total 2 2 6 20" xfId="37122"/>
    <cellStyle name="Total 2 2 6 21" xfId="37123"/>
    <cellStyle name="Total 2 2 6 22" xfId="37124"/>
    <cellStyle name="Total 2 2 6 23" xfId="37125"/>
    <cellStyle name="Total 2 2 6 24" xfId="37126"/>
    <cellStyle name="Total 2 2 6 25" xfId="37127"/>
    <cellStyle name="Total 2 2 6 26" xfId="37128"/>
    <cellStyle name="Total 2 2 6 27" xfId="37129"/>
    <cellStyle name="Total 2 2 6 28" xfId="37130"/>
    <cellStyle name="Total 2 2 6 3" xfId="37131"/>
    <cellStyle name="Total 2 2 6 4" xfId="37132"/>
    <cellStyle name="Total 2 2 6 5" xfId="37133"/>
    <cellStyle name="Total 2 2 6 6" xfId="37134"/>
    <cellStyle name="Total 2 2 6 7" xfId="37135"/>
    <cellStyle name="Total 2 2 6 8" xfId="37136"/>
    <cellStyle name="Total 2 2 6 9" xfId="37137"/>
    <cellStyle name="Total 2 2 7" xfId="37138"/>
    <cellStyle name="Total 2 2 8" xfId="37139"/>
    <cellStyle name="Total 2 2 9" xfId="37140"/>
    <cellStyle name="Total 2 20" xfId="37141"/>
    <cellStyle name="Total 2 21" xfId="37142"/>
    <cellStyle name="Total 2 22" xfId="37143"/>
    <cellStyle name="Total 2 23" xfId="37144"/>
    <cellStyle name="Total 2 24" xfId="37145"/>
    <cellStyle name="Total 2 25" xfId="37146"/>
    <cellStyle name="Total 2 26" xfId="37147"/>
    <cellStyle name="Total 2 27" xfId="37148"/>
    <cellStyle name="Total 2 28" xfId="37149"/>
    <cellStyle name="Total 2 29" xfId="37150"/>
    <cellStyle name="Total 2 3" xfId="37151"/>
    <cellStyle name="Total 2 3 10" xfId="37152"/>
    <cellStyle name="Total 2 3 11" xfId="37153"/>
    <cellStyle name="Total 2 3 12" xfId="37154"/>
    <cellStyle name="Total 2 3 13" xfId="37155"/>
    <cellStyle name="Total 2 3 14" xfId="37156"/>
    <cellStyle name="Total 2 3 15" xfId="37157"/>
    <cellStyle name="Total 2 3 16" xfId="37158"/>
    <cellStyle name="Total 2 3 17" xfId="37159"/>
    <cellStyle name="Total 2 3 18" xfId="37160"/>
    <cellStyle name="Total 2 3 19" xfId="37161"/>
    <cellStyle name="Total 2 3 2" xfId="37162"/>
    <cellStyle name="Total 2 3 2 10" xfId="37163"/>
    <cellStyle name="Total 2 3 2 11" xfId="37164"/>
    <cellStyle name="Total 2 3 2 12" xfId="37165"/>
    <cellStyle name="Total 2 3 2 13" xfId="37166"/>
    <cellStyle name="Total 2 3 2 14" xfId="37167"/>
    <cellStyle name="Total 2 3 2 15" xfId="37168"/>
    <cellStyle name="Total 2 3 2 16" xfId="37169"/>
    <cellStyle name="Total 2 3 2 17" xfId="37170"/>
    <cellStyle name="Total 2 3 2 18" xfId="37171"/>
    <cellStyle name="Total 2 3 2 19" xfId="37172"/>
    <cellStyle name="Total 2 3 2 2" xfId="37173"/>
    <cellStyle name="Total 2 3 2 20" xfId="37174"/>
    <cellStyle name="Total 2 3 2 21" xfId="37175"/>
    <cellStyle name="Total 2 3 2 22" xfId="37176"/>
    <cellStyle name="Total 2 3 2 23" xfId="37177"/>
    <cellStyle name="Total 2 3 2 24" xfId="37178"/>
    <cellStyle name="Total 2 3 2 25" xfId="37179"/>
    <cellStyle name="Total 2 3 2 26" xfId="37180"/>
    <cellStyle name="Total 2 3 2 27" xfId="37181"/>
    <cellStyle name="Total 2 3 2 28" xfId="37182"/>
    <cellStyle name="Total 2 3 2 3" xfId="37183"/>
    <cellStyle name="Total 2 3 2 3 10" xfId="37184"/>
    <cellStyle name="Total 2 3 2 3 11" xfId="37185"/>
    <cellStyle name="Total 2 3 2 3 12" xfId="37186"/>
    <cellStyle name="Total 2 3 2 3 13" xfId="37187"/>
    <cellStyle name="Total 2 3 2 3 14" xfId="37188"/>
    <cellStyle name="Total 2 3 2 3 15" xfId="37189"/>
    <cellStyle name="Total 2 3 2 3 16" xfId="37190"/>
    <cellStyle name="Total 2 3 2 3 17" xfId="37191"/>
    <cellStyle name="Total 2 3 2 3 18" xfId="37192"/>
    <cellStyle name="Total 2 3 2 3 19" xfId="37193"/>
    <cellStyle name="Total 2 3 2 3 2" xfId="37194"/>
    <cellStyle name="Total 2 3 2 3 2 10" xfId="37195"/>
    <cellStyle name="Total 2 3 2 3 2 11" xfId="37196"/>
    <cellStyle name="Total 2 3 2 3 2 12" xfId="37197"/>
    <cellStyle name="Total 2 3 2 3 2 13" xfId="37198"/>
    <cellStyle name="Total 2 3 2 3 2 14" xfId="37199"/>
    <cellStyle name="Total 2 3 2 3 2 15" xfId="37200"/>
    <cellStyle name="Total 2 3 2 3 2 16" xfId="37201"/>
    <cellStyle name="Total 2 3 2 3 2 17" xfId="37202"/>
    <cellStyle name="Total 2 3 2 3 2 18" xfId="37203"/>
    <cellStyle name="Total 2 3 2 3 2 19" xfId="37204"/>
    <cellStyle name="Total 2 3 2 3 2 2" xfId="37205"/>
    <cellStyle name="Total 2 3 2 3 2 20" xfId="37206"/>
    <cellStyle name="Total 2 3 2 3 2 21" xfId="37207"/>
    <cellStyle name="Total 2 3 2 3 2 22" xfId="37208"/>
    <cellStyle name="Total 2 3 2 3 2 23" xfId="37209"/>
    <cellStyle name="Total 2 3 2 3 2 24" xfId="37210"/>
    <cellStyle name="Total 2 3 2 3 2 25" xfId="37211"/>
    <cellStyle name="Total 2 3 2 3 2 26" xfId="37212"/>
    <cellStyle name="Total 2 3 2 3 2 27" xfId="37213"/>
    <cellStyle name="Total 2 3 2 3 2 28" xfId="37214"/>
    <cellStyle name="Total 2 3 2 3 2 3" xfId="37215"/>
    <cellStyle name="Total 2 3 2 3 2 4" xfId="37216"/>
    <cellStyle name="Total 2 3 2 3 2 5" xfId="37217"/>
    <cellStyle name="Total 2 3 2 3 2 6" xfId="37218"/>
    <cellStyle name="Total 2 3 2 3 2 7" xfId="37219"/>
    <cellStyle name="Total 2 3 2 3 2 8" xfId="37220"/>
    <cellStyle name="Total 2 3 2 3 2 9" xfId="37221"/>
    <cellStyle name="Total 2 3 2 3 20" xfId="37222"/>
    <cellStyle name="Total 2 3 2 3 21" xfId="37223"/>
    <cellStyle name="Total 2 3 2 3 22" xfId="37224"/>
    <cellStyle name="Total 2 3 2 3 23" xfId="37225"/>
    <cellStyle name="Total 2 3 2 3 24" xfId="37226"/>
    <cellStyle name="Total 2 3 2 3 25" xfId="37227"/>
    <cellStyle name="Total 2 3 2 3 26" xfId="37228"/>
    <cellStyle name="Total 2 3 2 3 3" xfId="37229"/>
    <cellStyle name="Total 2 3 2 3 4" xfId="37230"/>
    <cellStyle name="Total 2 3 2 3 5" xfId="37231"/>
    <cellStyle name="Total 2 3 2 3 6" xfId="37232"/>
    <cellStyle name="Total 2 3 2 3 7" xfId="37233"/>
    <cellStyle name="Total 2 3 2 3 8" xfId="37234"/>
    <cellStyle name="Total 2 3 2 3 9" xfId="37235"/>
    <cellStyle name="Total 2 3 2 4" xfId="37236"/>
    <cellStyle name="Total 2 3 2 4 10" xfId="37237"/>
    <cellStyle name="Total 2 3 2 4 11" xfId="37238"/>
    <cellStyle name="Total 2 3 2 4 12" xfId="37239"/>
    <cellStyle name="Total 2 3 2 4 13" xfId="37240"/>
    <cellStyle name="Total 2 3 2 4 14" xfId="37241"/>
    <cellStyle name="Total 2 3 2 4 15" xfId="37242"/>
    <cellStyle name="Total 2 3 2 4 16" xfId="37243"/>
    <cellStyle name="Total 2 3 2 4 17" xfId="37244"/>
    <cellStyle name="Total 2 3 2 4 18" xfId="37245"/>
    <cellStyle name="Total 2 3 2 4 19" xfId="37246"/>
    <cellStyle name="Total 2 3 2 4 2" xfId="37247"/>
    <cellStyle name="Total 2 3 2 4 20" xfId="37248"/>
    <cellStyle name="Total 2 3 2 4 21" xfId="37249"/>
    <cellStyle name="Total 2 3 2 4 22" xfId="37250"/>
    <cellStyle name="Total 2 3 2 4 23" xfId="37251"/>
    <cellStyle name="Total 2 3 2 4 24" xfId="37252"/>
    <cellStyle name="Total 2 3 2 4 25" xfId="37253"/>
    <cellStyle name="Total 2 3 2 4 26" xfId="37254"/>
    <cellStyle name="Total 2 3 2 4 27" xfId="37255"/>
    <cellStyle name="Total 2 3 2 4 28" xfId="37256"/>
    <cellStyle name="Total 2 3 2 4 3" xfId="37257"/>
    <cellStyle name="Total 2 3 2 4 4" xfId="37258"/>
    <cellStyle name="Total 2 3 2 4 5" xfId="37259"/>
    <cellStyle name="Total 2 3 2 4 6" xfId="37260"/>
    <cellStyle name="Total 2 3 2 4 7" xfId="37261"/>
    <cellStyle name="Total 2 3 2 4 8" xfId="37262"/>
    <cellStyle name="Total 2 3 2 4 9" xfId="37263"/>
    <cellStyle name="Total 2 3 2 5" xfId="37264"/>
    <cellStyle name="Total 2 3 2 6" xfId="37265"/>
    <cellStyle name="Total 2 3 2 7" xfId="37266"/>
    <cellStyle name="Total 2 3 2 8" xfId="37267"/>
    <cellStyle name="Total 2 3 2 9" xfId="37268"/>
    <cellStyle name="Total 2 3 20" xfId="37269"/>
    <cellStyle name="Total 2 3 21" xfId="37270"/>
    <cellStyle name="Total 2 3 22" xfId="37271"/>
    <cellStyle name="Total 2 3 23" xfId="37272"/>
    <cellStyle name="Total 2 3 24" xfId="37273"/>
    <cellStyle name="Total 2 3 25" xfId="37274"/>
    <cellStyle name="Total 2 3 26" xfId="37275"/>
    <cellStyle name="Total 2 3 27" xfId="37276"/>
    <cellStyle name="Total 2 3 28" xfId="37277"/>
    <cellStyle name="Total 2 3 29" xfId="37278"/>
    <cellStyle name="Total 2 3 3" xfId="37279"/>
    <cellStyle name="Total 2 3 3 10" xfId="37280"/>
    <cellStyle name="Total 2 3 3 11" xfId="37281"/>
    <cellStyle name="Total 2 3 3 12" xfId="37282"/>
    <cellStyle name="Total 2 3 3 13" xfId="37283"/>
    <cellStyle name="Total 2 3 3 14" xfId="37284"/>
    <cellStyle name="Total 2 3 3 15" xfId="37285"/>
    <cellStyle name="Total 2 3 3 16" xfId="37286"/>
    <cellStyle name="Total 2 3 3 17" xfId="37287"/>
    <cellStyle name="Total 2 3 3 18" xfId="37288"/>
    <cellStyle name="Total 2 3 3 19" xfId="37289"/>
    <cellStyle name="Total 2 3 3 2" xfId="37290"/>
    <cellStyle name="Total 2 3 3 2 10" xfId="37291"/>
    <cellStyle name="Total 2 3 3 2 11" xfId="37292"/>
    <cellStyle name="Total 2 3 3 2 12" xfId="37293"/>
    <cellStyle name="Total 2 3 3 2 13" xfId="37294"/>
    <cellStyle name="Total 2 3 3 2 14" xfId="37295"/>
    <cellStyle name="Total 2 3 3 2 15" xfId="37296"/>
    <cellStyle name="Total 2 3 3 2 16" xfId="37297"/>
    <cellStyle name="Total 2 3 3 2 17" xfId="37298"/>
    <cellStyle name="Total 2 3 3 2 18" xfId="37299"/>
    <cellStyle name="Total 2 3 3 2 19" xfId="37300"/>
    <cellStyle name="Total 2 3 3 2 2" xfId="37301"/>
    <cellStyle name="Total 2 3 3 2 2 10" xfId="37302"/>
    <cellStyle name="Total 2 3 3 2 2 11" xfId="37303"/>
    <cellStyle name="Total 2 3 3 2 2 12" xfId="37304"/>
    <cellStyle name="Total 2 3 3 2 2 13" xfId="37305"/>
    <cellStyle name="Total 2 3 3 2 2 14" xfId="37306"/>
    <cellStyle name="Total 2 3 3 2 2 15" xfId="37307"/>
    <cellStyle name="Total 2 3 3 2 2 16" xfId="37308"/>
    <cellStyle name="Total 2 3 3 2 2 17" xfId="37309"/>
    <cellStyle name="Total 2 3 3 2 2 18" xfId="37310"/>
    <cellStyle name="Total 2 3 3 2 2 19" xfId="37311"/>
    <cellStyle name="Total 2 3 3 2 2 2" xfId="37312"/>
    <cellStyle name="Total 2 3 3 2 2 20" xfId="37313"/>
    <cellStyle name="Total 2 3 3 2 2 21" xfId="37314"/>
    <cellStyle name="Total 2 3 3 2 2 22" xfId="37315"/>
    <cellStyle name="Total 2 3 3 2 2 23" xfId="37316"/>
    <cellStyle name="Total 2 3 3 2 2 24" xfId="37317"/>
    <cellStyle name="Total 2 3 3 2 2 25" xfId="37318"/>
    <cellStyle name="Total 2 3 3 2 2 26" xfId="37319"/>
    <cellStyle name="Total 2 3 3 2 2 27" xfId="37320"/>
    <cellStyle name="Total 2 3 3 2 2 28" xfId="37321"/>
    <cellStyle name="Total 2 3 3 2 2 3" xfId="37322"/>
    <cellStyle name="Total 2 3 3 2 2 4" xfId="37323"/>
    <cellStyle name="Total 2 3 3 2 2 5" xfId="37324"/>
    <cellStyle name="Total 2 3 3 2 2 6" xfId="37325"/>
    <cellStyle name="Total 2 3 3 2 2 7" xfId="37326"/>
    <cellStyle name="Total 2 3 3 2 2 8" xfId="37327"/>
    <cellStyle name="Total 2 3 3 2 2 9" xfId="37328"/>
    <cellStyle name="Total 2 3 3 2 20" xfId="37329"/>
    <cellStyle name="Total 2 3 3 2 21" xfId="37330"/>
    <cellStyle name="Total 2 3 3 2 22" xfId="37331"/>
    <cellStyle name="Total 2 3 3 2 23" xfId="37332"/>
    <cellStyle name="Total 2 3 3 2 24" xfId="37333"/>
    <cellStyle name="Total 2 3 3 2 25" xfId="37334"/>
    <cellStyle name="Total 2 3 3 2 26" xfId="37335"/>
    <cellStyle name="Total 2 3 3 2 3" xfId="37336"/>
    <cellStyle name="Total 2 3 3 2 4" xfId="37337"/>
    <cellStyle name="Total 2 3 3 2 5" xfId="37338"/>
    <cellStyle name="Total 2 3 3 2 6" xfId="37339"/>
    <cellStyle name="Total 2 3 3 2 7" xfId="37340"/>
    <cellStyle name="Total 2 3 3 2 8" xfId="37341"/>
    <cellStyle name="Total 2 3 3 2 9" xfId="37342"/>
    <cellStyle name="Total 2 3 3 20" xfId="37343"/>
    <cellStyle name="Total 2 3 3 21" xfId="37344"/>
    <cellStyle name="Total 2 3 3 22" xfId="37345"/>
    <cellStyle name="Total 2 3 3 23" xfId="37346"/>
    <cellStyle name="Total 2 3 3 24" xfId="37347"/>
    <cellStyle name="Total 2 3 3 25" xfId="37348"/>
    <cellStyle name="Total 2 3 3 26" xfId="37349"/>
    <cellStyle name="Total 2 3 3 27" xfId="37350"/>
    <cellStyle name="Total 2 3 3 3" xfId="37351"/>
    <cellStyle name="Total 2 3 3 3 10" xfId="37352"/>
    <cellStyle name="Total 2 3 3 3 11" xfId="37353"/>
    <cellStyle name="Total 2 3 3 3 12" xfId="37354"/>
    <cellStyle name="Total 2 3 3 3 13" xfId="37355"/>
    <cellStyle name="Total 2 3 3 3 14" xfId="37356"/>
    <cellStyle name="Total 2 3 3 3 15" xfId="37357"/>
    <cellStyle name="Total 2 3 3 3 16" xfId="37358"/>
    <cellStyle name="Total 2 3 3 3 17" xfId="37359"/>
    <cellStyle name="Total 2 3 3 3 18" xfId="37360"/>
    <cellStyle name="Total 2 3 3 3 19" xfId="37361"/>
    <cellStyle name="Total 2 3 3 3 2" xfId="37362"/>
    <cellStyle name="Total 2 3 3 3 20" xfId="37363"/>
    <cellStyle name="Total 2 3 3 3 21" xfId="37364"/>
    <cellStyle name="Total 2 3 3 3 22" xfId="37365"/>
    <cellStyle name="Total 2 3 3 3 23" xfId="37366"/>
    <cellStyle name="Total 2 3 3 3 24" xfId="37367"/>
    <cellStyle name="Total 2 3 3 3 25" xfId="37368"/>
    <cellStyle name="Total 2 3 3 3 26" xfId="37369"/>
    <cellStyle name="Total 2 3 3 3 27" xfId="37370"/>
    <cellStyle name="Total 2 3 3 3 28" xfId="37371"/>
    <cellStyle name="Total 2 3 3 3 3" xfId="37372"/>
    <cellStyle name="Total 2 3 3 3 4" xfId="37373"/>
    <cellStyle name="Total 2 3 3 3 5" xfId="37374"/>
    <cellStyle name="Total 2 3 3 3 6" xfId="37375"/>
    <cellStyle name="Total 2 3 3 3 7" xfId="37376"/>
    <cellStyle name="Total 2 3 3 3 8" xfId="37377"/>
    <cellStyle name="Total 2 3 3 3 9" xfId="37378"/>
    <cellStyle name="Total 2 3 3 4" xfId="37379"/>
    <cellStyle name="Total 2 3 3 5" xfId="37380"/>
    <cellStyle name="Total 2 3 3 6" xfId="37381"/>
    <cellStyle name="Total 2 3 3 7" xfId="37382"/>
    <cellStyle name="Total 2 3 3 8" xfId="37383"/>
    <cellStyle name="Total 2 3 3 9" xfId="37384"/>
    <cellStyle name="Total 2 3 4" xfId="37385"/>
    <cellStyle name="Total 2 3 4 10" xfId="37386"/>
    <cellStyle name="Total 2 3 4 11" xfId="37387"/>
    <cellStyle name="Total 2 3 4 12" xfId="37388"/>
    <cellStyle name="Total 2 3 4 13" xfId="37389"/>
    <cellStyle name="Total 2 3 4 14" xfId="37390"/>
    <cellStyle name="Total 2 3 4 15" xfId="37391"/>
    <cellStyle name="Total 2 3 4 16" xfId="37392"/>
    <cellStyle name="Total 2 3 4 17" xfId="37393"/>
    <cellStyle name="Total 2 3 4 18" xfId="37394"/>
    <cellStyle name="Total 2 3 4 19" xfId="37395"/>
    <cellStyle name="Total 2 3 4 2" xfId="37396"/>
    <cellStyle name="Total 2 3 4 2 10" xfId="37397"/>
    <cellStyle name="Total 2 3 4 2 11" xfId="37398"/>
    <cellStyle name="Total 2 3 4 2 12" xfId="37399"/>
    <cellStyle name="Total 2 3 4 2 13" xfId="37400"/>
    <cellStyle name="Total 2 3 4 2 14" xfId="37401"/>
    <cellStyle name="Total 2 3 4 2 15" xfId="37402"/>
    <cellStyle name="Total 2 3 4 2 16" xfId="37403"/>
    <cellStyle name="Total 2 3 4 2 17" xfId="37404"/>
    <cellStyle name="Total 2 3 4 2 18" xfId="37405"/>
    <cellStyle name="Total 2 3 4 2 19" xfId="37406"/>
    <cellStyle name="Total 2 3 4 2 2" xfId="37407"/>
    <cellStyle name="Total 2 3 4 2 20" xfId="37408"/>
    <cellStyle name="Total 2 3 4 2 21" xfId="37409"/>
    <cellStyle name="Total 2 3 4 2 22" xfId="37410"/>
    <cellStyle name="Total 2 3 4 2 23" xfId="37411"/>
    <cellStyle name="Total 2 3 4 2 24" xfId="37412"/>
    <cellStyle name="Total 2 3 4 2 25" xfId="37413"/>
    <cellStyle name="Total 2 3 4 2 26" xfId="37414"/>
    <cellStyle name="Total 2 3 4 2 27" xfId="37415"/>
    <cellStyle name="Total 2 3 4 2 28" xfId="37416"/>
    <cellStyle name="Total 2 3 4 2 3" xfId="37417"/>
    <cellStyle name="Total 2 3 4 2 4" xfId="37418"/>
    <cellStyle name="Total 2 3 4 2 5" xfId="37419"/>
    <cellStyle name="Total 2 3 4 2 6" xfId="37420"/>
    <cellStyle name="Total 2 3 4 2 7" xfId="37421"/>
    <cellStyle name="Total 2 3 4 2 8" xfId="37422"/>
    <cellStyle name="Total 2 3 4 2 9" xfId="37423"/>
    <cellStyle name="Total 2 3 4 20" xfId="37424"/>
    <cellStyle name="Total 2 3 4 21" xfId="37425"/>
    <cellStyle name="Total 2 3 4 22" xfId="37426"/>
    <cellStyle name="Total 2 3 4 23" xfId="37427"/>
    <cellStyle name="Total 2 3 4 24" xfId="37428"/>
    <cellStyle name="Total 2 3 4 25" xfId="37429"/>
    <cellStyle name="Total 2 3 4 26" xfId="37430"/>
    <cellStyle name="Total 2 3 4 3" xfId="37431"/>
    <cellStyle name="Total 2 3 4 4" xfId="37432"/>
    <cellStyle name="Total 2 3 4 5" xfId="37433"/>
    <cellStyle name="Total 2 3 4 6" xfId="37434"/>
    <cellStyle name="Total 2 3 4 7" xfId="37435"/>
    <cellStyle name="Total 2 3 4 8" xfId="37436"/>
    <cellStyle name="Total 2 3 4 9" xfId="37437"/>
    <cellStyle name="Total 2 3 5" xfId="37438"/>
    <cellStyle name="Total 2 3 5 10" xfId="37439"/>
    <cellStyle name="Total 2 3 5 11" xfId="37440"/>
    <cellStyle name="Total 2 3 5 12" xfId="37441"/>
    <cellStyle name="Total 2 3 5 13" xfId="37442"/>
    <cellStyle name="Total 2 3 5 14" xfId="37443"/>
    <cellStyle name="Total 2 3 5 15" xfId="37444"/>
    <cellStyle name="Total 2 3 5 16" xfId="37445"/>
    <cellStyle name="Total 2 3 5 17" xfId="37446"/>
    <cellStyle name="Total 2 3 5 18" xfId="37447"/>
    <cellStyle name="Total 2 3 5 19" xfId="37448"/>
    <cellStyle name="Total 2 3 5 2" xfId="37449"/>
    <cellStyle name="Total 2 3 5 20" xfId="37450"/>
    <cellStyle name="Total 2 3 5 21" xfId="37451"/>
    <cellStyle name="Total 2 3 5 22" xfId="37452"/>
    <cellStyle name="Total 2 3 5 23" xfId="37453"/>
    <cellStyle name="Total 2 3 5 24" xfId="37454"/>
    <cellStyle name="Total 2 3 5 25" xfId="37455"/>
    <cellStyle name="Total 2 3 5 26" xfId="37456"/>
    <cellStyle name="Total 2 3 5 27" xfId="37457"/>
    <cellStyle name="Total 2 3 5 28" xfId="37458"/>
    <cellStyle name="Total 2 3 5 3" xfId="37459"/>
    <cellStyle name="Total 2 3 5 4" xfId="37460"/>
    <cellStyle name="Total 2 3 5 5" xfId="37461"/>
    <cellStyle name="Total 2 3 5 6" xfId="37462"/>
    <cellStyle name="Total 2 3 5 7" xfId="37463"/>
    <cellStyle name="Total 2 3 5 8" xfId="37464"/>
    <cellStyle name="Total 2 3 5 9" xfId="37465"/>
    <cellStyle name="Total 2 3 6" xfId="37466"/>
    <cellStyle name="Total 2 3 7" xfId="37467"/>
    <cellStyle name="Total 2 3 8" xfId="37468"/>
    <cellStyle name="Total 2 3 9" xfId="37469"/>
    <cellStyle name="Total 2 30" xfId="37470"/>
    <cellStyle name="Total 2 31" xfId="37471"/>
    <cellStyle name="Total 2 32" xfId="37472"/>
    <cellStyle name="Total 2 4" xfId="37473"/>
    <cellStyle name="Total 2 4 10" xfId="37474"/>
    <cellStyle name="Total 2 4 11" xfId="37475"/>
    <cellStyle name="Total 2 4 12" xfId="37476"/>
    <cellStyle name="Total 2 4 13" xfId="37477"/>
    <cellStyle name="Total 2 4 14" xfId="37478"/>
    <cellStyle name="Total 2 4 15" xfId="37479"/>
    <cellStyle name="Total 2 4 16" xfId="37480"/>
    <cellStyle name="Total 2 4 17" xfId="37481"/>
    <cellStyle name="Total 2 4 18" xfId="37482"/>
    <cellStyle name="Total 2 4 19" xfId="37483"/>
    <cellStyle name="Total 2 4 2" xfId="37484"/>
    <cellStyle name="Total 2 4 2 10" xfId="37485"/>
    <cellStyle name="Total 2 4 2 11" xfId="37486"/>
    <cellStyle name="Total 2 4 2 12" xfId="37487"/>
    <cellStyle name="Total 2 4 2 13" xfId="37488"/>
    <cellStyle name="Total 2 4 2 14" xfId="37489"/>
    <cellStyle name="Total 2 4 2 15" xfId="37490"/>
    <cellStyle name="Total 2 4 2 16" xfId="37491"/>
    <cellStyle name="Total 2 4 2 17" xfId="37492"/>
    <cellStyle name="Total 2 4 2 18" xfId="37493"/>
    <cellStyle name="Total 2 4 2 19" xfId="37494"/>
    <cellStyle name="Total 2 4 2 2" xfId="37495"/>
    <cellStyle name="Total 2 4 2 2 10" xfId="37496"/>
    <cellStyle name="Total 2 4 2 2 11" xfId="37497"/>
    <cellStyle name="Total 2 4 2 2 12" xfId="37498"/>
    <cellStyle name="Total 2 4 2 2 13" xfId="37499"/>
    <cellStyle name="Total 2 4 2 2 14" xfId="37500"/>
    <cellStyle name="Total 2 4 2 2 15" xfId="37501"/>
    <cellStyle name="Total 2 4 2 2 16" xfId="37502"/>
    <cellStyle name="Total 2 4 2 2 17" xfId="37503"/>
    <cellStyle name="Total 2 4 2 2 18" xfId="37504"/>
    <cellStyle name="Total 2 4 2 2 19" xfId="37505"/>
    <cellStyle name="Total 2 4 2 2 2" xfId="37506"/>
    <cellStyle name="Total 2 4 2 2 2 10" xfId="37507"/>
    <cellStyle name="Total 2 4 2 2 2 11" xfId="37508"/>
    <cellStyle name="Total 2 4 2 2 2 12" xfId="37509"/>
    <cellStyle name="Total 2 4 2 2 2 13" xfId="37510"/>
    <cellStyle name="Total 2 4 2 2 2 14" xfId="37511"/>
    <cellStyle name="Total 2 4 2 2 2 15" xfId="37512"/>
    <cellStyle name="Total 2 4 2 2 2 16" xfId="37513"/>
    <cellStyle name="Total 2 4 2 2 2 17" xfId="37514"/>
    <cellStyle name="Total 2 4 2 2 2 18" xfId="37515"/>
    <cellStyle name="Total 2 4 2 2 2 19" xfId="37516"/>
    <cellStyle name="Total 2 4 2 2 2 2" xfId="37517"/>
    <cellStyle name="Total 2 4 2 2 2 2 10" xfId="37518"/>
    <cellStyle name="Total 2 4 2 2 2 2 11" xfId="37519"/>
    <cellStyle name="Total 2 4 2 2 2 2 12" xfId="37520"/>
    <cellStyle name="Total 2 4 2 2 2 2 13" xfId="37521"/>
    <cellStyle name="Total 2 4 2 2 2 2 14" xfId="37522"/>
    <cellStyle name="Total 2 4 2 2 2 2 15" xfId="37523"/>
    <cellStyle name="Total 2 4 2 2 2 2 16" xfId="37524"/>
    <cellStyle name="Total 2 4 2 2 2 2 17" xfId="37525"/>
    <cellStyle name="Total 2 4 2 2 2 2 18" xfId="37526"/>
    <cellStyle name="Total 2 4 2 2 2 2 19" xfId="37527"/>
    <cellStyle name="Total 2 4 2 2 2 2 2" xfId="37528"/>
    <cellStyle name="Total 2 4 2 2 2 2 20" xfId="37529"/>
    <cellStyle name="Total 2 4 2 2 2 2 21" xfId="37530"/>
    <cellStyle name="Total 2 4 2 2 2 2 22" xfId="37531"/>
    <cellStyle name="Total 2 4 2 2 2 2 23" xfId="37532"/>
    <cellStyle name="Total 2 4 2 2 2 2 24" xfId="37533"/>
    <cellStyle name="Total 2 4 2 2 2 2 25" xfId="37534"/>
    <cellStyle name="Total 2 4 2 2 2 2 26" xfId="37535"/>
    <cellStyle name="Total 2 4 2 2 2 2 27" xfId="37536"/>
    <cellStyle name="Total 2 4 2 2 2 2 28" xfId="37537"/>
    <cellStyle name="Total 2 4 2 2 2 2 3" xfId="37538"/>
    <cellStyle name="Total 2 4 2 2 2 2 4" xfId="37539"/>
    <cellStyle name="Total 2 4 2 2 2 2 5" xfId="37540"/>
    <cellStyle name="Total 2 4 2 2 2 2 6" xfId="37541"/>
    <cellStyle name="Total 2 4 2 2 2 2 7" xfId="37542"/>
    <cellStyle name="Total 2 4 2 2 2 2 8" xfId="37543"/>
    <cellStyle name="Total 2 4 2 2 2 2 9" xfId="37544"/>
    <cellStyle name="Total 2 4 2 2 2 20" xfId="37545"/>
    <cellStyle name="Total 2 4 2 2 2 21" xfId="37546"/>
    <cellStyle name="Total 2 4 2 2 2 22" xfId="37547"/>
    <cellStyle name="Total 2 4 2 2 2 23" xfId="37548"/>
    <cellStyle name="Total 2 4 2 2 2 24" xfId="37549"/>
    <cellStyle name="Total 2 4 2 2 2 25" xfId="37550"/>
    <cellStyle name="Total 2 4 2 2 2 26" xfId="37551"/>
    <cellStyle name="Total 2 4 2 2 2 3" xfId="37552"/>
    <cellStyle name="Total 2 4 2 2 2 4" xfId="37553"/>
    <cellStyle name="Total 2 4 2 2 2 5" xfId="37554"/>
    <cellStyle name="Total 2 4 2 2 2 6" xfId="37555"/>
    <cellStyle name="Total 2 4 2 2 2 7" xfId="37556"/>
    <cellStyle name="Total 2 4 2 2 2 8" xfId="37557"/>
    <cellStyle name="Total 2 4 2 2 2 9" xfId="37558"/>
    <cellStyle name="Total 2 4 2 2 20" xfId="37559"/>
    <cellStyle name="Total 2 4 2 2 21" xfId="37560"/>
    <cellStyle name="Total 2 4 2 2 22" xfId="37561"/>
    <cellStyle name="Total 2 4 2 2 23" xfId="37562"/>
    <cellStyle name="Total 2 4 2 2 24" xfId="37563"/>
    <cellStyle name="Total 2 4 2 2 25" xfId="37564"/>
    <cellStyle name="Total 2 4 2 2 26" xfId="37565"/>
    <cellStyle name="Total 2 4 2 2 27" xfId="37566"/>
    <cellStyle name="Total 2 4 2 2 3" xfId="37567"/>
    <cellStyle name="Total 2 4 2 2 3 10" xfId="37568"/>
    <cellStyle name="Total 2 4 2 2 3 11" xfId="37569"/>
    <cellStyle name="Total 2 4 2 2 3 12" xfId="37570"/>
    <cellStyle name="Total 2 4 2 2 3 13" xfId="37571"/>
    <cellStyle name="Total 2 4 2 2 3 14" xfId="37572"/>
    <cellStyle name="Total 2 4 2 2 3 15" xfId="37573"/>
    <cellStyle name="Total 2 4 2 2 3 16" xfId="37574"/>
    <cellStyle name="Total 2 4 2 2 3 17" xfId="37575"/>
    <cellStyle name="Total 2 4 2 2 3 18" xfId="37576"/>
    <cellStyle name="Total 2 4 2 2 3 19" xfId="37577"/>
    <cellStyle name="Total 2 4 2 2 3 2" xfId="37578"/>
    <cellStyle name="Total 2 4 2 2 3 20" xfId="37579"/>
    <cellStyle name="Total 2 4 2 2 3 21" xfId="37580"/>
    <cellStyle name="Total 2 4 2 2 3 22" xfId="37581"/>
    <cellStyle name="Total 2 4 2 2 3 23" xfId="37582"/>
    <cellStyle name="Total 2 4 2 2 3 24" xfId="37583"/>
    <cellStyle name="Total 2 4 2 2 3 25" xfId="37584"/>
    <cellStyle name="Total 2 4 2 2 3 26" xfId="37585"/>
    <cellStyle name="Total 2 4 2 2 3 27" xfId="37586"/>
    <cellStyle name="Total 2 4 2 2 3 28" xfId="37587"/>
    <cellStyle name="Total 2 4 2 2 3 3" xfId="37588"/>
    <cellStyle name="Total 2 4 2 2 3 4" xfId="37589"/>
    <cellStyle name="Total 2 4 2 2 3 5" xfId="37590"/>
    <cellStyle name="Total 2 4 2 2 3 6" xfId="37591"/>
    <cellStyle name="Total 2 4 2 2 3 7" xfId="37592"/>
    <cellStyle name="Total 2 4 2 2 3 8" xfId="37593"/>
    <cellStyle name="Total 2 4 2 2 3 9" xfId="37594"/>
    <cellStyle name="Total 2 4 2 2 4" xfId="37595"/>
    <cellStyle name="Total 2 4 2 2 5" xfId="37596"/>
    <cellStyle name="Total 2 4 2 2 6" xfId="37597"/>
    <cellStyle name="Total 2 4 2 2 7" xfId="37598"/>
    <cellStyle name="Total 2 4 2 2 8" xfId="37599"/>
    <cellStyle name="Total 2 4 2 2 9" xfId="37600"/>
    <cellStyle name="Total 2 4 2 20" xfId="37601"/>
    <cellStyle name="Total 2 4 2 21" xfId="37602"/>
    <cellStyle name="Total 2 4 2 22" xfId="37603"/>
    <cellStyle name="Total 2 4 2 23" xfId="37604"/>
    <cellStyle name="Total 2 4 2 24" xfId="37605"/>
    <cellStyle name="Total 2 4 2 25" xfId="37606"/>
    <cellStyle name="Total 2 4 2 26" xfId="37607"/>
    <cellStyle name="Total 2 4 2 27" xfId="37608"/>
    <cellStyle name="Total 2 4 2 28" xfId="37609"/>
    <cellStyle name="Total 2 4 2 3" xfId="37610"/>
    <cellStyle name="Total 2 4 2 3 10" xfId="37611"/>
    <cellStyle name="Total 2 4 2 3 11" xfId="37612"/>
    <cellStyle name="Total 2 4 2 3 12" xfId="37613"/>
    <cellStyle name="Total 2 4 2 3 13" xfId="37614"/>
    <cellStyle name="Total 2 4 2 3 14" xfId="37615"/>
    <cellStyle name="Total 2 4 2 3 15" xfId="37616"/>
    <cellStyle name="Total 2 4 2 3 16" xfId="37617"/>
    <cellStyle name="Total 2 4 2 3 17" xfId="37618"/>
    <cellStyle name="Total 2 4 2 3 18" xfId="37619"/>
    <cellStyle name="Total 2 4 2 3 19" xfId="37620"/>
    <cellStyle name="Total 2 4 2 3 2" xfId="37621"/>
    <cellStyle name="Total 2 4 2 3 2 10" xfId="37622"/>
    <cellStyle name="Total 2 4 2 3 2 11" xfId="37623"/>
    <cellStyle name="Total 2 4 2 3 2 12" xfId="37624"/>
    <cellStyle name="Total 2 4 2 3 2 13" xfId="37625"/>
    <cellStyle name="Total 2 4 2 3 2 14" xfId="37626"/>
    <cellStyle name="Total 2 4 2 3 2 15" xfId="37627"/>
    <cellStyle name="Total 2 4 2 3 2 16" xfId="37628"/>
    <cellStyle name="Total 2 4 2 3 2 17" xfId="37629"/>
    <cellStyle name="Total 2 4 2 3 2 18" xfId="37630"/>
    <cellStyle name="Total 2 4 2 3 2 19" xfId="37631"/>
    <cellStyle name="Total 2 4 2 3 2 2" xfId="37632"/>
    <cellStyle name="Total 2 4 2 3 2 20" xfId="37633"/>
    <cellStyle name="Total 2 4 2 3 2 21" xfId="37634"/>
    <cellStyle name="Total 2 4 2 3 2 22" xfId="37635"/>
    <cellStyle name="Total 2 4 2 3 2 23" xfId="37636"/>
    <cellStyle name="Total 2 4 2 3 2 24" xfId="37637"/>
    <cellStyle name="Total 2 4 2 3 2 25" xfId="37638"/>
    <cellStyle name="Total 2 4 2 3 2 26" xfId="37639"/>
    <cellStyle name="Total 2 4 2 3 2 27" xfId="37640"/>
    <cellStyle name="Total 2 4 2 3 2 28" xfId="37641"/>
    <cellStyle name="Total 2 4 2 3 2 3" xfId="37642"/>
    <cellStyle name="Total 2 4 2 3 2 4" xfId="37643"/>
    <cellStyle name="Total 2 4 2 3 2 5" xfId="37644"/>
    <cellStyle name="Total 2 4 2 3 2 6" xfId="37645"/>
    <cellStyle name="Total 2 4 2 3 2 7" xfId="37646"/>
    <cellStyle name="Total 2 4 2 3 2 8" xfId="37647"/>
    <cellStyle name="Total 2 4 2 3 2 9" xfId="37648"/>
    <cellStyle name="Total 2 4 2 3 20" xfId="37649"/>
    <cellStyle name="Total 2 4 2 3 21" xfId="37650"/>
    <cellStyle name="Total 2 4 2 3 22" xfId="37651"/>
    <cellStyle name="Total 2 4 2 3 23" xfId="37652"/>
    <cellStyle name="Total 2 4 2 3 24" xfId="37653"/>
    <cellStyle name="Total 2 4 2 3 25" xfId="37654"/>
    <cellStyle name="Total 2 4 2 3 26" xfId="37655"/>
    <cellStyle name="Total 2 4 2 3 3" xfId="37656"/>
    <cellStyle name="Total 2 4 2 3 4" xfId="37657"/>
    <cellStyle name="Total 2 4 2 3 5" xfId="37658"/>
    <cellStyle name="Total 2 4 2 3 6" xfId="37659"/>
    <cellStyle name="Total 2 4 2 3 7" xfId="37660"/>
    <cellStyle name="Total 2 4 2 3 8" xfId="37661"/>
    <cellStyle name="Total 2 4 2 3 9" xfId="37662"/>
    <cellStyle name="Total 2 4 2 4" xfId="37663"/>
    <cellStyle name="Total 2 4 2 4 10" xfId="37664"/>
    <cellStyle name="Total 2 4 2 4 11" xfId="37665"/>
    <cellStyle name="Total 2 4 2 4 12" xfId="37666"/>
    <cellStyle name="Total 2 4 2 4 13" xfId="37667"/>
    <cellStyle name="Total 2 4 2 4 14" xfId="37668"/>
    <cellStyle name="Total 2 4 2 4 15" xfId="37669"/>
    <cellStyle name="Total 2 4 2 4 16" xfId="37670"/>
    <cellStyle name="Total 2 4 2 4 17" xfId="37671"/>
    <cellStyle name="Total 2 4 2 4 18" xfId="37672"/>
    <cellStyle name="Total 2 4 2 4 19" xfId="37673"/>
    <cellStyle name="Total 2 4 2 4 2" xfId="37674"/>
    <cellStyle name="Total 2 4 2 4 20" xfId="37675"/>
    <cellStyle name="Total 2 4 2 4 21" xfId="37676"/>
    <cellStyle name="Total 2 4 2 4 22" xfId="37677"/>
    <cellStyle name="Total 2 4 2 4 23" xfId="37678"/>
    <cellStyle name="Total 2 4 2 4 24" xfId="37679"/>
    <cellStyle name="Total 2 4 2 4 25" xfId="37680"/>
    <cellStyle name="Total 2 4 2 4 26" xfId="37681"/>
    <cellStyle name="Total 2 4 2 4 27" xfId="37682"/>
    <cellStyle name="Total 2 4 2 4 28" xfId="37683"/>
    <cellStyle name="Total 2 4 2 4 3" xfId="37684"/>
    <cellStyle name="Total 2 4 2 4 4" xfId="37685"/>
    <cellStyle name="Total 2 4 2 4 5" xfId="37686"/>
    <cellStyle name="Total 2 4 2 4 6" xfId="37687"/>
    <cellStyle name="Total 2 4 2 4 7" xfId="37688"/>
    <cellStyle name="Total 2 4 2 4 8" xfId="37689"/>
    <cellStyle name="Total 2 4 2 4 9" xfId="37690"/>
    <cellStyle name="Total 2 4 2 5" xfId="37691"/>
    <cellStyle name="Total 2 4 2 6" xfId="37692"/>
    <cellStyle name="Total 2 4 2 7" xfId="37693"/>
    <cellStyle name="Total 2 4 2 8" xfId="37694"/>
    <cellStyle name="Total 2 4 2 9" xfId="37695"/>
    <cellStyle name="Total 2 4 20" xfId="37696"/>
    <cellStyle name="Total 2 4 21" xfId="37697"/>
    <cellStyle name="Total 2 4 22" xfId="37698"/>
    <cellStyle name="Total 2 4 23" xfId="37699"/>
    <cellStyle name="Total 2 4 24" xfId="37700"/>
    <cellStyle name="Total 2 4 25" xfId="37701"/>
    <cellStyle name="Total 2 4 26" xfId="37702"/>
    <cellStyle name="Total 2 4 27" xfId="37703"/>
    <cellStyle name="Total 2 4 28" xfId="37704"/>
    <cellStyle name="Total 2 4 29" xfId="37705"/>
    <cellStyle name="Total 2 4 3" xfId="37706"/>
    <cellStyle name="Total 2 4 3 10" xfId="37707"/>
    <cellStyle name="Total 2 4 3 11" xfId="37708"/>
    <cellStyle name="Total 2 4 3 12" xfId="37709"/>
    <cellStyle name="Total 2 4 3 13" xfId="37710"/>
    <cellStyle name="Total 2 4 3 14" xfId="37711"/>
    <cellStyle name="Total 2 4 3 15" xfId="37712"/>
    <cellStyle name="Total 2 4 3 16" xfId="37713"/>
    <cellStyle name="Total 2 4 3 17" xfId="37714"/>
    <cellStyle name="Total 2 4 3 18" xfId="37715"/>
    <cellStyle name="Total 2 4 3 19" xfId="37716"/>
    <cellStyle name="Total 2 4 3 2" xfId="37717"/>
    <cellStyle name="Total 2 4 3 2 10" xfId="37718"/>
    <cellStyle name="Total 2 4 3 2 11" xfId="37719"/>
    <cellStyle name="Total 2 4 3 2 12" xfId="37720"/>
    <cellStyle name="Total 2 4 3 2 13" xfId="37721"/>
    <cellStyle name="Total 2 4 3 2 14" xfId="37722"/>
    <cellStyle name="Total 2 4 3 2 15" xfId="37723"/>
    <cellStyle name="Total 2 4 3 2 16" xfId="37724"/>
    <cellStyle name="Total 2 4 3 2 17" xfId="37725"/>
    <cellStyle name="Total 2 4 3 2 18" xfId="37726"/>
    <cellStyle name="Total 2 4 3 2 19" xfId="37727"/>
    <cellStyle name="Total 2 4 3 2 2" xfId="37728"/>
    <cellStyle name="Total 2 4 3 2 2 10" xfId="37729"/>
    <cellStyle name="Total 2 4 3 2 2 11" xfId="37730"/>
    <cellStyle name="Total 2 4 3 2 2 12" xfId="37731"/>
    <cellStyle name="Total 2 4 3 2 2 13" xfId="37732"/>
    <cellStyle name="Total 2 4 3 2 2 14" xfId="37733"/>
    <cellStyle name="Total 2 4 3 2 2 15" xfId="37734"/>
    <cellStyle name="Total 2 4 3 2 2 16" xfId="37735"/>
    <cellStyle name="Total 2 4 3 2 2 17" xfId="37736"/>
    <cellStyle name="Total 2 4 3 2 2 18" xfId="37737"/>
    <cellStyle name="Total 2 4 3 2 2 19" xfId="37738"/>
    <cellStyle name="Total 2 4 3 2 2 2" xfId="37739"/>
    <cellStyle name="Total 2 4 3 2 2 20" xfId="37740"/>
    <cellStyle name="Total 2 4 3 2 2 21" xfId="37741"/>
    <cellStyle name="Total 2 4 3 2 2 22" xfId="37742"/>
    <cellStyle name="Total 2 4 3 2 2 23" xfId="37743"/>
    <cellStyle name="Total 2 4 3 2 2 24" xfId="37744"/>
    <cellStyle name="Total 2 4 3 2 2 25" xfId="37745"/>
    <cellStyle name="Total 2 4 3 2 2 26" xfId="37746"/>
    <cellStyle name="Total 2 4 3 2 2 27" xfId="37747"/>
    <cellStyle name="Total 2 4 3 2 2 28" xfId="37748"/>
    <cellStyle name="Total 2 4 3 2 2 3" xfId="37749"/>
    <cellStyle name="Total 2 4 3 2 2 4" xfId="37750"/>
    <cellStyle name="Total 2 4 3 2 2 5" xfId="37751"/>
    <cellStyle name="Total 2 4 3 2 2 6" xfId="37752"/>
    <cellStyle name="Total 2 4 3 2 2 7" xfId="37753"/>
    <cellStyle name="Total 2 4 3 2 2 8" xfId="37754"/>
    <cellStyle name="Total 2 4 3 2 2 9" xfId="37755"/>
    <cellStyle name="Total 2 4 3 2 20" xfId="37756"/>
    <cellStyle name="Total 2 4 3 2 21" xfId="37757"/>
    <cellStyle name="Total 2 4 3 2 22" xfId="37758"/>
    <cellStyle name="Total 2 4 3 2 23" xfId="37759"/>
    <cellStyle name="Total 2 4 3 2 24" xfId="37760"/>
    <cellStyle name="Total 2 4 3 2 25" xfId="37761"/>
    <cellStyle name="Total 2 4 3 2 26" xfId="37762"/>
    <cellStyle name="Total 2 4 3 2 3" xfId="37763"/>
    <cellStyle name="Total 2 4 3 2 4" xfId="37764"/>
    <cellStyle name="Total 2 4 3 2 5" xfId="37765"/>
    <cellStyle name="Total 2 4 3 2 6" xfId="37766"/>
    <cellStyle name="Total 2 4 3 2 7" xfId="37767"/>
    <cellStyle name="Total 2 4 3 2 8" xfId="37768"/>
    <cellStyle name="Total 2 4 3 2 9" xfId="37769"/>
    <cellStyle name="Total 2 4 3 20" xfId="37770"/>
    <cellStyle name="Total 2 4 3 21" xfId="37771"/>
    <cellStyle name="Total 2 4 3 22" xfId="37772"/>
    <cellStyle name="Total 2 4 3 23" xfId="37773"/>
    <cellStyle name="Total 2 4 3 24" xfId="37774"/>
    <cellStyle name="Total 2 4 3 25" xfId="37775"/>
    <cellStyle name="Total 2 4 3 26" xfId="37776"/>
    <cellStyle name="Total 2 4 3 27" xfId="37777"/>
    <cellStyle name="Total 2 4 3 3" xfId="37778"/>
    <cellStyle name="Total 2 4 3 3 10" xfId="37779"/>
    <cellStyle name="Total 2 4 3 3 11" xfId="37780"/>
    <cellStyle name="Total 2 4 3 3 12" xfId="37781"/>
    <cellStyle name="Total 2 4 3 3 13" xfId="37782"/>
    <cellStyle name="Total 2 4 3 3 14" xfId="37783"/>
    <cellStyle name="Total 2 4 3 3 15" xfId="37784"/>
    <cellStyle name="Total 2 4 3 3 16" xfId="37785"/>
    <cellStyle name="Total 2 4 3 3 17" xfId="37786"/>
    <cellStyle name="Total 2 4 3 3 18" xfId="37787"/>
    <cellStyle name="Total 2 4 3 3 19" xfId="37788"/>
    <cellStyle name="Total 2 4 3 3 2" xfId="37789"/>
    <cellStyle name="Total 2 4 3 3 20" xfId="37790"/>
    <cellStyle name="Total 2 4 3 3 21" xfId="37791"/>
    <cellStyle name="Total 2 4 3 3 22" xfId="37792"/>
    <cellStyle name="Total 2 4 3 3 23" xfId="37793"/>
    <cellStyle name="Total 2 4 3 3 24" xfId="37794"/>
    <cellStyle name="Total 2 4 3 3 25" xfId="37795"/>
    <cellStyle name="Total 2 4 3 3 26" xfId="37796"/>
    <cellStyle name="Total 2 4 3 3 27" xfId="37797"/>
    <cellStyle name="Total 2 4 3 3 28" xfId="37798"/>
    <cellStyle name="Total 2 4 3 3 3" xfId="37799"/>
    <cellStyle name="Total 2 4 3 3 4" xfId="37800"/>
    <cellStyle name="Total 2 4 3 3 5" xfId="37801"/>
    <cellStyle name="Total 2 4 3 3 6" xfId="37802"/>
    <cellStyle name="Total 2 4 3 3 7" xfId="37803"/>
    <cellStyle name="Total 2 4 3 3 8" xfId="37804"/>
    <cellStyle name="Total 2 4 3 3 9" xfId="37805"/>
    <cellStyle name="Total 2 4 3 4" xfId="37806"/>
    <cellStyle name="Total 2 4 3 5" xfId="37807"/>
    <cellStyle name="Total 2 4 3 6" xfId="37808"/>
    <cellStyle name="Total 2 4 3 7" xfId="37809"/>
    <cellStyle name="Total 2 4 3 8" xfId="37810"/>
    <cellStyle name="Total 2 4 3 9" xfId="37811"/>
    <cellStyle name="Total 2 4 30" xfId="37812"/>
    <cellStyle name="Total 2 4 31" xfId="37813"/>
    <cellStyle name="Total 2 4 32" xfId="37814"/>
    <cellStyle name="Total 2 4 4" xfId="37815"/>
    <cellStyle name="Total 2 4 4 10" xfId="37816"/>
    <cellStyle name="Total 2 4 4 11" xfId="37817"/>
    <cellStyle name="Total 2 4 4 12" xfId="37818"/>
    <cellStyle name="Total 2 4 4 13" xfId="37819"/>
    <cellStyle name="Total 2 4 4 14" xfId="37820"/>
    <cellStyle name="Total 2 4 4 15" xfId="37821"/>
    <cellStyle name="Total 2 4 4 16" xfId="37822"/>
    <cellStyle name="Total 2 4 4 17" xfId="37823"/>
    <cellStyle name="Total 2 4 4 18" xfId="37824"/>
    <cellStyle name="Total 2 4 4 19" xfId="37825"/>
    <cellStyle name="Total 2 4 4 2" xfId="37826"/>
    <cellStyle name="Total 2 4 4 2 10" xfId="37827"/>
    <cellStyle name="Total 2 4 4 2 11" xfId="37828"/>
    <cellStyle name="Total 2 4 4 2 12" xfId="37829"/>
    <cellStyle name="Total 2 4 4 2 13" xfId="37830"/>
    <cellStyle name="Total 2 4 4 2 14" xfId="37831"/>
    <cellStyle name="Total 2 4 4 2 15" xfId="37832"/>
    <cellStyle name="Total 2 4 4 2 16" xfId="37833"/>
    <cellStyle name="Total 2 4 4 2 17" xfId="37834"/>
    <cellStyle name="Total 2 4 4 2 18" xfId="37835"/>
    <cellStyle name="Total 2 4 4 2 19" xfId="37836"/>
    <cellStyle name="Total 2 4 4 2 2" xfId="37837"/>
    <cellStyle name="Total 2 4 4 2 2 10" xfId="37838"/>
    <cellStyle name="Total 2 4 4 2 2 11" xfId="37839"/>
    <cellStyle name="Total 2 4 4 2 2 12" xfId="37840"/>
    <cellStyle name="Total 2 4 4 2 2 13" xfId="37841"/>
    <cellStyle name="Total 2 4 4 2 2 14" xfId="37842"/>
    <cellStyle name="Total 2 4 4 2 2 15" xfId="37843"/>
    <cellStyle name="Total 2 4 4 2 2 16" xfId="37844"/>
    <cellStyle name="Total 2 4 4 2 2 17" xfId="37845"/>
    <cellStyle name="Total 2 4 4 2 2 18" xfId="37846"/>
    <cellStyle name="Total 2 4 4 2 2 19" xfId="37847"/>
    <cellStyle name="Total 2 4 4 2 2 2" xfId="37848"/>
    <cellStyle name="Total 2 4 4 2 2 20" xfId="37849"/>
    <cellStyle name="Total 2 4 4 2 2 21" xfId="37850"/>
    <cellStyle name="Total 2 4 4 2 2 22" xfId="37851"/>
    <cellStyle name="Total 2 4 4 2 2 23" xfId="37852"/>
    <cellStyle name="Total 2 4 4 2 2 24" xfId="37853"/>
    <cellStyle name="Total 2 4 4 2 2 25" xfId="37854"/>
    <cellStyle name="Total 2 4 4 2 2 26" xfId="37855"/>
    <cellStyle name="Total 2 4 4 2 2 27" xfId="37856"/>
    <cellStyle name="Total 2 4 4 2 2 28" xfId="37857"/>
    <cellStyle name="Total 2 4 4 2 2 3" xfId="37858"/>
    <cellStyle name="Total 2 4 4 2 2 4" xfId="37859"/>
    <cellStyle name="Total 2 4 4 2 2 5" xfId="37860"/>
    <cellStyle name="Total 2 4 4 2 2 6" xfId="37861"/>
    <cellStyle name="Total 2 4 4 2 2 7" xfId="37862"/>
    <cellStyle name="Total 2 4 4 2 2 8" xfId="37863"/>
    <cellStyle name="Total 2 4 4 2 2 9" xfId="37864"/>
    <cellStyle name="Total 2 4 4 2 20" xfId="37865"/>
    <cellStyle name="Total 2 4 4 2 21" xfId="37866"/>
    <cellStyle name="Total 2 4 4 2 22" xfId="37867"/>
    <cellStyle name="Total 2 4 4 2 23" xfId="37868"/>
    <cellStyle name="Total 2 4 4 2 24" xfId="37869"/>
    <cellStyle name="Total 2 4 4 2 25" xfId="37870"/>
    <cellStyle name="Total 2 4 4 2 26" xfId="37871"/>
    <cellStyle name="Total 2 4 4 2 3" xfId="37872"/>
    <cellStyle name="Total 2 4 4 2 4" xfId="37873"/>
    <cellStyle name="Total 2 4 4 2 5" xfId="37874"/>
    <cellStyle name="Total 2 4 4 2 6" xfId="37875"/>
    <cellStyle name="Total 2 4 4 2 7" xfId="37876"/>
    <cellStyle name="Total 2 4 4 2 8" xfId="37877"/>
    <cellStyle name="Total 2 4 4 2 9" xfId="37878"/>
    <cellStyle name="Total 2 4 4 20" xfId="37879"/>
    <cellStyle name="Total 2 4 4 21" xfId="37880"/>
    <cellStyle name="Total 2 4 4 22" xfId="37881"/>
    <cellStyle name="Total 2 4 4 23" xfId="37882"/>
    <cellStyle name="Total 2 4 4 24" xfId="37883"/>
    <cellStyle name="Total 2 4 4 25" xfId="37884"/>
    <cellStyle name="Total 2 4 4 26" xfId="37885"/>
    <cellStyle name="Total 2 4 4 27" xfId="37886"/>
    <cellStyle name="Total 2 4 4 3" xfId="37887"/>
    <cellStyle name="Total 2 4 4 3 10" xfId="37888"/>
    <cellStyle name="Total 2 4 4 3 11" xfId="37889"/>
    <cellStyle name="Total 2 4 4 3 12" xfId="37890"/>
    <cellStyle name="Total 2 4 4 3 13" xfId="37891"/>
    <cellStyle name="Total 2 4 4 3 14" xfId="37892"/>
    <cellStyle name="Total 2 4 4 3 15" xfId="37893"/>
    <cellStyle name="Total 2 4 4 3 16" xfId="37894"/>
    <cellStyle name="Total 2 4 4 3 17" xfId="37895"/>
    <cellStyle name="Total 2 4 4 3 18" xfId="37896"/>
    <cellStyle name="Total 2 4 4 3 19" xfId="37897"/>
    <cellStyle name="Total 2 4 4 3 2" xfId="37898"/>
    <cellStyle name="Total 2 4 4 3 20" xfId="37899"/>
    <cellStyle name="Total 2 4 4 3 21" xfId="37900"/>
    <cellStyle name="Total 2 4 4 3 22" xfId="37901"/>
    <cellStyle name="Total 2 4 4 3 23" xfId="37902"/>
    <cellStyle name="Total 2 4 4 3 24" xfId="37903"/>
    <cellStyle name="Total 2 4 4 3 25" xfId="37904"/>
    <cellStyle name="Total 2 4 4 3 26" xfId="37905"/>
    <cellStyle name="Total 2 4 4 3 27" xfId="37906"/>
    <cellStyle name="Total 2 4 4 3 28" xfId="37907"/>
    <cellStyle name="Total 2 4 4 3 3" xfId="37908"/>
    <cellStyle name="Total 2 4 4 3 4" xfId="37909"/>
    <cellStyle name="Total 2 4 4 3 5" xfId="37910"/>
    <cellStyle name="Total 2 4 4 3 6" xfId="37911"/>
    <cellStyle name="Total 2 4 4 3 7" xfId="37912"/>
    <cellStyle name="Total 2 4 4 3 8" xfId="37913"/>
    <cellStyle name="Total 2 4 4 3 9" xfId="37914"/>
    <cellStyle name="Total 2 4 4 4" xfId="37915"/>
    <cellStyle name="Total 2 4 4 5" xfId="37916"/>
    <cellStyle name="Total 2 4 4 6" xfId="37917"/>
    <cellStyle name="Total 2 4 4 7" xfId="37918"/>
    <cellStyle name="Total 2 4 4 8" xfId="37919"/>
    <cellStyle name="Total 2 4 4 9" xfId="37920"/>
    <cellStyle name="Total 2 4 5" xfId="37921"/>
    <cellStyle name="Total 2 4 5 10" xfId="37922"/>
    <cellStyle name="Total 2 4 5 11" xfId="37923"/>
    <cellStyle name="Total 2 4 5 12" xfId="37924"/>
    <cellStyle name="Total 2 4 5 13" xfId="37925"/>
    <cellStyle name="Total 2 4 5 14" xfId="37926"/>
    <cellStyle name="Total 2 4 5 15" xfId="37927"/>
    <cellStyle name="Total 2 4 5 16" xfId="37928"/>
    <cellStyle name="Total 2 4 5 17" xfId="37929"/>
    <cellStyle name="Total 2 4 5 18" xfId="37930"/>
    <cellStyle name="Total 2 4 5 19" xfId="37931"/>
    <cellStyle name="Total 2 4 5 2" xfId="37932"/>
    <cellStyle name="Total 2 4 5 2 10" xfId="37933"/>
    <cellStyle name="Total 2 4 5 2 11" xfId="37934"/>
    <cellStyle name="Total 2 4 5 2 12" xfId="37935"/>
    <cellStyle name="Total 2 4 5 2 13" xfId="37936"/>
    <cellStyle name="Total 2 4 5 2 14" xfId="37937"/>
    <cellStyle name="Total 2 4 5 2 15" xfId="37938"/>
    <cellStyle name="Total 2 4 5 2 16" xfId="37939"/>
    <cellStyle name="Total 2 4 5 2 17" xfId="37940"/>
    <cellStyle name="Total 2 4 5 2 18" xfId="37941"/>
    <cellStyle name="Total 2 4 5 2 19" xfId="37942"/>
    <cellStyle name="Total 2 4 5 2 2" xfId="37943"/>
    <cellStyle name="Total 2 4 5 2 20" xfId="37944"/>
    <cellStyle name="Total 2 4 5 2 21" xfId="37945"/>
    <cellStyle name="Total 2 4 5 2 22" xfId="37946"/>
    <cellStyle name="Total 2 4 5 2 23" xfId="37947"/>
    <cellStyle name="Total 2 4 5 2 24" xfId="37948"/>
    <cellStyle name="Total 2 4 5 2 25" xfId="37949"/>
    <cellStyle name="Total 2 4 5 2 26" xfId="37950"/>
    <cellStyle name="Total 2 4 5 2 27" xfId="37951"/>
    <cellStyle name="Total 2 4 5 2 28" xfId="37952"/>
    <cellStyle name="Total 2 4 5 2 3" xfId="37953"/>
    <cellStyle name="Total 2 4 5 2 4" xfId="37954"/>
    <cellStyle name="Total 2 4 5 2 5" xfId="37955"/>
    <cellStyle name="Total 2 4 5 2 6" xfId="37956"/>
    <cellStyle name="Total 2 4 5 2 7" xfId="37957"/>
    <cellStyle name="Total 2 4 5 2 8" xfId="37958"/>
    <cellStyle name="Total 2 4 5 2 9" xfId="37959"/>
    <cellStyle name="Total 2 4 5 20" xfId="37960"/>
    <cellStyle name="Total 2 4 5 21" xfId="37961"/>
    <cellStyle name="Total 2 4 5 22" xfId="37962"/>
    <cellStyle name="Total 2 4 5 23" xfId="37963"/>
    <cellStyle name="Total 2 4 5 24" xfId="37964"/>
    <cellStyle name="Total 2 4 5 25" xfId="37965"/>
    <cellStyle name="Total 2 4 5 26" xfId="37966"/>
    <cellStyle name="Total 2 4 5 3" xfId="37967"/>
    <cellStyle name="Total 2 4 5 4" xfId="37968"/>
    <cellStyle name="Total 2 4 5 5" xfId="37969"/>
    <cellStyle name="Total 2 4 5 6" xfId="37970"/>
    <cellStyle name="Total 2 4 5 7" xfId="37971"/>
    <cellStyle name="Total 2 4 5 8" xfId="37972"/>
    <cellStyle name="Total 2 4 5 9" xfId="37973"/>
    <cellStyle name="Total 2 4 6" xfId="37974"/>
    <cellStyle name="Total 2 4 6 10" xfId="37975"/>
    <cellStyle name="Total 2 4 6 11" xfId="37976"/>
    <cellStyle name="Total 2 4 6 12" xfId="37977"/>
    <cellStyle name="Total 2 4 6 13" xfId="37978"/>
    <cellStyle name="Total 2 4 6 14" xfId="37979"/>
    <cellStyle name="Total 2 4 6 15" xfId="37980"/>
    <cellStyle name="Total 2 4 6 16" xfId="37981"/>
    <cellStyle name="Total 2 4 6 17" xfId="37982"/>
    <cellStyle name="Total 2 4 6 18" xfId="37983"/>
    <cellStyle name="Total 2 4 6 19" xfId="37984"/>
    <cellStyle name="Total 2 4 6 2" xfId="37985"/>
    <cellStyle name="Total 2 4 6 2 10" xfId="37986"/>
    <cellStyle name="Total 2 4 6 2 11" xfId="37987"/>
    <cellStyle name="Total 2 4 6 2 12" xfId="37988"/>
    <cellStyle name="Total 2 4 6 2 13" xfId="37989"/>
    <cellStyle name="Total 2 4 6 2 14" xfId="37990"/>
    <cellStyle name="Total 2 4 6 2 15" xfId="37991"/>
    <cellStyle name="Total 2 4 6 2 16" xfId="37992"/>
    <cellStyle name="Total 2 4 6 2 17" xfId="37993"/>
    <cellStyle name="Total 2 4 6 2 18" xfId="37994"/>
    <cellStyle name="Total 2 4 6 2 19" xfId="37995"/>
    <cellStyle name="Total 2 4 6 2 2" xfId="37996"/>
    <cellStyle name="Total 2 4 6 2 20" xfId="37997"/>
    <cellStyle name="Total 2 4 6 2 21" xfId="37998"/>
    <cellStyle name="Total 2 4 6 2 22" xfId="37999"/>
    <cellStyle name="Total 2 4 6 2 23" xfId="38000"/>
    <cellStyle name="Total 2 4 6 2 24" xfId="38001"/>
    <cellStyle name="Total 2 4 6 2 25" xfId="38002"/>
    <cellStyle name="Total 2 4 6 2 26" xfId="38003"/>
    <cellStyle name="Total 2 4 6 2 27" xfId="38004"/>
    <cellStyle name="Total 2 4 6 2 28" xfId="38005"/>
    <cellStyle name="Total 2 4 6 2 3" xfId="38006"/>
    <cellStyle name="Total 2 4 6 2 4" xfId="38007"/>
    <cellStyle name="Total 2 4 6 2 5" xfId="38008"/>
    <cellStyle name="Total 2 4 6 2 6" xfId="38009"/>
    <cellStyle name="Total 2 4 6 2 7" xfId="38010"/>
    <cellStyle name="Total 2 4 6 2 8" xfId="38011"/>
    <cellStyle name="Total 2 4 6 2 9" xfId="38012"/>
    <cellStyle name="Total 2 4 6 20" xfId="38013"/>
    <cellStyle name="Total 2 4 6 21" xfId="38014"/>
    <cellStyle name="Total 2 4 6 22" xfId="38015"/>
    <cellStyle name="Total 2 4 6 23" xfId="38016"/>
    <cellStyle name="Total 2 4 6 24" xfId="38017"/>
    <cellStyle name="Total 2 4 6 25" xfId="38018"/>
    <cellStyle name="Total 2 4 6 26" xfId="38019"/>
    <cellStyle name="Total 2 4 6 3" xfId="38020"/>
    <cellStyle name="Total 2 4 6 4" xfId="38021"/>
    <cellStyle name="Total 2 4 6 5" xfId="38022"/>
    <cellStyle name="Total 2 4 6 6" xfId="38023"/>
    <cellStyle name="Total 2 4 6 7" xfId="38024"/>
    <cellStyle name="Total 2 4 6 8" xfId="38025"/>
    <cellStyle name="Total 2 4 6 9" xfId="38026"/>
    <cellStyle name="Total 2 4 7" xfId="38027"/>
    <cellStyle name="Total 2 4 7 10" xfId="38028"/>
    <cellStyle name="Total 2 4 7 11" xfId="38029"/>
    <cellStyle name="Total 2 4 7 12" xfId="38030"/>
    <cellStyle name="Total 2 4 7 13" xfId="38031"/>
    <cellStyle name="Total 2 4 7 14" xfId="38032"/>
    <cellStyle name="Total 2 4 7 15" xfId="38033"/>
    <cellStyle name="Total 2 4 7 16" xfId="38034"/>
    <cellStyle name="Total 2 4 7 17" xfId="38035"/>
    <cellStyle name="Total 2 4 7 18" xfId="38036"/>
    <cellStyle name="Total 2 4 7 19" xfId="38037"/>
    <cellStyle name="Total 2 4 7 2" xfId="38038"/>
    <cellStyle name="Total 2 4 7 20" xfId="38039"/>
    <cellStyle name="Total 2 4 7 21" xfId="38040"/>
    <cellStyle name="Total 2 4 7 22" xfId="38041"/>
    <cellStyle name="Total 2 4 7 23" xfId="38042"/>
    <cellStyle name="Total 2 4 7 24" xfId="38043"/>
    <cellStyle name="Total 2 4 7 25" xfId="38044"/>
    <cellStyle name="Total 2 4 7 26" xfId="38045"/>
    <cellStyle name="Total 2 4 7 27" xfId="38046"/>
    <cellStyle name="Total 2 4 7 28" xfId="38047"/>
    <cellStyle name="Total 2 4 7 3" xfId="38048"/>
    <cellStyle name="Total 2 4 7 4" xfId="38049"/>
    <cellStyle name="Total 2 4 7 5" xfId="38050"/>
    <cellStyle name="Total 2 4 7 6" xfId="38051"/>
    <cellStyle name="Total 2 4 7 7" xfId="38052"/>
    <cellStyle name="Total 2 4 7 8" xfId="38053"/>
    <cellStyle name="Total 2 4 7 9" xfId="38054"/>
    <cellStyle name="Total 2 4 8" xfId="38055"/>
    <cellStyle name="Total 2 4 8 10" xfId="38056"/>
    <cellStyle name="Total 2 4 8 11" xfId="38057"/>
    <cellStyle name="Total 2 4 8 12" xfId="38058"/>
    <cellStyle name="Total 2 4 8 13" xfId="38059"/>
    <cellStyle name="Total 2 4 8 14" xfId="38060"/>
    <cellStyle name="Total 2 4 8 15" xfId="38061"/>
    <cellStyle name="Total 2 4 8 16" xfId="38062"/>
    <cellStyle name="Total 2 4 8 17" xfId="38063"/>
    <cellStyle name="Total 2 4 8 18" xfId="38064"/>
    <cellStyle name="Total 2 4 8 19" xfId="38065"/>
    <cellStyle name="Total 2 4 8 2" xfId="38066"/>
    <cellStyle name="Total 2 4 8 20" xfId="38067"/>
    <cellStyle name="Total 2 4 8 21" xfId="38068"/>
    <cellStyle name="Total 2 4 8 22" xfId="38069"/>
    <cellStyle name="Total 2 4 8 23" xfId="38070"/>
    <cellStyle name="Total 2 4 8 24" xfId="38071"/>
    <cellStyle name="Total 2 4 8 25" xfId="38072"/>
    <cellStyle name="Total 2 4 8 26" xfId="38073"/>
    <cellStyle name="Total 2 4 8 27" xfId="38074"/>
    <cellStyle name="Total 2 4 8 28" xfId="38075"/>
    <cellStyle name="Total 2 4 8 3" xfId="38076"/>
    <cellStyle name="Total 2 4 8 4" xfId="38077"/>
    <cellStyle name="Total 2 4 8 5" xfId="38078"/>
    <cellStyle name="Total 2 4 8 6" xfId="38079"/>
    <cellStyle name="Total 2 4 8 7" xfId="38080"/>
    <cellStyle name="Total 2 4 8 8" xfId="38081"/>
    <cellStyle name="Total 2 4 8 9" xfId="38082"/>
    <cellStyle name="Total 2 4 9" xfId="38083"/>
    <cellStyle name="Total 2 5" xfId="38084"/>
    <cellStyle name="Total 2 5 10" xfId="38085"/>
    <cellStyle name="Total 2 5 11" xfId="38086"/>
    <cellStyle name="Total 2 5 12" xfId="38087"/>
    <cellStyle name="Total 2 5 13" xfId="38088"/>
    <cellStyle name="Total 2 5 14" xfId="38089"/>
    <cellStyle name="Total 2 5 15" xfId="38090"/>
    <cellStyle name="Total 2 5 16" xfId="38091"/>
    <cellStyle name="Total 2 5 17" xfId="38092"/>
    <cellStyle name="Total 2 5 18" xfId="38093"/>
    <cellStyle name="Total 2 5 19" xfId="38094"/>
    <cellStyle name="Total 2 5 2" xfId="38095"/>
    <cellStyle name="Total 2 5 2 10" xfId="38096"/>
    <cellStyle name="Total 2 5 2 11" xfId="38097"/>
    <cellStyle name="Total 2 5 2 12" xfId="38098"/>
    <cellStyle name="Total 2 5 2 13" xfId="38099"/>
    <cellStyle name="Total 2 5 2 14" xfId="38100"/>
    <cellStyle name="Total 2 5 2 15" xfId="38101"/>
    <cellStyle name="Total 2 5 2 16" xfId="38102"/>
    <cellStyle name="Total 2 5 2 17" xfId="38103"/>
    <cellStyle name="Total 2 5 2 18" xfId="38104"/>
    <cellStyle name="Total 2 5 2 19" xfId="38105"/>
    <cellStyle name="Total 2 5 2 2" xfId="38106"/>
    <cellStyle name="Total 2 5 2 2 10" xfId="38107"/>
    <cellStyle name="Total 2 5 2 2 11" xfId="38108"/>
    <cellStyle name="Total 2 5 2 2 12" xfId="38109"/>
    <cellStyle name="Total 2 5 2 2 13" xfId="38110"/>
    <cellStyle name="Total 2 5 2 2 14" xfId="38111"/>
    <cellStyle name="Total 2 5 2 2 15" xfId="38112"/>
    <cellStyle name="Total 2 5 2 2 16" xfId="38113"/>
    <cellStyle name="Total 2 5 2 2 17" xfId="38114"/>
    <cellStyle name="Total 2 5 2 2 18" xfId="38115"/>
    <cellStyle name="Total 2 5 2 2 19" xfId="38116"/>
    <cellStyle name="Total 2 5 2 2 2" xfId="38117"/>
    <cellStyle name="Total 2 5 2 2 2 10" xfId="38118"/>
    <cellStyle name="Total 2 5 2 2 2 11" xfId="38119"/>
    <cellStyle name="Total 2 5 2 2 2 12" xfId="38120"/>
    <cellStyle name="Total 2 5 2 2 2 13" xfId="38121"/>
    <cellStyle name="Total 2 5 2 2 2 14" xfId="38122"/>
    <cellStyle name="Total 2 5 2 2 2 15" xfId="38123"/>
    <cellStyle name="Total 2 5 2 2 2 16" xfId="38124"/>
    <cellStyle name="Total 2 5 2 2 2 17" xfId="38125"/>
    <cellStyle name="Total 2 5 2 2 2 18" xfId="38126"/>
    <cellStyle name="Total 2 5 2 2 2 19" xfId="38127"/>
    <cellStyle name="Total 2 5 2 2 2 2" xfId="38128"/>
    <cellStyle name="Total 2 5 2 2 2 20" xfId="38129"/>
    <cellStyle name="Total 2 5 2 2 2 21" xfId="38130"/>
    <cellStyle name="Total 2 5 2 2 2 22" xfId="38131"/>
    <cellStyle name="Total 2 5 2 2 2 23" xfId="38132"/>
    <cellStyle name="Total 2 5 2 2 2 24" xfId="38133"/>
    <cellStyle name="Total 2 5 2 2 2 25" xfId="38134"/>
    <cellStyle name="Total 2 5 2 2 2 26" xfId="38135"/>
    <cellStyle name="Total 2 5 2 2 2 27" xfId="38136"/>
    <cellStyle name="Total 2 5 2 2 2 28" xfId="38137"/>
    <cellStyle name="Total 2 5 2 2 2 29" xfId="38138"/>
    <cellStyle name="Total 2 5 2 2 2 3" xfId="38139"/>
    <cellStyle name="Total 2 5 2 2 2 30" xfId="38140"/>
    <cellStyle name="Total 2 5 2 2 2 31" xfId="38141"/>
    <cellStyle name="Total 2 5 2 2 2 4" xfId="38142"/>
    <cellStyle name="Total 2 5 2 2 2 5" xfId="38143"/>
    <cellStyle name="Total 2 5 2 2 2 6" xfId="38144"/>
    <cellStyle name="Total 2 5 2 2 2 7" xfId="38145"/>
    <cellStyle name="Total 2 5 2 2 2 8" xfId="38146"/>
    <cellStyle name="Total 2 5 2 2 2 9" xfId="38147"/>
    <cellStyle name="Total 2 5 2 2 20" xfId="38148"/>
    <cellStyle name="Total 2 5 2 2 21" xfId="38149"/>
    <cellStyle name="Total 2 5 2 2 22" xfId="38150"/>
    <cellStyle name="Total 2 5 2 2 23" xfId="38151"/>
    <cellStyle name="Total 2 5 2 2 24" xfId="38152"/>
    <cellStyle name="Total 2 5 2 2 25" xfId="38153"/>
    <cellStyle name="Total 2 5 2 2 26" xfId="38154"/>
    <cellStyle name="Total 2 5 2 2 27" xfId="38155"/>
    <cellStyle name="Total 2 5 2 2 28" xfId="38156"/>
    <cellStyle name="Total 2 5 2 2 29" xfId="38157"/>
    <cellStyle name="Total 2 5 2 2 3" xfId="38158"/>
    <cellStyle name="Total 2 5 2 2 30" xfId="38159"/>
    <cellStyle name="Total 2 5 2 2 31" xfId="38160"/>
    <cellStyle name="Total 2 5 2 2 32" xfId="38161"/>
    <cellStyle name="Total 2 5 2 2 4" xfId="38162"/>
    <cellStyle name="Total 2 5 2 2 5" xfId="38163"/>
    <cellStyle name="Total 2 5 2 2 6" xfId="38164"/>
    <cellStyle name="Total 2 5 2 2 7" xfId="38165"/>
    <cellStyle name="Total 2 5 2 2 8" xfId="38166"/>
    <cellStyle name="Total 2 5 2 2 9" xfId="38167"/>
    <cellStyle name="Total 2 5 2 20" xfId="38168"/>
    <cellStyle name="Total 2 5 2 21" xfId="38169"/>
    <cellStyle name="Total 2 5 2 22" xfId="38170"/>
    <cellStyle name="Total 2 5 2 23" xfId="38171"/>
    <cellStyle name="Total 2 5 2 24" xfId="38172"/>
    <cellStyle name="Total 2 5 2 25" xfId="38173"/>
    <cellStyle name="Total 2 5 2 26" xfId="38174"/>
    <cellStyle name="Total 2 5 2 27" xfId="38175"/>
    <cellStyle name="Total 2 5 2 28" xfId="38176"/>
    <cellStyle name="Total 2 5 2 29" xfId="38177"/>
    <cellStyle name="Total 2 5 2 3" xfId="38178"/>
    <cellStyle name="Total 2 5 2 3 10" xfId="38179"/>
    <cellStyle name="Total 2 5 2 3 11" xfId="38180"/>
    <cellStyle name="Total 2 5 2 3 12" xfId="38181"/>
    <cellStyle name="Total 2 5 2 3 13" xfId="38182"/>
    <cellStyle name="Total 2 5 2 3 14" xfId="38183"/>
    <cellStyle name="Total 2 5 2 3 15" xfId="38184"/>
    <cellStyle name="Total 2 5 2 3 16" xfId="38185"/>
    <cellStyle name="Total 2 5 2 3 17" xfId="38186"/>
    <cellStyle name="Total 2 5 2 3 18" xfId="38187"/>
    <cellStyle name="Total 2 5 2 3 19" xfId="38188"/>
    <cellStyle name="Total 2 5 2 3 2" xfId="38189"/>
    <cellStyle name="Total 2 5 2 3 20" xfId="38190"/>
    <cellStyle name="Total 2 5 2 3 21" xfId="38191"/>
    <cellStyle name="Total 2 5 2 3 22" xfId="38192"/>
    <cellStyle name="Total 2 5 2 3 23" xfId="38193"/>
    <cellStyle name="Total 2 5 2 3 24" xfId="38194"/>
    <cellStyle name="Total 2 5 2 3 25" xfId="38195"/>
    <cellStyle name="Total 2 5 2 3 26" xfId="38196"/>
    <cellStyle name="Total 2 5 2 3 27" xfId="38197"/>
    <cellStyle name="Total 2 5 2 3 28" xfId="38198"/>
    <cellStyle name="Total 2 5 2 3 29" xfId="38199"/>
    <cellStyle name="Total 2 5 2 3 3" xfId="38200"/>
    <cellStyle name="Total 2 5 2 3 30" xfId="38201"/>
    <cellStyle name="Total 2 5 2 3 31" xfId="38202"/>
    <cellStyle name="Total 2 5 2 3 4" xfId="38203"/>
    <cellStyle name="Total 2 5 2 3 5" xfId="38204"/>
    <cellStyle name="Total 2 5 2 3 6" xfId="38205"/>
    <cellStyle name="Total 2 5 2 3 7" xfId="38206"/>
    <cellStyle name="Total 2 5 2 3 8" xfId="38207"/>
    <cellStyle name="Total 2 5 2 3 9" xfId="38208"/>
    <cellStyle name="Total 2 5 2 30" xfId="38209"/>
    <cellStyle name="Total 2 5 2 31" xfId="38210"/>
    <cellStyle name="Total 2 5 2 32" xfId="38211"/>
    <cellStyle name="Total 2 5 2 33" xfId="38212"/>
    <cellStyle name="Total 2 5 2 4" xfId="38213"/>
    <cellStyle name="Total 2 5 2 5" xfId="38214"/>
    <cellStyle name="Total 2 5 2 6" xfId="38215"/>
    <cellStyle name="Total 2 5 2 7" xfId="38216"/>
    <cellStyle name="Total 2 5 2 8" xfId="38217"/>
    <cellStyle name="Total 2 5 2 9" xfId="38218"/>
    <cellStyle name="Total 2 5 20" xfId="38219"/>
    <cellStyle name="Total 2 5 21" xfId="38220"/>
    <cellStyle name="Total 2 5 22" xfId="38221"/>
    <cellStyle name="Total 2 5 23" xfId="38222"/>
    <cellStyle name="Total 2 5 24" xfId="38223"/>
    <cellStyle name="Total 2 5 25" xfId="38224"/>
    <cellStyle name="Total 2 5 26" xfId="38225"/>
    <cellStyle name="Total 2 5 27" xfId="38226"/>
    <cellStyle name="Total 2 5 28" xfId="38227"/>
    <cellStyle name="Total 2 5 29" xfId="38228"/>
    <cellStyle name="Total 2 5 3" xfId="38229"/>
    <cellStyle name="Total 2 5 3 10" xfId="38230"/>
    <cellStyle name="Total 2 5 3 11" xfId="38231"/>
    <cellStyle name="Total 2 5 3 12" xfId="38232"/>
    <cellStyle name="Total 2 5 3 13" xfId="38233"/>
    <cellStyle name="Total 2 5 3 14" xfId="38234"/>
    <cellStyle name="Total 2 5 3 15" xfId="38235"/>
    <cellStyle name="Total 2 5 3 16" xfId="38236"/>
    <cellStyle name="Total 2 5 3 17" xfId="38237"/>
    <cellStyle name="Total 2 5 3 18" xfId="38238"/>
    <cellStyle name="Total 2 5 3 19" xfId="38239"/>
    <cellStyle name="Total 2 5 3 2" xfId="38240"/>
    <cellStyle name="Total 2 5 3 2 10" xfId="38241"/>
    <cellStyle name="Total 2 5 3 2 11" xfId="38242"/>
    <cellStyle name="Total 2 5 3 2 12" xfId="38243"/>
    <cellStyle name="Total 2 5 3 2 13" xfId="38244"/>
    <cellStyle name="Total 2 5 3 2 14" xfId="38245"/>
    <cellStyle name="Total 2 5 3 2 15" xfId="38246"/>
    <cellStyle name="Total 2 5 3 2 16" xfId="38247"/>
    <cellStyle name="Total 2 5 3 2 17" xfId="38248"/>
    <cellStyle name="Total 2 5 3 2 18" xfId="38249"/>
    <cellStyle name="Total 2 5 3 2 19" xfId="38250"/>
    <cellStyle name="Total 2 5 3 2 2" xfId="38251"/>
    <cellStyle name="Total 2 5 3 2 20" xfId="38252"/>
    <cellStyle name="Total 2 5 3 2 21" xfId="38253"/>
    <cellStyle name="Total 2 5 3 2 22" xfId="38254"/>
    <cellStyle name="Total 2 5 3 2 23" xfId="38255"/>
    <cellStyle name="Total 2 5 3 2 24" xfId="38256"/>
    <cellStyle name="Total 2 5 3 2 25" xfId="38257"/>
    <cellStyle name="Total 2 5 3 2 26" xfId="38258"/>
    <cellStyle name="Total 2 5 3 2 27" xfId="38259"/>
    <cellStyle name="Total 2 5 3 2 28" xfId="38260"/>
    <cellStyle name="Total 2 5 3 2 29" xfId="38261"/>
    <cellStyle name="Total 2 5 3 2 3" xfId="38262"/>
    <cellStyle name="Total 2 5 3 2 30" xfId="38263"/>
    <cellStyle name="Total 2 5 3 2 31" xfId="38264"/>
    <cellStyle name="Total 2 5 3 2 4" xfId="38265"/>
    <cellStyle name="Total 2 5 3 2 5" xfId="38266"/>
    <cellStyle name="Total 2 5 3 2 6" xfId="38267"/>
    <cellStyle name="Total 2 5 3 2 7" xfId="38268"/>
    <cellStyle name="Total 2 5 3 2 8" xfId="38269"/>
    <cellStyle name="Total 2 5 3 2 9" xfId="38270"/>
    <cellStyle name="Total 2 5 3 20" xfId="38271"/>
    <cellStyle name="Total 2 5 3 21" xfId="38272"/>
    <cellStyle name="Total 2 5 3 22" xfId="38273"/>
    <cellStyle name="Total 2 5 3 23" xfId="38274"/>
    <cellStyle name="Total 2 5 3 24" xfId="38275"/>
    <cellStyle name="Total 2 5 3 25" xfId="38276"/>
    <cellStyle name="Total 2 5 3 26" xfId="38277"/>
    <cellStyle name="Total 2 5 3 27" xfId="38278"/>
    <cellStyle name="Total 2 5 3 28" xfId="38279"/>
    <cellStyle name="Total 2 5 3 29" xfId="38280"/>
    <cellStyle name="Total 2 5 3 3" xfId="38281"/>
    <cellStyle name="Total 2 5 3 30" xfId="38282"/>
    <cellStyle name="Total 2 5 3 31" xfId="38283"/>
    <cellStyle name="Total 2 5 3 32" xfId="38284"/>
    <cellStyle name="Total 2 5 3 4" xfId="38285"/>
    <cellStyle name="Total 2 5 3 5" xfId="38286"/>
    <cellStyle name="Total 2 5 3 6" xfId="38287"/>
    <cellStyle name="Total 2 5 3 7" xfId="38288"/>
    <cellStyle name="Total 2 5 3 8" xfId="38289"/>
    <cellStyle name="Total 2 5 3 9" xfId="38290"/>
    <cellStyle name="Total 2 5 30" xfId="38291"/>
    <cellStyle name="Total 2 5 31" xfId="38292"/>
    <cellStyle name="Total 2 5 32" xfId="38293"/>
    <cellStyle name="Total 2 5 33" xfId="38294"/>
    <cellStyle name="Total 2 5 34" xfId="38295"/>
    <cellStyle name="Total 2 5 4" xfId="38296"/>
    <cellStyle name="Total 2 5 4 10" xfId="38297"/>
    <cellStyle name="Total 2 5 4 11" xfId="38298"/>
    <cellStyle name="Total 2 5 4 12" xfId="38299"/>
    <cellStyle name="Total 2 5 4 13" xfId="38300"/>
    <cellStyle name="Total 2 5 4 14" xfId="38301"/>
    <cellStyle name="Total 2 5 4 15" xfId="38302"/>
    <cellStyle name="Total 2 5 4 16" xfId="38303"/>
    <cellStyle name="Total 2 5 4 17" xfId="38304"/>
    <cellStyle name="Total 2 5 4 18" xfId="38305"/>
    <cellStyle name="Total 2 5 4 19" xfId="38306"/>
    <cellStyle name="Total 2 5 4 2" xfId="38307"/>
    <cellStyle name="Total 2 5 4 20" xfId="38308"/>
    <cellStyle name="Total 2 5 4 21" xfId="38309"/>
    <cellStyle name="Total 2 5 4 22" xfId="38310"/>
    <cellStyle name="Total 2 5 4 23" xfId="38311"/>
    <cellStyle name="Total 2 5 4 24" xfId="38312"/>
    <cellStyle name="Total 2 5 4 25" xfId="38313"/>
    <cellStyle name="Total 2 5 4 26" xfId="38314"/>
    <cellStyle name="Total 2 5 4 27" xfId="38315"/>
    <cellStyle name="Total 2 5 4 28" xfId="38316"/>
    <cellStyle name="Total 2 5 4 29" xfId="38317"/>
    <cellStyle name="Total 2 5 4 3" xfId="38318"/>
    <cellStyle name="Total 2 5 4 30" xfId="38319"/>
    <cellStyle name="Total 2 5 4 31" xfId="38320"/>
    <cellStyle name="Total 2 5 4 4" xfId="38321"/>
    <cellStyle name="Total 2 5 4 5" xfId="38322"/>
    <cellStyle name="Total 2 5 4 6" xfId="38323"/>
    <cellStyle name="Total 2 5 4 7" xfId="38324"/>
    <cellStyle name="Total 2 5 4 8" xfId="38325"/>
    <cellStyle name="Total 2 5 4 9" xfId="38326"/>
    <cellStyle name="Total 2 5 5" xfId="38327"/>
    <cellStyle name="Total 2 5 6" xfId="38328"/>
    <cellStyle name="Total 2 5 7" xfId="38329"/>
    <cellStyle name="Total 2 5 8" xfId="38330"/>
    <cellStyle name="Total 2 5 9" xfId="38331"/>
    <cellStyle name="Total 2 6" xfId="38332"/>
    <cellStyle name="Total 2 6 10" xfId="38333"/>
    <cellStyle name="Total 2 6 11" xfId="38334"/>
    <cellStyle name="Total 2 6 12" xfId="38335"/>
    <cellStyle name="Total 2 6 13" xfId="38336"/>
    <cellStyle name="Total 2 6 14" xfId="38337"/>
    <cellStyle name="Total 2 6 15" xfId="38338"/>
    <cellStyle name="Total 2 6 16" xfId="38339"/>
    <cellStyle name="Total 2 6 17" xfId="38340"/>
    <cellStyle name="Total 2 6 18" xfId="38341"/>
    <cellStyle name="Total 2 6 19" xfId="38342"/>
    <cellStyle name="Total 2 6 2" xfId="38343"/>
    <cellStyle name="Total 2 6 2 10" xfId="38344"/>
    <cellStyle name="Total 2 6 2 11" xfId="38345"/>
    <cellStyle name="Total 2 6 2 12" xfId="38346"/>
    <cellStyle name="Total 2 6 2 13" xfId="38347"/>
    <cellStyle name="Total 2 6 2 14" xfId="38348"/>
    <cellStyle name="Total 2 6 2 15" xfId="38349"/>
    <cellStyle name="Total 2 6 2 16" xfId="38350"/>
    <cellStyle name="Total 2 6 2 17" xfId="38351"/>
    <cellStyle name="Total 2 6 2 18" xfId="38352"/>
    <cellStyle name="Total 2 6 2 19" xfId="38353"/>
    <cellStyle name="Total 2 6 2 2" xfId="38354"/>
    <cellStyle name="Total 2 6 2 2 10" xfId="38355"/>
    <cellStyle name="Total 2 6 2 2 11" xfId="38356"/>
    <cellStyle name="Total 2 6 2 2 12" xfId="38357"/>
    <cellStyle name="Total 2 6 2 2 13" xfId="38358"/>
    <cellStyle name="Total 2 6 2 2 14" xfId="38359"/>
    <cellStyle name="Total 2 6 2 2 15" xfId="38360"/>
    <cellStyle name="Total 2 6 2 2 16" xfId="38361"/>
    <cellStyle name="Total 2 6 2 2 17" xfId="38362"/>
    <cellStyle name="Total 2 6 2 2 18" xfId="38363"/>
    <cellStyle name="Total 2 6 2 2 19" xfId="38364"/>
    <cellStyle name="Total 2 6 2 2 2" xfId="38365"/>
    <cellStyle name="Total 2 6 2 2 20" xfId="38366"/>
    <cellStyle name="Total 2 6 2 2 21" xfId="38367"/>
    <cellStyle name="Total 2 6 2 2 22" xfId="38368"/>
    <cellStyle name="Total 2 6 2 2 23" xfId="38369"/>
    <cellStyle name="Total 2 6 2 2 24" xfId="38370"/>
    <cellStyle name="Total 2 6 2 2 25" xfId="38371"/>
    <cellStyle name="Total 2 6 2 2 26" xfId="38372"/>
    <cellStyle name="Total 2 6 2 2 27" xfId="38373"/>
    <cellStyle name="Total 2 6 2 2 28" xfId="38374"/>
    <cellStyle name="Total 2 6 2 2 3" xfId="38375"/>
    <cellStyle name="Total 2 6 2 2 4" xfId="38376"/>
    <cellStyle name="Total 2 6 2 2 5" xfId="38377"/>
    <cellStyle name="Total 2 6 2 2 6" xfId="38378"/>
    <cellStyle name="Total 2 6 2 2 7" xfId="38379"/>
    <cellStyle name="Total 2 6 2 2 8" xfId="38380"/>
    <cellStyle name="Total 2 6 2 2 9" xfId="38381"/>
    <cellStyle name="Total 2 6 2 20" xfId="38382"/>
    <cellStyle name="Total 2 6 2 21" xfId="38383"/>
    <cellStyle name="Total 2 6 2 22" xfId="38384"/>
    <cellStyle name="Total 2 6 2 23" xfId="38385"/>
    <cellStyle name="Total 2 6 2 24" xfId="38386"/>
    <cellStyle name="Total 2 6 2 25" xfId="38387"/>
    <cellStyle name="Total 2 6 2 26" xfId="38388"/>
    <cellStyle name="Total 2 6 2 3" xfId="38389"/>
    <cellStyle name="Total 2 6 2 4" xfId="38390"/>
    <cellStyle name="Total 2 6 2 5" xfId="38391"/>
    <cellStyle name="Total 2 6 2 6" xfId="38392"/>
    <cellStyle name="Total 2 6 2 7" xfId="38393"/>
    <cellStyle name="Total 2 6 2 8" xfId="38394"/>
    <cellStyle name="Total 2 6 2 9" xfId="38395"/>
    <cellStyle name="Total 2 6 20" xfId="38396"/>
    <cellStyle name="Total 2 6 21" xfId="38397"/>
    <cellStyle name="Total 2 6 22" xfId="38398"/>
    <cellStyle name="Total 2 6 23" xfId="38399"/>
    <cellStyle name="Total 2 6 24" xfId="38400"/>
    <cellStyle name="Total 2 6 25" xfId="38401"/>
    <cellStyle name="Total 2 6 26" xfId="38402"/>
    <cellStyle name="Total 2 6 27" xfId="38403"/>
    <cellStyle name="Total 2 6 3" xfId="38404"/>
    <cellStyle name="Total 2 6 3 10" xfId="38405"/>
    <cellStyle name="Total 2 6 3 11" xfId="38406"/>
    <cellStyle name="Total 2 6 3 12" xfId="38407"/>
    <cellStyle name="Total 2 6 3 13" xfId="38408"/>
    <cellStyle name="Total 2 6 3 14" xfId="38409"/>
    <cellStyle name="Total 2 6 3 15" xfId="38410"/>
    <cellStyle name="Total 2 6 3 16" xfId="38411"/>
    <cellStyle name="Total 2 6 3 17" xfId="38412"/>
    <cellStyle name="Total 2 6 3 18" xfId="38413"/>
    <cellStyle name="Total 2 6 3 19" xfId="38414"/>
    <cellStyle name="Total 2 6 3 2" xfId="38415"/>
    <cellStyle name="Total 2 6 3 20" xfId="38416"/>
    <cellStyle name="Total 2 6 3 21" xfId="38417"/>
    <cellStyle name="Total 2 6 3 22" xfId="38418"/>
    <cellStyle name="Total 2 6 3 23" xfId="38419"/>
    <cellStyle name="Total 2 6 3 24" xfId="38420"/>
    <cellStyle name="Total 2 6 3 25" xfId="38421"/>
    <cellStyle name="Total 2 6 3 26" xfId="38422"/>
    <cellStyle name="Total 2 6 3 27" xfId="38423"/>
    <cellStyle name="Total 2 6 3 28" xfId="38424"/>
    <cellStyle name="Total 2 6 3 3" xfId="38425"/>
    <cellStyle name="Total 2 6 3 4" xfId="38426"/>
    <cellStyle name="Total 2 6 3 5" xfId="38427"/>
    <cellStyle name="Total 2 6 3 6" xfId="38428"/>
    <cellStyle name="Total 2 6 3 7" xfId="38429"/>
    <cellStyle name="Total 2 6 3 8" xfId="38430"/>
    <cellStyle name="Total 2 6 3 9" xfId="38431"/>
    <cellStyle name="Total 2 6 4" xfId="38432"/>
    <cellStyle name="Total 2 6 5" xfId="38433"/>
    <cellStyle name="Total 2 6 6" xfId="38434"/>
    <cellStyle name="Total 2 6 7" xfId="38435"/>
    <cellStyle name="Total 2 6 8" xfId="38436"/>
    <cellStyle name="Total 2 6 9" xfId="38437"/>
    <cellStyle name="Total 2 7" xfId="38438"/>
    <cellStyle name="Total 2 7 10" xfId="38439"/>
    <cellStyle name="Total 2 7 11" xfId="38440"/>
    <cellStyle name="Total 2 7 12" xfId="38441"/>
    <cellStyle name="Total 2 7 13" xfId="38442"/>
    <cellStyle name="Total 2 7 14" xfId="38443"/>
    <cellStyle name="Total 2 7 15" xfId="38444"/>
    <cellStyle name="Total 2 7 16" xfId="38445"/>
    <cellStyle name="Total 2 7 17" xfId="38446"/>
    <cellStyle name="Total 2 7 18" xfId="38447"/>
    <cellStyle name="Total 2 7 19" xfId="38448"/>
    <cellStyle name="Total 2 7 2" xfId="38449"/>
    <cellStyle name="Total 2 7 2 10" xfId="38450"/>
    <cellStyle name="Total 2 7 2 11" xfId="38451"/>
    <cellStyle name="Total 2 7 2 12" xfId="38452"/>
    <cellStyle name="Total 2 7 2 13" xfId="38453"/>
    <cellStyle name="Total 2 7 2 14" xfId="38454"/>
    <cellStyle name="Total 2 7 2 15" xfId="38455"/>
    <cellStyle name="Total 2 7 2 16" xfId="38456"/>
    <cellStyle name="Total 2 7 2 17" xfId="38457"/>
    <cellStyle name="Total 2 7 2 18" xfId="38458"/>
    <cellStyle name="Total 2 7 2 19" xfId="38459"/>
    <cellStyle name="Total 2 7 2 2" xfId="38460"/>
    <cellStyle name="Total 2 7 2 20" xfId="38461"/>
    <cellStyle name="Total 2 7 2 21" xfId="38462"/>
    <cellStyle name="Total 2 7 2 22" xfId="38463"/>
    <cellStyle name="Total 2 7 2 23" xfId="38464"/>
    <cellStyle name="Total 2 7 2 24" xfId="38465"/>
    <cellStyle name="Total 2 7 2 25" xfId="38466"/>
    <cellStyle name="Total 2 7 2 26" xfId="38467"/>
    <cellStyle name="Total 2 7 2 27" xfId="38468"/>
    <cellStyle name="Total 2 7 2 28" xfId="38469"/>
    <cellStyle name="Total 2 7 2 3" xfId="38470"/>
    <cellStyle name="Total 2 7 2 4" xfId="38471"/>
    <cellStyle name="Total 2 7 2 5" xfId="38472"/>
    <cellStyle name="Total 2 7 2 6" xfId="38473"/>
    <cellStyle name="Total 2 7 2 7" xfId="38474"/>
    <cellStyle name="Total 2 7 2 8" xfId="38475"/>
    <cellStyle name="Total 2 7 2 9" xfId="38476"/>
    <cellStyle name="Total 2 7 20" xfId="38477"/>
    <cellStyle name="Total 2 7 21" xfId="38478"/>
    <cellStyle name="Total 2 7 22" xfId="38479"/>
    <cellStyle name="Total 2 7 23" xfId="38480"/>
    <cellStyle name="Total 2 7 24" xfId="38481"/>
    <cellStyle name="Total 2 7 25" xfId="38482"/>
    <cellStyle name="Total 2 7 26" xfId="38483"/>
    <cellStyle name="Total 2 7 3" xfId="38484"/>
    <cellStyle name="Total 2 7 4" xfId="38485"/>
    <cellStyle name="Total 2 7 5" xfId="38486"/>
    <cellStyle name="Total 2 7 6" xfId="38487"/>
    <cellStyle name="Total 2 7 7" xfId="38488"/>
    <cellStyle name="Total 2 7 8" xfId="38489"/>
    <cellStyle name="Total 2 7 9" xfId="38490"/>
    <cellStyle name="Total 2 8" xfId="38491"/>
    <cellStyle name="Total 2 8 10" xfId="38492"/>
    <cellStyle name="Total 2 8 11" xfId="38493"/>
    <cellStyle name="Total 2 8 12" xfId="38494"/>
    <cellStyle name="Total 2 8 13" xfId="38495"/>
    <cellStyle name="Total 2 8 14" xfId="38496"/>
    <cellStyle name="Total 2 8 15" xfId="38497"/>
    <cellStyle name="Total 2 8 16" xfId="38498"/>
    <cellStyle name="Total 2 8 17" xfId="38499"/>
    <cellStyle name="Total 2 8 18" xfId="38500"/>
    <cellStyle name="Total 2 8 19" xfId="38501"/>
    <cellStyle name="Total 2 8 2" xfId="38502"/>
    <cellStyle name="Total 2 8 20" xfId="38503"/>
    <cellStyle name="Total 2 8 21" xfId="38504"/>
    <cellStyle name="Total 2 8 22" xfId="38505"/>
    <cellStyle name="Total 2 8 23" xfId="38506"/>
    <cellStyle name="Total 2 8 24" xfId="38507"/>
    <cellStyle name="Total 2 8 25" xfId="38508"/>
    <cellStyle name="Total 2 8 26" xfId="38509"/>
    <cellStyle name="Total 2 8 27" xfId="38510"/>
    <cellStyle name="Total 2 8 28" xfId="38511"/>
    <cellStyle name="Total 2 8 3" xfId="38512"/>
    <cellStyle name="Total 2 8 4" xfId="38513"/>
    <cellStyle name="Total 2 8 5" xfId="38514"/>
    <cellStyle name="Total 2 8 6" xfId="38515"/>
    <cellStyle name="Total 2 8 7" xfId="38516"/>
    <cellStyle name="Total 2 8 8" xfId="38517"/>
    <cellStyle name="Total 2 8 9" xfId="38518"/>
    <cellStyle name="Total 2 9" xfId="38519"/>
    <cellStyle name="Total 3" xfId="38520"/>
    <cellStyle name="Total 4" xfId="38521"/>
    <cellStyle name="Total 5" xfId="38522"/>
    <cellStyle name="Total 6" xfId="38523"/>
    <cellStyle name="Total 7" xfId="38524"/>
    <cellStyle name="Total 8" xfId="38525"/>
    <cellStyle name="Total 9" xfId="38526"/>
    <cellStyle name="Warning Text" xfId="50" builtinId="11" hidden="1"/>
    <cellStyle name="Warning Text 2" xfId="38527"/>
    <cellStyle name="Warning Text 2 2" xfId="38528"/>
    <cellStyle name="Warning Text 2 2 2" xfId="38529"/>
    <cellStyle name="Warning Text 2 3" xfId="38530"/>
    <cellStyle name="Warning Text 2 4" xfId="38531"/>
    <cellStyle name="Warning Text 2 5" xfId="38532"/>
    <cellStyle name="Warning Text 3" xfId="38533"/>
    <cellStyle name="Warning Text 4" xfId="38534"/>
    <cellStyle name="Warning Text 5" xfId="38535"/>
    <cellStyle name="Warning Text 6" xfId="38536"/>
    <cellStyle name="Warning Text 7" xfId="38537"/>
    <cellStyle name="Warning Text 8" xfId="38538"/>
    <cellStyle name="Warning Text 9" xfId="38539"/>
    <cellStyle name="Year" xfId="38540"/>
    <cellStyle name="Year0" xfId="31"/>
  </cellStyles>
  <dxfs count="5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xdr:row>
      <xdr:rowOff>47625</xdr:rowOff>
    </xdr:from>
    <xdr:to>
      <xdr:col>1</xdr:col>
      <xdr:colOff>895350</xdr:colOff>
      <xdr:row>1</xdr:row>
      <xdr:rowOff>752475</xdr:rowOff>
    </xdr:to>
    <xdr:pic>
      <xdr:nvPicPr>
        <xdr:cNvPr id="2949"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09550"/>
          <a:ext cx="2286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ldc01\VOL1\AdminNew\Electricity%20Enterprise%20Statistics\Alpine\2012\MED_ED_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gineers/AMP/2013/Contributors_Folders/SJC/AEL%20Workbook%20-%20Schedules%2011a%20to%2012d%20ComCom%20ID%20Templ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minNew/Information%20Disclosure%20Requirements/2015/Sent%20to%20ComCom/EDB-ID-determination-templates-for-schedules-1-to-10-v4.1-31-March-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dminNew/Default%20Price-Quality%20Path/DPP%20from%201%20April%202015/ComCom-%20Capex%20projections%20model%20EDB%20DPP%202015-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LDC01\vol1\Administration\Surveys%20-%20letters,%20contact%20lists%20etc\Electricity\Annual%20Questionnaires\2011\2011NewTemplates\MED_EA_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dminNew/Default%20Price-Quality%20Path/DPP%20Compliance/Compliance%20-%2031%20March%202013/Project%20Plan%20-%20DPP%20compliance%20for%20the%20year%20ended%2031%20March%2020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LDC01\vol1\Engineers\AMP\2013\Appendix%204%20rev%2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rojects\Energy\MCE%20SMART%20METER%20AUS%20(M697)\Phase%202\Overview%20Model\Draft%20SMI%20Rollout%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D1_Deliveries"/>
      <sheetName val="D1_DirectDeliveries"/>
      <sheetName val="D2_DistributedGeneration"/>
      <sheetName val="D3_SummaryStatistics"/>
      <sheetName val="Notes"/>
      <sheetName val="Module1"/>
      <sheetName val="Customer Data"/>
      <sheetName val="ANSIC"/>
      <sheetName val="DB_upload"/>
      <sheetName val="The Button"/>
    </sheetNames>
    <sheetDataSet>
      <sheetData sheetId="0"/>
      <sheetData sheetId="1">
        <row r="4">
          <cell r="B4" t="str">
            <v>1)</v>
          </cell>
        </row>
        <row r="5">
          <cell r="B5" t="str">
            <v>2)</v>
          </cell>
        </row>
        <row r="7">
          <cell r="B7" t="str">
            <v>3)</v>
          </cell>
        </row>
        <row r="9">
          <cell r="B9" t="str">
            <v>4)</v>
          </cell>
        </row>
        <row r="10">
          <cell r="B10" t="str">
            <v>5)</v>
          </cell>
        </row>
        <row r="12">
          <cell r="B12" t="str">
            <v>6)</v>
          </cell>
        </row>
        <row r="13">
          <cell r="B13" t="str">
            <v>7)</v>
          </cell>
        </row>
        <row r="14">
          <cell r="B14" t="str">
            <v>8)</v>
          </cell>
        </row>
        <row r="25">
          <cell r="A25" t="str">
            <v>ret</v>
          </cell>
        </row>
        <row r="26">
          <cell r="A26" t="str">
            <v>ret</v>
          </cell>
        </row>
        <row r="27">
          <cell r="A27" t="str">
            <v>ret</v>
          </cell>
        </row>
        <row r="28">
          <cell r="A28" t="str">
            <v>ret</v>
          </cell>
        </row>
        <row r="29">
          <cell r="A29" t="str">
            <v>ret</v>
          </cell>
        </row>
        <row r="30">
          <cell r="A30" t="str">
            <v>ret</v>
          </cell>
        </row>
        <row r="31">
          <cell r="A31" t="str">
            <v/>
          </cell>
        </row>
        <row r="32">
          <cell r="A32" t="str">
            <v/>
          </cell>
        </row>
        <row r="33">
          <cell r="A33" t="str">
            <v/>
          </cell>
        </row>
        <row r="34">
          <cell r="A34" t="str">
            <v/>
          </cell>
        </row>
        <row r="35">
          <cell r="A35" t="str">
            <v/>
          </cell>
        </row>
        <row r="36">
          <cell r="A36" t="str">
            <v/>
          </cell>
        </row>
        <row r="40">
          <cell r="B40" t="str">
            <v>+</v>
          </cell>
        </row>
        <row r="43">
          <cell r="A43" t="str">
            <v>bulk</v>
          </cell>
        </row>
        <row r="44">
          <cell r="A44" t="str">
            <v>bulk</v>
          </cell>
        </row>
        <row r="45">
          <cell r="A45" t="str">
            <v/>
          </cell>
        </row>
        <row r="46">
          <cell r="A46" t="str">
            <v/>
          </cell>
        </row>
        <row r="47">
          <cell r="A47" t="str">
            <v/>
          </cell>
        </row>
        <row r="48">
          <cell r="A48" t="str">
            <v/>
          </cell>
        </row>
        <row r="49">
          <cell r="A49" t="str">
            <v/>
          </cell>
        </row>
        <row r="54">
          <cell r="B54" t="str">
            <v>=</v>
          </cell>
        </row>
      </sheetData>
      <sheetData sheetId="2">
        <row r="17">
          <cell r="C17" t="str">
            <v>Agriculture and primary sector support services</v>
          </cell>
          <cell r="D17" t="str">
            <v>A01-A02</v>
          </cell>
          <cell r="E17" t="str">
            <v xml:space="preserve">A01,A05  </v>
          </cell>
          <cell r="F17" t="str">
            <v>A01|A05</v>
          </cell>
        </row>
        <row r="18">
          <cell r="C18" t="str">
            <v>Forestry and logging</v>
          </cell>
          <cell r="D18" t="str">
            <v xml:space="preserve">A03      </v>
          </cell>
          <cell r="E18" t="str">
            <v xml:space="preserve">A03      </v>
          </cell>
          <cell r="F18" t="str">
            <v>A03</v>
          </cell>
        </row>
        <row r="19">
          <cell r="C19" t="str">
            <v>Aquaculture, fishing, hunting and trapping</v>
          </cell>
          <cell r="D19" t="str">
            <v xml:space="preserve">A02,A04  </v>
          </cell>
          <cell r="E19" t="str">
            <v xml:space="preserve">A02,A04  </v>
          </cell>
          <cell r="F19" t="str">
            <v>A02|A04</v>
          </cell>
        </row>
        <row r="20">
          <cell r="B20" t="str">
            <v>Sub-total</v>
          </cell>
          <cell r="G20">
            <v>0</v>
          </cell>
          <cell r="H20">
            <v>0</v>
          </cell>
        </row>
        <row r="21">
          <cell r="B21" t="str">
            <v>Industrial Deliveries</v>
          </cell>
        </row>
        <row r="22">
          <cell r="B22" t="str">
            <v>Mining</v>
          </cell>
          <cell r="C22" t="str">
            <v>Coal mining</v>
          </cell>
          <cell r="D22" t="str">
            <v>B11</v>
          </cell>
          <cell r="E22" t="str">
            <v xml:space="preserve">B06      </v>
          </cell>
          <cell r="F22" t="str">
            <v>B06</v>
          </cell>
        </row>
        <row r="23">
          <cell r="C23" t="str">
            <v>Oil and gas extraction</v>
          </cell>
          <cell r="D23" t="str">
            <v>B12</v>
          </cell>
          <cell r="E23" t="str">
            <v xml:space="preserve">B07      </v>
          </cell>
          <cell r="F23" t="str">
            <v>B07</v>
          </cell>
        </row>
        <row r="24">
          <cell r="C24" t="str">
            <v>Other mining and quarrying, and services to mining</v>
          </cell>
          <cell r="D24" t="str">
            <v>B13-B15</v>
          </cell>
          <cell r="E24" t="str">
            <v xml:space="preserve">B08-B10  </v>
          </cell>
          <cell r="F24" t="str">
            <v>B08|B09|B10</v>
          </cell>
        </row>
        <row r="25">
          <cell r="B25" t="str">
            <v>Manufacturing</v>
          </cell>
          <cell r="C25" t="str">
            <v>Meat and meat products</v>
          </cell>
          <cell r="D25" t="str">
            <v>C211</v>
          </cell>
          <cell r="E25" t="str">
            <v>C111-C112</v>
          </cell>
          <cell r="F25" t="str">
            <v>C111|C112</v>
          </cell>
        </row>
        <row r="26">
          <cell r="C26" t="str">
            <v>Dairy products</v>
          </cell>
          <cell r="D26" t="str">
            <v>C212</v>
          </cell>
          <cell r="E26" t="str">
            <v xml:space="preserve">C113     </v>
          </cell>
          <cell r="F26" t="str">
            <v>C113</v>
          </cell>
        </row>
        <row r="27">
          <cell r="C27" t="str">
            <v>Other food products, beverages and tobaccos</v>
          </cell>
          <cell r="D27" t="str">
            <v>C213-C219</v>
          </cell>
          <cell r="E27" t="str">
            <v xml:space="preserve">C114-C12 </v>
          </cell>
          <cell r="F27" t="str">
            <v>C114|C115|C116|C117|C118|C119|C12</v>
          </cell>
        </row>
        <row r="28">
          <cell r="C28" t="str">
            <v>Textile, leather, clothing and footwear</v>
          </cell>
          <cell r="D28" t="str">
            <v>C22</v>
          </cell>
          <cell r="E28" t="str">
            <v xml:space="preserve">C13      </v>
          </cell>
          <cell r="F28" t="str">
            <v>C13</v>
          </cell>
        </row>
        <row r="29">
          <cell r="C29" t="str">
            <v>Log sawmilling and timber dressing, and other wood products</v>
          </cell>
          <cell r="D29" t="str">
            <v>C231-C232</v>
          </cell>
          <cell r="E29" t="str">
            <v xml:space="preserve">C14      </v>
          </cell>
          <cell r="F29" t="str">
            <v>C14</v>
          </cell>
        </row>
        <row r="30">
          <cell r="C30" t="str">
            <v>Pulp, paper and converted paper products</v>
          </cell>
          <cell r="D30" t="str">
            <v>C233</v>
          </cell>
          <cell r="E30" t="str">
            <v xml:space="preserve">C15      </v>
          </cell>
          <cell r="F30" t="str">
            <v>C15</v>
          </cell>
        </row>
        <row r="31">
          <cell r="C31" t="str">
            <v>Printing</v>
          </cell>
          <cell r="D31" t="str">
            <v>C24</v>
          </cell>
          <cell r="E31" t="str">
            <v xml:space="preserve">C16      </v>
          </cell>
          <cell r="F31" t="str">
            <v>C16</v>
          </cell>
        </row>
        <row r="32">
          <cell r="C32" t="str">
            <v>Petroleum and coal product manufacturing</v>
          </cell>
          <cell r="D32" t="str">
            <v>C251-C252</v>
          </cell>
          <cell r="E32" t="str">
            <v xml:space="preserve">C17      </v>
          </cell>
          <cell r="F32" t="str">
            <v>C17</v>
          </cell>
        </row>
        <row r="33">
          <cell r="C33" t="str">
            <v>Basic chemicals and chemical products</v>
          </cell>
          <cell r="D33" t="str">
            <v>C253-C254</v>
          </cell>
          <cell r="E33" t="str">
            <v xml:space="preserve">C18      </v>
          </cell>
          <cell r="F33" t="str">
            <v>C18</v>
          </cell>
        </row>
        <row r="34">
          <cell r="C34" t="str">
            <v>Polymer and rubber products</v>
          </cell>
          <cell r="D34" t="str">
            <v>C255-C256</v>
          </cell>
          <cell r="E34" t="str">
            <v xml:space="preserve">C19      </v>
          </cell>
          <cell r="F34" t="str">
            <v>C19</v>
          </cell>
        </row>
        <row r="35">
          <cell r="C35" t="str">
            <v>Non-metallic mineral products</v>
          </cell>
          <cell r="D35" t="str">
            <v>C26</v>
          </cell>
          <cell r="E35" t="str">
            <v xml:space="preserve">C20      </v>
          </cell>
          <cell r="F35" t="str">
            <v>C20</v>
          </cell>
        </row>
        <row r="36">
          <cell r="C36" t="str">
            <v>Basic ferrous metals</v>
          </cell>
          <cell r="D36" t="str">
            <v>C271</v>
          </cell>
          <cell r="E36" t="str">
            <v xml:space="preserve">C211     </v>
          </cell>
          <cell r="F36" t="str">
            <v>C211</v>
          </cell>
        </row>
        <row r="37">
          <cell r="C37" t="str">
            <v>Basic non-ferrous metals</v>
          </cell>
          <cell r="D37" t="str">
            <v>C272</v>
          </cell>
          <cell r="E37" t="str">
            <v xml:space="preserve">C213     </v>
          </cell>
          <cell r="F37" t="str">
            <v>C213</v>
          </cell>
        </row>
        <row r="38">
          <cell r="C38" t="str">
            <v>Basic non-ferrous metal products</v>
          </cell>
          <cell r="D38" t="str">
            <v>C273</v>
          </cell>
          <cell r="E38" t="str">
            <v xml:space="preserve">C214     </v>
          </cell>
          <cell r="F38" t="str">
            <v>C214</v>
          </cell>
        </row>
        <row r="39">
          <cell r="C39" t="str">
            <v>Basic ferrous and other metal products</v>
          </cell>
          <cell r="D39" t="str">
            <v xml:space="preserve">C274-C276 </v>
          </cell>
          <cell r="E39" t="str">
            <v xml:space="preserve">C212,C22 </v>
          </cell>
          <cell r="F39" t="str">
            <v>C212|C22</v>
          </cell>
        </row>
        <row r="40">
          <cell r="C40" t="str">
            <v>Transport equipment</v>
          </cell>
          <cell r="D40" t="str">
            <v>C281-C282</v>
          </cell>
          <cell r="E40" t="str">
            <v xml:space="preserve">C23      </v>
          </cell>
          <cell r="F40" t="str">
            <v>C23</v>
          </cell>
        </row>
        <row r="41">
          <cell r="C41" t="str">
            <v>Machinery and Equipment Manufacturing</v>
          </cell>
          <cell r="D41" t="str">
            <v>C283-C286</v>
          </cell>
          <cell r="E41" t="str">
            <v xml:space="preserve">C24      </v>
          </cell>
          <cell r="F41" t="str">
            <v>C24</v>
          </cell>
        </row>
        <row r="42">
          <cell r="C42" t="str">
            <v>Furniture and other manufacturing</v>
          </cell>
          <cell r="D42" t="str">
            <v>C29</v>
          </cell>
          <cell r="E42" t="str">
            <v xml:space="preserve">C25      </v>
          </cell>
          <cell r="F42" t="str">
            <v>C25</v>
          </cell>
        </row>
        <row r="43">
          <cell r="B43" t="str">
            <v>Primary Services and Construction</v>
          </cell>
          <cell r="C43" t="str">
            <v>Electricity supply</v>
          </cell>
          <cell r="D43" t="str">
            <v>D361</v>
          </cell>
          <cell r="E43" t="str">
            <v xml:space="preserve">D26      </v>
          </cell>
          <cell r="F43" t="str">
            <v>D26</v>
          </cell>
        </row>
        <row r="44">
          <cell r="C44" t="str">
            <v>Gas supply (including LPG and CNG)</v>
          </cell>
          <cell r="D44" t="str">
            <v>D362</v>
          </cell>
          <cell r="E44" t="str">
            <v xml:space="preserve">D27      </v>
          </cell>
          <cell r="F44" t="str">
            <v>D27</v>
          </cell>
        </row>
        <row r="45">
          <cell r="C45" t="str">
            <v>Water supply, sewerage and drainage services</v>
          </cell>
          <cell r="D45" t="str">
            <v>D37</v>
          </cell>
          <cell r="E45" t="str">
            <v xml:space="preserve">D28      </v>
          </cell>
          <cell r="F45" t="str">
            <v>D28|D29</v>
          </cell>
        </row>
        <row r="46">
          <cell r="C46" t="str">
            <v>Construction</v>
          </cell>
          <cell r="D46" t="str">
            <v>E</v>
          </cell>
          <cell r="E46" t="str">
            <v xml:space="preserve">E        </v>
          </cell>
          <cell r="F46" t="str">
            <v>E</v>
          </cell>
        </row>
        <row r="47">
          <cell r="B47" t="str">
            <v>Sub-total</v>
          </cell>
          <cell r="G47">
            <v>0</v>
          </cell>
          <cell r="H47">
            <v>0</v>
          </cell>
          <cell r="J47">
            <v>0</v>
          </cell>
        </row>
        <row r="48">
          <cell r="B48" t="str">
            <v>Commercial Deliveries</v>
          </cell>
        </row>
        <row r="49">
          <cell r="B49" t="str">
            <v>Commercial Services</v>
          </cell>
          <cell r="C49" t="str">
            <v>Wholesale and retail trade</v>
          </cell>
          <cell r="D49" t="str">
            <v xml:space="preserve">F-G </v>
          </cell>
          <cell r="E49" t="str">
            <v xml:space="preserve">F-G      </v>
          </cell>
          <cell r="F49" t="str">
            <v>F|G</v>
          </cell>
        </row>
        <row r="50">
          <cell r="C50" t="str">
            <v>Accommodation and food services</v>
          </cell>
          <cell r="D50" t="str">
            <v>H</v>
          </cell>
          <cell r="E50" t="str">
            <v xml:space="preserve">H        </v>
          </cell>
          <cell r="F50" t="str">
            <v>H</v>
          </cell>
        </row>
        <row r="51">
          <cell r="B51" t="str">
            <v>Transport, storage and postal services</v>
          </cell>
          <cell r="C51" t="str">
            <v>Transport, storage and postal services</v>
          </cell>
          <cell r="D51" t="str">
            <v>I</v>
          </cell>
          <cell r="E51" t="str">
            <v xml:space="preserve">I        </v>
          </cell>
          <cell r="F51" t="str">
            <v>I</v>
          </cell>
        </row>
        <row r="52">
          <cell r="B52" t="str">
            <v>Other services</v>
          </cell>
          <cell r="C52" t="str">
            <v>Information media and telecommunications</v>
          </cell>
          <cell r="D52" t="str">
            <v>J</v>
          </cell>
          <cell r="E52" t="str">
            <v xml:space="preserve">J        </v>
          </cell>
          <cell r="F52" t="str">
            <v>J</v>
          </cell>
        </row>
        <row r="53">
          <cell r="C53" t="str">
            <v>Financial, property, hiring, professional and administrative services</v>
          </cell>
          <cell r="D53" t="str">
            <v>K, L</v>
          </cell>
          <cell r="E53" t="str">
            <v xml:space="preserve">K-N      </v>
          </cell>
          <cell r="F53" t="str">
            <v>K|L|M|N</v>
          </cell>
        </row>
        <row r="54">
          <cell r="C54" t="str">
            <v>Public administration and safety</v>
          </cell>
          <cell r="D54" t="str">
            <v>M</v>
          </cell>
          <cell r="E54" t="str">
            <v xml:space="preserve">O        </v>
          </cell>
          <cell r="F54" t="str">
            <v>O</v>
          </cell>
        </row>
        <row r="55">
          <cell r="C55" t="str">
            <v>Education and training</v>
          </cell>
          <cell r="D55" t="str">
            <v>N</v>
          </cell>
          <cell r="E55" t="str">
            <v xml:space="preserve">P        </v>
          </cell>
          <cell r="F55" t="str">
            <v>P</v>
          </cell>
        </row>
        <row r="56">
          <cell r="C56" t="str">
            <v>Health care and social assistance</v>
          </cell>
          <cell r="D56" t="str">
            <v>O</v>
          </cell>
          <cell r="E56" t="str">
            <v xml:space="preserve">Q        </v>
          </cell>
          <cell r="F56" t="str">
            <v>Q</v>
          </cell>
        </row>
        <row r="57">
          <cell r="C57" t="str">
            <v xml:space="preserve">Arts, recreational and other services </v>
          </cell>
          <cell r="D57" t="str">
            <v>P, Q</v>
          </cell>
          <cell r="E57" t="str">
            <v xml:space="preserve">R-S      </v>
          </cell>
          <cell r="F57" t="str">
            <v>R|S|T</v>
          </cell>
        </row>
        <row r="58">
          <cell r="B58" t="str">
            <v>Sub-total</v>
          </cell>
          <cell r="D58" t="str">
            <v>Commercial Sub-total</v>
          </cell>
          <cell r="G58">
            <v>0</v>
          </cell>
          <cell r="H58">
            <v>0</v>
          </cell>
          <cell r="J58">
            <v>0</v>
          </cell>
        </row>
        <row r="59">
          <cell r="B59" t="str">
            <v>Residential Deliveries</v>
          </cell>
        </row>
        <row r="60">
          <cell r="B60" t="str">
            <v>Sub-total</v>
          </cell>
          <cell r="D60" t="str">
            <v>Commercial Sub-total</v>
          </cell>
          <cell r="F60" t="str">
            <v>RES</v>
          </cell>
        </row>
      </sheetData>
      <sheetData sheetId="3"/>
      <sheetData sheetId="4"/>
      <sheetData sheetId="5"/>
      <sheetData sheetId="6" refreshError="1"/>
      <sheetData sheetId="7">
        <row r="1">
          <cell r="A1" t="str">
            <v>Select Retailer</v>
          </cell>
          <cell r="B1" t="str">
            <v>Select Station Name</v>
          </cell>
          <cell r="D1" t="str">
            <v>Select Company</v>
          </cell>
        </row>
        <row r="2">
          <cell r="A2" t="str">
            <v>Bay of Plenty Energy</v>
          </cell>
          <cell r="B2" t="str">
            <v>Addington</v>
          </cell>
          <cell r="D2" t="str">
            <v>Alpine Energy Limited</v>
          </cell>
        </row>
        <row r="3">
          <cell r="A3" t="str">
            <v>Bosco Connect Ltd</v>
          </cell>
          <cell r="B3" t="str">
            <v>Aluminium Diecasting Ltd</v>
          </cell>
          <cell r="D3" t="str">
            <v>Aurora Energy</v>
          </cell>
        </row>
        <row r="4">
          <cell r="A4" t="str">
            <v>Contact Energy</v>
          </cell>
          <cell r="B4" t="str">
            <v>Anchor Products</v>
          </cell>
          <cell r="D4" t="str">
            <v>Buller Electricity Ltd</v>
          </cell>
        </row>
        <row r="5">
          <cell r="A5" t="str">
            <v>Energy Online</v>
          </cell>
          <cell r="B5" t="str">
            <v>Aniwhenua</v>
          </cell>
          <cell r="D5" t="str">
            <v>Centralines Limited</v>
          </cell>
        </row>
        <row r="6">
          <cell r="A6" t="str">
            <v>Genesis Energy</v>
          </cell>
          <cell r="B6" t="str">
            <v>Ballance Agri</v>
          </cell>
          <cell r="D6" t="str">
            <v>Counties Power Limited</v>
          </cell>
        </row>
        <row r="7">
          <cell r="A7" t="str">
            <v>King Country Energy</v>
          </cell>
          <cell r="B7" t="str">
            <v>Bay Milk Edgecumbe</v>
          </cell>
          <cell r="D7" t="str">
            <v>Eastland Network Ltd</v>
          </cell>
        </row>
        <row r="8">
          <cell r="A8" t="str">
            <v>Meridian</v>
          </cell>
          <cell r="B8" t="str">
            <v>Blue Mountain Lumber</v>
          </cell>
          <cell r="D8" t="str">
            <v>Electra Ltd</v>
          </cell>
        </row>
        <row r="9">
          <cell r="A9" t="str">
            <v>Mighty River Power</v>
          </cell>
          <cell r="B9" t="str">
            <v>Bombay</v>
          </cell>
          <cell r="D9" t="str">
            <v>Electricity Ashburton Limited</v>
          </cell>
        </row>
        <row r="10">
          <cell r="A10" t="str">
            <v>Nova Energy</v>
          </cell>
          <cell r="B10" t="str">
            <v>Brooklyn Power Station</v>
          </cell>
          <cell r="D10" t="str">
            <v>Electricity Invercargill Limited</v>
          </cell>
        </row>
        <row r="11">
          <cell r="A11" t="str">
            <v>NZ Energy Ltd</v>
          </cell>
          <cell r="B11" t="str">
            <v>Chathams Wind</v>
          </cell>
          <cell r="D11" t="str">
            <v>Horizon Energy Distribution Ltd</v>
          </cell>
        </row>
        <row r="12">
          <cell r="A12" t="str">
            <v>Pulse Energy</v>
          </cell>
          <cell r="B12" t="str">
            <v>Christchurch Hospital Campus</v>
          </cell>
          <cell r="D12" t="str">
            <v>MainPower NZ Ltd</v>
          </cell>
        </row>
        <row r="13">
          <cell r="A13" t="str">
            <v>Simply Energy</v>
          </cell>
          <cell r="B13" t="str">
            <v>Cleardale</v>
          </cell>
          <cell r="D13" t="str">
            <v>Marlborough Lines Ltd</v>
          </cell>
        </row>
        <row r="14">
          <cell r="A14" t="str">
            <v>TrustPower</v>
          </cell>
          <cell r="B14" t="str">
            <v>Deep Stream</v>
          </cell>
          <cell r="D14" t="str">
            <v>Network Tasman Limited</v>
          </cell>
        </row>
        <row r="15">
          <cell r="B15" t="str">
            <v>Dillmans</v>
          </cell>
          <cell r="D15" t="str">
            <v>Network Waitaki Limited</v>
          </cell>
        </row>
        <row r="16">
          <cell r="B16" t="str">
            <v>Falls Dam</v>
          </cell>
          <cell r="D16" t="str">
            <v>Northpower</v>
          </cell>
        </row>
        <row r="17">
          <cell r="B17" t="str">
            <v>Forest Research</v>
          </cell>
          <cell r="D17" t="str">
            <v>Orion NZ Limited</v>
          </cell>
        </row>
        <row r="18">
          <cell r="B18" t="str">
            <v>Gisborne</v>
          </cell>
          <cell r="D18" t="str">
            <v>OtagoNet</v>
          </cell>
        </row>
        <row r="19">
          <cell r="B19" t="str">
            <v>Hampton Downs Landfill</v>
          </cell>
          <cell r="D19" t="str">
            <v>Powerco Limited</v>
          </cell>
        </row>
        <row r="20">
          <cell r="B20" t="str">
            <v>Hau Nui</v>
          </cell>
          <cell r="D20" t="str">
            <v>PowerNet</v>
          </cell>
        </row>
        <row r="21">
          <cell r="B21" t="str">
            <v>Highbank</v>
          </cell>
          <cell r="D21" t="str">
            <v>Scanpower Ltd</v>
          </cell>
        </row>
        <row r="22">
          <cell r="B22" t="str">
            <v>Hinemaiaia A</v>
          </cell>
          <cell r="D22" t="str">
            <v>The Lines Company Limited</v>
          </cell>
        </row>
        <row r="23">
          <cell r="B23" t="str">
            <v>Hinemaiaia B</v>
          </cell>
          <cell r="D23" t="str">
            <v>The Power Company Ltd</v>
          </cell>
        </row>
        <row r="24">
          <cell r="B24" t="str">
            <v>Hinemaiaia C</v>
          </cell>
          <cell r="D24" t="str">
            <v>Top Energy Limited</v>
          </cell>
        </row>
        <row r="25">
          <cell r="B25" t="str">
            <v>Horseshoe Bend</v>
          </cell>
          <cell r="D25" t="str">
            <v>Unison Networks Ltd</v>
          </cell>
        </row>
        <row r="26">
          <cell r="B26" t="str">
            <v>Horseshoe Bend Wind</v>
          </cell>
          <cell r="D26" t="str">
            <v>Vector Lines Limited</v>
          </cell>
        </row>
        <row r="27">
          <cell r="B27" t="str">
            <v>Iwitahi</v>
          </cell>
          <cell r="D27" t="str">
            <v>Waipa Networks Limited</v>
          </cell>
        </row>
        <row r="28">
          <cell r="B28" t="str">
            <v>Jackson Estate</v>
          </cell>
          <cell r="D28" t="str">
            <v>WEL Networks Ltd</v>
          </cell>
        </row>
        <row r="29">
          <cell r="B29" t="str">
            <v>Kaimai 5</v>
          </cell>
          <cell r="D29" t="str">
            <v>Wellington Electricity Lines</v>
          </cell>
        </row>
        <row r="30">
          <cell r="B30" t="str">
            <v>Kawerau - BOP</v>
          </cell>
          <cell r="D30" t="str">
            <v>Westpower Limited</v>
          </cell>
        </row>
        <row r="31">
          <cell r="B31" t="str">
            <v>Kawerau - KA24</v>
          </cell>
          <cell r="D31" t="str">
            <v>Transpower New Zealand Limited</v>
          </cell>
        </row>
        <row r="32">
          <cell r="B32" t="str">
            <v>Kumara</v>
          </cell>
        </row>
        <row r="33">
          <cell r="B33" t="str">
            <v>Kuratau</v>
          </cell>
        </row>
        <row r="34">
          <cell r="B34" t="str">
            <v>Lloyd Mandeno</v>
          </cell>
        </row>
        <row r="35">
          <cell r="B35" t="str">
            <v>Lower Mangapapa</v>
          </cell>
        </row>
        <row r="36">
          <cell r="B36" t="str">
            <v>Mangatawhiri</v>
          </cell>
        </row>
        <row r="37">
          <cell r="B37" t="str">
            <v>Mangorei</v>
          </cell>
        </row>
        <row r="38">
          <cell r="B38" t="str">
            <v>Marlborough Lines Diesel</v>
          </cell>
        </row>
        <row r="39">
          <cell r="B39" t="str">
            <v>Montalto</v>
          </cell>
        </row>
        <row r="40">
          <cell r="B40" t="str">
            <v>Motukawa</v>
          </cell>
        </row>
        <row r="41">
          <cell r="B41" t="str">
            <v>Mud House</v>
          </cell>
        </row>
        <row r="42">
          <cell r="B42" t="str">
            <v>Onekaka</v>
          </cell>
        </row>
        <row r="43">
          <cell r="B43" t="str">
            <v>Opuha</v>
          </cell>
        </row>
        <row r="44">
          <cell r="B44" t="str">
            <v>Opunake</v>
          </cell>
        </row>
        <row r="45">
          <cell r="B45" t="str">
            <v>Orion Diesel</v>
          </cell>
        </row>
        <row r="46">
          <cell r="B46" t="str">
            <v>Pacific Steel</v>
          </cell>
        </row>
        <row r="47">
          <cell r="B47" t="str">
            <v>Paerau</v>
          </cell>
        </row>
        <row r="48">
          <cell r="B48" t="str">
            <v>Wairere Falls</v>
          </cell>
        </row>
        <row r="49">
          <cell r="B49" t="str">
            <v>Watercare Mangere</v>
          </cell>
        </row>
        <row r="50">
          <cell r="B50" t="str">
            <v>Wellington Hospital</v>
          </cell>
        </row>
        <row r="51">
          <cell r="B51" t="str">
            <v>White Hill</v>
          </cell>
        </row>
        <row r="52">
          <cell r="B52" t="str">
            <v>Whitford Landfill</v>
          </cell>
        </row>
        <row r="53">
          <cell r="B53" t="str">
            <v>Wye Creek</v>
          </cell>
        </row>
      </sheetData>
      <sheetData sheetId="8">
        <row r="1">
          <cell r="B1" t="str">
            <v>A01,A05           Agriculture and primary sector support services</v>
          </cell>
        </row>
        <row r="2">
          <cell r="B2" t="str">
            <v>A03                   Forestry and logging</v>
          </cell>
        </row>
        <row r="3">
          <cell r="B3" t="str">
            <v>A02,A04           Aquaculture, fishing, hunting and trapping</v>
          </cell>
        </row>
        <row r="4">
          <cell r="B4" t="str">
            <v>B06                   Coal mining</v>
          </cell>
        </row>
        <row r="5">
          <cell r="B5" t="str">
            <v>B07                   Oil and gas extraction</v>
          </cell>
        </row>
        <row r="6">
          <cell r="B6" t="str">
            <v>B08-B10           Other mining and quarrying, and services to mining</v>
          </cell>
        </row>
        <row r="7">
          <cell r="B7" t="str">
            <v>C111-C112       Meat and Meat Products</v>
          </cell>
        </row>
        <row r="8">
          <cell r="B8" t="str">
            <v>C113                 Dairy Products</v>
          </cell>
        </row>
        <row r="9">
          <cell r="B9" t="str">
            <v>C114-C12         Other food products, beverages and tobaccos</v>
          </cell>
        </row>
        <row r="10">
          <cell r="B10" t="str">
            <v>C13                   Textile, leather, clothing and footwear</v>
          </cell>
        </row>
        <row r="11">
          <cell r="B11" t="str">
            <v>C14                   Log sawmilling and timber dressing, and other wood products</v>
          </cell>
        </row>
        <row r="12">
          <cell r="B12" t="str">
            <v>C15                   Pulp, paper and converted paper products</v>
          </cell>
        </row>
        <row r="13">
          <cell r="B13" t="str">
            <v>C16                   Printing</v>
          </cell>
        </row>
        <row r="14">
          <cell r="B14" t="str">
            <v>C17                   Petroleum and coal product manufacturing</v>
          </cell>
        </row>
        <row r="15">
          <cell r="B15" t="str">
            <v>C18                   Basic chemicals and chemical products</v>
          </cell>
        </row>
        <row r="16">
          <cell r="B16" t="str">
            <v>C19                   Polymer and rubber products</v>
          </cell>
        </row>
        <row r="17">
          <cell r="B17" t="str">
            <v>C20                   Non-metallic mineral products</v>
          </cell>
        </row>
        <row r="18">
          <cell r="B18" t="str">
            <v>C211                 Basic ferrous metals</v>
          </cell>
        </row>
        <row r="19">
          <cell r="B19" t="str">
            <v>C213                 Basic non-ferrous metals</v>
          </cell>
        </row>
        <row r="20">
          <cell r="B20" t="str">
            <v>C214                 Basic non-ferrous metal products</v>
          </cell>
        </row>
        <row r="21">
          <cell r="B21" t="str">
            <v>C212,C22          Basic ferrous and other metal products</v>
          </cell>
        </row>
        <row r="22">
          <cell r="B22" t="str">
            <v>C23                   Transport equipment</v>
          </cell>
        </row>
        <row r="23">
          <cell r="B23" t="str">
            <v>C24                   Machinery and Equipment Manufacturing</v>
          </cell>
        </row>
        <row r="24">
          <cell r="B24" t="str">
            <v>C25                   Furniture and other manufacturing</v>
          </cell>
        </row>
        <row r="25">
          <cell r="B25" t="str">
            <v>D26                   Electricity supply</v>
          </cell>
        </row>
        <row r="26">
          <cell r="B26" t="str">
            <v>D27                   Gas supply (including LPG and CNG)</v>
          </cell>
        </row>
        <row r="27">
          <cell r="B27" t="str">
            <v>D28                   Water supply, sewerage and drainage services</v>
          </cell>
        </row>
        <row r="28">
          <cell r="B28" t="str">
            <v>E                       Construction</v>
          </cell>
        </row>
        <row r="29">
          <cell r="B29" t="str">
            <v>F-G                   Wholesale and retail trade</v>
          </cell>
        </row>
        <row r="30">
          <cell r="B30" t="str">
            <v>H                       Accommodation and food services</v>
          </cell>
        </row>
        <row r="31">
          <cell r="B31" t="str">
            <v>I                          Transport, storage and postal services</v>
          </cell>
        </row>
        <row r="32">
          <cell r="B32" t="str">
            <v>J                        Information media and telecommunications</v>
          </cell>
        </row>
        <row r="33">
          <cell r="B33" t="str">
            <v>K-N                  Financial, property, hiring, professional and administrative services</v>
          </cell>
        </row>
        <row r="34">
          <cell r="B34" t="str">
            <v>O                     Public administration and safety</v>
          </cell>
        </row>
        <row r="35">
          <cell r="B35" t="str">
            <v>P                      Education and training</v>
          </cell>
        </row>
        <row r="36">
          <cell r="B36" t="str">
            <v>Q                     Health care and social assistance</v>
          </cell>
        </row>
        <row r="37">
          <cell r="B37" t="str">
            <v xml:space="preserve">R-S                  Arts, recreational and other services </v>
          </cell>
        </row>
      </sheetData>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efinitions"/>
      <sheetName val="S11a.Capex Forecast"/>
      <sheetName val="S11b.Opex Forecast"/>
      <sheetName val="Opex forecast"/>
      <sheetName val="S12a. Asset Condition"/>
      <sheetName val="S12b.Capacity Forecast"/>
      <sheetName val="S12c.Demand Forecast"/>
      <sheetName val="S12d.Reliability Forecast"/>
      <sheetName val="MP1 Technical Information"/>
      <sheetName val="MP3 Price &amp; Quality"/>
      <sheetName val="AM1 AMP variance"/>
      <sheetName val="Load Growth"/>
      <sheetName val="D2_DistributedGeneration"/>
      <sheetName val="Customers"/>
      <sheetName val="S12b.Capacity Forecast BC"/>
      <sheetName val="Capex Forecast"/>
      <sheetName val="Pole condition"/>
      <sheetName val="10 Year Budget"/>
      <sheetName val="Business Support"/>
      <sheetName val="System Operations and Net Suppo"/>
      <sheetName val="AM1 2012"/>
    </sheetNames>
    <sheetDataSet>
      <sheetData sheetId="0"/>
      <sheetData sheetId="1"/>
      <sheetData sheetId="2">
        <row r="80">
          <cell r="F80" t="str">
            <v>Subtransmission</v>
          </cell>
        </row>
        <row r="81">
          <cell r="F81" t="str">
            <v>Zone substations</v>
          </cell>
        </row>
        <row r="82">
          <cell r="F82" t="str">
            <v>Distribution and LV lines</v>
          </cell>
        </row>
        <row r="83">
          <cell r="F83" t="str">
            <v>Distribution and LV cables</v>
          </cell>
        </row>
        <row r="84">
          <cell r="F84" t="str">
            <v>Distribution substations and transformers</v>
          </cell>
        </row>
        <row r="85">
          <cell r="F85" t="str">
            <v>Distribution switchgear</v>
          </cell>
        </row>
        <row r="86">
          <cell r="F86" t="str">
            <v>Other network assets</v>
          </cell>
        </row>
      </sheetData>
      <sheetData sheetId="3"/>
      <sheetData sheetId="4"/>
      <sheetData sheetId="5"/>
      <sheetData sheetId="6"/>
      <sheetData sheetId="7"/>
      <sheetData sheetId="8"/>
      <sheetData sheetId="9"/>
      <sheetData sheetId="10"/>
      <sheetData sheetId="11"/>
      <sheetData sheetId="12"/>
      <sheetData sheetId="13">
        <row r="20">
          <cell r="A20" t="str">
            <v>bdgcounter</v>
          </cell>
        </row>
        <row r="21">
          <cell r="A21" t="str">
            <v/>
          </cell>
        </row>
        <row r="22">
          <cell r="A22" t="str">
            <v/>
          </cell>
        </row>
        <row r="23">
          <cell r="A23" t="str">
            <v/>
          </cell>
        </row>
        <row r="24">
          <cell r="A24" t="str">
            <v/>
          </cell>
        </row>
        <row r="25">
          <cell r="A25" t="str">
            <v/>
          </cell>
        </row>
        <row r="26">
          <cell r="A26" t="str">
            <v/>
          </cell>
        </row>
        <row r="33">
          <cell r="A33" t="str">
            <v>sdgcounter</v>
          </cell>
        </row>
        <row r="34">
          <cell r="A34" t="str">
            <v>sdgcounter</v>
          </cell>
        </row>
        <row r="35">
          <cell r="A35" t="str">
            <v>sdgcounter</v>
          </cell>
        </row>
      </sheetData>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TOC"/>
      <sheetName val="Instructions"/>
      <sheetName val="S1.Analytical Ratios"/>
      <sheetName val="S2.Return on Investment"/>
      <sheetName val="S3.Regulatory Profit"/>
      <sheetName val="S4.RAB Value (Rolled Forward)"/>
      <sheetName val="S5a.Regulatory Tax Allowance"/>
      <sheetName val="S5b.Related Party Transactions"/>
      <sheetName val="S5c.TCSD Allowance"/>
      <sheetName val="S5d.Cost Allocations"/>
      <sheetName val="S5e.Asset Allocations"/>
      <sheetName val="S6a.Actual Expenditure Capex"/>
      <sheetName val="S6b.Actual Expenditure Opex"/>
      <sheetName val="S7.Actual vs Forecast"/>
      <sheetName val="S8.Billed Quantities+Revenues"/>
      <sheetName val="S9a.Asset Register"/>
      <sheetName val="S9b.Asset Age Profile"/>
      <sheetName val="S9c.Overhead Lines"/>
      <sheetName val="S9d.Embedded Networks"/>
      <sheetName val="S9e.Demand"/>
      <sheetName val="S10.Reliability"/>
    </sheetNames>
    <sheetDataSet>
      <sheetData sheetId="0"/>
      <sheetData sheetId="1"/>
      <sheetData sheetId="2"/>
      <sheetData sheetId="3"/>
      <sheetData sheetId="4"/>
      <sheetData sheetId="5"/>
      <sheetData sheetId="6"/>
      <sheetData sheetId="7"/>
      <sheetData sheetId="8">
        <row r="39">
          <cell r="N39" t="str">
            <v>[Select one]</v>
          </cell>
        </row>
        <row r="40">
          <cell r="N40" t="str">
            <v>IM clause 2.2.11(5)(a)(i)</v>
          </cell>
        </row>
        <row r="41">
          <cell r="N41" t="str">
            <v>IM clause 2.2.11(5)(a)(ii)</v>
          </cell>
        </row>
        <row r="42">
          <cell r="N42" t="str">
            <v>IM clause 2.2.11(5)(b)(i)</v>
          </cell>
        </row>
        <row r="43">
          <cell r="N43" t="str">
            <v>IM clause 2.2.11(5)(b)(ii)</v>
          </cell>
        </row>
        <row r="44">
          <cell r="N44" t="str">
            <v xml:space="preserve">IM clause 2.2.11(5)(c) </v>
          </cell>
        </row>
        <row r="45">
          <cell r="N45" t="str">
            <v>IM clause 2.2.11(5)(d)</v>
          </cell>
        </row>
        <row r="46">
          <cell r="N46" t="str">
            <v>IM clause 2.2.11(5)(e)</v>
          </cell>
        </row>
        <row r="47">
          <cell r="N47" t="str">
            <v>IM clause 2.2.11(5)(f)</v>
          </cell>
        </row>
        <row r="48">
          <cell r="N48" t="str">
            <v>IM clause 2.2.11(5)(g)</v>
          </cell>
        </row>
        <row r="49">
          <cell r="N49" t="str">
            <v>IM clause 2.2.11(5)(h)</v>
          </cell>
        </row>
        <row r="50">
          <cell r="N50" t="str">
            <v>IM clause 2.2.11(5)(i)</v>
          </cell>
        </row>
        <row r="51">
          <cell r="N51" t="str">
            <v>ID clause 2.3.6(1)(a)</v>
          </cell>
        </row>
        <row r="52">
          <cell r="N52" t="str">
            <v>ID clause 2.3.6(1)(b)</v>
          </cell>
        </row>
        <row r="53">
          <cell r="N53" t="str">
            <v>ID clause 2.3.6(1)(c)(i)</v>
          </cell>
        </row>
        <row r="54">
          <cell r="N54" t="str">
            <v>ID clause 2.3.6(1)(c)(ii)</v>
          </cell>
        </row>
        <row r="55">
          <cell r="N55" t="str">
            <v>ID clause 2.3.6(1)(d)</v>
          </cell>
        </row>
        <row r="56">
          <cell r="N56" t="str">
            <v>ID clause 2.3.6(1)(e)</v>
          </cell>
        </row>
        <row r="57">
          <cell r="N57" t="str">
            <v>ID clause 2.3.6(1)(f)</v>
          </cell>
        </row>
        <row r="58">
          <cell r="N58" t="str">
            <v>ID clause 2.3.6(1)(g)</v>
          </cell>
        </row>
        <row r="59">
          <cell r="N59" t="str">
            <v>ID clause 2.3.7(1)</v>
          </cell>
        </row>
        <row r="60">
          <cell r="N60" t="str">
            <v>ID clause 2.3.7(2)(a)</v>
          </cell>
        </row>
        <row r="61">
          <cell r="N61" t="str">
            <v>ID clause 2.3.7(2)(b)</v>
          </cell>
        </row>
        <row r="62">
          <cell r="N62" t="str">
            <v>ID clause 2.3.7(2)(c)</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scription"/>
      <sheetName val="Table of Contents"/>
      <sheetName val="Inputs"/>
      <sheetName val="EDB Data"/>
      <sheetName val="Base Capex Series"/>
      <sheetName val="Constant Price Network"/>
      <sheetName val="Constant Price Non-network"/>
      <sheetName val="Nominal Capex"/>
      <sheetName val="Outputs"/>
    </sheetNames>
    <sheetDataSet>
      <sheetData sheetId="0"/>
      <sheetData sheetId="1"/>
      <sheetData sheetId="2"/>
      <sheetData sheetId="3">
        <row r="8">
          <cell r="B8" t="str">
            <v xml:space="preserve">Alpine Energy </v>
          </cell>
          <cell r="C8" t="str">
            <v>Aurora Energy</v>
          </cell>
          <cell r="D8" t="str">
            <v xml:space="preserve">Centralines </v>
          </cell>
          <cell r="E8" t="str">
            <v xml:space="preserve">Eastland </v>
          </cell>
          <cell r="F8" t="str">
            <v>Electricity Ashburton</v>
          </cell>
          <cell r="G8" t="str">
            <v>Electricity Invercargill</v>
          </cell>
          <cell r="H8" t="str">
            <v xml:space="preserve">Horizon Energy </v>
          </cell>
          <cell r="I8" t="str">
            <v xml:space="preserve">Nelson Electricity </v>
          </cell>
          <cell r="J8" t="str">
            <v xml:space="preserve">Network Tasman </v>
          </cell>
          <cell r="K8" t="str">
            <v>Orion</v>
          </cell>
          <cell r="L8" t="str">
            <v xml:space="preserve">OtagoNet </v>
          </cell>
          <cell r="M8" t="str">
            <v xml:space="preserve">Powerco </v>
          </cell>
          <cell r="N8" t="str">
            <v>The Lines Company</v>
          </cell>
          <cell r="O8" t="str">
            <v xml:space="preserve">Top Energy </v>
          </cell>
          <cell r="P8" t="str">
            <v xml:space="preserve">Unison </v>
          </cell>
          <cell r="Q8" t="str">
            <v xml:space="preserve">Vector </v>
          </cell>
          <cell r="R8" t="str">
            <v xml:space="preserve">Wellington Electricity </v>
          </cell>
        </row>
      </sheetData>
      <sheetData sheetId="4">
        <row r="4">
          <cell r="C4" t="str">
            <v xml:space="preserve">Powerco </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structions"/>
      <sheetName val="A1_ExistingPlant"/>
      <sheetName val="A2_FuturePlant"/>
      <sheetName val="Notes"/>
      <sheetName val="Selections"/>
      <sheetName val="Module1"/>
    </sheetNames>
    <sheetDataSet>
      <sheetData sheetId="0" refreshError="1"/>
      <sheetData sheetId="1" refreshError="1"/>
      <sheetData sheetId="2" refreshError="1"/>
      <sheetData sheetId="3" refreshError="1"/>
      <sheetData sheetId="4" refreshError="1"/>
      <sheetData sheetId="5">
        <row r="3">
          <cell r="B3" t="str">
            <v>Hydro</v>
          </cell>
        </row>
        <row r="4">
          <cell r="B4" t="str">
            <v>Geothermal</v>
          </cell>
        </row>
        <row r="5">
          <cell r="B5" t="str">
            <v>Wind</v>
          </cell>
        </row>
        <row r="6">
          <cell r="B6" t="str">
            <v>Coal - Lignite</v>
          </cell>
        </row>
        <row r="7">
          <cell r="B7" t="str">
            <v>Coal - Sub bituminous</v>
          </cell>
        </row>
        <row r="8">
          <cell r="B8" t="str">
            <v>Diesel</v>
          </cell>
        </row>
        <row r="9">
          <cell r="B9" t="str">
            <v>Fuel Oil</v>
          </cell>
        </row>
        <row r="10">
          <cell r="B10" t="str">
            <v>Gas</v>
          </cell>
        </row>
        <row r="11">
          <cell r="B11" t="str">
            <v>Landfill Biogas</v>
          </cell>
        </row>
        <row r="12">
          <cell r="B12" t="str">
            <v>Sewage Biogas</v>
          </cell>
        </row>
        <row r="13">
          <cell r="B13" t="str">
            <v xml:space="preserve">Waste Heat </v>
          </cell>
        </row>
        <row r="14">
          <cell r="B14" t="str">
            <v>Woody Biomass</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List"/>
    </sheetNames>
    <sheetDataSet>
      <sheetData sheetId="0"/>
      <sheetData sheetId="1">
        <row r="4">
          <cell r="E4" t="str">
            <v>Role</v>
          </cell>
        </row>
        <row r="5">
          <cell r="B5" t="str">
            <v>Andrea Rankin</v>
          </cell>
          <cell r="E5" t="str">
            <v>Advice</v>
          </cell>
        </row>
        <row r="6">
          <cell r="B6" t="str">
            <v>Andrew McMillian</v>
          </cell>
          <cell r="E6" t="str">
            <v>Audit</v>
          </cell>
        </row>
        <row r="7">
          <cell r="B7" t="str">
            <v>Andrew Tombs</v>
          </cell>
          <cell r="E7" t="str">
            <v>Approval</v>
          </cell>
        </row>
        <row r="8">
          <cell r="B8" t="str">
            <v>Thomas Oldfield</v>
          </cell>
          <cell r="E8" t="str">
            <v>Report creation</v>
          </cell>
        </row>
        <row r="9">
          <cell r="B9" t="str">
            <v>Board</v>
          </cell>
          <cell r="E9" t="str">
            <v>Data collation</v>
          </cell>
        </row>
        <row r="10">
          <cell r="B10" t="str">
            <v>External</v>
          </cell>
          <cell r="E10" t="str">
            <v>Data confirmation</v>
          </cell>
        </row>
        <row r="11">
          <cell r="B11" t="str">
            <v>Jonathan Aldworth</v>
          </cell>
          <cell r="E11" t="str">
            <v>Drafting</v>
          </cell>
        </row>
        <row r="12">
          <cell r="B12" t="str">
            <v>Michael Boorer</v>
          </cell>
          <cell r="E12" t="str">
            <v>Planning &amp; scoping</v>
          </cell>
        </row>
        <row r="13">
          <cell r="B13" t="str">
            <v>Sara Carter</v>
          </cell>
          <cell r="E13" t="str">
            <v>Review</v>
          </cell>
        </row>
        <row r="14">
          <cell r="B14" t="str">
            <v>Team</v>
          </cell>
          <cell r="E14" t="str">
            <v>Project manager</v>
          </cell>
        </row>
        <row r="15">
          <cell r="B15" t="str">
            <v>Paul Christie</v>
          </cell>
          <cell r="E15" t="str">
            <v>Sign-off</v>
          </cell>
        </row>
        <row r="16">
          <cell r="B16" t="str">
            <v>Tony Pieromaldi</v>
          </cell>
          <cell r="E16" t="str">
            <v>Support</v>
          </cell>
        </row>
        <row r="17">
          <cell r="B17" t="str">
            <v>Yujie Long</v>
          </cell>
          <cell r="E17" t="str">
            <v>Training</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Copy"/>
      <sheetName val="Low Priority"/>
      <sheetName val="High Priority"/>
      <sheetName val="Pivot Table"/>
      <sheetName val="OH to UG projects"/>
    </sheetNames>
    <sheetDataSet>
      <sheetData sheetId="0">
        <row r="186">
          <cell r="D186" t="str">
            <v>Subtransmission</v>
          </cell>
        </row>
        <row r="187">
          <cell r="D187" t="str">
            <v>Zone substations</v>
          </cell>
        </row>
        <row r="188">
          <cell r="D188" t="str">
            <v>Distribution and LV lines</v>
          </cell>
        </row>
        <row r="189">
          <cell r="D189" t="str">
            <v>Distribution and LV cables</v>
          </cell>
        </row>
        <row r="190">
          <cell r="D190" t="str">
            <v>Distribution substations and transformers</v>
          </cell>
        </row>
        <row r="191">
          <cell r="D191" t="str">
            <v>Distribution switchgear</v>
          </cell>
        </row>
        <row r="192">
          <cell r="D192" t="str">
            <v>Other network assets</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c 1"/>
      <sheetName val="Charts Sc 3"/>
      <sheetName val="Scen 1"/>
      <sheetName val="Scen 3"/>
      <sheetName val="Summary Tables"/>
      <sheetName val="15_16AB"/>
      <sheetName val="15_16AB IHD"/>
      <sheetName val="DLC Tables"/>
      <sheetName val="Charts DLC"/>
      <sheetName val="DLC Data"/>
      <sheetName val="Summary Tables (NMI)"/>
      <sheetName val="Nation (2)"/>
      <sheetName val="Nation"/>
      <sheetName val="NSW"/>
      <sheetName val="ACT"/>
      <sheetName val="SA"/>
      <sheetName val="QLD"/>
      <sheetName val="WA"/>
      <sheetName val="NT"/>
      <sheetName val="VIC"/>
      <sheetName val="TAS"/>
      <sheetName val="NSW 1"/>
      <sheetName val="16C"/>
      <sheetName val="ACT 1"/>
      <sheetName val="SA 1"/>
      <sheetName val="QLD 1"/>
      <sheetName val="WA 1"/>
      <sheetName val="NT 1"/>
      <sheetName val="VIC 1"/>
      <sheetName val="TAS 1"/>
      <sheetName val="NSW 2"/>
      <sheetName val="ACT 2"/>
      <sheetName val="SA 2"/>
      <sheetName val="QLD 2"/>
      <sheetName val="WA 2"/>
      <sheetName val="VIC 2"/>
      <sheetName val="NT 2"/>
      <sheetName val="TAS 2"/>
      <sheetName val="NSW 4"/>
      <sheetName val="ACT 4"/>
      <sheetName val="SA 4"/>
      <sheetName val="QLD 4"/>
      <sheetName val="WA 4"/>
      <sheetName val="NT 4"/>
      <sheetName val="VIC 4"/>
      <sheetName val="TAS 4"/>
      <sheetName val="NSW 3"/>
      <sheetName val="SA 3"/>
      <sheetName val="QLD 3"/>
      <sheetName val="WA 3"/>
      <sheetName val="NT 3"/>
      <sheetName val="VIC 3"/>
      <sheetName val="KPMG =&gt;"/>
      <sheetName val="Hedging"/>
      <sheetName val="CRA =&gt;"/>
      <sheetName val="Deferrals"/>
      <sheetName val="NEM"/>
      <sheetName val="State"/>
      <sheetName val="NERA =&gt;"/>
      <sheetName val="pool pumps"/>
      <sheetName val="Cost AC"/>
      <sheetName val="AC Takeup"/>
      <sheetName val="Meter costs"/>
      <sheetName val="Core CS"/>
      <sheetName val="15_16AB CS"/>
      <sheetName val="16C CS"/>
      <sheetName val="CS 3"/>
      <sheetName val="Phil =&gt;"/>
      <sheetName val="Sum Urb, Rural"/>
      <sheetName val="Instal Costs"/>
      <sheetName val="C-Factual Accum Low"/>
      <sheetName val="C-Factual Accum High"/>
      <sheetName val="C-Factual Interval Low"/>
      <sheetName val="C-Factual Interval High"/>
      <sheetName val="On going instal cost"/>
      <sheetName val="Assumpt &amp; inputs"/>
      <sheetName val="NERA manipulation"/>
      <sheetName val="NERA manipulation (Interval)"/>
      <sheetName val="EMCa =&gt;"/>
      <sheetName val="Trans Costs 1"/>
      <sheetName val="Oper Costs 1"/>
      <sheetName val="Refresh Costs 1"/>
      <sheetName val="Trans Costs 2a"/>
      <sheetName val="Oper Costs 2a"/>
      <sheetName val="Refresh Costs 2a"/>
      <sheetName val="Trans Costs 2b"/>
      <sheetName val="Oper Costs 2b"/>
      <sheetName val="Refresh Costs 2b"/>
      <sheetName val="Costs Sc 3"/>
      <sheetName val="Trans Costs 4"/>
      <sheetName val="Oper Costs 4"/>
      <sheetName val="Refresh Costs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pageSetUpPr fitToPage="1"/>
  </sheetPr>
  <dimension ref="A1:D17"/>
  <sheetViews>
    <sheetView showGridLines="0" tabSelected="1" zoomScaleNormal="100" zoomScaleSheetLayoutView="100" workbookViewId="0">
      <selection activeCell="J3" sqref="J3"/>
    </sheetView>
  </sheetViews>
  <sheetFormatPr defaultRowHeight="12.75"/>
  <cols>
    <col min="1" max="1" width="26.5703125" style="1" customWidth="1"/>
    <col min="2" max="2" width="43.140625" style="1" customWidth="1"/>
    <col min="3" max="3" width="32.7109375" style="1" customWidth="1"/>
    <col min="4" max="4" width="32.28515625" style="1" customWidth="1"/>
    <col min="5" max="16384" width="9.140625" style="1"/>
  </cols>
  <sheetData>
    <row r="1" spans="1:4">
      <c r="A1" s="264"/>
      <c r="B1" s="265"/>
      <c r="C1" s="265"/>
      <c r="D1" s="266"/>
    </row>
    <row r="2" spans="1:4" ht="236.25" customHeight="1">
      <c r="A2" s="249"/>
      <c r="B2" s="251"/>
      <c r="C2" s="251"/>
      <c r="D2" s="252"/>
    </row>
    <row r="3" spans="1:4" ht="23.25">
      <c r="A3" s="267" t="s">
        <v>9</v>
      </c>
      <c r="B3" s="268"/>
      <c r="C3" s="268"/>
      <c r="D3" s="269"/>
    </row>
    <row r="4" spans="1:4" ht="27.75" customHeight="1">
      <c r="A4" s="267" t="s">
        <v>557</v>
      </c>
      <c r="B4" s="268"/>
      <c r="C4" s="268"/>
      <c r="D4" s="269"/>
    </row>
    <row r="5" spans="1:4" ht="27.75" customHeight="1">
      <c r="A5" s="267" t="s">
        <v>0</v>
      </c>
      <c r="B5" s="268"/>
      <c r="C5" s="268"/>
      <c r="D5" s="269"/>
    </row>
    <row r="6" spans="1:4" ht="21">
      <c r="A6" s="270" t="s">
        <v>569</v>
      </c>
      <c r="B6" s="268"/>
      <c r="C6" s="268"/>
      <c r="D6" s="269"/>
    </row>
    <row r="7" spans="1:4" ht="60" customHeight="1">
      <c r="A7" s="271"/>
      <c r="B7" s="268"/>
      <c r="C7" s="268"/>
      <c r="D7" s="269"/>
    </row>
    <row r="8" spans="1:4" ht="15" customHeight="1">
      <c r="A8" s="249"/>
      <c r="B8" s="278" t="s">
        <v>7</v>
      </c>
      <c r="C8" s="286" t="s">
        <v>600</v>
      </c>
      <c r="D8" s="279"/>
    </row>
    <row r="9" spans="1:4" ht="3" customHeight="1">
      <c r="A9" s="249"/>
      <c r="B9" s="251"/>
      <c r="C9" s="285"/>
      <c r="D9" s="252"/>
    </row>
    <row r="10" spans="1:4" ht="15" customHeight="1">
      <c r="A10" s="249"/>
      <c r="B10" s="278" t="s">
        <v>8</v>
      </c>
      <c r="C10" s="49">
        <v>42460</v>
      </c>
      <c r="D10" s="252"/>
    </row>
    <row r="11" spans="1:4" ht="3" customHeight="1">
      <c r="A11" s="249"/>
      <c r="B11" s="251"/>
      <c r="C11" s="287"/>
      <c r="D11" s="252"/>
    </row>
    <row r="12" spans="1:4" ht="15" customHeight="1">
      <c r="A12" s="249"/>
      <c r="B12" s="278" t="s">
        <v>561</v>
      </c>
      <c r="C12" s="49">
        <v>42461</v>
      </c>
      <c r="D12" s="252"/>
    </row>
    <row r="13" spans="1:4" ht="15" customHeight="1">
      <c r="A13" s="249"/>
      <c r="B13" s="254"/>
      <c r="C13" s="254"/>
      <c r="D13" s="252"/>
    </row>
    <row r="14" spans="1:4" ht="15" customHeight="1">
      <c r="A14" s="249"/>
      <c r="B14" s="254"/>
      <c r="C14" s="254"/>
      <c r="D14" s="269"/>
    </row>
    <row r="15" spans="1:4" ht="15" customHeight="1">
      <c r="A15" s="272" t="s">
        <v>562</v>
      </c>
      <c r="B15" s="273"/>
      <c r="C15" s="268"/>
      <c r="D15" s="269"/>
    </row>
    <row r="16" spans="1:4">
      <c r="A16" s="274" t="s">
        <v>597</v>
      </c>
      <c r="B16" s="268"/>
      <c r="C16" s="268"/>
      <c r="D16" s="269"/>
    </row>
    <row r="17" spans="1:4" ht="39.950000000000003" customHeight="1">
      <c r="A17" s="275"/>
      <c r="B17" s="276"/>
      <c r="C17" s="276"/>
      <c r="D17" s="277"/>
    </row>
  </sheetData>
  <sheetProtection formatRows="0" inser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dataValidations xWindow="506" yWindow="670" count="2">
    <dataValidation type="date" operator="greaterThan" allowBlank="1" showInputMessage="1" showErrorMessage="1" errorTitle="Date entry" error="Dates after 1 January 2011 accepted" promptTitle="Date entry" prompt=" " sqref="C12 C10">
      <formula1>40544</formula1>
    </dataValidation>
    <dataValidation allowBlank="1" showInputMessage="1" promptTitle="Name of regulated entity" prompt=" " sqref="C8"/>
  </dataValidations>
  <pageMargins left="0.70866141732283472" right="0.70866141732283472" top="0.74803149606299213" bottom="0.74803149606299213" header="0.31496062992125984" footer="0.31496062992125984"/>
  <pageSetup paperSize="9" scale="72" orientation="portrait" cellComments="asDisplayed" r:id="rId2"/>
  <headerFooter>
    <oddHeader>&amp;CCommerce Commission Information Disclosure Template</oddHeader>
    <oddFooter>&amp;L&amp;F&amp;C&amp;P&amp;R&amp;A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95"/>
  <sheetViews>
    <sheetView workbookViewId="0">
      <selection activeCell="G6" sqref="G6"/>
    </sheetView>
  </sheetViews>
  <sheetFormatPr defaultColWidth="9.140625" defaultRowHeight="12.75"/>
  <cols>
    <col min="1" max="1" width="18.7109375" style="289" customWidth="1"/>
    <col min="2" max="2" width="17.85546875" style="289" customWidth="1"/>
    <col min="3" max="3" width="31.7109375" style="289" customWidth="1"/>
    <col min="4" max="4" width="8.5703125" style="289" customWidth="1"/>
    <col min="5" max="6" width="31.7109375" style="289" customWidth="1"/>
    <col min="7" max="9" width="52.7109375" style="289" customWidth="1"/>
    <col min="10" max="10" width="2.7109375" style="289" customWidth="1"/>
    <col min="11" max="11" width="3.7109375" style="60" customWidth="1"/>
    <col min="12" max="12" width="19.42578125" style="289" customWidth="1"/>
    <col min="13" max="13" width="17.85546875" style="289" customWidth="1"/>
    <col min="14" max="14" width="31.7109375" style="289" customWidth="1"/>
    <col min="15" max="19" width="38.7109375" style="289" customWidth="1"/>
    <col min="20" max="20" width="2.7109375" style="289" customWidth="1"/>
    <col min="21" max="16384" width="9.140625" style="61"/>
  </cols>
  <sheetData>
    <row r="1" spans="1:20">
      <c r="A1" s="290"/>
      <c r="B1" s="291"/>
      <c r="C1" s="291"/>
      <c r="D1" s="291"/>
      <c r="E1" s="291"/>
      <c r="F1" s="291"/>
      <c r="G1" s="291"/>
      <c r="H1" s="291"/>
      <c r="I1" s="291"/>
      <c r="J1" s="292"/>
      <c r="K1" s="293"/>
      <c r="L1" s="290"/>
      <c r="M1" s="291"/>
      <c r="N1" s="291"/>
      <c r="O1" s="291"/>
      <c r="P1" s="291"/>
      <c r="Q1" s="291"/>
      <c r="R1" s="291"/>
      <c r="S1" s="291"/>
      <c r="T1" s="292"/>
    </row>
    <row r="2" spans="1:20" ht="17.25">
      <c r="A2" s="294"/>
      <c r="B2" s="295"/>
      <c r="C2" s="295"/>
      <c r="D2" s="295"/>
      <c r="E2" s="295"/>
      <c r="F2" s="295"/>
      <c r="G2" s="45" t="s">
        <v>7</v>
      </c>
      <c r="H2" s="324" t="s">
        <v>600</v>
      </c>
      <c r="I2" s="325"/>
      <c r="J2" s="296"/>
      <c r="K2" s="293"/>
      <c r="L2" s="294"/>
      <c r="M2" s="295"/>
      <c r="N2" s="295"/>
      <c r="O2" s="295"/>
      <c r="P2" s="295"/>
      <c r="Q2" s="45" t="s">
        <v>7</v>
      </c>
      <c r="R2" s="324" t="s">
        <v>600</v>
      </c>
      <c r="S2" s="325"/>
      <c r="T2" s="296"/>
    </row>
    <row r="3" spans="1:20" ht="17.25">
      <c r="A3" s="294"/>
      <c r="B3" s="295"/>
      <c r="C3" s="295"/>
      <c r="D3" s="295"/>
      <c r="E3" s="295"/>
      <c r="F3" s="295"/>
      <c r="G3" s="45" t="s">
        <v>238</v>
      </c>
      <c r="H3" s="322" t="s">
        <v>727</v>
      </c>
      <c r="I3" s="323"/>
      <c r="J3" s="296"/>
      <c r="K3" s="293"/>
      <c r="L3" s="294"/>
      <c r="M3" s="295"/>
      <c r="N3" s="295"/>
      <c r="O3" s="295"/>
      <c r="P3" s="295"/>
      <c r="Q3" s="45" t="s">
        <v>238</v>
      </c>
      <c r="R3" s="322" t="s">
        <v>727</v>
      </c>
      <c r="S3" s="323"/>
      <c r="T3" s="296"/>
    </row>
    <row r="4" spans="1:20" ht="21">
      <c r="A4" s="88"/>
      <c r="B4" s="295"/>
      <c r="C4" s="295"/>
      <c r="D4" s="295"/>
      <c r="E4" s="295"/>
      <c r="F4" s="295"/>
      <c r="G4" s="45" t="s">
        <v>237</v>
      </c>
      <c r="H4" s="326"/>
      <c r="I4" s="327"/>
      <c r="J4" s="296"/>
      <c r="K4" s="293"/>
      <c r="L4" s="88"/>
      <c r="M4" s="295"/>
      <c r="N4" s="295"/>
      <c r="O4" s="295"/>
      <c r="P4" s="295"/>
      <c r="Q4" s="45" t="s">
        <v>237</v>
      </c>
      <c r="R4" s="322" t="str">
        <f>IF(ISBLANK($H$4),"",$H$4)</f>
        <v/>
      </c>
      <c r="S4" s="323"/>
      <c r="T4" s="296"/>
    </row>
    <row r="5" spans="1:20" ht="21">
      <c r="A5" s="165" t="s">
        <v>450</v>
      </c>
      <c r="B5" s="295"/>
      <c r="C5" s="295"/>
      <c r="D5" s="295"/>
      <c r="E5" s="295"/>
      <c r="F5" s="295"/>
      <c r="G5" s="45"/>
      <c r="H5" s="45"/>
      <c r="I5" s="45"/>
      <c r="J5" s="296"/>
      <c r="K5" s="293"/>
      <c r="L5" s="165" t="s">
        <v>514</v>
      </c>
      <c r="M5" s="295"/>
      <c r="N5" s="295"/>
      <c r="O5" s="295"/>
      <c r="P5" s="295"/>
      <c r="Q5" s="295"/>
      <c r="R5" s="295"/>
      <c r="S5" s="45"/>
      <c r="T5" s="296"/>
    </row>
    <row r="6" spans="1:20" s="18" customFormat="1">
      <c r="A6" s="320" t="s">
        <v>449</v>
      </c>
      <c r="B6" s="321"/>
      <c r="C6" s="321"/>
      <c r="D6" s="321"/>
      <c r="E6" s="321"/>
      <c r="F6" s="321"/>
      <c r="G6" s="84"/>
      <c r="H6" s="84"/>
      <c r="I6" s="84"/>
      <c r="J6" s="46"/>
      <c r="K6" s="93"/>
      <c r="L6" s="92"/>
      <c r="M6" s="42"/>
      <c r="N6" s="42"/>
      <c r="O6" s="42"/>
      <c r="P6" s="42"/>
      <c r="Q6" s="42"/>
      <c r="R6" s="42"/>
      <c r="S6" s="42"/>
      <c r="T6" s="46"/>
    </row>
    <row r="7" spans="1:20" s="97" customFormat="1" ht="15">
      <c r="A7" s="209" t="s">
        <v>217</v>
      </c>
      <c r="B7" s="209" t="s">
        <v>85</v>
      </c>
      <c r="C7" s="209" t="s">
        <v>86</v>
      </c>
      <c r="D7" s="209" t="s">
        <v>95</v>
      </c>
      <c r="E7" s="209" t="s">
        <v>216</v>
      </c>
      <c r="F7" s="209" t="s">
        <v>94</v>
      </c>
      <c r="G7" s="209" t="s">
        <v>92</v>
      </c>
      <c r="H7" s="209" t="s">
        <v>93</v>
      </c>
      <c r="I7" s="209" t="s">
        <v>192</v>
      </c>
      <c r="J7" s="95"/>
      <c r="K7" s="96"/>
      <c r="L7" s="209" t="s">
        <v>217</v>
      </c>
      <c r="M7" s="209" t="s">
        <v>85</v>
      </c>
      <c r="N7" s="208" t="s">
        <v>86</v>
      </c>
      <c r="O7" s="209" t="s">
        <v>87</v>
      </c>
      <c r="P7" s="209" t="s">
        <v>88</v>
      </c>
      <c r="Q7" s="209" t="s">
        <v>89</v>
      </c>
      <c r="R7" s="209" t="s">
        <v>90</v>
      </c>
      <c r="S7" s="209" t="s">
        <v>91</v>
      </c>
      <c r="T7" s="95"/>
    </row>
    <row r="8" spans="1:20" s="101" customFormat="1" ht="299.25" customHeight="1">
      <c r="A8" s="100">
        <v>3</v>
      </c>
      <c r="B8" s="94" t="s">
        <v>96</v>
      </c>
      <c r="C8" s="211" t="s">
        <v>97</v>
      </c>
      <c r="D8" s="219">
        <v>2</v>
      </c>
      <c r="E8" s="201" t="s">
        <v>96</v>
      </c>
      <c r="F8" s="201" t="s">
        <v>650</v>
      </c>
      <c r="G8" s="94" t="s">
        <v>432</v>
      </c>
      <c r="H8" s="94" t="s">
        <v>99</v>
      </c>
      <c r="I8" s="94" t="s">
        <v>196</v>
      </c>
      <c r="J8" s="98"/>
      <c r="K8" s="99"/>
      <c r="L8" s="100">
        <v>3</v>
      </c>
      <c r="M8" s="94" t="s">
        <v>96</v>
      </c>
      <c r="N8" s="207" t="s">
        <v>97</v>
      </c>
      <c r="O8" s="94" t="s">
        <v>193</v>
      </c>
      <c r="P8" s="94" t="s">
        <v>194</v>
      </c>
      <c r="Q8" s="94" t="s">
        <v>195</v>
      </c>
      <c r="R8" s="94" t="s">
        <v>98</v>
      </c>
      <c r="S8" s="94" t="s">
        <v>233</v>
      </c>
      <c r="T8" s="98"/>
    </row>
    <row r="9" spans="1:20" s="101" customFormat="1" ht="279" customHeight="1">
      <c r="A9" s="100">
        <v>10</v>
      </c>
      <c r="B9" s="94" t="s">
        <v>303</v>
      </c>
      <c r="C9" s="211" t="s">
        <v>304</v>
      </c>
      <c r="D9" s="219">
        <v>1</v>
      </c>
      <c r="E9" s="297" t="s">
        <v>651</v>
      </c>
      <c r="F9" s="201" t="s">
        <v>652</v>
      </c>
      <c r="G9" s="94" t="s">
        <v>433</v>
      </c>
      <c r="H9" s="94" t="s">
        <v>309</v>
      </c>
      <c r="I9" s="94" t="s">
        <v>310</v>
      </c>
      <c r="J9" s="98"/>
      <c r="K9" s="99"/>
      <c r="L9" s="100">
        <v>10</v>
      </c>
      <c r="M9" s="94" t="s">
        <v>303</v>
      </c>
      <c r="N9" s="207" t="s">
        <v>304</v>
      </c>
      <c r="O9" s="94" t="s">
        <v>305</v>
      </c>
      <c r="P9" s="94" t="s">
        <v>306</v>
      </c>
      <c r="Q9" s="94" t="s">
        <v>307</v>
      </c>
      <c r="R9" s="94" t="s">
        <v>308</v>
      </c>
      <c r="S9" s="94" t="s">
        <v>233</v>
      </c>
      <c r="T9" s="98"/>
    </row>
    <row r="10" spans="1:20" s="101" customFormat="1" ht="196.5" customHeight="1">
      <c r="A10" s="100">
        <v>11</v>
      </c>
      <c r="B10" s="94" t="s">
        <v>303</v>
      </c>
      <c r="C10" s="211" t="s">
        <v>311</v>
      </c>
      <c r="D10" s="219">
        <v>1</v>
      </c>
      <c r="E10" s="297" t="s">
        <v>653</v>
      </c>
      <c r="F10" s="201" t="s">
        <v>654</v>
      </c>
      <c r="G10" s="94" t="s">
        <v>434</v>
      </c>
      <c r="H10" s="94" t="s">
        <v>316</v>
      </c>
      <c r="I10" s="94" t="s">
        <v>317</v>
      </c>
      <c r="J10" s="98"/>
      <c r="K10" s="99"/>
      <c r="L10" s="100">
        <v>11</v>
      </c>
      <c r="M10" s="94" t="s">
        <v>303</v>
      </c>
      <c r="N10" s="207" t="s">
        <v>311</v>
      </c>
      <c r="O10" s="94" t="s">
        <v>312</v>
      </c>
      <c r="P10" s="94" t="s">
        <v>313</v>
      </c>
      <c r="Q10" s="94" t="s">
        <v>314</v>
      </c>
      <c r="R10" s="94" t="s">
        <v>315</v>
      </c>
      <c r="S10" s="94" t="s">
        <v>233</v>
      </c>
      <c r="T10" s="98"/>
    </row>
    <row r="11" spans="1:20" s="101" customFormat="1" ht="141.75">
      <c r="A11" s="100">
        <v>26</v>
      </c>
      <c r="B11" s="94" t="s">
        <v>218</v>
      </c>
      <c r="C11" s="211" t="s">
        <v>220</v>
      </c>
      <c r="D11" s="219">
        <v>2</v>
      </c>
      <c r="E11" s="297" t="s">
        <v>655</v>
      </c>
      <c r="F11" s="201" t="s">
        <v>656</v>
      </c>
      <c r="G11" s="94" t="s">
        <v>101</v>
      </c>
      <c r="H11" s="94" t="s">
        <v>102</v>
      </c>
      <c r="I11" s="94" t="s">
        <v>198</v>
      </c>
      <c r="J11" s="102"/>
      <c r="K11" s="99"/>
      <c r="L11" s="100">
        <v>26</v>
      </c>
      <c r="M11" s="94" t="s">
        <v>218</v>
      </c>
      <c r="N11" s="207" t="s">
        <v>220</v>
      </c>
      <c r="O11" s="94" t="s">
        <v>197</v>
      </c>
      <c r="P11" s="94" t="s">
        <v>227</v>
      </c>
      <c r="Q11" s="94" t="s">
        <v>223</v>
      </c>
      <c r="R11" s="94" t="s">
        <v>224</v>
      </c>
      <c r="S11" s="94" t="s">
        <v>233</v>
      </c>
      <c r="T11" s="102"/>
    </row>
    <row r="13" spans="1:20">
      <c r="A13" s="290"/>
      <c r="B13" s="291"/>
      <c r="C13" s="291"/>
      <c r="D13" s="291"/>
      <c r="E13" s="291"/>
      <c r="F13" s="291"/>
      <c r="G13" s="291"/>
      <c r="H13" s="291"/>
      <c r="I13" s="291"/>
      <c r="J13" s="292"/>
      <c r="K13" s="293"/>
      <c r="L13" s="290"/>
      <c r="M13" s="291"/>
      <c r="N13" s="291"/>
      <c r="O13" s="291"/>
      <c r="P13" s="291"/>
      <c r="Q13" s="291"/>
      <c r="R13" s="291"/>
      <c r="S13" s="291"/>
      <c r="T13" s="292"/>
    </row>
    <row r="14" spans="1:20" ht="17.25">
      <c r="A14" s="294"/>
      <c r="B14" s="295"/>
      <c r="C14" s="295"/>
      <c r="D14" s="295"/>
      <c r="E14" s="295"/>
      <c r="F14" s="295"/>
      <c r="G14" s="45" t="s">
        <v>7</v>
      </c>
      <c r="H14" s="312" t="s">
        <v>600</v>
      </c>
      <c r="I14" s="312"/>
      <c r="J14" s="296"/>
      <c r="K14" s="293"/>
      <c r="L14" s="294"/>
      <c r="M14" s="295"/>
      <c r="N14" s="295"/>
      <c r="O14" s="295"/>
      <c r="P14" s="295"/>
      <c r="Q14" s="45" t="s">
        <v>7</v>
      </c>
      <c r="R14" s="324" t="s">
        <v>600</v>
      </c>
      <c r="S14" s="325"/>
      <c r="T14" s="296"/>
    </row>
    <row r="15" spans="1:20" ht="17.25">
      <c r="A15" s="294"/>
      <c r="B15" s="295"/>
      <c r="C15" s="295"/>
      <c r="D15" s="295"/>
      <c r="E15" s="295"/>
      <c r="F15" s="295"/>
      <c r="G15" s="45" t="s">
        <v>238</v>
      </c>
      <c r="H15" s="313" t="s">
        <v>727</v>
      </c>
      <c r="I15" s="313"/>
      <c r="J15" s="296"/>
      <c r="K15" s="293"/>
      <c r="L15" s="294"/>
      <c r="M15" s="295"/>
      <c r="N15" s="295"/>
      <c r="O15" s="295"/>
      <c r="P15" s="295"/>
      <c r="Q15" s="45" t="s">
        <v>238</v>
      </c>
      <c r="R15" s="322" t="s">
        <v>727</v>
      </c>
      <c r="S15" s="323"/>
      <c r="T15" s="296"/>
    </row>
    <row r="16" spans="1:20" ht="21">
      <c r="A16" s="88"/>
      <c r="B16" s="295"/>
      <c r="C16" s="295"/>
      <c r="D16" s="295"/>
      <c r="E16" s="295"/>
      <c r="F16" s="295"/>
      <c r="G16" s="45" t="s">
        <v>237</v>
      </c>
      <c r="H16" s="322" t="str">
        <f>IF(ISBLANK($H$4),"",$H$4)</f>
        <v/>
      </c>
      <c r="I16" s="323"/>
      <c r="J16" s="296"/>
      <c r="K16" s="293"/>
      <c r="L16" s="88"/>
      <c r="M16" s="295"/>
      <c r="N16" s="295"/>
      <c r="O16" s="295"/>
      <c r="P16" s="295"/>
      <c r="Q16" s="45" t="s">
        <v>237</v>
      </c>
      <c r="R16" s="322" t="str">
        <f>IF(ISBLANK($H$4),"",$H$4)</f>
        <v/>
      </c>
      <c r="S16" s="323"/>
      <c r="T16" s="296"/>
    </row>
    <row r="17" spans="1:20" ht="21">
      <c r="A17" s="165" t="s">
        <v>514</v>
      </c>
      <c r="B17" s="295"/>
      <c r="C17" s="295"/>
      <c r="D17" s="295"/>
      <c r="E17" s="295"/>
      <c r="F17" s="295"/>
      <c r="G17" s="45"/>
      <c r="H17" s="45"/>
      <c r="I17" s="45"/>
      <c r="J17" s="296"/>
      <c r="K17" s="293"/>
      <c r="L17" s="165" t="s">
        <v>514</v>
      </c>
      <c r="M17" s="295"/>
      <c r="N17" s="295"/>
      <c r="O17" s="295"/>
      <c r="P17" s="295"/>
      <c r="Q17" s="295"/>
      <c r="R17" s="295"/>
      <c r="S17" s="45"/>
      <c r="T17" s="296"/>
    </row>
    <row r="18" spans="1:20">
      <c r="A18" s="39"/>
      <c r="B18" s="295"/>
      <c r="C18" s="295"/>
      <c r="D18" s="295"/>
      <c r="E18" s="295"/>
      <c r="F18" s="295"/>
      <c r="G18" s="295"/>
      <c r="H18" s="295"/>
      <c r="I18" s="295"/>
      <c r="J18" s="296"/>
      <c r="K18" s="293"/>
      <c r="L18" s="39"/>
      <c r="M18" s="295"/>
      <c r="N18" s="295"/>
      <c r="O18" s="295"/>
      <c r="P18" s="295"/>
      <c r="Q18" s="295"/>
      <c r="R18" s="295"/>
      <c r="S18" s="295"/>
      <c r="T18" s="296"/>
    </row>
    <row r="19" spans="1:20" s="97" customFormat="1" ht="15">
      <c r="A19" s="209" t="s">
        <v>217</v>
      </c>
      <c r="B19" s="209" t="s">
        <v>85</v>
      </c>
      <c r="C19" s="209" t="s">
        <v>86</v>
      </c>
      <c r="D19" s="209" t="s">
        <v>95</v>
      </c>
      <c r="E19" s="209" t="s">
        <v>216</v>
      </c>
      <c r="F19" s="209" t="s">
        <v>94</v>
      </c>
      <c r="G19" s="209" t="s">
        <v>92</v>
      </c>
      <c r="H19" s="209" t="s">
        <v>93</v>
      </c>
      <c r="I19" s="209" t="s">
        <v>192</v>
      </c>
      <c r="J19" s="95"/>
      <c r="K19" s="96"/>
      <c r="L19" s="209" t="s">
        <v>217</v>
      </c>
      <c r="M19" s="209" t="s">
        <v>85</v>
      </c>
      <c r="N19" s="208" t="s">
        <v>86</v>
      </c>
      <c r="O19" s="209" t="s">
        <v>87</v>
      </c>
      <c r="P19" s="209" t="s">
        <v>88</v>
      </c>
      <c r="Q19" s="209" t="s">
        <v>89</v>
      </c>
      <c r="R19" s="209" t="s">
        <v>90</v>
      </c>
      <c r="S19" s="209" t="s">
        <v>91</v>
      </c>
      <c r="T19" s="95"/>
    </row>
    <row r="20" spans="1:20" s="101" customFormat="1" ht="286.5" customHeight="1">
      <c r="A20" s="100">
        <v>27</v>
      </c>
      <c r="B20" s="94" t="s">
        <v>100</v>
      </c>
      <c r="C20" s="211" t="s">
        <v>318</v>
      </c>
      <c r="D20" s="219">
        <v>1</v>
      </c>
      <c r="E20" s="297" t="s">
        <v>657</v>
      </c>
      <c r="F20" s="201" t="s">
        <v>658</v>
      </c>
      <c r="G20" s="94" t="s">
        <v>323</v>
      </c>
      <c r="H20" s="94" t="s">
        <v>324</v>
      </c>
      <c r="I20" s="94" t="s">
        <v>325</v>
      </c>
      <c r="J20" s="98"/>
      <c r="K20" s="99"/>
      <c r="L20" s="100">
        <v>27</v>
      </c>
      <c r="M20" s="94" t="s">
        <v>100</v>
      </c>
      <c r="N20" s="207" t="s">
        <v>318</v>
      </c>
      <c r="O20" s="94" t="s">
        <v>319</v>
      </c>
      <c r="P20" s="94" t="s">
        <v>320</v>
      </c>
      <c r="Q20" s="94" t="s">
        <v>321</v>
      </c>
      <c r="R20" s="94" t="s">
        <v>322</v>
      </c>
      <c r="S20" s="94" t="s">
        <v>233</v>
      </c>
      <c r="T20" s="98"/>
    </row>
    <row r="21" spans="1:20" s="101" customFormat="1" ht="157.5">
      <c r="A21" s="100">
        <v>29</v>
      </c>
      <c r="B21" s="94" t="s">
        <v>100</v>
      </c>
      <c r="C21" s="211" t="s">
        <v>103</v>
      </c>
      <c r="D21" s="219">
        <v>1</v>
      </c>
      <c r="E21" s="297" t="s">
        <v>659</v>
      </c>
      <c r="F21" s="201" t="s">
        <v>660</v>
      </c>
      <c r="G21" s="94" t="s">
        <v>108</v>
      </c>
      <c r="H21" s="94" t="s">
        <v>109</v>
      </c>
      <c r="I21" s="94" t="s">
        <v>110</v>
      </c>
      <c r="J21" s="98"/>
      <c r="K21" s="99"/>
      <c r="L21" s="100">
        <v>29</v>
      </c>
      <c r="M21" s="94" t="s">
        <v>100</v>
      </c>
      <c r="N21" s="207" t="s">
        <v>103</v>
      </c>
      <c r="O21" s="94" t="s">
        <v>104</v>
      </c>
      <c r="P21" s="94" t="s">
        <v>105</v>
      </c>
      <c r="Q21" s="94" t="s">
        <v>106</v>
      </c>
      <c r="R21" s="94" t="s">
        <v>107</v>
      </c>
      <c r="S21" s="94" t="s">
        <v>233</v>
      </c>
      <c r="T21" s="98"/>
    </row>
    <row r="22" spans="1:20" s="101" customFormat="1" ht="339.75" customHeight="1">
      <c r="A22" s="100">
        <v>31</v>
      </c>
      <c r="B22" s="94" t="s">
        <v>218</v>
      </c>
      <c r="C22" s="211" t="s">
        <v>111</v>
      </c>
      <c r="D22" s="219">
        <v>2</v>
      </c>
      <c r="E22" s="297" t="s">
        <v>661</v>
      </c>
      <c r="F22" s="201" t="s">
        <v>662</v>
      </c>
      <c r="G22" s="94" t="s">
        <v>116</v>
      </c>
      <c r="H22" s="94" t="s">
        <v>117</v>
      </c>
      <c r="I22" s="94" t="s">
        <v>118</v>
      </c>
      <c r="J22" s="98"/>
      <c r="K22" s="99"/>
      <c r="L22" s="100">
        <v>31</v>
      </c>
      <c r="M22" s="94" t="s">
        <v>218</v>
      </c>
      <c r="N22" s="207" t="s">
        <v>111</v>
      </c>
      <c r="O22" s="94" t="s">
        <v>112</v>
      </c>
      <c r="P22" s="94" t="s">
        <v>113</v>
      </c>
      <c r="Q22" s="94" t="s">
        <v>114</v>
      </c>
      <c r="R22" s="94" t="s">
        <v>115</v>
      </c>
      <c r="S22" s="94" t="s">
        <v>233</v>
      </c>
      <c r="T22" s="98"/>
    </row>
    <row r="23" spans="1:20" s="101" customFormat="1" ht="236.25">
      <c r="A23" s="100">
        <v>33</v>
      </c>
      <c r="B23" s="94" t="s">
        <v>326</v>
      </c>
      <c r="C23" s="211" t="s">
        <v>327</v>
      </c>
      <c r="D23" s="219">
        <v>4</v>
      </c>
      <c r="E23" s="297" t="s">
        <v>663</v>
      </c>
      <c r="F23" s="201" t="s">
        <v>664</v>
      </c>
      <c r="G23" s="94" t="s">
        <v>332</v>
      </c>
      <c r="H23" s="94" t="s">
        <v>333</v>
      </c>
      <c r="I23" s="94" t="s">
        <v>334</v>
      </c>
      <c r="J23" s="102"/>
      <c r="K23" s="99"/>
      <c r="L23" s="100">
        <v>33</v>
      </c>
      <c r="M23" s="94" t="s">
        <v>326</v>
      </c>
      <c r="N23" s="207" t="s">
        <v>327</v>
      </c>
      <c r="O23" s="94" t="s">
        <v>328</v>
      </c>
      <c r="P23" s="94" t="s">
        <v>329</v>
      </c>
      <c r="Q23" s="94" t="s">
        <v>330</v>
      </c>
      <c r="R23" s="94" t="s">
        <v>331</v>
      </c>
      <c r="S23" s="94" t="s">
        <v>233</v>
      </c>
      <c r="T23" s="102"/>
    </row>
    <row r="25" spans="1:20">
      <c r="A25" s="290"/>
      <c r="B25" s="291"/>
      <c r="C25" s="291"/>
      <c r="D25" s="291"/>
      <c r="E25" s="291"/>
      <c r="F25" s="291"/>
      <c r="G25" s="291"/>
      <c r="H25" s="291"/>
      <c r="I25" s="291"/>
      <c r="J25" s="292"/>
      <c r="K25" s="293"/>
      <c r="L25" s="290"/>
      <c r="M25" s="291"/>
      <c r="N25" s="291"/>
      <c r="O25" s="291"/>
      <c r="P25" s="291"/>
      <c r="Q25" s="291"/>
      <c r="R25" s="291"/>
      <c r="S25" s="291"/>
      <c r="T25" s="292"/>
    </row>
    <row r="26" spans="1:20" ht="17.25">
      <c r="A26" s="294"/>
      <c r="B26" s="295"/>
      <c r="C26" s="295"/>
      <c r="D26" s="295"/>
      <c r="E26" s="295"/>
      <c r="F26" s="295"/>
      <c r="G26" s="45" t="s">
        <v>7</v>
      </c>
      <c r="H26" s="312" t="s">
        <v>600</v>
      </c>
      <c r="I26" s="312"/>
      <c r="J26" s="296"/>
      <c r="K26" s="293"/>
      <c r="L26" s="294"/>
      <c r="M26" s="295"/>
      <c r="N26" s="295"/>
      <c r="O26" s="295"/>
      <c r="P26" s="295"/>
      <c r="Q26" s="45" t="s">
        <v>7</v>
      </c>
      <c r="R26" s="324" t="s">
        <v>600</v>
      </c>
      <c r="S26" s="325"/>
      <c r="T26" s="296"/>
    </row>
    <row r="27" spans="1:20" ht="17.25">
      <c r="A27" s="294"/>
      <c r="B27" s="295"/>
      <c r="C27" s="295"/>
      <c r="D27" s="295"/>
      <c r="E27" s="295"/>
      <c r="F27" s="295"/>
      <c r="G27" s="45" t="s">
        <v>238</v>
      </c>
      <c r="H27" s="313" t="s">
        <v>727</v>
      </c>
      <c r="I27" s="313"/>
      <c r="J27" s="296"/>
      <c r="K27" s="293"/>
      <c r="L27" s="294"/>
      <c r="M27" s="295"/>
      <c r="N27" s="295"/>
      <c r="O27" s="295"/>
      <c r="P27" s="295"/>
      <c r="Q27" s="45" t="s">
        <v>238</v>
      </c>
      <c r="R27" s="322" t="s">
        <v>727</v>
      </c>
      <c r="S27" s="323"/>
      <c r="T27" s="296"/>
    </row>
    <row r="28" spans="1:20" ht="21">
      <c r="A28" s="88"/>
      <c r="B28" s="295"/>
      <c r="C28" s="295"/>
      <c r="D28" s="295"/>
      <c r="E28" s="295"/>
      <c r="F28" s="295"/>
      <c r="G28" s="45" t="s">
        <v>237</v>
      </c>
      <c r="H28" s="322" t="str">
        <f>IF(ISBLANK($H$4),"",$H$4)</f>
        <v/>
      </c>
      <c r="I28" s="323"/>
      <c r="J28" s="296"/>
      <c r="K28" s="293"/>
      <c r="L28" s="88"/>
      <c r="M28" s="295"/>
      <c r="N28" s="295"/>
      <c r="O28" s="295"/>
      <c r="P28" s="295"/>
      <c r="Q28" s="45" t="s">
        <v>237</v>
      </c>
      <c r="R28" s="322" t="str">
        <f>IF(ISBLANK($H$4),"",$H$4)</f>
        <v/>
      </c>
      <c r="S28" s="323"/>
      <c r="T28" s="296"/>
    </row>
    <row r="29" spans="1:20" ht="21">
      <c r="A29" s="165" t="s">
        <v>514</v>
      </c>
      <c r="B29" s="295"/>
      <c r="C29" s="295"/>
      <c r="D29" s="295"/>
      <c r="E29" s="295"/>
      <c r="F29" s="295"/>
      <c r="G29" s="45"/>
      <c r="H29" s="45"/>
      <c r="I29" s="45"/>
      <c r="J29" s="296"/>
      <c r="K29" s="293"/>
      <c r="L29" s="165" t="s">
        <v>514</v>
      </c>
      <c r="M29" s="295"/>
      <c r="N29" s="295"/>
      <c r="O29" s="295"/>
      <c r="P29" s="295"/>
      <c r="Q29" s="295"/>
      <c r="R29" s="295"/>
      <c r="S29" s="45"/>
      <c r="T29" s="296"/>
    </row>
    <row r="30" spans="1:20">
      <c r="A30" s="39"/>
      <c r="B30" s="295"/>
      <c r="C30" s="295"/>
      <c r="D30" s="295"/>
      <c r="E30" s="295"/>
      <c r="F30" s="295"/>
      <c r="G30" s="295"/>
      <c r="H30" s="295"/>
      <c r="I30" s="295"/>
      <c r="J30" s="296"/>
      <c r="K30" s="293"/>
      <c r="L30" s="39"/>
      <c r="M30" s="295"/>
      <c r="N30" s="295"/>
      <c r="O30" s="295"/>
      <c r="P30" s="295"/>
      <c r="Q30" s="295"/>
      <c r="R30" s="295"/>
      <c r="S30" s="295"/>
      <c r="T30" s="296"/>
    </row>
    <row r="31" spans="1:20" s="97" customFormat="1" ht="15">
      <c r="A31" s="209" t="s">
        <v>217</v>
      </c>
      <c r="B31" s="209" t="s">
        <v>85</v>
      </c>
      <c r="C31" s="209" t="s">
        <v>86</v>
      </c>
      <c r="D31" s="209" t="s">
        <v>95</v>
      </c>
      <c r="E31" s="209" t="s">
        <v>216</v>
      </c>
      <c r="F31" s="209" t="s">
        <v>94</v>
      </c>
      <c r="G31" s="209" t="s">
        <v>92</v>
      </c>
      <c r="H31" s="209" t="s">
        <v>93</v>
      </c>
      <c r="I31" s="209" t="s">
        <v>192</v>
      </c>
      <c r="J31" s="95"/>
      <c r="K31" s="96"/>
      <c r="L31" s="209" t="s">
        <v>217</v>
      </c>
      <c r="M31" s="209" t="s">
        <v>85</v>
      </c>
      <c r="N31" s="208" t="s">
        <v>86</v>
      </c>
      <c r="O31" s="209" t="s">
        <v>87</v>
      </c>
      <c r="P31" s="209" t="s">
        <v>88</v>
      </c>
      <c r="Q31" s="209" t="s">
        <v>89</v>
      </c>
      <c r="R31" s="209" t="s">
        <v>90</v>
      </c>
      <c r="S31" s="209" t="s">
        <v>91</v>
      </c>
      <c r="T31" s="95"/>
    </row>
    <row r="32" spans="1:20" s="101" customFormat="1" ht="330.75">
      <c r="A32" s="100">
        <v>37</v>
      </c>
      <c r="B32" s="94" t="s">
        <v>121</v>
      </c>
      <c r="C32" s="211" t="s">
        <v>199</v>
      </c>
      <c r="D32" s="219">
        <v>3</v>
      </c>
      <c r="E32" s="297" t="s">
        <v>707</v>
      </c>
      <c r="F32" s="201" t="s">
        <v>708</v>
      </c>
      <c r="G32" s="94" t="s">
        <v>435</v>
      </c>
      <c r="H32" s="94" t="s">
        <v>120</v>
      </c>
      <c r="I32" s="94" t="s">
        <v>203</v>
      </c>
      <c r="J32" s="98"/>
      <c r="K32" s="99"/>
      <c r="L32" s="100">
        <v>37</v>
      </c>
      <c r="M32" s="94" t="s">
        <v>121</v>
      </c>
      <c r="N32" s="207" t="s">
        <v>199</v>
      </c>
      <c r="O32" s="94" t="s">
        <v>200</v>
      </c>
      <c r="P32" s="94" t="s">
        <v>201</v>
      </c>
      <c r="Q32" s="94" t="s">
        <v>119</v>
      </c>
      <c r="R32" s="94" t="s">
        <v>202</v>
      </c>
      <c r="S32" s="94" t="s">
        <v>233</v>
      </c>
      <c r="T32" s="98"/>
    </row>
    <row r="33" spans="1:20" s="101" customFormat="1" ht="157.5">
      <c r="A33" s="100">
        <v>40</v>
      </c>
      <c r="B33" s="94" t="s">
        <v>121</v>
      </c>
      <c r="C33" s="211" t="s">
        <v>122</v>
      </c>
      <c r="D33" s="219">
        <v>1</v>
      </c>
      <c r="E33" s="297" t="s">
        <v>665</v>
      </c>
      <c r="F33" s="201" t="s">
        <v>666</v>
      </c>
      <c r="G33" s="94" t="s">
        <v>127</v>
      </c>
      <c r="H33" s="94" t="s">
        <v>128</v>
      </c>
      <c r="I33" s="94" t="s">
        <v>129</v>
      </c>
      <c r="J33" s="98"/>
      <c r="K33" s="99"/>
      <c r="L33" s="100">
        <v>40</v>
      </c>
      <c r="M33" s="94" t="s">
        <v>121</v>
      </c>
      <c r="N33" s="207" t="s">
        <v>122</v>
      </c>
      <c r="O33" s="94" t="s">
        <v>123</v>
      </c>
      <c r="P33" s="94" t="s">
        <v>124</v>
      </c>
      <c r="Q33" s="94" t="s">
        <v>125</v>
      </c>
      <c r="R33" s="94" t="s">
        <v>126</v>
      </c>
      <c r="S33" s="94" t="s">
        <v>233</v>
      </c>
      <c r="T33" s="98"/>
    </row>
    <row r="34" spans="1:20" s="101" customFormat="1" ht="252">
      <c r="A34" s="100">
        <v>42</v>
      </c>
      <c r="B34" s="94" t="s">
        <v>121</v>
      </c>
      <c r="C34" s="211" t="s">
        <v>130</v>
      </c>
      <c r="D34" s="219">
        <v>1</v>
      </c>
      <c r="E34" s="297" t="s">
        <v>667</v>
      </c>
      <c r="F34" s="201" t="s">
        <v>668</v>
      </c>
      <c r="G34" s="94" t="s">
        <v>436</v>
      </c>
      <c r="H34" s="94" t="s">
        <v>135</v>
      </c>
      <c r="I34" s="94" t="s">
        <v>136</v>
      </c>
      <c r="J34" s="98"/>
      <c r="K34" s="99"/>
      <c r="L34" s="100">
        <v>42</v>
      </c>
      <c r="M34" s="94" t="s">
        <v>121</v>
      </c>
      <c r="N34" s="207" t="s">
        <v>130</v>
      </c>
      <c r="O34" s="94" t="s">
        <v>131</v>
      </c>
      <c r="P34" s="94" t="s">
        <v>132</v>
      </c>
      <c r="Q34" s="94" t="s">
        <v>133</v>
      </c>
      <c r="R34" s="94" t="s">
        <v>134</v>
      </c>
      <c r="S34" s="94" t="s">
        <v>233</v>
      </c>
      <c r="T34" s="98"/>
    </row>
    <row r="35" spans="1:20" s="101" customFormat="1" ht="282" customHeight="1">
      <c r="A35" s="100">
        <v>45</v>
      </c>
      <c r="B35" s="94" t="s">
        <v>335</v>
      </c>
      <c r="C35" s="211" t="s">
        <v>336</v>
      </c>
      <c r="D35" s="219">
        <v>1</v>
      </c>
      <c r="E35" s="297" t="s">
        <v>669</v>
      </c>
      <c r="F35" s="201" t="s">
        <v>670</v>
      </c>
      <c r="G35" s="94" t="s">
        <v>437</v>
      </c>
      <c r="H35" s="94" t="s">
        <v>341</v>
      </c>
      <c r="I35" s="94" t="s">
        <v>342</v>
      </c>
      <c r="J35" s="102"/>
      <c r="K35" s="99"/>
      <c r="L35" s="100">
        <v>45</v>
      </c>
      <c r="M35" s="94" t="s">
        <v>335</v>
      </c>
      <c r="N35" s="207" t="s">
        <v>336</v>
      </c>
      <c r="O35" s="94" t="s">
        <v>337</v>
      </c>
      <c r="P35" s="94" t="s">
        <v>338</v>
      </c>
      <c r="Q35" s="94" t="s">
        <v>339</v>
      </c>
      <c r="R35" s="94" t="s">
        <v>340</v>
      </c>
      <c r="S35" s="94" t="s">
        <v>233</v>
      </c>
      <c r="T35" s="102"/>
    </row>
    <row r="36" spans="1:20">
      <c r="F36" s="298"/>
    </row>
    <row r="37" spans="1:20" ht="63.75">
      <c r="A37" s="290"/>
      <c r="B37" s="291"/>
      <c r="C37" s="291"/>
      <c r="D37" s="291"/>
      <c r="E37" s="291"/>
      <c r="F37" s="299" t="s">
        <v>709</v>
      </c>
      <c r="G37" s="291"/>
      <c r="H37" s="291"/>
      <c r="I37" s="291"/>
      <c r="J37" s="292"/>
      <c r="K37" s="293"/>
      <c r="L37" s="290"/>
      <c r="M37" s="291"/>
      <c r="N37" s="291"/>
      <c r="O37" s="291"/>
      <c r="P37" s="291"/>
      <c r="Q37" s="291"/>
      <c r="R37" s="291"/>
      <c r="S37" s="291"/>
      <c r="T37" s="292"/>
    </row>
    <row r="38" spans="1:20" ht="17.25">
      <c r="A38" s="294"/>
      <c r="B38" s="295"/>
      <c r="C38" s="295"/>
      <c r="D38" s="295"/>
      <c r="E38" s="295"/>
      <c r="F38" s="295"/>
      <c r="G38" s="45" t="s">
        <v>7</v>
      </c>
      <c r="H38" s="312" t="s">
        <v>600</v>
      </c>
      <c r="I38" s="312"/>
      <c r="J38" s="296"/>
      <c r="K38" s="293"/>
      <c r="L38" s="294"/>
      <c r="M38" s="295"/>
      <c r="N38" s="295"/>
      <c r="O38" s="295"/>
      <c r="P38" s="295"/>
      <c r="Q38" s="45" t="s">
        <v>7</v>
      </c>
      <c r="R38" s="324" t="s">
        <v>600</v>
      </c>
      <c r="S38" s="325"/>
      <c r="T38" s="296"/>
    </row>
    <row r="39" spans="1:20" ht="17.25">
      <c r="A39" s="294"/>
      <c r="B39" s="295"/>
      <c r="C39" s="295"/>
      <c r="D39" s="295"/>
      <c r="E39" s="295"/>
      <c r="F39" s="295"/>
      <c r="G39" s="45" t="s">
        <v>238</v>
      </c>
      <c r="H39" s="313" t="s">
        <v>727</v>
      </c>
      <c r="I39" s="313"/>
      <c r="J39" s="296"/>
      <c r="K39" s="293"/>
      <c r="L39" s="294"/>
      <c r="M39" s="295"/>
      <c r="N39" s="295"/>
      <c r="O39" s="295"/>
      <c r="P39" s="295"/>
      <c r="Q39" s="45" t="s">
        <v>238</v>
      </c>
      <c r="R39" s="322" t="s">
        <v>727</v>
      </c>
      <c r="S39" s="323"/>
      <c r="T39" s="296"/>
    </row>
    <row r="40" spans="1:20" ht="21">
      <c r="A40" s="88"/>
      <c r="B40" s="295"/>
      <c r="C40" s="295"/>
      <c r="D40" s="295"/>
      <c r="E40" s="295"/>
      <c r="F40" s="295"/>
      <c r="G40" s="45" t="s">
        <v>237</v>
      </c>
      <c r="H40" s="322" t="str">
        <f>IF(ISBLANK($H$4),"",$H$4)</f>
        <v/>
      </c>
      <c r="I40" s="323"/>
      <c r="J40" s="296"/>
      <c r="K40" s="293"/>
      <c r="L40" s="88"/>
      <c r="M40" s="295"/>
      <c r="N40" s="295"/>
      <c r="O40" s="295"/>
      <c r="P40" s="295"/>
      <c r="Q40" s="45" t="s">
        <v>237</v>
      </c>
      <c r="R40" s="322" t="str">
        <f>IF(ISBLANK($H$4),"",$H$4)</f>
        <v/>
      </c>
      <c r="S40" s="323"/>
      <c r="T40" s="296"/>
    </row>
    <row r="41" spans="1:20" ht="21">
      <c r="A41" s="165" t="s">
        <v>514</v>
      </c>
      <c r="B41" s="295"/>
      <c r="C41" s="295"/>
      <c r="D41" s="295"/>
      <c r="E41" s="295"/>
      <c r="F41" s="295"/>
      <c r="G41" s="45"/>
      <c r="H41" s="45"/>
      <c r="I41" s="45"/>
      <c r="J41" s="296"/>
      <c r="K41" s="293"/>
      <c r="L41" s="165" t="s">
        <v>514</v>
      </c>
      <c r="M41" s="295"/>
      <c r="N41" s="295"/>
      <c r="O41" s="295"/>
      <c r="P41" s="295"/>
      <c r="Q41" s="295"/>
      <c r="R41" s="295"/>
      <c r="S41" s="45"/>
      <c r="T41" s="296"/>
    </row>
    <row r="42" spans="1:20">
      <c r="A42" s="39"/>
      <c r="B42" s="295"/>
      <c r="C42" s="295"/>
      <c r="D42" s="295"/>
      <c r="E42" s="295"/>
      <c r="F42" s="295"/>
      <c r="G42" s="295"/>
      <c r="H42" s="295"/>
      <c r="I42" s="295"/>
      <c r="J42" s="296"/>
      <c r="K42" s="293"/>
      <c r="L42" s="39"/>
      <c r="M42" s="295"/>
      <c r="N42" s="295"/>
      <c r="O42" s="295"/>
      <c r="P42" s="295"/>
      <c r="Q42" s="295"/>
      <c r="R42" s="295"/>
      <c r="S42" s="295"/>
      <c r="T42" s="296"/>
    </row>
    <row r="43" spans="1:20" s="97" customFormat="1" ht="15">
      <c r="A43" s="209" t="s">
        <v>217</v>
      </c>
      <c r="B43" s="209" t="s">
        <v>85</v>
      </c>
      <c r="C43" s="209" t="s">
        <v>86</v>
      </c>
      <c r="D43" s="209" t="s">
        <v>95</v>
      </c>
      <c r="E43" s="209" t="s">
        <v>216</v>
      </c>
      <c r="F43" s="209" t="s">
        <v>94</v>
      </c>
      <c r="G43" s="209" t="s">
        <v>92</v>
      </c>
      <c r="H43" s="209" t="s">
        <v>93</v>
      </c>
      <c r="I43" s="209" t="s">
        <v>192</v>
      </c>
      <c r="J43" s="95"/>
      <c r="K43" s="96"/>
      <c r="L43" s="209" t="s">
        <v>217</v>
      </c>
      <c r="M43" s="209" t="s">
        <v>85</v>
      </c>
      <c r="N43" s="208" t="s">
        <v>86</v>
      </c>
      <c r="O43" s="209" t="s">
        <v>87</v>
      </c>
      <c r="P43" s="209" t="s">
        <v>88</v>
      </c>
      <c r="Q43" s="209" t="s">
        <v>89</v>
      </c>
      <c r="R43" s="209" t="s">
        <v>90</v>
      </c>
      <c r="S43" s="209" t="s">
        <v>91</v>
      </c>
      <c r="T43" s="95"/>
    </row>
    <row r="44" spans="1:20" s="101" customFormat="1" ht="337.5" customHeight="1">
      <c r="A44" s="100">
        <v>48</v>
      </c>
      <c r="B44" s="94" t="s">
        <v>137</v>
      </c>
      <c r="C44" s="211" t="s">
        <v>138</v>
      </c>
      <c r="D44" s="219">
        <v>2</v>
      </c>
      <c r="E44" s="297" t="s">
        <v>671</v>
      </c>
      <c r="F44" s="201" t="s">
        <v>672</v>
      </c>
      <c r="G44" s="94" t="s">
        <v>143</v>
      </c>
      <c r="H44" s="94" t="s">
        <v>144</v>
      </c>
      <c r="I44" s="94" t="s">
        <v>145</v>
      </c>
      <c r="J44" s="98"/>
      <c r="K44" s="99"/>
      <c r="L44" s="100">
        <v>48</v>
      </c>
      <c r="M44" s="94" t="s">
        <v>137</v>
      </c>
      <c r="N44" s="207" t="s">
        <v>138</v>
      </c>
      <c r="O44" s="94" t="s">
        <v>139</v>
      </c>
      <c r="P44" s="94" t="s">
        <v>140</v>
      </c>
      <c r="Q44" s="94" t="s">
        <v>141</v>
      </c>
      <c r="R44" s="94" t="s">
        <v>142</v>
      </c>
      <c r="S44" s="94" t="s">
        <v>233</v>
      </c>
      <c r="T44" s="98"/>
    </row>
    <row r="45" spans="1:20" s="101" customFormat="1" ht="293.25" customHeight="1">
      <c r="A45" s="100">
        <v>49</v>
      </c>
      <c r="B45" s="94" t="s">
        <v>137</v>
      </c>
      <c r="C45" s="211" t="s">
        <v>146</v>
      </c>
      <c r="D45" s="219">
        <v>3</v>
      </c>
      <c r="E45" s="297" t="s">
        <v>673</v>
      </c>
      <c r="F45" s="201" t="s">
        <v>674</v>
      </c>
      <c r="G45" s="94" t="s">
        <v>438</v>
      </c>
      <c r="H45" s="94" t="s">
        <v>144</v>
      </c>
      <c r="I45" s="94" t="s">
        <v>150</v>
      </c>
      <c r="J45" s="98"/>
      <c r="K45" s="99"/>
      <c r="L45" s="100">
        <v>49</v>
      </c>
      <c r="M45" s="94" t="s">
        <v>137</v>
      </c>
      <c r="N45" s="207" t="s">
        <v>146</v>
      </c>
      <c r="O45" s="94" t="s">
        <v>147</v>
      </c>
      <c r="P45" s="94" t="s">
        <v>148</v>
      </c>
      <c r="Q45" s="94" t="s">
        <v>149</v>
      </c>
      <c r="R45" s="94" t="s">
        <v>225</v>
      </c>
      <c r="S45" s="94" t="s">
        <v>233</v>
      </c>
      <c r="T45" s="98"/>
    </row>
    <row r="46" spans="1:20" s="101" customFormat="1" ht="332.25" customHeight="1">
      <c r="A46" s="100">
        <v>50</v>
      </c>
      <c r="B46" s="94" t="s">
        <v>137</v>
      </c>
      <c r="C46" s="211" t="s">
        <v>228</v>
      </c>
      <c r="D46" s="219">
        <v>3</v>
      </c>
      <c r="E46" s="297" t="s">
        <v>675</v>
      </c>
      <c r="F46" s="201" t="s">
        <v>676</v>
      </c>
      <c r="G46" s="94" t="s">
        <v>234</v>
      </c>
      <c r="H46" s="94" t="s">
        <v>235</v>
      </c>
      <c r="I46" s="94" t="s">
        <v>236</v>
      </c>
      <c r="J46" s="102"/>
      <c r="K46" s="99"/>
      <c r="L46" s="100">
        <v>50</v>
      </c>
      <c r="M46" s="94" t="s">
        <v>137</v>
      </c>
      <c r="N46" s="207" t="s">
        <v>228</v>
      </c>
      <c r="O46" s="94" t="s">
        <v>229</v>
      </c>
      <c r="P46" s="94" t="s">
        <v>230</v>
      </c>
      <c r="Q46" s="94" t="s">
        <v>231</v>
      </c>
      <c r="R46" s="94" t="s">
        <v>232</v>
      </c>
      <c r="S46" s="94" t="s">
        <v>233</v>
      </c>
      <c r="T46" s="102"/>
    </row>
    <row r="48" spans="1:20">
      <c r="A48" s="290"/>
      <c r="B48" s="291"/>
      <c r="C48" s="291"/>
      <c r="D48" s="291"/>
      <c r="E48" s="291"/>
      <c r="F48" s="291"/>
      <c r="G48" s="291"/>
      <c r="H48" s="291"/>
      <c r="I48" s="291"/>
      <c r="J48" s="292"/>
      <c r="K48" s="293"/>
      <c r="L48" s="290"/>
      <c r="M48" s="291"/>
      <c r="N48" s="291"/>
      <c r="O48" s="291"/>
      <c r="P48" s="291"/>
      <c r="Q48" s="291"/>
      <c r="R48" s="291"/>
      <c r="S48" s="291"/>
      <c r="T48" s="292"/>
    </row>
    <row r="49" spans="1:20" ht="17.25">
      <c r="A49" s="294"/>
      <c r="B49" s="295"/>
      <c r="C49" s="295"/>
      <c r="D49" s="295"/>
      <c r="E49" s="295"/>
      <c r="F49" s="295"/>
      <c r="G49" s="45" t="s">
        <v>7</v>
      </c>
      <c r="H49" s="312" t="s">
        <v>600</v>
      </c>
      <c r="I49" s="312"/>
      <c r="J49" s="296"/>
      <c r="K49" s="293"/>
      <c r="L49" s="294"/>
      <c r="M49" s="295"/>
      <c r="N49" s="295"/>
      <c r="O49" s="295"/>
      <c r="P49" s="295"/>
      <c r="Q49" s="45" t="s">
        <v>7</v>
      </c>
      <c r="R49" s="312" t="s">
        <v>600</v>
      </c>
      <c r="S49" s="312"/>
      <c r="T49" s="296"/>
    </row>
    <row r="50" spans="1:20" ht="17.25">
      <c r="A50" s="294"/>
      <c r="B50" s="295"/>
      <c r="C50" s="295"/>
      <c r="D50" s="295"/>
      <c r="E50" s="295"/>
      <c r="F50" s="295"/>
      <c r="G50" s="45" t="s">
        <v>238</v>
      </c>
      <c r="H50" s="313" t="s">
        <v>727</v>
      </c>
      <c r="I50" s="313"/>
      <c r="J50" s="296"/>
      <c r="K50" s="293"/>
      <c r="L50" s="294"/>
      <c r="M50" s="295"/>
      <c r="N50" s="295"/>
      <c r="O50" s="295"/>
      <c r="P50" s="295"/>
      <c r="Q50" s="45" t="s">
        <v>238</v>
      </c>
      <c r="R50" s="313" t="s">
        <v>727</v>
      </c>
      <c r="S50" s="313"/>
      <c r="T50" s="296"/>
    </row>
    <row r="51" spans="1:20" ht="21">
      <c r="A51" s="88"/>
      <c r="B51" s="295"/>
      <c r="C51" s="295"/>
      <c r="D51" s="295"/>
      <c r="E51" s="295"/>
      <c r="F51" s="295"/>
      <c r="G51" s="45" t="s">
        <v>237</v>
      </c>
      <c r="H51" s="322" t="str">
        <f>IF(ISBLANK($H$4),"",$H$4)</f>
        <v/>
      </c>
      <c r="I51" s="323"/>
      <c r="J51" s="296"/>
      <c r="K51" s="293"/>
      <c r="L51" s="88"/>
      <c r="M51" s="295"/>
      <c r="N51" s="295"/>
      <c r="O51" s="295"/>
      <c r="P51" s="295"/>
      <c r="Q51" s="45" t="s">
        <v>237</v>
      </c>
      <c r="R51" s="322" t="str">
        <f>IF(ISBLANK($H$4),"",$H$4)</f>
        <v/>
      </c>
      <c r="S51" s="323"/>
      <c r="T51" s="296"/>
    </row>
    <row r="52" spans="1:20" ht="21">
      <c r="A52" s="165" t="s">
        <v>514</v>
      </c>
      <c r="B52" s="295"/>
      <c r="C52" s="295"/>
      <c r="D52" s="295"/>
      <c r="E52" s="295"/>
      <c r="F52" s="295"/>
      <c r="G52" s="45"/>
      <c r="H52" s="45"/>
      <c r="I52" s="45"/>
      <c r="J52" s="296"/>
      <c r="K52" s="293"/>
      <c r="L52" s="165" t="s">
        <v>514</v>
      </c>
      <c r="M52" s="295"/>
      <c r="N52" s="295"/>
      <c r="O52" s="295"/>
      <c r="P52" s="295"/>
      <c r="Q52" s="295"/>
      <c r="R52" s="295"/>
      <c r="S52" s="45"/>
      <c r="T52" s="296"/>
    </row>
    <row r="53" spans="1:20">
      <c r="A53" s="39"/>
      <c r="B53" s="295"/>
      <c r="C53" s="295"/>
      <c r="D53" s="295"/>
      <c r="E53" s="295"/>
      <c r="F53" s="295"/>
      <c r="G53" s="295"/>
      <c r="H53" s="295"/>
      <c r="I53" s="295"/>
      <c r="J53" s="296"/>
      <c r="K53" s="293"/>
      <c r="L53" s="39"/>
      <c r="M53" s="295"/>
      <c r="N53" s="295"/>
      <c r="O53" s="295"/>
      <c r="P53" s="295"/>
      <c r="Q53" s="295"/>
      <c r="R53" s="295"/>
      <c r="S53" s="295"/>
      <c r="T53" s="296"/>
    </row>
    <row r="54" spans="1:20" s="97" customFormat="1" ht="15">
      <c r="A54" s="209" t="s">
        <v>217</v>
      </c>
      <c r="B54" s="209" t="s">
        <v>85</v>
      </c>
      <c r="C54" s="209" t="s">
        <v>86</v>
      </c>
      <c r="D54" s="209" t="s">
        <v>95</v>
      </c>
      <c r="E54" s="209" t="s">
        <v>216</v>
      </c>
      <c r="F54" s="209" t="s">
        <v>94</v>
      </c>
      <c r="G54" s="209" t="s">
        <v>92</v>
      </c>
      <c r="H54" s="209" t="s">
        <v>93</v>
      </c>
      <c r="I54" s="209" t="s">
        <v>192</v>
      </c>
      <c r="J54" s="95"/>
      <c r="K54" s="96"/>
      <c r="L54" s="209" t="s">
        <v>217</v>
      </c>
      <c r="M54" s="209" t="s">
        <v>85</v>
      </c>
      <c r="N54" s="208" t="s">
        <v>86</v>
      </c>
      <c r="O54" s="209" t="s">
        <v>87</v>
      </c>
      <c r="P54" s="209" t="s">
        <v>88</v>
      </c>
      <c r="Q54" s="209" t="s">
        <v>89</v>
      </c>
      <c r="R54" s="209" t="s">
        <v>90</v>
      </c>
      <c r="S54" s="209" t="s">
        <v>91</v>
      </c>
      <c r="T54" s="95"/>
    </row>
    <row r="55" spans="1:20" s="101" customFormat="1" ht="358.5" customHeight="1">
      <c r="A55" s="100">
        <v>53</v>
      </c>
      <c r="B55" s="94" t="s">
        <v>343</v>
      </c>
      <c r="C55" s="211" t="s">
        <v>344</v>
      </c>
      <c r="D55" s="219">
        <v>2</v>
      </c>
      <c r="E55" s="297" t="s">
        <v>677</v>
      </c>
      <c r="F55" s="201" t="s">
        <v>678</v>
      </c>
      <c r="G55" s="94" t="s">
        <v>349</v>
      </c>
      <c r="H55" s="94" t="s">
        <v>350</v>
      </c>
      <c r="I55" s="94" t="s">
        <v>351</v>
      </c>
      <c r="J55" s="98"/>
      <c r="K55" s="99"/>
      <c r="L55" s="100">
        <v>53</v>
      </c>
      <c r="M55" s="94" t="s">
        <v>343</v>
      </c>
      <c r="N55" s="207" t="s">
        <v>344</v>
      </c>
      <c r="O55" s="94" t="s">
        <v>345</v>
      </c>
      <c r="P55" s="94" t="s">
        <v>346</v>
      </c>
      <c r="Q55" s="94" t="s">
        <v>347</v>
      </c>
      <c r="R55" s="94" t="s">
        <v>348</v>
      </c>
      <c r="S55" s="94" t="s">
        <v>233</v>
      </c>
      <c r="T55" s="98"/>
    </row>
    <row r="56" spans="1:20" s="101" customFormat="1" ht="264.75" customHeight="1">
      <c r="A56" s="100">
        <v>59</v>
      </c>
      <c r="B56" s="94" t="s">
        <v>352</v>
      </c>
      <c r="C56" s="211" t="s">
        <v>353</v>
      </c>
      <c r="D56" s="219">
        <v>3</v>
      </c>
      <c r="E56" s="297" t="s">
        <v>679</v>
      </c>
      <c r="F56" s="201" t="s">
        <v>680</v>
      </c>
      <c r="G56" s="94" t="s">
        <v>439</v>
      </c>
      <c r="H56" s="94" t="s">
        <v>358</v>
      </c>
      <c r="I56" s="94" t="s">
        <v>359</v>
      </c>
      <c r="J56" s="98"/>
      <c r="K56" s="99"/>
      <c r="L56" s="100">
        <v>59</v>
      </c>
      <c r="M56" s="94" t="s">
        <v>352</v>
      </c>
      <c r="N56" s="207" t="s">
        <v>353</v>
      </c>
      <c r="O56" s="94" t="s">
        <v>354</v>
      </c>
      <c r="P56" s="94" t="s">
        <v>355</v>
      </c>
      <c r="Q56" s="94" t="s">
        <v>356</v>
      </c>
      <c r="R56" s="94" t="s">
        <v>357</v>
      </c>
      <c r="S56" s="94" t="s">
        <v>233</v>
      </c>
      <c r="T56" s="98"/>
    </row>
    <row r="57" spans="1:20" s="101" customFormat="1" ht="355.5" customHeight="1">
      <c r="A57" s="100">
        <v>62</v>
      </c>
      <c r="B57" s="94" t="s">
        <v>219</v>
      </c>
      <c r="C57" s="211" t="s">
        <v>151</v>
      </c>
      <c r="D57" s="219">
        <v>1</v>
      </c>
      <c r="E57" s="297" t="s">
        <v>681</v>
      </c>
      <c r="F57" s="201" t="s">
        <v>682</v>
      </c>
      <c r="G57" s="94" t="s">
        <v>156</v>
      </c>
      <c r="H57" s="94" t="s">
        <v>157</v>
      </c>
      <c r="I57" s="94" t="s">
        <v>158</v>
      </c>
      <c r="J57" s="98"/>
      <c r="K57" s="99"/>
      <c r="L57" s="100">
        <v>62</v>
      </c>
      <c r="M57" s="94" t="s">
        <v>219</v>
      </c>
      <c r="N57" s="207" t="s">
        <v>151</v>
      </c>
      <c r="O57" s="94" t="s">
        <v>152</v>
      </c>
      <c r="P57" s="94" t="s">
        <v>153</v>
      </c>
      <c r="Q57" s="94" t="s">
        <v>154</v>
      </c>
      <c r="R57" s="94" t="s">
        <v>155</v>
      </c>
      <c r="S57" s="94" t="s">
        <v>233</v>
      </c>
      <c r="T57" s="98"/>
    </row>
    <row r="58" spans="1:20" s="101" customFormat="1" ht="173.25">
      <c r="A58" s="100">
        <v>63</v>
      </c>
      <c r="B58" s="94" t="s">
        <v>219</v>
      </c>
      <c r="C58" s="211" t="s">
        <v>360</v>
      </c>
      <c r="D58" s="219">
        <v>1</v>
      </c>
      <c r="E58" s="297" t="s">
        <v>683</v>
      </c>
      <c r="F58" s="201" t="s">
        <v>684</v>
      </c>
      <c r="G58" s="94" t="s">
        <v>440</v>
      </c>
      <c r="H58" s="94" t="s">
        <v>365</v>
      </c>
      <c r="I58" s="94" t="s">
        <v>366</v>
      </c>
      <c r="J58" s="102"/>
      <c r="K58" s="99"/>
      <c r="L58" s="100">
        <v>63</v>
      </c>
      <c r="M58" s="94" t="s">
        <v>219</v>
      </c>
      <c r="N58" s="207" t="s">
        <v>360</v>
      </c>
      <c r="O58" s="94" t="s">
        <v>361</v>
      </c>
      <c r="P58" s="94" t="s">
        <v>362</v>
      </c>
      <c r="Q58" s="94" t="s">
        <v>363</v>
      </c>
      <c r="R58" s="94" t="s">
        <v>364</v>
      </c>
      <c r="S58" s="94" t="s">
        <v>233</v>
      </c>
      <c r="T58" s="102"/>
    </row>
    <row r="60" spans="1:20">
      <c r="A60" s="290"/>
      <c r="B60" s="291"/>
      <c r="C60" s="291"/>
      <c r="D60" s="291"/>
      <c r="E60" s="291"/>
      <c r="F60" s="291"/>
      <c r="G60" s="291"/>
      <c r="H60" s="291"/>
      <c r="I60" s="291"/>
      <c r="J60" s="292"/>
      <c r="K60" s="293"/>
      <c r="L60" s="290"/>
      <c r="M60" s="291"/>
      <c r="N60" s="291"/>
      <c r="O60" s="291"/>
      <c r="P60" s="291"/>
      <c r="Q60" s="291"/>
      <c r="R60" s="291"/>
      <c r="S60" s="291"/>
      <c r="T60" s="292"/>
    </row>
    <row r="61" spans="1:20" ht="17.25">
      <c r="A61" s="294"/>
      <c r="B61" s="295"/>
      <c r="C61" s="295"/>
      <c r="D61" s="295"/>
      <c r="E61" s="295"/>
      <c r="F61" s="295"/>
      <c r="G61" s="45" t="s">
        <v>7</v>
      </c>
      <c r="H61" s="312" t="s">
        <v>600</v>
      </c>
      <c r="I61" s="312"/>
      <c r="J61" s="296"/>
      <c r="K61" s="293"/>
      <c r="L61" s="294"/>
      <c r="M61" s="295"/>
      <c r="N61" s="295"/>
      <c r="O61" s="295"/>
      <c r="P61" s="295"/>
      <c r="Q61" s="45" t="s">
        <v>7</v>
      </c>
      <c r="R61" s="324" t="s">
        <v>600</v>
      </c>
      <c r="S61" s="325"/>
      <c r="T61" s="296"/>
    </row>
    <row r="62" spans="1:20" ht="17.25">
      <c r="A62" s="294"/>
      <c r="B62" s="295"/>
      <c r="C62" s="295"/>
      <c r="D62" s="295"/>
      <c r="E62" s="295"/>
      <c r="F62" s="295"/>
      <c r="G62" s="45" t="s">
        <v>238</v>
      </c>
      <c r="H62" s="313" t="s">
        <v>727</v>
      </c>
      <c r="I62" s="313"/>
      <c r="J62" s="296"/>
      <c r="K62" s="293"/>
      <c r="L62" s="294"/>
      <c r="M62" s="295"/>
      <c r="N62" s="295"/>
      <c r="O62" s="295"/>
      <c r="P62" s="295"/>
      <c r="Q62" s="45" t="s">
        <v>238</v>
      </c>
      <c r="R62" s="322" t="s">
        <v>727</v>
      </c>
      <c r="S62" s="323"/>
      <c r="T62" s="296"/>
    </row>
    <row r="63" spans="1:20" ht="21">
      <c r="A63" s="88"/>
      <c r="B63" s="295"/>
      <c r="C63" s="295"/>
      <c r="D63" s="295"/>
      <c r="E63" s="295"/>
      <c r="F63" s="295"/>
      <c r="G63" s="45" t="s">
        <v>237</v>
      </c>
      <c r="H63" s="322" t="str">
        <f>IF(ISBLANK($H$4),"",$H$4)</f>
        <v/>
      </c>
      <c r="I63" s="323"/>
      <c r="J63" s="296"/>
      <c r="K63" s="293"/>
      <c r="L63" s="88"/>
      <c r="M63" s="295"/>
      <c r="N63" s="295"/>
      <c r="O63" s="295"/>
      <c r="P63" s="295"/>
      <c r="Q63" s="45" t="s">
        <v>237</v>
      </c>
      <c r="R63" s="322" t="str">
        <f>IF(ISBLANK($H$4),"",$H$4)</f>
        <v/>
      </c>
      <c r="S63" s="323"/>
      <c r="T63" s="296"/>
    </row>
    <row r="64" spans="1:20" ht="21">
      <c r="A64" s="165" t="s">
        <v>514</v>
      </c>
      <c r="B64" s="295"/>
      <c r="C64" s="295"/>
      <c r="D64" s="295"/>
      <c r="E64" s="295"/>
      <c r="F64" s="295"/>
      <c r="G64" s="45"/>
      <c r="H64" s="45"/>
      <c r="I64" s="45"/>
      <c r="J64" s="296"/>
      <c r="K64" s="293"/>
      <c r="L64" s="165" t="s">
        <v>514</v>
      </c>
      <c r="M64" s="295"/>
      <c r="N64" s="295"/>
      <c r="O64" s="295"/>
      <c r="P64" s="295"/>
      <c r="Q64" s="295"/>
      <c r="R64" s="295"/>
      <c r="S64" s="45"/>
      <c r="T64" s="296"/>
    </row>
    <row r="65" spans="1:20">
      <c r="A65" s="39"/>
      <c r="B65" s="295"/>
      <c r="C65" s="295"/>
      <c r="D65" s="295"/>
      <c r="E65" s="295"/>
      <c r="F65" s="295"/>
      <c r="G65" s="295"/>
      <c r="H65" s="295"/>
      <c r="I65" s="295"/>
      <c r="J65" s="296"/>
      <c r="K65" s="293"/>
      <c r="L65" s="39"/>
      <c r="M65" s="295"/>
      <c r="N65" s="295"/>
      <c r="O65" s="295"/>
      <c r="P65" s="295"/>
      <c r="Q65" s="295"/>
      <c r="R65" s="295"/>
      <c r="S65" s="295"/>
      <c r="T65" s="296"/>
    </row>
    <row r="66" spans="1:20" s="97" customFormat="1" ht="15">
      <c r="A66" s="209" t="s">
        <v>217</v>
      </c>
      <c r="B66" s="209" t="s">
        <v>85</v>
      </c>
      <c r="C66" s="209" t="s">
        <v>86</v>
      </c>
      <c r="D66" s="209" t="s">
        <v>95</v>
      </c>
      <c r="E66" s="209" t="s">
        <v>216</v>
      </c>
      <c r="F66" s="209" t="s">
        <v>94</v>
      </c>
      <c r="G66" s="209" t="s">
        <v>92</v>
      </c>
      <c r="H66" s="209" t="s">
        <v>93</v>
      </c>
      <c r="I66" s="209" t="s">
        <v>192</v>
      </c>
      <c r="J66" s="95"/>
      <c r="K66" s="96"/>
      <c r="L66" s="209" t="s">
        <v>217</v>
      </c>
      <c r="M66" s="209" t="s">
        <v>85</v>
      </c>
      <c r="N66" s="208" t="s">
        <v>86</v>
      </c>
      <c r="O66" s="209" t="s">
        <v>87</v>
      </c>
      <c r="P66" s="209" t="s">
        <v>88</v>
      </c>
      <c r="Q66" s="209" t="s">
        <v>89</v>
      </c>
      <c r="R66" s="209" t="s">
        <v>90</v>
      </c>
      <c r="S66" s="209" t="s">
        <v>91</v>
      </c>
      <c r="T66" s="95"/>
    </row>
    <row r="67" spans="1:20" s="101" customFormat="1" ht="180" customHeight="1">
      <c r="A67" s="100">
        <v>64</v>
      </c>
      <c r="B67" s="94" t="s">
        <v>219</v>
      </c>
      <c r="C67" s="211" t="s">
        <v>159</v>
      </c>
      <c r="D67" s="219">
        <v>1</v>
      </c>
      <c r="E67" s="297" t="s">
        <v>685</v>
      </c>
      <c r="F67" s="201" t="s">
        <v>686</v>
      </c>
      <c r="G67" s="94" t="s">
        <v>164</v>
      </c>
      <c r="H67" s="94" t="s">
        <v>165</v>
      </c>
      <c r="I67" s="94" t="s">
        <v>166</v>
      </c>
      <c r="J67" s="98"/>
      <c r="K67" s="99"/>
      <c r="L67" s="100">
        <v>64</v>
      </c>
      <c r="M67" s="94" t="s">
        <v>219</v>
      </c>
      <c r="N67" s="207" t="s">
        <v>159</v>
      </c>
      <c r="O67" s="94" t="s">
        <v>160</v>
      </c>
      <c r="P67" s="94" t="s">
        <v>161</v>
      </c>
      <c r="Q67" s="94" t="s">
        <v>162</v>
      </c>
      <c r="R67" s="94" t="s">
        <v>163</v>
      </c>
      <c r="S67" s="94" t="s">
        <v>233</v>
      </c>
      <c r="T67" s="98"/>
    </row>
    <row r="68" spans="1:20" s="101" customFormat="1" ht="371.25" customHeight="1">
      <c r="A68" s="100">
        <v>69</v>
      </c>
      <c r="B68" s="94" t="s">
        <v>367</v>
      </c>
      <c r="C68" s="211" t="s">
        <v>368</v>
      </c>
      <c r="D68" s="219">
        <v>2</v>
      </c>
      <c r="E68" s="297" t="s">
        <v>687</v>
      </c>
      <c r="F68" s="201" t="s">
        <v>688</v>
      </c>
      <c r="G68" s="94" t="s">
        <v>441</v>
      </c>
      <c r="H68" s="94" t="s">
        <v>373</v>
      </c>
      <c r="I68" s="94" t="s">
        <v>374</v>
      </c>
      <c r="J68" s="98"/>
      <c r="K68" s="99"/>
      <c r="L68" s="100">
        <v>69</v>
      </c>
      <c r="M68" s="94" t="s">
        <v>367</v>
      </c>
      <c r="N68" s="207" t="s">
        <v>368</v>
      </c>
      <c r="O68" s="94" t="s">
        <v>369</v>
      </c>
      <c r="P68" s="94" t="s">
        <v>370</v>
      </c>
      <c r="Q68" s="94" t="s">
        <v>371</v>
      </c>
      <c r="R68" s="94" t="s">
        <v>372</v>
      </c>
      <c r="S68" s="94" t="s">
        <v>233</v>
      </c>
      <c r="T68" s="98"/>
    </row>
    <row r="69" spans="1:20" s="101" customFormat="1" ht="173.25">
      <c r="A69" s="100">
        <v>79</v>
      </c>
      <c r="B69" s="94" t="s">
        <v>167</v>
      </c>
      <c r="C69" s="211" t="s">
        <v>168</v>
      </c>
      <c r="D69" s="219">
        <v>1</v>
      </c>
      <c r="E69" s="297" t="s">
        <v>689</v>
      </c>
      <c r="F69" s="201" t="s">
        <v>690</v>
      </c>
      <c r="G69" s="94" t="s">
        <v>171</v>
      </c>
      <c r="H69" s="94" t="s">
        <v>172</v>
      </c>
      <c r="I69" s="94" t="s">
        <v>173</v>
      </c>
      <c r="J69" s="98"/>
      <c r="K69" s="99"/>
      <c r="L69" s="100">
        <v>79</v>
      </c>
      <c r="M69" s="94" t="s">
        <v>167</v>
      </c>
      <c r="N69" s="207" t="s">
        <v>168</v>
      </c>
      <c r="O69" s="94" t="s">
        <v>221</v>
      </c>
      <c r="P69" s="94" t="s">
        <v>222</v>
      </c>
      <c r="Q69" s="94" t="s">
        <v>169</v>
      </c>
      <c r="R69" s="94" t="s">
        <v>170</v>
      </c>
      <c r="S69" s="94" t="s">
        <v>233</v>
      </c>
      <c r="T69" s="98"/>
    </row>
    <row r="70" spans="1:20" s="101" customFormat="1" ht="234" customHeight="1">
      <c r="A70" s="100">
        <v>82</v>
      </c>
      <c r="B70" s="94" t="s">
        <v>174</v>
      </c>
      <c r="C70" s="211" t="s">
        <v>204</v>
      </c>
      <c r="D70" s="219">
        <v>1</v>
      </c>
      <c r="E70" s="297" t="s">
        <v>691</v>
      </c>
      <c r="F70" s="201" t="s">
        <v>692</v>
      </c>
      <c r="G70" s="94" t="s">
        <v>442</v>
      </c>
      <c r="H70" s="94" t="s">
        <v>209</v>
      </c>
      <c r="I70" s="94" t="s">
        <v>210</v>
      </c>
      <c r="J70" s="102"/>
      <c r="K70" s="99"/>
      <c r="L70" s="100">
        <v>82</v>
      </c>
      <c r="M70" s="94" t="s">
        <v>174</v>
      </c>
      <c r="N70" s="207" t="s">
        <v>204</v>
      </c>
      <c r="O70" s="94" t="s">
        <v>205</v>
      </c>
      <c r="P70" s="94" t="s">
        <v>206</v>
      </c>
      <c r="Q70" s="94" t="s">
        <v>207</v>
      </c>
      <c r="R70" s="94" t="s">
        <v>208</v>
      </c>
      <c r="S70" s="94" t="s">
        <v>233</v>
      </c>
      <c r="T70" s="102"/>
    </row>
    <row r="71" spans="1:20">
      <c r="F71" s="298"/>
    </row>
    <row r="72" spans="1:20">
      <c r="A72" s="290"/>
      <c r="B72" s="291"/>
      <c r="C72" s="291"/>
      <c r="D72" s="291"/>
      <c r="E72" s="291"/>
      <c r="F72" s="291"/>
      <c r="G72" s="291"/>
      <c r="H72" s="291"/>
      <c r="I72" s="291"/>
      <c r="J72" s="292"/>
      <c r="K72" s="293"/>
      <c r="L72" s="290"/>
      <c r="M72" s="291"/>
      <c r="N72" s="291"/>
      <c r="O72" s="291"/>
      <c r="P72" s="291"/>
      <c r="Q72" s="291"/>
      <c r="R72" s="291"/>
      <c r="S72" s="291"/>
      <c r="T72" s="292"/>
    </row>
    <row r="73" spans="1:20" ht="17.25">
      <c r="A73" s="294"/>
      <c r="B73" s="295"/>
      <c r="C73" s="295"/>
      <c r="D73" s="295"/>
      <c r="E73" s="295"/>
      <c r="F73" s="295"/>
      <c r="G73" s="45" t="s">
        <v>7</v>
      </c>
      <c r="H73" s="312" t="s">
        <v>600</v>
      </c>
      <c r="I73" s="312"/>
      <c r="J73" s="296"/>
      <c r="K73" s="293"/>
      <c r="L73" s="294"/>
      <c r="M73" s="295"/>
      <c r="N73" s="295"/>
      <c r="O73" s="295"/>
      <c r="P73" s="295"/>
      <c r="Q73" s="45" t="s">
        <v>7</v>
      </c>
      <c r="R73" s="324" t="s">
        <v>600</v>
      </c>
      <c r="S73" s="325"/>
      <c r="T73" s="296"/>
    </row>
    <row r="74" spans="1:20" ht="17.25">
      <c r="A74" s="294"/>
      <c r="B74" s="295"/>
      <c r="C74" s="295"/>
      <c r="D74" s="295"/>
      <c r="E74" s="295"/>
      <c r="F74" s="295"/>
      <c r="G74" s="45" t="s">
        <v>238</v>
      </c>
      <c r="H74" s="313" t="s">
        <v>727</v>
      </c>
      <c r="I74" s="313"/>
      <c r="J74" s="296"/>
      <c r="K74" s="293"/>
      <c r="L74" s="294"/>
      <c r="M74" s="295"/>
      <c r="N74" s="295"/>
      <c r="O74" s="295"/>
      <c r="P74" s="295"/>
      <c r="Q74" s="45" t="s">
        <v>238</v>
      </c>
      <c r="R74" s="322" t="s">
        <v>727</v>
      </c>
      <c r="S74" s="323"/>
      <c r="T74" s="296"/>
    </row>
    <row r="75" spans="1:20" ht="21">
      <c r="A75" s="88"/>
      <c r="B75" s="295"/>
      <c r="C75" s="295"/>
      <c r="D75" s="295"/>
      <c r="E75" s="295"/>
      <c r="F75" s="295"/>
      <c r="G75" s="45" t="s">
        <v>237</v>
      </c>
      <c r="H75" s="322" t="str">
        <f>IF(ISBLANK($H$4),"",$H$4)</f>
        <v/>
      </c>
      <c r="I75" s="323"/>
      <c r="J75" s="296"/>
      <c r="K75" s="293"/>
      <c r="L75" s="88"/>
      <c r="M75" s="295"/>
      <c r="N75" s="295"/>
      <c r="O75" s="295"/>
      <c r="P75" s="295"/>
      <c r="Q75" s="45" t="s">
        <v>237</v>
      </c>
      <c r="R75" s="322" t="str">
        <f>IF(ISBLANK($H$4),"",$H$4)</f>
        <v/>
      </c>
      <c r="S75" s="323"/>
      <c r="T75" s="296"/>
    </row>
    <row r="76" spans="1:20" ht="21">
      <c r="A76" s="165" t="s">
        <v>514</v>
      </c>
      <c r="B76" s="295"/>
      <c r="C76" s="295"/>
      <c r="D76" s="295"/>
      <c r="E76" s="295"/>
      <c r="F76" s="295"/>
      <c r="G76" s="45"/>
      <c r="H76" s="45"/>
      <c r="I76" s="45"/>
      <c r="J76" s="296"/>
      <c r="K76" s="293"/>
      <c r="L76" s="165" t="s">
        <v>514</v>
      </c>
      <c r="M76" s="295"/>
      <c r="N76" s="295"/>
      <c r="O76" s="295"/>
      <c r="P76" s="295"/>
      <c r="Q76" s="295"/>
      <c r="R76" s="295"/>
      <c r="S76" s="45"/>
      <c r="T76" s="296"/>
    </row>
    <row r="77" spans="1:20">
      <c r="A77" s="39"/>
      <c r="B77" s="295"/>
      <c r="C77" s="295"/>
      <c r="D77" s="295"/>
      <c r="E77" s="295"/>
      <c r="F77" s="295"/>
      <c r="G77" s="295"/>
      <c r="H77" s="295"/>
      <c r="I77" s="295"/>
      <c r="J77" s="296"/>
      <c r="K77" s="293"/>
      <c r="L77" s="39"/>
      <c r="M77" s="295"/>
      <c r="N77" s="295"/>
      <c r="O77" s="295"/>
      <c r="P77" s="295"/>
      <c r="Q77" s="295"/>
      <c r="R77" s="295"/>
      <c r="S77" s="295"/>
      <c r="T77" s="296"/>
    </row>
    <row r="78" spans="1:20" s="97" customFormat="1" ht="15">
      <c r="A78" s="209" t="s">
        <v>217</v>
      </c>
      <c r="B78" s="209" t="s">
        <v>85</v>
      </c>
      <c r="C78" s="209" t="s">
        <v>86</v>
      </c>
      <c r="D78" s="209" t="s">
        <v>95</v>
      </c>
      <c r="E78" s="209" t="s">
        <v>216</v>
      </c>
      <c r="F78" s="209" t="s">
        <v>94</v>
      </c>
      <c r="G78" s="209" t="s">
        <v>92</v>
      </c>
      <c r="H78" s="209" t="s">
        <v>93</v>
      </c>
      <c r="I78" s="209" t="s">
        <v>192</v>
      </c>
      <c r="J78" s="95"/>
      <c r="K78" s="96"/>
      <c r="L78" s="209" t="s">
        <v>217</v>
      </c>
      <c r="M78" s="209" t="s">
        <v>85</v>
      </c>
      <c r="N78" s="208" t="s">
        <v>86</v>
      </c>
      <c r="O78" s="209" t="s">
        <v>87</v>
      </c>
      <c r="P78" s="209" t="s">
        <v>88</v>
      </c>
      <c r="Q78" s="209" t="s">
        <v>89</v>
      </c>
      <c r="R78" s="209" t="s">
        <v>90</v>
      </c>
      <c r="S78" s="209" t="s">
        <v>91</v>
      </c>
      <c r="T78" s="95"/>
    </row>
    <row r="79" spans="1:20" s="101" customFormat="1" ht="378.75" customHeight="1">
      <c r="A79" s="100">
        <v>88</v>
      </c>
      <c r="B79" s="94" t="s">
        <v>375</v>
      </c>
      <c r="C79" s="211" t="s">
        <v>376</v>
      </c>
      <c r="D79" s="219">
        <v>2</v>
      </c>
      <c r="E79" s="297" t="s">
        <v>693</v>
      </c>
      <c r="F79" s="201" t="s">
        <v>694</v>
      </c>
      <c r="G79" s="94" t="s">
        <v>443</v>
      </c>
      <c r="H79" s="94" t="s">
        <v>381</v>
      </c>
      <c r="I79" s="94" t="s">
        <v>382</v>
      </c>
      <c r="J79" s="98"/>
      <c r="K79" s="99"/>
      <c r="L79" s="100">
        <v>88</v>
      </c>
      <c r="M79" s="94" t="s">
        <v>375</v>
      </c>
      <c r="N79" s="207" t="s">
        <v>376</v>
      </c>
      <c r="O79" s="94" t="s">
        <v>377</v>
      </c>
      <c r="P79" s="94" t="s">
        <v>378</v>
      </c>
      <c r="Q79" s="94" t="s">
        <v>379</v>
      </c>
      <c r="R79" s="94" t="s">
        <v>380</v>
      </c>
      <c r="S79" s="94" t="s">
        <v>233</v>
      </c>
      <c r="T79" s="98"/>
    </row>
    <row r="80" spans="1:20" s="101" customFormat="1" ht="277.5" customHeight="1">
      <c r="A80" s="100">
        <v>91</v>
      </c>
      <c r="B80" s="94" t="s">
        <v>375</v>
      </c>
      <c r="C80" s="211" t="s">
        <v>211</v>
      </c>
      <c r="D80" s="219">
        <v>1</v>
      </c>
      <c r="E80" s="297" t="s">
        <v>695</v>
      </c>
      <c r="F80" s="201" t="s">
        <v>696</v>
      </c>
      <c r="G80" s="94" t="s">
        <v>444</v>
      </c>
      <c r="H80" s="94" t="s">
        <v>175</v>
      </c>
      <c r="I80" s="94" t="s">
        <v>176</v>
      </c>
      <c r="J80" s="98"/>
      <c r="K80" s="99"/>
      <c r="L80" s="100">
        <v>91</v>
      </c>
      <c r="M80" s="94" t="s">
        <v>375</v>
      </c>
      <c r="N80" s="207" t="s">
        <v>211</v>
      </c>
      <c r="O80" s="94" t="s">
        <v>212</v>
      </c>
      <c r="P80" s="94" t="s">
        <v>213</v>
      </c>
      <c r="Q80" s="94" t="s">
        <v>214</v>
      </c>
      <c r="R80" s="94" t="s">
        <v>215</v>
      </c>
      <c r="S80" s="94" t="s">
        <v>233</v>
      </c>
      <c r="T80" s="98"/>
    </row>
    <row r="81" spans="1:20" s="101" customFormat="1" ht="263.25" customHeight="1">
      <c r="A81" s="100">
        <v>95</v>
      </c>
      <c r="B81" s="94" t="s">
        <v>383</v>
      </c>
      <c r="C81" s="211" t="s">
        <v>384</v>
      </c>
      <c r="D81" s="219">
        <v>1</v>
      </c>
      <c r="E81" s="297" t="s">
        <v>697</v>
      </c>
      <c r="F81" s="201" t="s">
        <v>698</v>
      </c>
      <c r="G81" s="94" t="s">
        <v>389</v>
      </c>
      <c r="H81" s="94" t="s">
        <v>390</v>
      </c>
      <c r="I81" s="94" t="s">
        <v>391</v>
      </c>
      <c r="J81" s="98"/>
      <c r="K81" s="99"/>
      <c r="L81" s="100">
        <v>95</v>
      </c>
      <c r="M81" s="94" t="s">
        <v>383</v>
      </c>
      <c r="N81" s="207" t="s">
        <v>384</v>
      </c>
      <c r="O81" s="94" t="s">
        <v>385</v>
      </c>
      <c r="P81" s="94" t="s">
        <v>386</v>
      </c>
      <c r="Q81" s="94" t="s">
        <v>387</v>
      </c>
      <c r="R81" s="94" t="s">
        <v>388</v>
      </c>
      <c r="S81" s="94" t="s">
        <v>233</v>
      </c>
      <c r="T81" s="98"/>
    </row>
    <row r="82" spans="1:20" s="101" customFormat="1" ht="283.5">
      <c r="A82" s="100">
        <v>99</v>
      </c>
      <c r="B82" s="94" t="s">
        <v>177</v>
      </c>
      <c r="C82" s="211" t="s">
        <v>178</v>
      </c>
      <c r="D82" s="219">
        <v>2</v>
      </c>
      <c r="E82" s="297" t="s">
        <v>699</v>
      </c>
      <c r="F82" s="201" t="s">
        <v>700</v>
      </c>
      <c r="G82" s="94" t="s">
        <v>182</v>
      </c>
      <c r="H82" s="94" t="s">
        <v>488</v>
      </c>
      <c r="I82" s="94" t="s">
        <v>183</v>
      </c>
      <c r="J82" s="102"/>
      <c r="K82" s="99"/>
      <c r="L82" s="100">
        <v>99</v>
      </c>
      <c r="M82" s="94" t="s">
        <v>177</v>
      </c>
      <c r="N82" s="207" t="s">
        <v>178</v>
      </c>
      <c r="O82" s="94" t="s">
        <v>179</v>
      </c>
      <c r="P82" s="94" t="s">
        <v>180</v>
      </c>
      <c r="Q82" s="94" t="s">
        <v>181</v>
      </c>
      <c r="R82" s="94" t="s">
        <v>226</v>
      </c>
      <c r="S82" s="94" t="s">
        <v>233</v>
      </c>
      <c r="T82" s="102"/>
    </row>
    <row r="84" spans="1:20">
      <c r="A84" s="290"/>
      <c r="B84" s="291"/>
      <c r="C84" s="291"/>
      <c r="D84" s="291"/>
      <c r="E84" s="291"/>
      <c r="F84" s="291"/>
      <c r="G84" s="291"/>
      <c r="H84" s="291"/>
      <c r="I84" s="291"/>
      <c r="J84" s="292"/>
      <c r="K84" s="293"/>
      <c r="L84" s="290"/>
      <c r="M84" s="291"/>
      <c r="N84" s="291"/>
      <c r="O84" s="291"/>
      <c r="P84" s="291"/>
      <c r="Q84" s="291"/>
      <c r="R84" s="291"/>
      <c r="S84" s="291"/>
      <c r="T84" s="292"/>
    </row>
    <row r="85" spans="1:20" ht="17.25">
      <c r="A85" s="294"/>
      <c r="B85" s="295"/>
      <c r="C85" s="295"/>
      <c r="D85" s="295"/>
      <c r="E85" s="295"/>
      <c r="F85" s="295"/>
      <c r="G85" s="45" t="s">
        <v>7</v>
      </c>
      <c r="H85" s="312" t="s">
        <v>600</v>
      </c>
      <c r="I85" s="312"/>
      <c r="J85" s="296"/>
      <c r="K85" s="293"/>
      <c r="L85" s="294"/>
      <c r="M85" s="295"/>
      <c r="N85" s="295"/>
      <c r="O85" s="295"/>
      <c r="P85" s="295"/>
      <c r="Q85" s="45" t="s">
        <v>7</v>
      </c>
      <c r="R85" s="324" t="s">
        <v>600</v>
      </c>
      <c r="S85" s="325"/>
      <c r="T85" s="296"/>
    </row>
    <row r="86" spans="1:20" ht="17.25">
      <c r="A86" s="294"/>
      <c r="B86" s="295"/>
      <c r="C86" s="295"/>
      <c r="D86" s="295"/>
      <c r="E86" s="295"/>
      <c r="F86" s="295"/>
      <c r="G86" s="45" t="s">
        <v>238</v>
      </c>
      <c r="H86" s="313" t="s">
        <v>727</v>
      </c>
      <c r="I86" s="313"/>
      <c r="J86" s="296"/>
      <c r="K86" s="293"/>
      <c r="L86" s="294"/>
      <c r="M86" s="295"/>
      <c r="N86" s="295"/>
      <c r="O86" s="295"/>
      <c r="P86" s="295"/>
      <c r="Q86" s="45" t="s">
        <v>238</v>
      </c>
      <c r="R86" s="322" t="s">
        <v>727</v>
      </c>
      <c r="S86" s="323"/>
      <c r="T86" s="296"/>
    </row>
    <row r="87" spans="1:20" ht="21">
      <c r="A87" s="88"/>
      <c r="B87" s="295"/>
      <c r="C87" s="295"/>
      <c r="D87" s="295"/>
      <c r="E87" s="295"/>
      <c r="F87" s="295"/>
      <c r="G87" s="45" t="s">
        <v>237</v>
      </c>
      <c r="H87" s="322" t="str">
        <f>IF(ISBLANK($H$4),"",$H$4)</f>
        <v/>
      </c>
      <c r="I87" s="323"/>
      <c r="J87" s="296"/>
      <c r="K87" s="293"/>
      <c r="L87" s="88"/>
      <c r="M87" s="295"/>
      <c r="N87" s="295"/>
      <c r="O87" s="295"/>
      <c r="P87" s="295"/>
      <c r="Q87" s="45" t="s">
        <v>237</v>
      </c>
      <c r="R87" s="322" t="str">
        <f>IF(ISBLANK($H$4),"",$H$4)</f>
        <v/>
      </c>
      <c r="S87" s="323"/>
      <c r="T87" s="296"/>
    </row>
    <row r="88" spans="1:20" ht="21">
      <c r="A88" s="165" t="s">
        <v>514</v>
      </c>
      <c r="B88" s="295"/>
      <c r="C88" s="295"/>
      <c r="D88" s="295"/>
      <c r="E88" s="295"/>
      <c r="F88" s="295"/>
      <c r="G88" s="45"/>
      <c r="H88" s="45"/>
      <c r="I88" s="45"/>
      <c r="J88" s="296"/>
      <c r="K88" s="293"/>
      <c r="L88" s="165" t="s">
        <v>514</v>
      </c>
      <c r="M88" s="295"/>
      <c r="N88" s="295"/>
      <c r="O88" s="295"/>
      <c r="P88" s="295"/>
      <c r="Q88" s="295"/>
      <c r="R88" s="295"/>
      <c r="S88" s="45"/>
      <c r="T88" s="296"/>
    </row>
    <row r="89" spans="1:20">
      <c r="A89" s="39"/>
      <c r="B89" s="295"/>
      <c r="C89" s="295"/>
      <c r="D89" s="295"/>
      <c r="E89" s="295"/>
      <c r="F89" s="295"/>
      <c r="G89" s="295"/>
      <c r="H89" s="295"/>
      <c r="I89" s="295"/>
      <c r="J89" s="296"/>
      <c r="K89" s="293"/>
      <c r="L89" s="39"/>
      <c r="M89" s="295"/>
      <c r="N89" s="295"/>
      <c r="O89" s="295"/>
      <c r="P89" s="295"/>
      <c r="Q89" s="295"/>
      <c r="R89" s="295"/>
      <c r="S89" s="295"/>
      <c r="T89" s="296"/>
    </row>
    <row r="90" spans="1:20" s="97" customFormat="1" ht="15">
      <c r="A90" s="209" t="s">
        <v>217</v>
      </c>
      <c r="B90" s="209" t="s">
        <v>85</v>
      </c>
      <c r="C90" s="209" t="s">
        <v>86</v>
      </c>
      <c r="D90" s="209" t="s">
        <v>95</v>
      </c>
      <c r="E90" s="209" t="s">
        <v>216</v>
      </c>
      <c r="F90" s="209" t="s">
        <v>94</v>
      </c>
      <c r="G90" s="209" t="s">
        <v>92</v>
      </c>
      <c r="H90" s="209" t="s">
        <v>93</v>
      </c>
      <c r="I90" s="209" t="s">
        <v>192</v>
      </c>
      <c r="J90" s="95"/>
      <c r="K90" s="96"/>
      <c r="L90" s="209" t="s">
        <v>217</v>
      </c>
      <c r="M90" s="209" t="s">
        <v>85</v>
      </c>
      <c r="N90" s="208" t="s">
        <v>86</v>
      </c>
      <c r="O90" s="209" t="s">
        <v>87</v>
      </c>
      <c r="P90" s="209" t="s">
        <v>88</v>
      </c>
      <c r="Q90" s="209" t="s">
        <v>89</v>
      </c>
      <c r="R90" s="209" t="s">
        <v>90</v>
      </c>
      <c r="S90" s="209" t="s">
        <v>91</v>
      </c>
      <c r="T90" s="95"/>
    </row>
    <row r="91" spans="1:20" s="101" customFormat="1" ht="273" customHeight="1">
      <c r="A91" s="100">
        <v>105</v>
      </c>
      <c r="B91" s="94" t="s">
        <v>184</v>
      </c>
      <c r="C91" s="211" t="s">
        <v>185</v>
      </c>
      <c r="D91" s="219">
        <v>3</v>
      </c>
      <c r="E91" s="297" t="s">
        <v>710</v>
      </c>
      <c r="F91" s="201" t="s">
        <v>711</v>
      </c>
      <c r="G91" s="94" t="s">
        <v>445</v>
      </c>
      <c r="H91" s="94" t="s">
        <v>190</v>
      </c>
      <c r="I91" s="94" t="s">
        <v>191</v>
      </c>
      <c r="J91" s="98"/>
      <c r="K91" s="99"/>
      <c r="L91" s="100">
        <v>105</v>
      </c>
      <c r="M91" s="94" t="s">
        <v>184</v>
      </c>
      <c r="N91" s="207" t="s">
        <v>185</v>
      </c>
      <c r="O91" s="94" t="s">
        <v>186</v>
      </c>
      <c r="P91" s="94" t="s">
        <v>187</v>
      </c>
      <c r="Q91" s="94" t="s">
        <v>188</v>
      </c>
      <c r="R91" s="94" t="s">
        <v>189</v>
      </c>
      <c r="S91" s="94" t="s">
        <v>233</v>
      </c>
      <c r="T91" s="98"/>
    </row>
    <row r="92" spans="1:20" s="101" customFormat="1" ht="408.75" customHeight="1">
      <c r="A92" s="100">
        <v>109</v>
      </c>
      <c r="B92" s="94" t="s">
        <v>392</v>
      </c>
      <c r="C92" s="211" t="s">
        <v>393</v>
      </c>
      <c r="D92" s="219">
        <v>3</v>
      </c>
      <c r="E92" s="297" t="s">
        <v>701</v>
      </c>
      <c r="F92" s="201" t="s">
        <v>702</v>
      </c>
      <c r="G92" s="94" t="s">
        <v>398</v>
      </c>
      <c r="H92" s="94" t="s">
        <v>399</v>
      </c>
      <c r="I92" s="94" t="s">
        <v>400</v>
      </c>
      <c r="J92" s="98"/>
      <c r="K92" s="99"/>
      <c r="L92" s="100">
        <v>109</v>
      </c>
      <c r="M92" s="94" t="s">
        <v>392</v>
      </c>
      <c r="N92" s="207" t="s">
        <v>393</v>
      </c>
      <c r="O92" s="94" t="s">
        <v>394</v>
      </c>
      <c r="P92" s="94" t="s">
        <v>395</v>
      </c>
      <c r="Q92" s="94" t="s">
        <v>396</v>
      </c>
      <c r="R92" s="94" t="s">
        <v>397</v>
      </c>
      <c r="S92" s="94" t="s">
        <v>233</v>
      </c>
      <c r="T92" s="98"/>
    </row>
    <row r="93" spans="1:20" s="101" customFormat="1" ht="406.5" customHeight="1">
      <c r="A93" s="100">
        <v>113</v>
      </c>
      <c r="B93" s="94" t="s">
        <v>401</v>
      </c>
      <c r="C93" s="211" t="s">
        <v>402</v>
      </c>
      <c r="D93" s="219">
        <v>1</v>
      </c>
      <c r="E93" s="297" t="s">
        <v>703</v>
      </c>
      <c r="F93" s="201" t="s">
        <v>704</v>
      </c>
      <c r="G93" s="94" t="s">
        <v>446</v>
      </c>
      <c r="H93" s="94" t="s">
        <v>407</v>
      </c>
      <c r="I93" s="94" t="s">
        <v>408</v>
      </c>
      <c r="J93" s="98"/>
      <c r="K93" s="99"/>
      <c r="L93" s="100">
        <v>113</v>
      </c>
      <c r="M93" s="94" t="s">
        <v>401</v>
      </c>
      <c r="N93" s="207" t="s">
        <v>402</v>
      </c>
      <c r="O93" s="94" t="s">
        <v>403</v>
      </c>
      <c r="P93" s="94" t="s">
        <v>404</v>
      </c>
      <c r="Q93" s="94" t="s">
        <v>405</v>
      </c>
      <c r="R93" s="94" t="s">
        <v>406</v>
      </c>
      <c r="S93" s="94" t="s">
        <v>233</v>
      </c>
      <c r="T93" s="98"/>
    </row>
    <row r="94" spans="1:20" s="101" customFormat="1" ht="236.25">
      <c r="A94" s="100">
        <v>115</v>
      </c>
      <c r="B94" s="94" t="s">
        <v>401</v>
      </c>
      <c r="C94" s="211" t="s">
        <v>409</v>
      </c>
      <c r="D94" s="219">
        <v>1</v>
      </c>
      <c r="E94" s="297" t="s">
        <v>705</v>
      </c>
      <c r="F94" s="201" t="s">
        <v>706</v>
      </c>
      <c r="G94" s="94" t="s">
        <v>447</v>
      </c>
      <c r="H94" s="94" t="s">
        <v>414</v>
      </c>
      <c r="I94" s="94" t="s">
        <v>415</v>
      </c>
      <c r="J94" s="98"/>
      <c r="K94" s="99"/>
      <c r="L94" s="100">
        <v>115</v>
      </c>
      <c r="M94" s="94" t="s">
        <v>401</v>
      </c>
      <c r="N94" s="207" t="s">
        <v>409</v>
      </c>
      <c r="O94" s="94" t="s">
        <v>410</v>
      </c>
      <c r="P94" s="94" t="s">
        <v>411</v>
      </c>
      <c r="Q94" s="94" t="s">
        <v>412</v>
      </c>
      <c r="R94" s="94" t="s">
        <v>413</v>
      </c>
      <c r="S94" s="94" t="s">
        <v>233</v>
      </c>
      <c r="T94" s="98"/>
    </row>
    <row r="95" spans="1:20">
      <c r="A95" s="40"/>
      <c r="B95" s="24"/>
      <c r="C95" s="212"/>
      <c r="D95" s="24"/>
      <c r="E95" s="24"/>
      <c r="F95" s="24"/>
      <c r="G95" s="24"/>
      <c r="H95" s="24"/>
      <c r="I95" s="24"/>
      <c r="J95" s="25"/>
      <c r="K95" s="59"/>
      <c r="L95" s="40"/>
      <c r="M95" s="24"/>
      <c r="N95" s="210"/>
      <c r="O95" s="24"/>
      <c r="P95" s="24"/>
      <c r="Q95" s="24"/>
      <c r="R95" s="24"/>
      <c r="S95" s="24"/>
      <c r="T95" s="25"/>
    </row>
  </sheetData>
  <sheetProtection formatColumns="0" formatRows="0"/>
  <mergeCells count="49">
    <mergeCell ref="H85:I85"/>
    <mergeCell ref="R85:S85"/>
    <mergeCell ref="H86:I86"/>
    <mergeCell ref="R86:S86"/>
    <mergeCell ref="H87:I87"/>
    <mergeCell ref="R87:S87"/>
    <mergeCell ref="H73:I73"/>
    <mergeCell ref="R73:S73"/>
    <mergeCell ref="H74:I74"/>
    <mergeCell ref="R74:S74"/>
    <mergeCell ref="H75:I75"/>
    <mergeCell ref="R75:S75"/>
    <mergeCell ref="H61:I61"/>
    <mergeCell ref="R61:S61"/>
    <mergeCell ref="H62:I62"/>
    <mergeCell ref="R62:S62"/>
    <mergeCell ref="H63:I63"/>
    <mergeCell ref="R63:S63"/>
    <mergeCell ref="H49:I49"/>
    <mergeCell ref="R49:S49"/>
    <mergeCell ref="H50:I50"/>
    <mergeCell ref="R50:S50"/>
    <mergeCell ref="H51:I51"/>
    <mergeCell ref="R51:S51"/>
    <mergeCell ref="H38:I38"/>
    <mergeCell ref="R38:S38"/>
    <mergeCell ref="H39:I39"/>
    <mergeCell ref="R39:S39"/>
    <mergeCell ref="H40:I40"/>
    <mergeCell ref="R40:S40"/>
    <mergeCell ref="H26:I26"/>
    <mergeCell ref="R26:S26"/>
    <mergeCell ref="H27:I27"/>
    <mergeCell ref="R27:S27"/>
    <mergeCell ref="H28:I28"/>
    <mergeCell ref="R28:S28"/>
    <mergeCell ref="A6:F6"/>
    <mergeCell ref="H14:I14"/>
    <mergeCell ref="R14:S14"/>
    <mergeCell ref="H15:I15"/>
    <mergeCell ref="R15:S15"/>
    <mergeCell ref="H16:I16"/>
    <mergeCell ref="R16:S16"/>
    <mergeCell ref="H2:I2"/>
    <mergeCell ref="R2:S2"/>
    <mergeCell ref="H3:I3"/>
    <mergeCell ref="R3:S3"/>
    <mergeCell ref="H4:I4"/>
    <mergeCell ref="R4:S4"/>
  </mergeCells>
  <pageMargins left="0.70866141732283472" right="0.70866141732283472" top="0.74803149606299213" bottom="0.74803149606299213" header="0.31496062992125984" footer="0.31496062992125984"/>
  <pageSetup paperSize="9" scale="41" fitToWidth="2" fitToHeight="0" orientation="landscape" cellComments="asDisplayed" r:id="rId1"/>
  <headerFooter>
    <oddHeader>&amp;C&amp;"Arial"&amp;10 Commerce Commission Information Disclosure Template</oddHeader>
    <oddFooter>&amp;L&amp;"Arial,Regular" &amp;P&amp;C&amp;"Arial,Regular" &amp;F&amp;R&amp;"Arial,Regular" &amp;A</oddFooter>
  </headerFooter>
  <rowBreaks count="7" manualBreakCount="7">
    <brk id="11" max="16383" man="1"/>
    <brk id="23" max="16383" man="1"/>
    <brk id="35" max="16383" man="1"/>
    <brk id="46" max="16383" man="1"/>
    <brk id="58" max="16383" man="1"/>
    <brk id="70" max="16383" man="1"/>
    <brk id="82"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0"/>
    <pageSetUpPr fitToPage="1"/>
  </sheetPr>
  <dimension ref="A1:D16"/>
  <sheetViews>
    <sheetView showGridLines="0" view="pageBreakPreview" zoomScaleNormal="100" zoomScaleSheetLayoutView="100" workbookViewId="0"/>
  </sheetViews>
  <sheetFormatPr defaultRowHeight="12.75"/>
  <cols>
    <col min="2" max="2" width="9" customWidth="1"/>
    <col min="3" max="3" width="105.85546875" customWidth="1"/>
    <col min="6" max="7" width="9.140625" customWidth="1"/>
    <col min="8" max="8" width="24.140625" customWidth="1"/>
    <col min="9" max="9" width="36.7109375" customWidth="1"/>
  </cols>
  <sheetData>
    <row r="1" spans="1:4" ht="28.5" customHeight="1">
      <c r="A1" s="245"/>
      <c r="B1" s="246"/>
      <c r="C1" s="247"/>
      <c r="D1" s="248"/>
    </row>
    <row r="2" spans="1:4" ht="15.75">
      <c r="A2" s="249"/>
      <c r="B2" s="250" t="s">
        <v>3</v>
      </c>
      <c r="C2" s="251"/>
      <c r="D2" s="252"/>
    </row>
    <row r="3" spans="1:4">
      <c r="A3" s="249"/>
      <c r="B3" s="253" t="s">
        <v>587</v>
      </c>
      <c r="C3" s="251"/>
      <c r="D3" s="252"/>
    </row>
    <row r="4" spans="1:4">
      <c r="A4" s="249"/>
      <c r="B4" s="254"/>
      <c r="C4" s="255"/>
      <c r="D4" s="252"/>
    </row>
    <row r="5" spans="1:4" s="17" customFormat="1">
      <c r="A5" s="256"/>
      <c r="B5" s="257" t="s">
        <v>1</v>
      </c>
      <c r="C5" s="257" t="s">
        <v>579</v>
      </c>
      <c r="D5" s="258"/>
    </row>
    <row r="6" spans="1:4" s="17" customFormat="1">
      <c r="A6" s="256"/>
      <c r="B6" s="259" t="s">
        <v>417</v>
      </c>
      <c r="C6" s="260" t="s">
        <v>580</v>
      </c>
      <c r="D6" s="258"/>
    </row>
    <row r="7" spans="1:4" s="17" customFormat="1">
      <c r="A7" s="256"/>
      <c r="B7" s="259" t="s">
        <v>428</v>
      </c>
      <c r="C7" s="260" t="s">
        <v>581</v>
      </c>
      <c r="D7" s="258"/>
    </row>
    <row r="8" spans="1:4" s="17" customFormat="1">
      <c r="A8" s="256"/>
      <c r="B8" s="259" t="s">
        <v>429</v>
      </c>
      <c r="C8" s="260" t="s">
        <v>582</v>
      </c>
      <c r="D8" s="258"/>
    </row>
    <row r="9" spans="1:4" s="17" customFormat="1">
      <c r="A9" s="256"/>
      <c r="B9" s="259" t="s">
        <v>430</v>
      </c>
      <c r="C9" s="260" t="s">
        <v>583</v>
      </c>
      <c r="D9" s="258"/>
    </row>
    <row r="10" spans="1:4" s="17" customFormat="1">
      <c r="A10" s="256"/>
      <c r="B10" s="259" t="s">
        <v>589</v>
      </c>
      <c r="C10" s="260" t="s">
        <v>584</v>
      </c>
      <c r="D10" s="258"/>
    </row>
    <row r="11" spans="1:4">
      <c r="A11" s="256"/>
      <c r="B11" s="259" t="s">
        <v>431</v>
      </c>
      <c r="C11" s="260" t="s">
        <v>585</v>
      </c>
      <c r="D11" s="258"/>
    </row>
    <row r="12" spans="1:4">
      <c r="A12" s="256"/>
      <c r="B12" s="259" t="s">
        <v>246</v>
      </c>
      <c r="C12" s="260" t="s">
        <v>586</v>
      </c>
      <c r="D12" s="258"/>
    </row>
    <row r="13" spans="1:4">
      <c r="A13" s="256"/>
      <c r="B13" s="254"/>
      <c r="C13" s="254"/>
      <c r="D13" s="258"/>
    </row>
    <row r="14" spans="1:4">
      <c r="A14" s="256"/>
      <c r="B14" s="254"/>
      <c r="C14" s="254"/>
      <c r="D14" s="258"/>
    </row>
    <row r="15" spans="1:4">
      <c r="A15" s="256"/>
      <c r="B15" s="254"/>
      <c r="C15" s="254"/>
      <c r="D15" s="258"/>
    </row>
    <row r="16" spans="1:4">
      <c r="A16" s="261"/>
      <c r="B16" s="262"/>
      <c r="C16" s="262"/>
      <c r="D16" s="263"/>
    </row>
  </sheetData>
  <sheetProtection sheet="1" objects="1"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 type="noConversion"/>
  <hyperlinks>
    <hyperlink ref="C6" location="'S11a.Capex Forecast'!$A$4" tooltip="Section title. Click once to follow" display="REPORT ON FORECAST CAPITAL EXPENDITURE"/>
    <hyperlink ref="C7" location="'S11b.Opex Forecast'!$A$4" tooltip="Section title. Click once to follow" display="REPORT ON FORECAST OPERATIONAL EXPENDITURE"/>
    <hyperlink ref="C8" location="'S12a.Asset Condition'!$A$4" tooltip="Section title. Click once to follow" display="REPORT ON ASSET CONDITION"/>
    <hyperlink ref="C9" location="'S12b.Capacity Forecast'!$A$4" tooltip="Section title. Click once to follow" display="REPORT ON FORECAST CAPACITY"/>
    <hyperlink ref="C10" location="'S12c.Demand Forecast'!$A$4" tooltip="Section title. Click once to follow" display="REPORT ON FORECAST NETWORK DEMAND"/>
    <hyperlink ref="C11" location="'S12d.Reliability Forecast'!$A$5" tooltip="Section title. Click once to follow" display="REPORT FORECAST INTERRUPTIONS AND DURATION"/>
    <hyperlink ref="C12" location="'S13.AMMAT'!$A$5" tooltip="Section title. Click once to follow" display="REPORT ON ASSET MANAGEMENT MATURITY"/>
  </hyperlinks>
  <pageMargins left="0.70866141732283472" right="0.70866141732283472" top="0.74803149606299213" bottom="0.74803149606299213" header="0.31496062992125989" footer="0.31496062992125989"/>
  <pageSetup paperSize="9" scale="73" orientation="portrait" cellComments="asDisplayed" r:id="rId2"/>
  <headerFooter>
    <oddHeader>&amp;CCommerce Commission Information Disclosure Template</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10"/>
    <pageSetUpPr fitToPage="1"/>
  </sheetPr>
  <dimension ref="A1:C28"/>
  <sheetViews>
    <sheetView showGridLines="0" view="pageBreakPreview" zoomScaleNormal="100" zoomScaleSheetLayoutView="100" workbookViewId="0"/>
  </sheetViews>
  <sheetFormatPr defaultRowHeight="15"/>
  <cols>
    <col min="1" max="1" width="9.140625" style="2"/>
    <col min="2" max="2" width="110.85546875" style="2" customWidth="1"/>
    <col min="3" max="3" width="9.140625" style="2" customWidth="1"/>
    <col min="4" max="16384" width="9.140625" style="2"/>
  </cols>
  <sheetData>
    <row r="1" spans="1:3">
      <c r="A1" s="230"/>
      <c r="B1" s="300"/>
      <c r="C1" s="301"/>
    </row>
    <row r="2" spans="1:3" ht="15.75">
      <c r="A2" s="231"/>
      <c r="B2" s="232" t="s">
        <v>592</v>
      </c>
      <c r="C2" s="233"/>
    </row>
    <row r="3" spans="1:3" ht="63.75">
      <c r="A3" s="231"/>
      <c r="B3" s="280" t="s">
        <v>593</v>
      </c>
      <c r="C3" s="233"/>
    </row>
    <row r="4" spans="1:3">
      <c r="A4" s="231"/>
      <c r="B4" s="234"/>
      <c r="C4" s="233"/>
    </row>
    <row r="5" spans="1:3" ht="15.75">
      <c r="A5" s="231"/>
      <c r="B5" s="235" t="s">
        <v>554</v>
      </c>
      <c r="C5" s="233"/>
    </row>
    <row r="6" spans="1:3" ht="38.25">
      <c r="A6" s="231"/>
      <c r="B6" s="234" t="s">
        <v>563</v>
      </c>
      <c r="C6" s="233"/>
    </row>
    <row r="7" spans="1:3" ht="63.75">
      <c r="A7" s="231"/>
      <c r="B7" s="234" t="s">
        <v>564</v>
      </c>
      <c r="C7" s="233"/>
    </row>
    <row r="8" spans="1:3">
      <c r="A8" s="231"/>
      <c r="B8" s="236"/>
      <c r="C8" s="233"/>
    </row>
    <row r="9" spans="1:3" ht="15.75">
      <c r="A9" s="231"/>
      <c r="B9" s="237" t="s">
        <v>555</v>
      </c>
      <c r="C9" s="233"/>
    </row>
    <row r="10" spans="1:3" ht="25.5">
      <c r="A10" s="231"/>
      <c r="B10" s="234" t="s">
        <v>594</v>
      </c>
      <c r="C10" s="233"/>
    </row>
    <row r="11" spans="1:3" ht="25.5">
      <c r="A11" s="231"/>
      <c r="B11" s="234" t="s">
        <v>596</v>
      </c>
      <c r="C11" s="233"/>
    </row>
    <row r="12" spans="1:3">
      <c r="A12" s="231"/>
      <c r="B12" s="234"/>
      <c r="C12" s="233"/>
    </row>
    <row r="13" spans="1:3" ht="15.75">
      <c r="A13" s="231"/>
      <c r="B13" s="235" t="s">
        <v>558</v>
      </c>
      <c r="C13" s="233"/>
    </row>
    <row r="14" spans="1:3" ht="38.25">
      <c r="A14" s="231"/>
      <c r="B14" s="234" t="s">
        <v>559</v>
      </c>
      <c r="C14" s="233"/>
    </row>
    <row r="15" spans="1:3">
      <c r="A15" s="231"/>
      <c r="B15" s="234"/>
      <c r="C15" s="233"/>
    </row>
    <row r="16" spans="1:3" ht="15.75">
      <c r="A16" s="231"/>
      <c r="B16" s="235" t="s">
        <v>565</v>
      </c>
      <c r="C16" s="233"/>
    </row>
    <row r="17" spans="1:3" ht="15.75" customHeight="1">
      <c r="A17" s="231"/>
      <c r="B17" s="234" t="s">
        <v>566</v>
      </c>
      <c r="C17" s="233"/>
    </row>
    <row r="18" spans="1:3">
      <c r="A18" s="231"/>
      <c r="B18" s="234"/>
      <c r="C18" s="233"/>
    </row>
    <row r="19" spans="1:3" ht="15.75">
      <c r="A19" s="231"/>
      <c r="B19" s="235" t="s">
        <v>556</v>
      </c>
      <c r="C19" s="233"/>
    </row>
    <row r="20" spans="1:3" ht="25.5">
      <c r="A20" s="231"/>
      <c r="B20" s="234" t="s">
        <v>595</v>
      </c>
      <c r="C20" s="233"/>
    </row>
    <row r="21" spans="1:3" s="3" customFormat="1" ht="51">
      <c r="A21" s="238"/>
      <c r="B21" s="239" t="s">
        <v>599</v>
      </c>
      <c r="C21" s="240"/>
    </row>
    <row r="22" spans="1:3" s="3" customFormat="1">
      <c r="A22" s="238"/>
      <c r="B22" s="239"/>
      <c r="C22" s="240"/>
    </row>
    <row r="23" spans="1:3" s="3" customFormat="1" ht="15.75">
      <c r="A23" s="238"/>
      <c r="B23" s="241" t="s">
        <v>588</v>
      </c>
      <c r="C23" s="240"/>
    </row>
    <row r="24" spans="1:3" s="3" customFormat="1" ht="38.25">
      <c r="A24" s="238"/>
      <c r="B24" s="234" t="s">
        <v>598</v>
      </c>
      <c r="C24" s="240"/>
    </row>
    <row r="25" spans="1:3">
      <c r="A25" s="231"/>
      <c r="B25" s="234"/>
      <c r="C25" s="233"/>
    </row>
    <row r="26" spans="1:3" ht="15.75">
      <c r="A26" s="231"/>
      <c r="B26" s="241" t="s">
        <v>590</v>
      </c>
      <c r="C26" s="233"/>
    </row>
    <row r="27" spans="1:3" ht="38.25">
      <c r="A27" s="231"/>
      <c r="B27" s="234" t="s">
        <v>591</v>
      </c>
      <c r="C27" s="233"/>
    </row>
    <row r="28" spans="1:3" s="3" customFormat="1">
      <c r="A28" s="242"/>
      <c r="B28" s="243"/>
      <c r="C28" s="244"/>
    </row>
  </sheetData>
  <sheetProtection sheet="1" objects="1"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
    <mergeCell ref="B1:C1"/>
  </mergeCells>
  <phoneticPr fontId="3" type="noConversion"/>
  <pageMargins left="0.70866141732283472" right="0.70866141732283472" top="0.74803149606299213" bottom="0.74803149606299213" header="0.31496062992125989" footer="0.31496062992125989"/>
  <pageSetup paperSize="9" scale="75" orientation="portrait" cellComments="asDisplayed" r:id="rId2"/>
  <headerFooter>
    <oddHeader>&amp;CCommerce Commission Information Disclosure Template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T192"/>
  <sheetViews>
    <sheetView showGridLines="0" zoomScaleNormal="100" zoomScaleSheetLayoutView="100" workbookViewId="0">
      <selection activeCell="I29" sqref="I29"/>
    </sheetView>
  </sheetViews>
  <sheetFormatPr defaultRowHeight="12.75"/>
  <cols>
    <col min="1" max="1" width="5" style="4" customWidth="1"/>
    <col min="2" max="2" width="2.140625" style="53" customWidth="1"/>
    <col min="3" max="3" width="6.140625" style="10" customWidth="1"/>
    <col min="4" max="4" width="2.28515625" style="11" customWidth="1"/>
    <col min="5" max="5" width="2.28515625" style="10" customWidth="1"/>
    <col min="6" max="6" width="53.28515625" style="15" customWidth="1"/>
    <col min="7" max="7" width="19" style="15" customWidth="1"/>
    <col min="8" max="8" width="16.140625" style="11" customWidth="1"/>
    <col min="9" max="13" width="16.140625" style="4" customWidth="1"/>
    <col min="14" max="14" width="16.28515625" style="4" customWidth="1"/>
    <col min="15" max="18" width="16.140625" style="4" customWidth="1"/>
    <col min="19" max="19" width="2.140625" style="7" customWidth="1"/>
    <col min="20" max="20" width="7.28515625" bestFit="1" customWidth="1"/>
    <col min="21" max="16384" width="9.140625" style="4"/>
  </cols>
  <sheetData>
    <row r="1" spans="1:20" s="8" customFormat="1" ht="15" customHeight="1">
      <c r="A1" s="222"/>
      <c r="B1" s="32"/>
      <c r="C1" s="32"/>
      <c r="D1" s="32"/>
      <c r="E1" s="32"/>
      <c r="F1" s="32"/>
      <c r="G1" s="32"/>
      <c r="H1" s="32"/>
      <c r="I1" s="32"/>
      <c r="J1" s="32"/>
      <c r="K1" s="32"/>
      <c r="L1" s="32"/>
      <c r="M1" s="32"/>
      <c r="N1" s="32"/>
      <c r="O1" s="32"/>
      <c r="P1" s="32"/>
      <c r="Q1" s="32"/>
      <c r="R1" s="32"/>
      <c r="S1" s="33"/>
      <c r="T1" s="202"/>
    </row>
    <row r="2" spans="1:20" s="8" customFormat="1" ht="18" customHeight="1">
      <c r="A2" s="34"/>
      <c r="B2" s="164"/>
      <c r="C2" s="164"/>
      <c r="D2" s="164"/>
      <c r="E2" s="164"/>
      <c r="F2" s="164"/>
      <c r="G2" s="164"/>
      <c r="H2" s="164"/>
      <c r="I2" s="164"/>
      <c r="J2" s="164"/>
      <c r="K2" s="164"/>
      <c r="L2" s="164"/>
      <c r="M2" s="164"/>
      <c r="N2" s="29"/>
      <c r="O2" s="45" t="s">
        <v>7</v>
      </c>
      <c r="P2" s="302" t="str">
        <f>IF(NOT(ISBLANK(CoverSheet!$C$8)),CoverSheet!$C$8,"")</f>
        <v>Alpine Energy Limited</v>
      </c>
      <c r="Q2" s="302"/>
      <c r="R2" s="302"/>
      <c r="S2" s="26"/>
      <c r="T2" s="202"/>
    </row>
    <row r="3" spans="1:20" s="8" customFormat="1" ht="18" customHeight="1">
      <c r="A3" s="34"/>
      <c r="B3" s="164"/>
      <c r="C3" s="164"/>
      <c r="D3" s="164"/>
      <c r="E3" s="164"/>
      <c r="F3" s="164"/>
      <c r="G3" s="164"/>
      <c r="H3" s="164"/>
      <c r="I3" s="164"/>
      <c r="J3" s="164"/>
      <c r="K3" s="164"/>
      <c r="L3" s="164"/>
      <c r="M3" s="164"/>
      <c r="N3" s="29"/>
      <c r="O3" s="45" t="s">
        <v>238</v>
      </c>
      <c r="P3" s="303" t="str">
        <f>IF(ISNUMBER(CoverSheet!$C$12),TEXT(CoverSheet!$C$12,"_([$-1409]d mmmm yyyy;_(@")&amp;" –"&amp;TEXT(DATE(YEAR(CoverSheet!$C$12)+10,MONTH(CoverSheet!$C$12),DAY(CoverSheet!$C$12)-1),"_([$-1409]d mmmm yyyy;_(@"),"")</f>
        <v xml:space="preserve"> 1 April 2016 – 31 March 2026</v>
      </c>
      <c r="Q3" s="304"/>
      <c r="R3" s="305"/>
      <c r="S3" s="26"/>
      <c r="T3" s="202"/>
    </row>
    <row r="4" spans="1:20" s="8" customFormat="1" ht="21">
      <c r="A4" s="165" t="s">
        <v>418</v>
      </c>
      <c r="B4" s="89"/>
      <c r="C4" s="164"/>
      <c r="D4" s="164"/>
      <c r="E4" s="164"/>
      <c r="F4" s="164"/>
      <c r="G4" s="164"/>
      <c r="H4" s="164"/>
      <c r="I4" s="164"/>
      <c r="J4" s="164"/>
      <c r="K4" s="164"/>
      <c r="L4" s="164"/>
      <c r="M4" s="164"/>
      <c r="N4" s="164"/>
      <c r="O4" s="58"/>
      <c r="P4" s="164"/>
      <c r="Q4" s="164"/>
      <c r="R4" s="164"/>
      <c r="S4" s="26"/>
      <c r="T4" s="202"/>
    </row>
    <row r="5" spans="1:20" s="129" customFormat="1" ht="61.5" customHeight="1">
      <c r="A5" s="309" t="s">
        <v>523</v>
      </c>
      <c r="B5" s="310"/>
      <c r="C5" s="310"/>
      <c r="D5" s="310"/>
      <c r="E5" s="310"/>
      <c r="F5" s="310"/>
      <c r="G5" s="310"/>
      <c r="H5" s="310"/>
      <c r="I5" s="310"/>
      <c r="J5" s="310"/>
      <c r="K5" s="310"/>
      <c r="L5" s="310"/>
      <c r="M5" s="310"/>
      <c r="N5" s="310"/>
      <c r="O5" s="310"/>
      <c r="P5" s="310"/>
      <c r="Q5" s="310"/>
      <c r="R5" s="310"/>
      <c r="S5" s="123"/>
      <c r="T5" s="203"/>
    </row>
    <row r="6" spans="1:20" s="7" customFormat="1" ht="15" customHeight="1">
      <c r="A6" s="39" t="s">
        <v>535</v>
      </c>
      <c r="B6" s="58"/>
      <c r="C6" s="58"/>
      <c r="D6" s="164"/>
      <c r="E6" s="164"/>
      <c r="F6" s="164"/>
      <c r="G6" s="164"/>
      <c r="H6" s="164"/>
      <c r="I6" s="164"/>
      <c r="J6" s="164"/>
      <c r="K6" s="164"/>
      <c r="L6" s="164"/>
      <c r="M6" s="164"/>
      <c r="N6" s="164"/>
      <c r="O6" s="164"/>
      <c r="P6" s="164"/>
      <c r="Q6" s="164"/>
      <c r="R6" s="164"/>
      <c r="S6" s="26"/>
      <c r="T6" s="204"/>
    </row>
    <row r="7" spans="1:20" s="7" customFormat="1" ht="32.25" customHeight="1">
      <c r="A7" s="62">
        <v>7</v>
      </c>
      <c r="B7" s="47"/>
      <c r="C7" s="118"/>
      <c r="D7" s="118"/>
      <c r="E7" s="118"/>
      <c r="F7" s="118"/>
      <c r="G7" s="118"/>
      <c r="H7" s="138" t="s">
        <v>239</v>
      </c>
      <c r="I7" s="138" t="s">
        <v>454</v>
      </c>
      <c r="J7" s="138" t="s">
        <v>455</v>
      </c>
      <c r="K7" s="138" t="s">
        <v>456</v>
      </c>
      <c r="L7" s="138" t="s">
        <v>457</v>
      </c>
      <c r="M7" s="138" t="s">
        <v>458</v>
      </c>
      <c r="N7" s="168" t="s">
        <v>460</v>
      </c>
      <c r="O7" s="138" t="s">
        <v>461</v>
      </c>
      <c r="P7" s="138" t="s">
        <v>462</v>
      </c>
      <c r="Q7" s="138" t="s">
        <v>463</v>
      </c>
      <c r="R7" s="138" t="s">
        <v>464</v>
      </c>
      <c r="S7" s="21"/>
      <c r="T7" s="204"/>
    </row>
    <row r="8" spans="1:20" ht="18.75" customHeight="1">
      <c r="A8" s="62">
        <v>8</v>
      </c>
      <c r="B8" s="47"/>
      <c r="C8" s="136"/>
      <c r="D8" s="118"/>
      <c r="E8" s="118"/>
      <c r="F8" s="118"/>
      <c r="G8" s="213" t="str">
        <f>IF(ISNUMBER(CoverSheet!$C$12),"for year ended","")</f>
        <v>for year ended</v>
      </c>
      <c r="H8" s="139">
        <f>IF(ISNUMBER(CoverSheet!$C$12),DATE(YEAR(CoverSheet!$C$12),MONTH(CoverSheet!$C$12),DAY(CoverSheet!$C$12))-1,"")</f>
        <v>42460</v>
      </c>
      <c r="I8" s="139">
        <f>IF(ISNUMBER(CoverSheet!$C$12),DATE(YEAR(CoverSheet!$C$12)+1,MONTH(CoverSheet!$C$12),DAY(CoverSheet!$C$12))-1,"")</f>
        <v>42825</v>
      </c>
      <c r="J8" s="139">
        <f>IF(ISNUMBER(CoverSheet!$C$12),DATE(YEAR(CoverSheet!$C$12)+2,MONTH(CoverSheet!$C$12),DAY(CoverSheet!$C$12))-1,"")</f>
        <v>43190</v>
      </c>
      <c r="K8" s="139">
        <f>IF(ISNUMBER(CoverSheet!$C$12),DATE(YEAR(CoverSheet!$C$12)+3,MONTH(CoverSheet!$C$12),DAY(CoverSheet!$C$12))-1,"")</f>
        <v>43555</v>
      </c>
      <c r="L8" s="139">
        <f>IF(ISNUMBER(CoverSheet!$C$12),DATE(YEAR(CoverSheet!$C$12)+4,MONTH(CoverSheet!$C$12),DAY(CoverSheet!$C$12))-1,"")</f>
        <v>43921</v>
      </c>
      <c r="M8" s="139">
        <f>IF(ISNUMBER(CoverSheet!$C$12),DATE(YEAR(CoverSheet!$C$12)+5,MONTH(CoverSheet!$C$12),DAY(CoverSheet!$C$12))-1,"")</f>
        <v>44286</v>
      </c>
      <c r="N8" s="139">
        <f>IF(ISNUMBER(CoverSheet!$C$12),DATE(YEAR(CoverSheet!$C$12)+6,MONTH(CoverSheet!$C$12),DAY(CoverSheet!$C$12))-1,"")</f>
        <v>44651</v>
      </c>
      <c r="O8" s="139">
        <f>IF(ISNUMBER(CoverSheet!$C$12),DATE(YEAR(CoverSheet!$C$12)+7,MONTH(CoverSheet!$C$12),DAY(CoverSheet!$C$12))-1,"")</f>
        <v>45016</v>
      </c>
      <c r="P8" s="139">
        <f>IF(ISNUMBER(CoverSheet!$C$12),DATE(YEAR(CoverSheet!$C$12)+8,MONTH(CoverSheet!$C$12),DAY(CoverSheet!$C$12))-1,"")</f>
        <v>45382</v>
      </c>
      <c r="Q8" s="139">
        <f>IF(ISNUMBER(CoverSheet!$C$12),DATE(YEAR(CoverSheet!$C$12)+9,MONTH(CoverSheet!$C$12),DAY(CoverSheet!$C$12))-1,"")</f>
        <v>45747</v>
      </c>
      <c r="R8" s="139">
        <f>IF(ISNUMBER(CoverSheet!$C$12),DATE(YEAR(CoverSheet!$C$12)+10,MONTH(CoverSheet!$C$12),DAY(CoverSheet!$C$12))-1,"")</f>
        <v>46112</v>
      </c>
      <c r="S8" s="21"/>
      <c r="T8" s="204"/>
    </row>
    <row r="9" spans="1:20" s="65" customFormat="1" ht="26.25" customHeight="1">
      <c r="A9" s="62">
        <v>9</v>
      </c>
      <c r="B9" s="47"/>
      <c r="C9" s="106" t="s">
        <v>524</v>
      </c>
      <c r="D9" s="118"/>
      <c r="E9" s="118"/>
      <c r="F9" s="118"/>
      <c r="G9" s="213"/>
      <c r="H9" s="140" t="s">
        <v>506</v>
      </c>
      <c r="I9" s="139"/>
      <c r="J9" s="139"/>
      <c r="K9" s="139"/>
      <c r="L9" s="139"/>
      <c r="M9" s="139"/>
      <c r="N9" s="139"/>
      <c r="O9" s="139"/>
      <c r="P9" s="139"/>
      <c r="Q9" s="139"/>
      <c r="R9" s="141"/>
      <c r="S9" s="21"/>
      <c r="T9" s="204"/>
    </row>
    <row r="10" spans="1:20" ht="15" customHeight="1">
      <c r="A10" s="62">
        <v>10</v>
      </c>
      <c r="B10" s="47"/>
      <c r="C10" s="167"/>
      <c r="D10" s="167"/>
      <c r="E10" s="114"/>
      <c r="F10" s="167" t="s">
        <v>467</v>
      </c>
      <c r="G10" s="114"/>
      <c r="H10" s="217">
        <v>2850.0000000000009</v>
      </c>
      <c r="I10" s="217">
        <v>2892.7500000000005</v>
      </c>
      <c r="J10" s="217">
        <v>2884.6299999999997</v>
      </c>
      <c r="K10" s="217">
        <v>2927.8994499999994</v>
      </c>
      <c r="L10" s="217">
        <v>2918.7497642187495</v>
      </c>
      <c r="M10" s="217">
        <v>2531.6174091282805</v>
      </c>
      <c r="N10" s="217">
        <v>2514.9195070680712</v>
      </c>
      <c r="O10" s="217">
        <v>2552.6432996740918</v>
      </c>
      <c r="P10" s="217">
        <v>2590.9329491692033</v>
      </c>
      <c r="Q10" s="217">
        <v>2572.6274446370289</v>
      </c>
      <c r="R10" s="217">
        <v>2669.2438975578416</v>
      </c>
      <c r="S10" s="21"/>
      <c r="T10" s="204"/>
    </row>
    <row r="11" spans="1:20" s="6" customFormat="1" ht="15" customHeight="1">
      <c r="A11" s="62">
        <v>11</v>
      </c>
      <c r="B11" s="47"/>
      <c r="C11" s="167"/>
      <c r="D11" s="167"/>
      <c r="E11" s="121"/>
      <c r="F11" s="167" t="s">
        <v>79</v>
      </c>
      <c r="G11" s="121"/>
      <c r="H11" s="217">
        <v>1660</v>
      </c>
      <c r="I11" s="217">
        <v>6680.73</v>
      </c>
      <c r="J11" s="217">
        <v>6572.8354999999983</v>
      </c>
      <c r="K11" s="217">
        <v>5991.7370887499974</v>
      </c>
      <c r="L11" s="217">
        <v>3311.4542779499984</v>
      </c>
      <c r="M11" s="217">
        <v>678.68892244715585</v>
      </c>
      <c r="N11" s="217">
        <v>677.93482364443662</v>
      </c>
      <c r="O11" s="217">
        <v>577.11935470892513</v>
      </c>
      <c r="P11" s="217">
        <v>540.71644156574678</v>
      </c>
      <c r="Q11" s="217">
        <v>605.99668695894468</v>
      </c>
      <c r="R11" s="217">
        <v>615.08663726332873</v>
      </c>
      <c r="S11" s="21"/>
      <c r="T11" s="204"/>
    </row>
    <row r="12" spans="1:20" ht="15" customHeight="1">
      <c r="A12" s="62">
        <v>12</v>
      </c>
      <c r="B12" s="47"/>
      <c r="C12" s="167"/>
      <c r="D12" s="167"/>
      <c r="E12" s="121"/>
      <c r="F12" s="167" t="s">
        <v>80</v>
      </c>
      <c r="G12" s="121"/>
      <c r="H12" s="217">
        <v>4163</v>
      </c>
      <c r="I12" s="217">
        <v>7197.3649999999989</v>
      </c>
      <c r="J12" s="217">
        <v>6672.767324999998</v>
      </c>
      <c r="K12" s="217">
        <v>5597.5163413749979</v>
      </c>
      <c r="L12" s="217">
        <v>5293.0200269668721</v>
      </c>
      <c r="M12" s="217">
        <v>5259.3005069635155</v>
      </c>
      <c r="N12" s="217">
        <v>5458.4687736016576</v>
      </c>
      <c r="O12" s="217">
        <v>5305.0586836705043</v>
      </c>
      <c r="P12" s="217">
        <v>5317.0450087298432</v>
      </c>
      <c r="Q12" s="217">
        <v>5396.8006838607898</v>
      </c>
      <c r="R12" s="217">
        <v>5477.7526941187016</v>
      </c>
      <c r="S12" s="21"/>
      <c r="T12" s="204"/>
    </row>
    <row r="13" spans="1:20" ht="15" customHeight="1">
      <c r="A13" s="62">
        <v>13</v>
      </c>
      <c r="B13" s="47"/>
      <c r="C13" s="167"/>
      <c r="D13" s="167"/>
      <c r="E13" s="121"/>
      <c r="F13" s="167" t="s">
        <v>81</v>
      </c>
      <c r="G13" s="121"/>
      <c r="H13" s="217">
        <v>495</v>
      </c>
      <c r="I13" s="217">
        <v>436.44999999999993</v>
      </c>
      <c r="J13" s="217">
        <v>1030.2249999999997</v>
      </c>
      <c r="K13" s="217">
        <v>1045.6783749999995</v>
      </c>
      <c r="L13" s="217">
        <v>1061.3635506249993</v>
      </c>
      <c r="M13" s="217">
        <v>1077.2840038843742</v>
      </c>
      <c r="N13" s="217">
        <v>1093.4432639426398</v>
      </c>
      <c r="O13" s="217">
        <v>1109.844912901779</v>
      </c>
      <c r="P13" s="217">
        <v>1126.4925865953057</v>
      </c>
      <c r="Q13" s="217">
        <v>1143.3899753942351</v>
      </c>
      <c r="R13" s="217">
        <v>1160.5408250251485</v>
      </c>
      <c r="S13" s="21"/>
      <c r="T13" s="204"/>
    </row>
    <row r="14" spans="1:20" s="12" customFormat="1" ht="15" customHeight="1">
      <c r="A14" s="62">
        <v>14</v>
      </c>
      <c r="B14" s="47"/>
      <c r="C14" s="167"/>
      <c r="D14" s="167"/>
      <c r="E14" s="121"/>
      <c r="F14" s="167" t="s">
        <v>254</v>
      </c>
      <c r="G14" s="121"/>
      <c r="H14" s="114"/>
      <c r="I14" s="114"/>
      <c r="J14" s="118"/>
      <c r="K14" s="118"/>
      <c r="L14" s="118"/>
      <c r="M14" s="114"/>
      <c r="N14" s="118"/>
      <c r="O14" s="114"/>
      <c r="P14" s="114"/>
      <c r="Q14" s="118"/>
      <c r="R14" s="118"/>
      <c r="S14" s="21"/>
      <c r="T14" s="204"/>
    </row>
    <row r="15" spans="1:20" ht="15" customHeight="1">
      <c r="A15" s="62">
        <v>15</v>
      </c>
      <c r="B15" s="47"/>
      <c r="C15" s="167"/>
      <c r="D15" s="167"/>
      <c r="E15" s="121"/>
      <c r="F15" s="183" t="s">
        <v>56</v>
      </c>
      <c r="G15" s="121"/>
      <c r="H15" s="218">
        <v>860</v>
      </c>
      <c r="I15" s="218">
        <v>852.59999999999991</v>
      </c>
      <c r="J15" s="218">
        <v>782.97099999999978</v>
      </c>
      <c r="K15" s="218">
        <v>564.66632249999975</v>
      </c>
      <c r="L15" s="218">
        <v>488.22723328749976</v>
      </c>
      <c r="M15" s="218">
        <v>495.55064178681215</v>
      </c>
      <c r="N15" s="218">
        <v>502.98390141361426</v>
      </c>
      <c r="O15" s="218">
        <v>471.68408798325612</v>
      </c>
      <c r="P15" s="218">
        <v>518.18658983384057</v>
      </c>
      <c r="Q15" s="218">
        <v>525.95938868134817</v>
      </c>
      <c r="R15" s="185">
        <v>533.8487795115683</v>
      </c>
      <c r="S15" s="21"/>
      <c r="T15" s="204"/>
    </row>
    <row r="16" spans="1:20" s="10" customFormat="1" ht="15" customHeight="1">
      <c r="A16" s="62">
        <v>16</v>
      </c>
      <c r="B16" s="47"/>
      <c r="C16" s="167"/>
      <c r="D16" s="167"/>
      <c r="E16" s="121"/>
      <c r="F16" s="183" t="s">
        <v>82</v>
      </c>
      <c r="G16" s="121"/>
      <c r="H16" s="218">
        <v>0</v>
      </c>
      <c r="I16" s="218">
        <v>0</v>
      </c>
      <c r="J16" s="218">
        <v>0</v>
      </c>
      <c r="K16" s="218">
        <v>0</v>
      </c>
      <c r="L16" s="218">
        <v>0</v>
      </c>
      <c r="M16" s="218">
        <v>0</v>
      </c>
      <c r="N16" s="218">
        <v>0</v>
      </c>
      <c r="O16" s="218">
        <v>0</v>
      </c>
      <c r="P16" s="218">
        <v>0</v>
      </c>
      <c r="Q16" s="218">
        <v>0</v>
      </c>
      <c r="R16" s="185">
        <v>0</v>
      </c>
      <c r="S16" s="21"/>
      <c r="T16" s="204"/>
    </row>
    <row r="17" spans="1:20" ht="15" customHeight="1" thickBot="1">
      <c r="A17" s="62">
        <v>17</v>
      </c>
      <c r="B17" s="47"/>
      <c r="C17" s="167"/>
      <c r="D17" s="167"/>
      <c r="E17" s="121"/>
      <c r="F17" s="183" t="s">
        <v>301</v>
      </c>
      <c r="G17" s="121"/>
      <c r="H17" s="218">
        <v>450</v>
      </c>
      <c r="I17" s="218">
        <v>740.94999999999993</v>
      </c>
      <c r="J17" s="218">
        <v>257.55624999999992</v>
      </c>
      <c r="K17" s="218">
        <v>261.41959374999988</v>
      </c>
      <c r="L17" s="218">
        <v>265.34088765624983</v>
      </c>
      <c r="M17" s="218">
        <v>269.32100097109355</v>
      </c>
      <c r="N17" s="218">
        <v>273.36081598565994</v>
      </c>
      <c r="O17" s="218">
        <v>277.46122822544476</v>
      </c>
      <c r="P17" s="218">
        <v>281.62314664882643</v>
      </c>
      <c r="Q17" s="218">
        <v>285.84749384855877</v>
      </c>
      <c r="R17" s="185">
        <v>290.13520625628712</v>
      </c>
      <c r="S17" s="21"/>
      <c r="T17" s="204"/>
    </row>
    <row r="18" spans="1:20" s="10" customFormat="1" ht="15" customHeight="1" thickBot="1">
      <c r="A18" s="62">
        <v>18</v>
      </c>
      <c r="B18" s="47"/>
      <c r="C18" s="167"/>
      <c r="D18" s="167"/>
      <c r="E18" s="64"/>
      <c r="F18" s="64" t="s">
        <v>253</v>
      </c>
      <c r="G18" s="121"/>
      <c r="H18" s="186">
        <f t="shared" ref="H18:R18" si="0">SUM(H15:H17)</f>
        <v>1310</v>
      </c>
      <c r="I18" s="186">
        <f t="shared" si="0"/>
        <v>1593.5499999999997</v>
      </c>
      <c r="J18" s="186">
        <f t="shared" si="0"/>
        <v>1040.5272499999996</v>
      </c>
      <c r="K18" s="186">
        <f t="shared" si="0"/>
        <v>826.08591624999963</v>
      </c>
      <c r="L18" s="186">
        <f t="shared" si="0"/>
        <v>753.56812094374959</v>
      </c>
      <c r="M18" s="186">
        <f t="shared" si="0"/>
        <v>764.87164275790565</v>
      </c>
      <c r="N18" s="187">
        <f t="shared" si="0"/>
        <v>776.34471739927426</v>
      </c>
      <c r="O18" s="186">
        <f t="shared" si="0"/>
        <v>749.14531620870093</v>
      </c>
      <c r="P18" s="186">
        <f t="shared" si="0"/>
        <v>799.80973648266695</v>
      </c>
      <c r="Q18" s="186">
        <f t="shared" si="0"/>
        <v>811.80688252990694</v>
      </c>
      <c r="R18" s="186">
        <f t="shared" si="0"/>
        <v>823.98398576785542</v>
      </c>
      <c r="S18" s="21"/>
      <c r="T18" s="204"/>
    </row>
    <row r="19" spans="1:20" s="87" customFormat="1" ht="15" customHeight="1" thickBot="1">
      <c r="A19" s="62">
        <v>19</v>
      </c>
      <c r="B19" s="47"/>
      <c r="C19" s="167"/>
      <c r="D19" s="167"/>
      <c r="E19" s="64" t="s">
        <v>532</v>
      </c>
      <c r="F19" s="64"/>
      <c r="G19" s="121"/>
      <c r="H19" s="186">
        <f t="shared" ref="H19:R19" si="1">H10+H11+H12+H13+H18</f>
        <v>10478</v>
      </c>
      <c r="I19" s="186">
        <f t="shared" si="1"/>
        <v>18800.844999999998</v>
      </c>
      <c r="J19" s="186">
        <f t="shared" si="1"/>
        <v>18200.985074999993</v>
      </c>
      <c r="K19" s="186">
        <f t="shared" si="1"/>
        <v>16388.917171374993</v>
      </c>
      <c r="L19" s="186">
        <f t="shared" si="1"/>
        <v>13338.155740704369</v>
      </c>
      <c r="M19" s="186">
        <f t="shared" si="1"/>
        <v>10311.762485181232</v>
      </c>
      <c r="N19" s="187">
        <f t="shared" si="1"/>
        <v>10521.111085656079</v>
      </c>
      <c r="O19" s="186">
        <f t="shared" si="1"/>
        <v>10293.811567164001</v>
      </c>
      <c r="P19" s="186">
        <f t="shared" si="1"/>
        <v>10374.996722542766</v>
      </c>
      <c r="Q19" s="186">
        <f t="shared" si="1"/>
        <v>10530.621673380905</v>
      </c>
      <c r="R19" s="186">
        <f t="shared" si="1"/>
        <v>10746.608039732877</v>
      </c>
      <c r="S19" s="21"/>
      <c r="T19" s="204"/>
    </row>
    <row r="20" spans="1:20" s="11" customFormat="1" ht="15" customHeight="1" thickBot="1">
      <c r="A20" s="62">
        <v>20</v>
      </c>
      <c r="B20" s="47"/>
      <c r="C20" s="167"/>
      <c r="D20" s="167"/>
      <c r="E20" s="113"/>
      <c r="F20" s="221" t="s">
        <v>578</v>
      </c>
      <c r="G20" s="121"/>
      <c r="H20" s="185">
        <v>3767.1989999999996</v>
      </c>
      <c r="I20" s="185">
        <v>9870.0630000000001</v>
      </c>
      <c r="J20" s="185">
        <v>6059.7834499999981</v>
      </c>
      <c r="K20" s="185">
        <v>634.72677362499974</v>
      </c>
      <c r="L20" s="185">
        <v>575.2590444387497</v>
      </c>
      <c r="M20" s="185">
        <v>481.54594973631532</v>
      </c>
      <c r="N20" s="185">
        <v>412.22811050637517</v>
      </c>
      <c r="O20" s="185">
        <v>368.46851108339064</v>
      </c>
      <c r="P20" s="185">
        <v>373.99553874964147</v>
      </c>
      <c r="Q20" s="185">
        <v>533.96311850910786</v>
      </c>
      <c r="R20" s="185">
        <v>489.74822816061271</v>
      </c>
      <c r="S20" s="21"/>
      <c r="T20" s="204"/>
    </row>
    <row r="21" spans="1:20" ht="15" customHeight="1" thickBot="1">
      <c r="A21" s="62">
        <v>21</v>
      </c>
      <c r="B21" s="47"/>
      <c r="C21" s="167"/>
      <c r="D21" s="167"/>
      <c r="E21" s="113" t="s">
        <v>515</v>
      </c>
      <c r="F21" s="167"/>
      <c r="G21" s="118"/>
      <c r="H21" s="186">
        <f>H19+H20</f>
        <v>14245.199000000001</v>
      </c>
      <c r="I21" s="186">
        <f t="shared" ref="I21:R21" si="2">I19+I20</f>
        <v>28670.907999999996</v>
      </c>
      <c r="J21" s="186">
        <f t="shared" si="2"/>
        <v>24260.768524999992</v>
      </c>
      <c r="K21" s="186">
        <f t="shared" si="2"/>
        <v>17023.643944999993</v>
      </c>
      <c r="L21" s="186">
        <f t="shared" si="2"/>
        <v>13913.414785143119</v>
      </c>
      <c r="M21" s="186">
        <f t="shared" si="2"/>
        <v>10793.308434917548</v>
      </c>
      <c r="N21" s="187">
        <f>N19+N20</f>
        <v>10933.339196162455</v>
      </c>
      <c r="O21" s="186">
        <f>O19+O20</f>
        <v>10662.280078247391</v>
      </c>
      <c r="P21" s="186">
        <f t="shared" si="2"/>
        <v>10748.992261292407</v>
      </c>
      <c r="Q21" s="186">
        <f t="shared" si="2"/>
        <v>11064.584791890013</v>
      </c>
      <c r="R21" s="186">
        <f t="shared" si="2"/>
        <v>11236.35626789349</v>
      </c>
      <c r="S21" s="21"/>
      <c r="T21" s="204"/>
    </row>
    <row r="22" spans="1:20" s="87" customFormat="1" ht="15" customHeight="1">
      <c r="A22" s="62">
        <v>22</v>
      </c>
      <c r="B22" s="47"/>
      <c r="C22" s="167"/>
      <c r="D22" s="167"/>
      <c r="E22" s="113"/>
      <c r="F22" s="167"/>
      <c r="G22" s="118"/>
      <c r="H22" s="142"/>
      <c r="I22" s="142"/>
      <c r="J22" s="142"/>
      <c r="K22" s="142"/>
      <c r="L22" s="142"/>
      <c r="M22" s="142"/>
      <c r="N22" s="142"/>
      <c r="O22" s="142"/>
      <c r="P22" s="142"/>
      <c r="Q22" s="142"/>
      <c r="R22" s="142"/>
      <c r="S22" s="21"/>
      <c r="T22" s="204"/>
    </row>
    <row r="23" spans="1:20" s="11" customFormat="1" ht="15" customHeight="1">
      <c r="A23" s="62">
        <v>23</v>
      </c>
      <c r="B23" s="47"/>
      <c r="C23" s="167"/>
      <c r="D23" s="117" t="s">
        <v>5</v>
      </c>
      <c r="E23" s="113"/>
      <c r="F23" s="118" t="s">
        <v>516</v>
      </c>
      <c r="G23" s="118"/>
      <c r="H23" s="185">
        <v>0</v>
      </c>
      <c r="I23" s="185">
        <v>0</v>
      </c>
      <c r="J23" s="185">
        <v>0</v>
      </c>
      <c r="K23" s="185">
        <v>0</v>
      </c>
      <c r="L23" s="185">
        <v>0</v>
      </c>
      <c r="M23" s="185">
        <v>0</v>
      </c>
      <c r="N23" s="185">
        <v>0</v>
      </c>
      <c r="O23" s="185">
        <v>0</v>
      </c>
      <c r="P23" s="185">
        <v>0</v>
      </c>
      <c r="Q23" s="185">
        <v>0</v>
      </c>
      <c r="R23" s="185">
        <v>0</v>
      </c>
      <c r="S23" s="21"/>
      <c r="T23" s="204"/>
    </row>
    <row r="24" spans="1:20" s="12" customFormat="1" ht="15" customHeight="1">
      <c r="A24" s="62">
        <v>24</v>
      </c>
      <c r="B24" s="47"/>
      <c r="C24" s="167"/>
      <c r="D24" s="117" t="s">
        <v>4</v>
      </c>
      <c r="E24" s="113"/>
      <c r="F24" s="143" t="s">
        <v>533</v>
      </c>
      <c r="G24" s="118"/>
      <c r="H24" s="185">
        <v>2400</v>
      </c>
      <c r="I24" s="185">
        <v>4600</v>
      </c>
      <c r="J24" s="185">
        <v>3199.9999999999995</v>
      </c>
      <c r="K24" s="185">
        <v>3199.9999999999995</v>
      </c>
      <c r="L24" s="185">
        <v>3199.9999999999995</v>
      </c>
      <c r="M24" s="185">
        <v>3199.9999999999995</v>
      </c>
      <c r="N24" s="185">
        <v>3199.9999999999995</v>
      </c>
      <c r="O24" s="185">
        <v>3199.9999999999995</v>
      </c>
      <c r="P24" s="185">
        <v>3199.9999999999995</v>
      </c>
      <c r="Q24" s="185">
        <v>3199.9999999999995</v>
      </c>
      <c r="R24" s="185">
        <v>3199.9999999999995</v>
      </c>
      <c r="S24" s="21"/>
      <c r="T24" s="204"/>
    </row>
    <row r="25" spans="1:20" s="12" customFormat="1" ht="15" customHeight="1">
      <c r="A25" s="62">
        <v>25</v>
      </c>
      <c r="B25" s="47"/>
      <c r="C25" s="167"/>
      <c r="D25" s="117" t="s">
        <v>5</v>
      </c>
      <c r="E25" s="113"/>
      <c r="F25" s="143" t="s">
        <v>517</v>
      </c>
      <c r="G25" s="118"/>
      <c r="H25" s="185">
        <v>0</v>
      </c>
      <c r="I25" s="185">
        <v>0</v>
      </c>
      <c r="J25" s="185">
        <v>0</v>
      </c>
      <c r="K25" s="185">
        <v>0</v>
      </c>
      <c r="L25" s="185">
        <v>0</v>
      </c>
      <c r="M25" s="185">
        <v>0</v>
      </c>
      <c r="N25" s="185">
        <v>0</v>
      </c>
      <c r="O25" s="185">
        <v>0</v>
      </c>
      <c r="P25" s="185">
        <v>0</v>
      </c>
      <c r="Q25" s="185">
        <v>0</v>
      </c>
      <c r="R25" s="185">
        <v>0</v>
      </c>
      <c r="S25" s="21"/>
      <c r="T25" s="204"/>
    </row>
    <row r="26" spans="1:20" s="12" customFormat="1" ht="15" customHeight="1" thickBot="1">
      <c r="A26" s="62">
        <v>26</v>
      </c>
      <c r="B26" s="47"/>
      <c r="C26" s="167"/>
      <c r="D26" s="167"/>
      <c r="E26" s="113"/>
      <c r="F26" s="118"/>
      <c r="G26" s="118"/>
      <c r="H26" s="118"/>
      <c r="I26" s="118"/>
      <c r="J26" s="118"/>
      <c r="K26" s="118"/>
      <c r="L26" s="118"/>
      <c r="M26" s="118"/>
      <c r="N26" s="118"/>
      <c r="O26" s="118"/>
      <c r="P26" s="118"/>
      <c r="Q26" s="118"/>
      <c r="R26" s="118"/>
      <c r="S26" s="21"/>
      <c r="T26" s="204"/>
    </row>
    <row r="27" spans="1:20" s="12" customFormat="1" ht="15" customHeight="1" thickBot="1">
      <c r="A27" s="62">
        <v>27</v>
      </c>
      <c r="B27" s="47"/>
      <c r="C27" s="167"/>
      <c r="D27" s="167"/>
      <c r="E27" s="113" t="s">
        <v>525</v>
      </c>
      <c r="F27" s="118"/>
      <c r="G27" s="118"/>
      <c r="H27" s="186">
        <f>H21+H23-H24+H25</f>
        <v>11845.199000000001</v>
      </c>
      <c r="I27" s="186">
        <f t="shared" ref="I27:R27" si="3">I21+I23-I24+I25</f>
        <v>24070.907999999996</v>
      </c>
      <c r="J27" s="186">
        <f t="shared" si="3"/>
        <v>21060.768524999992</v>
      </c>
      <c r="K27" s="186">
        <f t="shared" si="3"/>
        <v>13823.643944999993</v>
      </c>
      <c r="L27" s="186">
        <f t="shared" si="3"/>
        <v>10713.414785143119</v>
      </c>
      <c r="M27" s="186">
        <f t="shared" si="3"/>
        <v>7593.3084349175479</v>
      </c>
      <c r="N27" s="187">
        <f t="shared" si="3"/>
        <v>7733.3391961624548</v>
      </c>
      <c r="O27" s="186">
        <f t="shared" si="3"/>
        <v>7462.2800782473914</v>
      </c>
      <c r="P27" s="186">
        <f t="shared" si="3"/>
        <v>7548.9922612924074</v>
      </c>
      <c r="Q27" s="186">
        <f t="shared" si="3"/>
        <v>7864.5847918900126</v>
      </c>
      <c r="R27" s="186">
        <f t="shared" si="3"/>
        <v>8036.3562678934904</v>
      </c>
      <c r="S27" s="21"/>
      <c r="T27" s="204"/>
    </row>
    <row r="28" spans="1:20" s="11" customFormat="1" ht="15" customHeight="1">
      <c r="A28" s="62">
        <v>28</v>
      </c>
      <c r="B28" s="47"/>
      <c r="C28" s="167"/>
      <c r="D28" s="167"/>
      <c r="E28" s="113"/>
      <c r="F28" s="118"/>
      <c r="G28" s="118"/>
      <c r="H28" s="118"/>
      <c r="I28" s="118"/>
      <c r="J28" s="118"/>
      <c r="K28" s="118"/>
      <c r="L28" s="118"/>
      <c r="M28" s="118"/>
      <c r="N28" s="118"/>
      <c r="O28" s="118"/>
      <c r="P28" s="118"/>
      <c r="Q28" s="118"/>
      <c r="R28" s="118"/>
      <c r="S28" s="21"/>
      <c r="T28" s="204"/>
    </row>
    <row r="29" spans="1:20" s="11" customFormat="1" ht="15" customHeight="1">
      <c r="A29" s="62">
        <v>29</v>
      </c>
      <c r="B29" s="47"/>
      <c r="C29" s="167"/>
      <c r="D29" s="167"/>
      <c r="E29" s="113"/>
      <c r="F29" s="221" t="s">
        <v>576</v>
      </c>
      <c r="G29" s="118"/>
      <c r="H29" s="185">
        <v>13965</v>
      </c>
      <c r="I29" s="185">
        <v>24070.907999999999</v>
      </c>
      <c r="J29" s="185">
        <v>21060.768524999992</v>
      </c>
      <c r="K29" s="185">
        <v>13823.643944999993</v>
      </c>
      <c r="L29" s="185">
        <v>10713.414785143117</v>
      </c>
      <c r="M29" s="185">
        <v>7593.308434917546</v>
      </c>
      <c r="N29" s="185">
        <v>7733.3391961624548</v>
      </c>
      <c r="O29" s="185">
        <v>7462.2800782473914</v>
      </c>
      <c r="P29" s="185">
        <v>7548.9922612924074</v>
      </c>
      <c r="Q29" s="185">
        <v>7864.5847918900126</v>
      </c>
      <c r="R29" s="185">
        <v>8036.3562678934886</v>
      </c>
      <c r="S29" s="21"/>
      <c r="T29" s="204"/>
    </row>
    <row r="30" spans="1:20" s="12" customFormat="1" ht="32.25" customHeight="1">
      <c r="A30" s="62">
        <v>30</v>
      </c>
      <c r="B30" s="47"/>
      <c r="C30" s="167"/>
      <c r="D30" s="167"/>
      <c r="E30" s="121"/>
      <c r="F30" s="121"/>
      <c r="G30" s="121"/>
      <c r="H30" s="168" t="s">
        <v>239</v>
      </c>
      <c r="I30" s="168" t="s">
        <v>454</v>
      </c>
      <c r="J30" s="168" t="s">
        <v>455</v>
      </c>
      <c r="K30" s="168" t="s">
        <v>456</v>
      </c>
      <c r="L30" s="168" t="s">
        <v>457</v>
      </c>
      <c r="M30" s="168" t="s">
        <v>458</v>
      </c>
      <c r="N30" s="159" t="s">
        <v>460</v>
      </c>
      <c r="O30" s="168" t="s">
        <v>461</v>
      </c>
      <c r="P30" s="168" t="s">
        <v>462</v>
      </c>
      <c r="Q30" s="168" t="s">
        <v>463</v>
      </c>
      <c r="R30" s="168" t="s">
        <v>464</v>
      </c>
      <c r="S30" s="21"/>
      <c r="T30" s="204"/>
    </row>
    <row r="31" spans="1:20" s="20" customFormat="1" ht="15.75" customHeight="1">
      <c r="A31" s="62">
        <v>31</v>
      </c>
      <c r="B31" s="47"/>
      <c r="C31" s="167"/>
      <c r="D31" s="167"/>
      <c r="E31" s="121"/>
      <c r="F31" s="121"/>
      <c r="G31" s="213" t="str">
        <f>IF(ISNUMBER(CoverSheet!$C$12),"for year ended","")</f>
        <v>for year ended</v>
      </c>
      <c r="H31" s="139">
        <f>IF(ISNUMBER(CoverSheet!$C$12),DATE(YEAR(CoverSheet!$C$12),MONTH(CoverSheet!$C$12),DAY(CoverSheet!$C$12))-1,"")</f>
        <v>42460</v>
      </c>
      <c r="I31" s="139">
        <f>IF(ISNUMBER(CoverSheet!$C$12),DATE(YEAR(CoverSheet!$C$12)+1,MONTH(CoverSheet!$C$12),DAY(CoverSheet!$C$12))-1,"")</f>
        <v>42825</v>
      </c>
      <c r="J31" s="139">
        <f>IF(ISNUMBER(CoverSheet!$C$12),DATE(YEAR(CoverSheet!$C$12)+2,MONTH(CoverSheet!$C$12),DAY(CoverSheet!$C$12))-1,"")</f>
        <v>43190</v>
      </c>
      <c r="K31" s="139">
        <f>IF(ISNUMBER(CoverSheet!$C$12),DATE(YEAR(CoverSheet!$C$12)+3,MONTH(CoverSheet!$C$12),DAY(CoverSheet!$C$12))-1,"")</f>
        <v>43555</v>
      </c>
      <c r="L31" s="139">
        <f>IF(ISNUMBER(CoverSheet!$C$12),DATE(YEAR(CoverSheet!$C$12)+4,MONTH(CoverSheet!$C$12),DAY(CoverSheet!$C$12))-1,"")</f>
        <v>43921</v>
      </c>
      <c r="M31" s="139">
        <f>IF(ISNUMBER(CoverSheet!$C$12),DATE(YEAR(CoverSheet!$C$12)+5,MONTH(CoverSheet!$C$12),DAY(CoverSheet!$C$12))-1,"")</f>
        <v>44286</v>
      </c>
      <c r="N31" s="139">
        <f>IF(ISNUMBER(CoverSheet!$C$12),DATE(YEAR(CoverSheet!$C$12)+6,MONTH(CoverSheet!$C$12),DAY(CoverSheet!$C$12))-1,"")</f>
        <v>44651</v>
      </c>
      <c r="O31" s="139">
        <f>IF(ISNUMBER(CoverSheet!$C$12),DATE(YEAR(CoverSheet!$C$12)+7,MONTH(CoverSheet!$C$12),DAY(CoverSheet!$C$12))-1,"")</f>
        <v>45016</v>
      </c>
      <c r="P31" s="139">
        <f>IF(ISNUMBER(CoverSheet!$C$12),DATE(YEAR(CoverSheet!$C$12)+8,MONTH(CoverSheet!$C$12),DAY(CoverSheet!$C$12))-1,"")</f>
        <v>45382</v>
      </c>
      <c r="Q31" s="139">
        <f>IF(ISNUMBER(CoverSheet!$C$12),DATE(YEAR(CoverSheet!$C$12)+9,MONTH(CoverSheet!$C$12),DAY(CoverSheet!$C$12))-1,"")</f>
        <v>45747</v>
      </c>
      <c r="R31" s="139">
        <f>IF(ISNUMBER(CoverSheet!$C$12),DATE(YEAR(CoverSheet!$C$12)+10,MONTH(CoverSheet!$C$12),DAY(CoverSheet!$C$12))-1,"")</f>
        <v>46112</v>
      </c>
      <c r="S31" s="21"/>
      <c r="T31" s="204"/>
    </row>
    <row r="32" spans="1:20" s="17" customFormat="1" ht="25.5" customHeight="1">
      <c r="A32" s="62">
        <v>32</v>
      </c>
      <c r="B32" s="47"/>
      <c r="C32" s="167"/>
      <c r="D32" s="169"/>
      <c r="E32" s="118"/>
      <c r="F32" s="118"/>
      <c r="G32" s="213"/>
      <c r="H32" s="140" t="s">
        <v>473</v>
      </c>
      <c r="I32" s="118"/>
      <c r="J32" s="118"/>
      <c r="K32" s="118"/>
      <c r="L32" s="118"/>
      <c r="M32" s="118"/>
      <c r="N32" s="118"/>
      <c r="O32" s="118"/>
      <c r="P32" s="118"/>
      <c r="Q32" s="118"/>
      <c r="R32" s="144"/>
      <c r="S32" s="21"/>
      <c r="T32" s="204"/>
    </row>
    <row r="33" spans="1:20" s="17" customFormat="1" ht="15" customHeight="1">
      <c r="A33" s="62">
        <v>33</v>
      </c>
      <c r="B33" s="47"/>
      <c r="C33" s="167"/>
      <c r="D33" s="167"/>
      <c r="E33" s="114"/>
      <c r="F33" s="167" t="s">
        <v>470</v>
      </c>
      <c r="G33" s="114"/>
      <c r="H33" s="188">
        <f t="shared" ref="H33:M33" si="4">H78</f>
        <v>2850.0000000000009</v>
      </c>
      <c r="I33" s="188">
        <f t="shared" si="4"/>
        <v>2850.0000000000009</v>
      </c>
      <c r="J33" s="188">
        <f t="shared" si="4"/>
        <v>2800.0000000000005</v>
      </c>
      <c r="K33" s="188">
        <f t="shared" si="4"/>
        <v>2800.0000000000005</v>
      </c>
      <c r="L33" s="188">
        <f t="shared" si="4"/>
        <v>2750.0000000000009</v>
      </c>
      <c r="M33" s="188">
        <f t="shared" si="4"/>
        <v>2350.0000000000009</v>
      </c>
      <c r="N33" s="185">
        <v>2300</v>
      </c>
      <c r="O33" s="185">
        <v>2300</v>
      </c>
      <c r="P33" s="185">
        <v>2300</v>
      </c>
      <c r="Q33" s="185">
        <v>2250</v>
      </c>
      <c r="R33" s="185">
        <v>2300</v>
      </c>
      <c r="S33" s="21"/>
      <c r="T33" s="204" t="s">
        <v>536</v>
      </c>
    </row>
    <row r="34" spans="1:20" s="6" customFormat="1" ht="15" customHeight="1">
      <c r="A34" s="62">
        <v>34</v>
      </c>
      <c r="B34" s="47"/>
      <c r="C34" s="167"/>
      <c r="D34" s="167"/>
      <c r="E34" s="121"/>
      <c r="F34" s="167" t="s">
        <v>243</v>
      </c>
      <c r="G34" s="121"/>
      <c r="H34" s="188">
        <f t="shared" ref="H34:M34" si="5">H89</f>
        <v>1660</v>
      </c>
      <c r="I34" s="188">
        <f t="shared" si="5"/>
        <v>6582</v>
      </c>
      <c r="J34" s="188">
        <f t="shared" si="5"/>
        <v>6380</v>
      </c>
      <c r="K34" s="188">
        <f t="shared" si="5"/>
        <v>5730</v>
      </c>
      <c r="L34" s="188">
        <f t="shared" si="5"/>
        <v>3120</v>
      </c>
      <c r="M34" s="188">
        <f t="shared" si="5"/>
        <v>630</v>
      </c>
      <c r="N34" s="185">
        <v>620</v>
      </c>
      <c r="O34" s="185">
        <v>520</v>
      </c>
      <c r="P34" s="185">
        <v>480</v>
      </c>
      <c r="Q34" s="185">
        <v>530</v>
      </c>
      <c r="R34" s="185">
        <v>530</v>
      </c>
      <c r="S34" s="21"/>
      <c r="T34" s="204" t="s">
        <v>537</v>
      </c>
    </row>
    <row r="35" spans="1:20" s="17" customFormat="1" ht="15" customHeight="1">
      <c r="A35" s="62">
        <v>35</v>
      </c>
      <c r="B35" s="47"/>
      <c r="C35" s="167"/>
      <c r="D35" s="167"/>
      <c r="E35" s="121"/>
      <c r="F35" s="167" t="s">
        <v>244</v>
      </c>
      <c r="G35" s="121"/>
      <c r="H35" s="188">
        <f t="shared" ref="H35:M35" si="6">H103</f>
        <v>4163</v>
      </c>
      <c r="I35" s="188">
        <f t="shared" si="6"/>
        <v>7091</v>
      </c>
      <c r="J35" s="188">
        <f t="shared" si="6"/>
        <v>6477</v>
      </c>
      <c r="K35" s="188">
        <f t="shared" si="6"/>
        <v>5353</v>
      </c>
      <c r="L35" s="188">
        <f t="shared" si="6"/>
        <v>4987</v>
      </c>
      <c r="M35" s="188">
        <f t="shared" si="6"/>
        <v>4882</v>
      </c>
      <c r="N35" s="185">
        <v>4992</v>
      </c>
      <c r="O35" s="185">
        <v>4780</v>
      </c>
      <c r="P35" s="185">
        <v>4720</v>
      </c>
      <c r="Q35" s="185">
        <v>4720</v>
      </c>
      <c r="R35" s="185">
        <v>4720</v>
      </c>
      <c r="S35" s="21"/>
      <c r="T35" s="204" t="s">
        <v>538</v>
      </c>
    </row>
    <row r="36" spans="1:20" s="17" customFormat="1" ht="15" customHeight="1">
      <c r="A36" s="62">
        <v>36</v>
      </c>
      <c r="B36" s="47"/>
      <c r="C36" s="167"/>
      <c r="D36" s="167"/>
      <c r="E36" s="121"/>
      <c r="F36" s="167" t="s">
        <v>245</v>
      </c>
      <c r="G36" s="121"/>
      <c r="H36" s="188">
        <f t="shared" ref="H36:M36" si="7">H118</f>
        <v>495</v>
      </c>
      <c r="I36" s="188">
        <f t="shared" si="7"/>
        <v>430</v>
      </c>
      <c r="J36" s="188">
        <f t="shared" si="7"/>
        <v>1000</v>
      </c>
      <c r="K36" s="188">
        <f t="shared" si="7"/>
        <v>1000</v>
      </c>
      <c r="L36" s="188">
        <f t="shared" si="7"/>
        <v>1000</v>
      </c>
      <c r="M36" s="188">
        <f t="shared" si="7"/>
        <v>1000</v>
      </c>
      <c r="N36" s="185">
        <v>1000</v>
      </c>
      <c r="O36" s="185">
        <v>1000</v>
      </c>
      <c r="P36" s="185">
        <v>1000</v>
      </c>
      <c r="Q36" s="185">
        <v>1000</v>
      </c>
      <c r="R36" s="185">
        <v>1000</v>
      </c>
      <c r="S36" s="21"/>
      <c r="T36" s="204" t="s">
        <v>539</v>
      </c>
    </row>
    <row r="37" spans="1:20" s="20" customFormat="1" ht="15" customHeight="1">
      <c r="A37" s="62">
        <v>37</v>
      </c>
      <c r="B37" s="47"/>
      <c r="C37" s="167"/>
      <c r="D37" s="167"/>
      <c r="E37" s="121"/>
      <c r="F37" s="167" t="s">
        <v>254</v>
      </c>
      <c r="G37" s="121"/>
      <c r="H37" s="114"/>
      <c r="I37" s="114"/>
      <c r="J37" s="118"/>
      <c r="K37" s="118"/>
      <c r="L37" s="118"/>
      <c r="M37" s="114"/>
      <c r="N37" s="118"/>
      <c r="O37" s="114"/>
      <c r="P37" s="114"/>
      <c r="Q37" s="118"/>
      <c r="R37" s="118"/>
      <c r="S37" s="21"/>
      <c r="T37" s="204"/>
    </row>
    <row r="38" spans="1:20" s="17" customFormat="1" ht="15" customHeight="1">
      <c r="A38" s="62">
        <v>38</v>
      </c>
      <c r="B38" s="47"/>
      <c r="C38" s="167"/>
      <c r="D38" s="167"/>
      <c r="E38" s="121"/>
      <c r="F38" s="183" t="s">
        <v>56</v>
      </c>
      <c r="G38" s="121"/>
      <c r="H38" s="188">
        <f t="shared" ref="H38:M38" si="8">H133</f>
        <v>860</v>
      </c>
      <c r="I38" s="188">
        <f t="shared" si="8"/>
        <v>840</v>
      </c>
      <c r="J38" s="188">
        <f t="shared" si="8"/>
        <v>760</v>
      </c>
      <c r="K38" s="188">
        <f t="shared" si="8"/>
        <v>540</v>
      </c>
      <c r="L38" s="188">
        <f t="shared" si="8"/>
        <v>460</v>
      </c>
      <c r="M38" s="188">
        <f t="shared" si="8"/>
        <v>460</v>
      </c>
      <c r="N38" s="185">
        <v>460</v>
      </c>
      <c r="O38" s="185">
        <v>425</v>
      </c>
      <c r="P38" s="185">
        <v>460</v>
      </c>
      <c r="Q38" s="185">
        <v>460</v>
      </c>
      <c r="R38" s="185">
        <v>460</v>
      </c>
      <c r="S38" s="21"/>
      <c r="T38" s="204" t="s">
        <v>534</v>
      </c>
    </row>
    <row r="39" spans="1:20" s="17" customFormat="1" ht="15" customHeight="1">
      <c r="A39" s="62">
        <v>39</v>
      </c>
      <c r="B39" s="47"/>
      <c r="C39" s="167"/>
      <c r="D39" s="167"/>
      <c r="E39" s="121"/>
      <c r="F39" s="183" t="s">
        <v>82</v>
      </c>
      <c r="G39" s="121"/>
      <c r="H39" s="188">
        <f t="shared" ref="H39:M39" si="9">H148</f>
        <v>0</v>
      </c>
      <c r="I39" s="188">
        <f t="shared" si="9"/>
        <v>0</v>
      </c>
      <c r="J39" s="188">
        <f t="shared" si="9"/>
        <v>0</v>
      </c>
      <c r="K39" s="188">
        <f t="shared" si="9"/>
        <v>0</v>
      </c>
      <c r="L39" s="188">
        <f t="shared" si="9"/>
        <v>0</v>
      </c>
      <c r="M39" s="188">
        <f t="shared" si="9"/>
        <v>0</v>
      </c>
      <c r="N39" s="185">
        <v>0</v>
      </c>
      <c r="O39" s="185">
        <v>0</v>
      </c>
      <c r="P39" s="185">
        <v>0</v>
      </c>
      <c r="Q39" s="185">
        <v>0</v>
      </c>
      <c r="R39" s="185">
        <v>0</v>
      </c>
      <c r="S39" s="21"/>
      <c r="T39" s="204" t="s">
        <v>540</v>
      </c>
    </row>
    <row r="40" spans="1:20" s="17" customFormat="1" ht="15" customHeight="1" thickBot="1">
      <c r="A40" s="62">
        <v>40</v>
      </c>
      <c r="B40" s="47"/>
      <c r="C40" s="167"/>
      <c r="D40" s="167"/>
      <c r="E40" s="121"/>
      <c r="F40" s="183" t="s">
        <v>301</v>
      </c>
      <c r="G40" s="121"/>
      <c r="H40" s="188">
        <f t="shared" ref="H40:M40" si="10">H163</f>
        <v>450</v>
      </c>
      <c r="I40" s="188">
        <f t="shared" si="10"/>
        <v>730</v>
      </c>
      <c r="J40" s="188">
        <f t="shared" si="10"/>
        <v>250</v>
      </c>
      <c r="K40" s="188">
        <f t="shared" si="10"/>
        <v>250</v>
      </c>
      <c r="L40" s="188">
        <f t="shared" si="10"/>
        <v>250</v>
      </c>
      <c r="M40" s="188">
        <f t="shared" si="10"/>
        <v>250</v>
      </c>
      <c r="N40" s="185">
        <v>250</v>
      </c>
      <c r="O40" s="185">
        <v>250</v>
      </c>
      <c r="P40" s="185">
        <v>250</v>
      </c>
      <c r="Q40" s="185">
        <v>250</v>
      </c>
      <c r="R40" s="185">
        <v>250</v>
      </c>
      <c r="S40" s="21"/>
      <c r="T40" s="204" t="s">
        <v>541</v>
      </c>
    </row>
    <row r="41" spans="1:20" s="17" customFormat="1" ht="15" customHeight="1" thickBot="1">
      <c r="A41" s="62">
        <v>41</v>
      </c>
      <c r="B41" s="47"/>
      <c r="C41" s="167"/>
      <c r="D41" s="167"/>
      <c r="E41" s="64"/>
      <c r="F41" s="64" t="s">
        <v>253</v>
      </c>
      <c r="G41" s="121"/>
      <c r="H41" s="186">
        <f>SUM(H38:H40)</f>
        <v>1310</v>
      </c>
      <c r="I41" s="186">
        <f t="shared" ref="I41:R41" si="11">SUM(I38:I40)</f>
        <v>1570</v>
      </c>
      <c r="J41" s="186">
        <f t="shared" si="11"/>
        <v>1010</v>
      </c>
      <c r="K41" s="186">
        <f t="shared" si="11"/>
        <v>790</v>
      </c>
      <c r="L41" s="186">
        <f t="shared" si="11"/>
        <v>710</v>
      </c>
      <c r="M41" s="186">
        <f t="shared" si="11"/>
        <v>710</v>
      </c>
      <c r="N41" s="187">
        <f t="shared" si="11"/>
        <v>710</v>
      </c>
      <c r="O41" s="186">
        <f t="shared" si="11"/>
        <v>675</v>
      </c>
      <c r="P41" s="186">
        <f t="shared" si="11"/>
        <v>710</v>
      </c>
      <c r="Q41" s="186">
        <f t="shared" si="11"/>
        <v>710</v>
      </c>
      <c r="R41" s="186">
        <f t="shared" si="11"/>
        <v>710</v>
      </c>
      <c r="S41" s="21"/>
      <c r="T41" s="204"/>
    </row>
    <row r="42" spans="1:20" s="87" customFormat="1" ht="15" customHeight="1" thickBot="1">
      <c r="A42" s="62">
        <v>42</v>
      </c>
      <c r="B42" s="47"/>
      <c r="C42" s="167"/>
      <c r="D42" s="167"/>
      <c r="E42" s="64" t="s">
        <v>532</v>
      </c>
      <c r="F42" s="64"/>
      <c r="G42" s="121"/>
      <c r="H42" s="186">
        <f>H33+H34+H35+H36+H41</f>
        <v>10478</v>
      </c>
      <c r="I42" s="186">
        <f t="shared" ref="I42:R42" si="12">I33+I34+I35+I36+I41</f>
        <v>18523</v>
      </c>
      <c r="J42" s="186">
        <f t="shared" si="12"/>
        <v>17667</v>
      </c>
      <c r="K42" s="186">
        <f t="shared" si="12"/>
        <v>15673</v>
      </c>
      <c r="L42" s="186">
        <f t="shared" si="12"/>
        <v>12567</v>
      </c>
      <c r="M42" s="186">
        <f t="shared" si="12"/>
        <v>9572</v>
      </c>
      <c r="N42" s="187">
        <f t="shared" si="12"/>
        <v>9622</v>
      </c>
      <c r="O42" s="186">
        <f t="shared" si="12"/>
        <v>9275</v>
      </c>
      <c r="P42" s="186">
        <f t="shared" si="12"/>
        <v>9210</v>
      </c>
      <c r="Q42" s="186">
        <f t="shared" si="12"/>
        <v>9210</v>
      </c>
      <c r="R42" s="186">
        <f t="shared" si="12"/>
        <v>9260</v>
      </c>
      <c r="S42" s="21"/>
      <c r="T42" s="204"/>
    </row>
    <row r="43" spans="1:20" s="17" customFormat="1" ht="15" customHeight="1" thickBot="1">
      <c r="A43" s="62">
        <v>43</v>
      </c>
      <c r="B43" s="47"/>
      <c r="C43" s="167"/>
      <c r="D43" s="167"/>
      <c r="E43" s="113"/>
      <c r="F43" s="221" t="s">
        <v>578</v>
      </c>
      <c r="G43" s="121"/>
      <c r="H43" s="188">
        <f t="shared" ref="H43:M43" si="13">H191</f>
        <v>3767.1989999999996</v>
      </c>
      <c r="I43" s="188">
        <f t="shared" si="13"/>
        <v>9724.2000000000007</v>
      </c>
      <c r="J43" s="188">
        <f t="shared" si="13"/>
        <v>5882</v>
      </c>
      <c r="K43" s="188">
        <f t="shared" si="13"/>
        <v>607</v>
      </c>
      <c r="L43" s="188">
        <f t="shared" si="13"/>
        <v>542</v>
      </c>
      <c r="M43" s="188">
        <f t="shared" si="13"/>
        <v>447</v>
      </c>
      <c r="N43" s="185">
        <v>377</v>
      </c>
      <c r="O43" s="185">
        <v>332</v>
      </c>
      <c r="P43" s="185">
        <v>332</v>
      </c>
      <c r="Q43" s="185">
        <v>467</v>
      </c>
      <c r="R43" s="185">
        <v>422</v>
      </c>
      <c r="S43" s="21"/>
      <c r="T43" s="204" t="s">
        <v>542</v>
      </c>
    </row>
    <row r="44" spans="1:20" s="17" customFormat="1" ht="15" customHeight="1" thickBot="1">
      <c r="A44" s="62">
        <v>44</v>
      </c>
      <c r="B44" s="47"/>
      <c r="C44" s="167"/>
      <c r="D44" s="167"/>
      <c r="E44" s="113" t="s">
        <v>515</v>
      </c>
      <c r="F44" s="167"/>
      <c r="G44" s="118"/>
      <c r="H44" s="186">
        <f>H42+H43</f>
        <v>14245.199000000001</v>
      </c>
      <c r="I44" s="186">
        <f t="shared" ref="I44:R44" si="14">I42+I43</f>
        <v>28247.200000000001</v>
      </c>
      <c r="J44" s="186">
        <f t="shared" si="14"/>
        <v>23549</v>
      </c>
      <c r="K44" s="186">
        <f t="shared" si="14"/>
        <v>16280</v>
      </c>
      <c r="L44" s="186">
        <f t="shared" si="14"/>
        <v>13109</v>
      </c>
      <c r="M44" s="186">
        <f t="shared" si="14"/>
        <v>10019</v>
      </c>
      <c r="N44" s="187">
        <f t="shared" si="14"/>
        <v>9999</v>
      </c>
      <c r="O44" s="186">
        <f t="shared" si="14"/>
        <v>9607</v>
      </c>
      <c r="P44" s="186">
        <f t="shared" si="14"/>
        <v>9542</v>
      </c>
      <c r="Q44" s="186">
        <f t="shared" si="14"/>
        <v>9677</v>
      </c>
      <c r="R44" s="186">
        <f t="shared" si="14"/>
        <v>9682</v>
      </c>
      <c r="S44" s="21"/>
      <c r="T44" s="204"/>
    </row>
    <row r="45" spans="1:20" s="5" customFormat="1" ht="15" customHeight="1">
      <c r="A45" s="62">
        <v>45</v>
      </c>
      <c r="B45" s="47"/>
      <c r="C45" s="167"/>
      <c r="D45" s="169"/>
      <c r="E45" s="169"/>
      <c r="F45" s="167"/>
      <c r="G45" s="121"/>
      <c r="H45" s="114"/>
      <c r="I45" s="114"/>
      <c r="J45" s="118"/>
      <c r="K45" s="118"/>
      <c r="L45" s="118"/>
      <c r="M45" s="114"/>
      <c r="N45" s="118"/>
      <c r="O45" s="114"/>
      <c r="P45" s="114"/>
      <c r="Q45" s="118"/>
      <c r="R45" s="118"/>
      <c r="S45" s="21"/>
      <c r="T45" s="204"/>
    </row>
    <row r="46" spans="1:20" s="11" customFormat="1" ht="15" customHeight="1">
      <c r="A46" s="62">
        <v>46</v>
      </c>
      <c r="B46" s="47"/>
      <c r="C46" s="130"/>
      <c r="D46" s="111" t="s">
        <v>526</v>
      </c>
      <c r="E46" s="113"/>
      <c r="F46" s="130"/>
      <c r="G46" s="118"/>
      <c r="H46" s="118"/>
      <c r="I46" s="118"/>
      <c r="J46" s="118"/>
      <c r="K46" s="118"/>
      <c r="L46" s="118"/>
      <c r="M46" s="118"/>
      <c r="N46" s="118"/>
      <c r="O46" s="118"/>
      <c r="P46" s="118"/>
      <c r="Q46" s="118"/>
      <c r="R46" s="118"/>
      <c r="S46" s="21"/>
      <c r="T46" s="204"/>
    </row>
    <row r="47" spans="1:20" s="10" customFormat="1" ht="15" customHeight="1">
      <c r="A47" s="62">
        <v>47</v>
      </c>
      <c r="B47" s="47"/>
      <c r="C47" s="130"/>
      <c r="D47" s="130"/>
      <c r="E47" s="113"/>
      <c r="F47" s="130" t="s">
        <v>511</v>
      </c>
      <c r="G47" s="118"/>
      <c r="H47" s="185">
        <v>0</v>
      </c>
      <c r="I47" s="185">
        <v>0</v>
      </c>
      <c r="J47" s="185">
        <v>0</v>
      </c>
      <c r="K47" s="185">
        <v>0</v>
      </c>
      <c r="L47" s="185">
        <v>0</v>
      </c>
      <c r="M47" s="185">
        <v>0</v>
      </c>
      <c r="N47" s="185">
        <v>0</v>
      </c>
      <c r="O47" s="185">
        <v>0</v>
      </c>
      <c r="P47" s="185">
        <v>0</v>
      </c>
      <c r="Q47" s="185">
        <v>0</v>
      </c>
      <c r="R47" s="185">
        <v>0</v>
      </c>
      <c r="S47" s="21"/>
      <c r="T47" s="204"/>
    </row>
    <row r="48" spans="1:20" s="10" customFormat="1" ht="15" customHeight="1">
      <c r="A48" s="62">
        <v>48</v>
      </c>
      <c r="B48" s="47"/>
      <c r="C48" s="167"/>
      <c r="D48" s="167"/>
      <c r="E48" s="113"/>
      <c r="F48" s="167" t="s">
        <v>298</v>
      </c>
      <c r="G48" s="118"/>
      <c r="H48" s="185">
        <v>470</v>
      </c>
      <c r="I48" s="185">
        <v>430</v>
      </c>
      <c r="J48" s="185">
        <v>1000</v>
      </c>
      <c r="K48" s="185">
        <v>1000</v>
      </c>
      <c r="L48" s="185">
        <v>1000</v>
      </c>
      <c r="M48" s="185">
        <v>1000</v>
      </c>
      <c r="N48" s="185">
        <v>1000</v>
      </c>
      <c r="O48" s="185">
        <v>1000</v>
      </c>
      <c r="P48" s="185">
        <v>1000</v>
      </c>
      <c r="Q48" s="185">
        <v>1000</v>
      </c>
      <c r="R48" s="185">
        <v>1000</v>
      </c>
      <c r="S48" s="21"/>
      <c r="T48" s="204"/>
    </row>
    <row r="49" spans="1:20" s="10" customFormat="1" ht="15" customHeight="1">
      <c r="A49" s="62">
        <v>49</v>
      </c>
      <c r="B49" s="47"/>
      <c r="C49" s="167"/>
      <c r="D49" s="167"/>
      <c r="E49" s="113"/>
      <c r="F49" s="167" t="s">
        <v>248</v>
      </c>
      <c r="G49" s="118"/>
      <c r="H49" s="185">
        <v>0</v>
      </c>
      <c r="I49" s="185">
        <v>0</v>
      </c>
      <c r="J49" s="185">
        <v>0</v>
      </c>
      <c r="K49" s="185">
        <v>0</v>
      </c>
      <c r="L49" s="185">
        <v>0</v>
      </c>
      <c r="M49" s="185">
        <v>0</v>
      </c>
      <c r="N49" s="185">
        <v>0</v>
      </c>
      <c r="O49" s="185">
        <v>0</v>
      </c>
      <c r="P49" s="185">
        <v>0</v>
      </c>
      <c r="Q49" s="185">
        <v>0</v>
      </c>
      <c r="R49" s="185">
        <v>0</v>
      </c>
      <c r="S49" s="21"/>
      <c r="T49" s="204"/>
    </row>
    <row r="50" spans="1:20" s="87" customFormat="1" ht="14.25" customHeight="1">
      <c r="A50" s="62">
        <v>50</v>
      </c>
      <c r="B50" s="47"/>
      <c r="C50" s="167"/>
      <c r="D50" s="167"/>
      <c r="E50" s="113"/>
      <c r="F50" s="167"/>
      <c r="G50" s="118"/>
      <c r="H50" s="167"/>
      <c r="I50" s="118"/>
      <c r="J50" s="167"/>
      <c r="K50" s="118"/>
      <c r="L50" s="167"/>
      <c r="M50" s="118"/>
      <c r="N50" s="118"/>
      <c r="O50" s="118"/>
      <c r="P50" s="167"/>
      <c r="Q50" s="118"/>
      <c r="R50" s="167"/>
      <c r="S50" s="21"/>
      <c r="T50" s="204"/>
    </row>
    <row r="51" spans="1:20" s="75" customFormat="1" ht="34.5" customHeight="1">
      <c r="A51" s="62">
        <v>51</v>
      </c>
      <c r="B51" s="47"/>
      <c r="C51" s="167"/>
      <c r="D51" s="167"/>
      <c r="E51" s="113"/>
      <c r="F51" s="167"/>
      <c r="G51" s="121"/>
      <c r="H51" s="138" t="s">
        <v>239</v>
      </c>
      <c r="I51" s="138" t="s">
        <v>454</v>
      </c>
      <c r="J51" s="138" t="s">
        <v>455</v>
      </c>
      <c r="K51" s="138" t="s">
        <v>456</v>
      </c>
      <c r="L51" s="138" t="s">
        <v>457</v>
      </c>
      <c r="M51" s="138" t="s">
        <v>458</v>
      </c>
      <c r="N51" s="168" t="s">
        <v>460</v>
      </c>
      <c r="O51" s="138" t="s">
        <v>461</v>
      </c>
      <c r="P51" s="138" t="s">
        <v>462</v>
      </c>
      <c r="Q51" s="138" t="s">
        <v>463</v>
      </c>
      <c r="R51" s="138" t="s">
        <v>464</v>
      </c>
      <c r="S51" s="21"/>
      <c r="T51" s="204"/>
    </row>
    <row r="52" spans="1:20" s="65" customFormat="1" ht="15" customHeight="1">
      <c r="A52" s="62">
        <v>52</v>
      </c>
      <c r="B52" s="47"/>
      <c r="C52" s="167"/>
      <c r="D52" s="167"/>
      <c r="E52" s="113"/>
      <c r="F52" s="167"/>
      <c r="G52" s="213" t="str">
        <f>IF(ISNUMBER(CoverSheet!$C$12),"for year ended","")</f>
        <v>for year ended</v>
      </c>
      <c r="H52" s="139">
        <f>IF(ISNUMBER(CoverSheet!$C$12),DATE(YEAR(CoverSheet!$C$12),MONTH(CoverSheet!$C$12),DAY(CoverSheet!$C$12))-1,"")</f>
        <v>42460</v>
      </c>
      <c r="I52" s="139">
        <f>IF(ISNUMBER(CoverSheet!$C$12),DATE(YEAR(CoverSheet!$C$12)+1,MONTH(CoverSheet!$C$12),DAY(CoverSheet!$C$12))-1,"")</f>
        <v>42825</v>
      </c>
      <c r="J52" s="139">
        <f>IF(ISNUMBER(CoverSheet!$C$12),DATE(YEAR(CoverSheet!$C$12)+2,MONTH(CoverSheet!$C$12),DAY(CoverSheet!$C$12))-1,"")</f>
        <v>43190</v>
      </c>
      <c r="K52" s="139">
        <f>IF(ISNUMBER(CoverSheet!$C$12),DATE(YEAR(CoverSheet!$C$12)+3,MONTH(CoverSheet!$C$12),DAY(CoverSheet!$C$12))-1,"")</f>
        <v>43555</v>
      </c>
      <c r="L52" s="139">
        <f>IF(ISNUMBER(CoverSheet!$C$12),DATE(YEAR(CoverSheet!$C$12)+4,MONTH(CoverSheet!$C$12),DAY(CoverSheet!$C$12))-1,"")</f>
        <v>43921</v>
      </c>
      <c r="M52" s="139">
        <f>IF(ISNUMBER(CoverSheet!$C$12),DATE(YEAR(CoverSheet!$C$12)+5,MONTH(CoverSheet!$C$12),DAY(CoverSheet!$C$12))-1,"")</f>
        <v>44286</v>
      </c>
      <c r="N52" s="139">
        <f>IF(ISNUMBER(CoverSheet!$C$12),DATE(YEAR(CoverSheet!$C$12)+6,MONTH(CoverSheet!$C$12),DAY(CoverSheet!$C$12))-1,"")</f>
        <v>44651</v>
      </c>
      <c r="O52" s="139">
        <f>IF(ISNUMBER(CoverSheet!$C$12),DATE(YEAR(CoverSheet!$C$12)+7,MONTH(CoverSheet!$C$12),DAY(CoverSheet!$C$12))-1,"")</f>
        <v>45016</v>
      </c>
      <c r="P52" s="139">
        <f>IF(ISNUMBER(CoverSheet!$C$12),DATE(YEAR(CoverSheet!$C$12)+8,MONTH(CoverSheet!$C$12),DAY(CoverSheet!$C$12))-1,"")</f>
        <v>45382</v>
      </c>
      <c r="Q52" s="139">
        <f>IF(ISNUMBER(CoverSheet!$C$12),DATE(YEAR(CoverSheet!$C$12)+9,MONTH(CoverSheet!$C$12),DAY(CoverSheet!$C$12))-1,"")</f>
        <v>45747</v>
      </c>
      <c r="R52" s="139">
        <f>IF(ISNUMBER(CoverSheet!$C$12),DATE(YEAR(CoverSheet!$C$12)+10,MONTH(CoverSheet!$C$12),DAY(CoverSheet!$C$12))-1,"")</f>
        <v>46112</v>
      </c>
      <c r="S52" s="21"/>
      <c r="T52" s="204"/>
    </row>
    <row r="53" spans="1:20" s="17" customFormat="1" ht="15" customHeight="1">
      <c r="A53" s="62">
        <v>53</v>
      </c>
      <c r="B53" s="47"/>
      <c r="C53" s="167"/>
      <c r="D53" s="111" t="s">
        <v>474</v>
      </c>
      <c r="E53" s="118"/>
      <c r="F53" s="118"/>
      <c r="G53" s="118"/>
      <c r="H53" s="145" t="s">
        <v>475</v>
      </c>
      <c r="I53" s="118"/>
      <c r="J53" s="118"/>
      <c r="K53" s="118"/>
      <c r="L53" s="118"/>
      <c r="M53" s="118"/>
      <c r="N53" s="118"/>
      <c r="O53" s="118"/>
      <c r="P53" s="118"/>
      <c r="Q53" s="118"/>
      <c r="R53" s="146"/>
      <c r="S53" s="21"/>
      <c r="T53" s="205"/>
    </row>
    <row r="54" spans="1:20" s="17" customFormat="1" ht="15" customHeight="1">
      <c r="A54" s="62">
        <v>54</v>
      </c>
      <c r="B54" s="47"/>
      <c r="C54" s="167"/>
      <c r="D54" s="167"/>
      <c r="E54" s="114"/>
      <c r="F54" s="167" t="s">
        <v>470</v>
      </c>
      <c r="G54" s="114"/>
      <c r="H54" s="188">
        <f t="shared" ref="H54:R54" si="15">H10-H33</f>
        <v>0</v>
      </c>
      <c r="I54" s="188">
        <f t="shared" si="15"/>
        <v>42.749999999999545</v>
      </c>
      <c r="J54" s="188">
        <f t="shared" si="15"/>
        <v>84.6299999999992</v>
      </c>
      <c r="K54" s="188">
        <f t="shared" si="15"/>
        <v>127.89944999999898</v>
      </c>
      <c r="L54" s="188">
        <f t="shared" si="15"/>
        <v>168.74976421874862</v>
      </c>
      <c r="M54" s="188">
        <f t="shared" si="15"/>
        <v>181.61740912827963</v>
      </c>
      <c r="N54" s="189">
        <f t="shared" si="15"/>
        <v>214.9195070680712</v>
      </c>
      <c r="O54" s="188">
        <f t="shared" si="15"/>
        <v>252.64329967409185</v>
      </c>
      <c r="P54" s="188">
        <f t="shared" si="15"/>
        <v>290.93294916920331</v>
      </c>
      <c r="Q54" s="188">
        <f t="shared" si="15"/>
        <v>322.62744463702893</v>
      </c>
      <c r="R54" s="188">
        <f t="shared" si="15"/>
        <v>369.24389755784159</v>
      </c>
      <c r="S54" s="21"/>
      <c r="T54" s="204"/>
    </row>
    <row r="55" spans="1:20" s="6" customFormat="1" ht="15" customHeight="1">
      <c r="A55" s="62">
        <v>55</v>
      </c>
      <c r="B55" s="47"/>
      <c r="C55" s="167"/>
      <c r="D55" s="167"/>
      <c r="E55" s="121"/>
      <c r="F55" s="167" t="s">
        <v>243</v>
      </c>
      <c r="G55" s="121"/>
      <c r="H55" s="188">
        <f t="shared" ref="H55:R55" si="16">H11-H34</f>
        <v>0</v>
      </c>
      <c r="I55" s="188">
        <f t="shared" si="16"/>
        <v>98.729999999999563</v>
      </c>
      <c r="J55" s="188">
        <f t="shared" si="16"/>
        <v>192.83549999999832</v>
      </c>
      <c r="K55" s="188">
        <f t="shared" si="16"/>
        <v>261.73708874999738</v>
      </c>
      <c r="L55" s="188">
        <f t="shared" si="16"/>
        <v>191.45427794999841</v>
      </c>
      <c r="M55" s="188">
        <f t="shared" si="16"/>
        <v>48.688922447155846</v>
      </c>
      <c r="N55" s="189">
        <f t="shared" si="16"/>
        <v>57.934823644436619</v>
      </c>
      <c r="O55" s="188">
        <f t="shared" si="16"/>
        <v>57.11935470892513</v>
      </c>
      <c r="P55" s="188">
        <f t="shared" si="16"/>
        <v>60.716441565746777</v>
      </c>
      <c r="Q55" s="188">
        <f t="shared" si="16"/>
        <v>75.996686958944679</v>
      </c>
      <c r="R55" s="188">
        <f t="shared" si="16"/>
        <v>85.086637263328726</v>
      </c>
      <c r="S55" s="21"/>
      <c r="T55" s="204"/>
    </row>
    <row r="56" spans="1:20" s="17" customFormat="1" ht="15" customHeight="1">
      <c r="A56" s="62">
        <v>56</v>
      </c>
      <c r="B56" s="47"/>
      <c r="C56" s="167"/>
      <c r="D56" s="167"/>
      <c r="E56" s="121"/>
      <c r="F56" s="167" t="s">
        <v>244</v>
      </c>
      <c r="G56" s="121"/>
      <c r="H56" s="188">
        <f t="shared" ref="H56:R56" si="17">H12-H35</f>
        <v>0</v>
      </c>
      <c r="I56" s="188">
        <f t="shared" si="17"/>
        <v>106.36499999999887</v>
      </c>
      <c r="J56" s="188">
        <f t="shared" si="17"/>
        <v>195.76732499999798</v>
      </c>
      <c r="K56" s="188">
        <f t="shared" si="17"/>
        <v>244.51634137499786</v>
      </c>
      <c r="L56" s="188">
        <f t="shared" si="17"/>
        <v>306.02002696687214</v>
      </c>
      <c r="M56" s="188">
        <f t="shared" si="17"/>
        <v>377.30050696351555</v>
      </c>
      <c r="N56" s="189">
        <f t="shared" si="17"/>
        <v>466.46877360165763</v>
      </c>
      <c r="O56" s="188">
        <f t="shared" si="17"/>
        <v>525.05868367050425</v>
      </c>
      <c r="P56" s="188">
        <f t="shared" si="17"/>
        <v>597.04500872984318</v>
      </c>
      <c r="Q56" s="188">
        <f t="shared" si="17"/>
        <v>676.80068386078983</v>
      </c>
      <c r="R56" s="188">
        <f t="shared" si="17"/>
        <v>757.75269411870158</v>
      </c>
      <c r="S56" s="21"/>
      <c r="T56" s="204"/>
    </row>
    <row r="57" spans="1:20" s="17" customFormat="1" ht="15" customHeight="1">
      <c r="A57" s="62">
        <v>57</v>
      </c>
      <c r="B57" s="47"/>
      <c r="C57" s="167"/>
      <c r="D57" s="167"/>
      <c r="E57" s="121"/>
      <c r="F57" s="167" t="s">
        <v>245</v>
      </c>
      <c r="G57" s="121"/>
      <c r="H57" s="188">
        <f t="shared" ref="H57:R57" si="18">H13-H36</f>
        <v>0</v>
      </c>
      <c r="I57" s="188">
        <f t="shared" si="18"/>
        <v>6.4499999999999318</v>
      </c>
      <c r="J57" s="188">
        <f t="shared" si="18"/>
        <v>30.224999999999682</v>
      </c>
      <c r="K57" s="188">
        <f t="shared" si="18"/>
        <v>45.678374999999505</v>
      </c>
      <c r="L57" s="188">
        <f t="shared" si="18"/>
        <v>61.363550624999334</v>
      </c>
      <c r="M57" s="188">
        <f t="shared" si="18"/>
        <v>77.284003884374215</v>
      </c>
      <c r="N57" s="189">
        <f t="shared" si="18"/>
        <v>93.44326394263976</v>
      </c>
      <c r="O57" s="188">
        <f t="shared" si="18"/>
        <v>109.84491290177903</v>
      </c>
      <c r="P57" s="188">
        <f t="shared" si="18"/>
        <v>126.49258659530574</v>
      </c>
      <c r="Q57" s="188">
        <f t="shared" si="18"/>
        <v>143.38997539423508</v>
      </c>
      <c r="R57" s="188">
        <f t="shared" si="18"/>
        <v>160.54082502514848</v>
      </c>
      <c r="S57" s="21"/>
      <c r="T57" s="204"/>
    </row>
    <row r="58" spans="1:20" s="20" customFormat="1" ht="15" customHeight="1">
      <c r="A58" s="62">
        <v>58</v>
      </c>
      <c r="B58" s="47"/>
      <c r="C58" s="167"/>
      <c r="D58" s="167"/>
      <c r="E58" s="121"/>
      <c r="F58" s="167" t="s">
        <v>254</v>
      </c>
      <c r="G58" s="121"/>
      <c r="H58" s="133"/>
      <c r="I58" s="133"/>
      <c r="J58" s="131"/>
      <c r="K58" s="131"/>
      <c r="L58" s="131"/>
      <c r="M58" s="133"/>
      <c r="N58" s="131"/>
      <c r="O58" s="133"/>
      <c r="P58" s="133"/>
      <c r="Q58" s="131"/>
      <c r="R58" s="131"/>
      <c r="S58" s="21"/>
      <c r="T58" s="204"/>
    </row>
    <row r="59" spans="1:20" s="17" customFormat="1" ht="15" customHeight="1">
      <c r="A59" s="62">
        <v>59</v>
      </c>
      <c r="B59" s="47"/>
      <c r="C59" s="167"/>
      <c r="D59" s="167"/>
      <c r="E59" s="121"/>
      <c r="F59" s="183" t="s">
        <v>56</v>
      </c>
      <c r="G59" s="121"/>
      <c r="H59" s="188">
        <f t="shared" ref="H59:R59" si="19">H15-H38</f>
        <v>0</v>
      </c>
      <c r="I59" s="188">
        <f t="shared" si="19"/>
        <v>12.599999999999909</v>
      </c>
      <c r="J59" s="188">
        <f t="shared" si="19"/>
        <v>22.970999999999776</v>
      </c>
      <c r="K59" s="188">
        <f t="shared" si="19"/>
        <v>24.666322499999751</v>
      </c>
      <c r="L59" s="188">
        <f t="shared" si="19"/>
        <v>28.227233287499757</v>
      </c>
      <c r="M59" s="188">
        <f t="shared" si="19"/>
        <v>35.55064178681215</v>
      </c>
      <c r="N59" s="189">
        <f t="shared" si="19"/>
        <v>42.983901413614262</v>
      </c>
      <c r="O59" s="188">
        <f t="shared" si="19"/>
        <v>46.68408798325612</v>
      </c>
      <c r="P59" s="188">
        <f t="shared" si="19"/>
        <v>58.186589833840571</v>
      </c>
      <c r="Q59" s="188">
        <f t="shared" si="19"/>
        <v>65.959388681348173</v>
      </c>
      <c r="R59" s="188">
        <f t="shared" si="19"/>
        <v>73.848779511568296</v>
      </c>
      <c r="S59" s="21"/>
      <c r="T59" s="204"/>
    </row>
    <row r="60" spans="1:20" s="17" customFormat="1" ht="15" customHeight="1">
      <c r="A60" s="62">
        <v>60</v>
      </c>
      <c r="B60" s="47"/>
      <c r="C60" s="167"/>
      <c r="D60" s="167"/>
      <c r="E60" s="121"/>
      <c r="F60" s="183" t="s">
        <v>82</v>
      </c>
      <c r="G60" s="121"/>
      <c r="H60" s="188">
        <f t="shared" ref="H60:R60" si="20">H16-H39</f>
        <v>0</v>
      </c>
      <c r="I60" s="188">
        <f t="shared" si="20"/>
        <v>0</v>
      </c>
      <c r="J60" s="188">
        <f t="shared" si="20"/>
        <v>0</v>
      </c>
      <c r="K60" s="188">
        <f t="shared" si="20"/>
        <v>0</v>
      </c>
      <c r="L60" s="188">
        <f t="shared" si="20"/>
        <v>0</v>
      </c>
      <c r="M60" s="188">
        <f t="shared" si="20"/>
        <v>0</v>
      </c>
      <c r="N60" s="189">
        <f t="shared" si="20"/>
        <v>0</v>
      </c>
      <c r="O60" s="188">
        <f t="shared" si="20"/>
        <v>0</v>
      </c>
      <c r="P60" s="188">
        <f t="shared" si="20"/>
        <v>0</v>
      </c>
      <c r="Q60" s="188">
        <f t="shared" si="20"/>
        <v>0</v>
      </c>
      <c r="R60" s="188">
        <f t="shared" si="20"/>
        <v>0</v>
      </c>
      <c r="S60" s="21"/>
      <c r="T60" s="204"/>
    </row>
    <row r="61" spans="1:20" s="17" customFormat="1" ht="15" customHeight="1" thickBot="1">
      <c r="A61" s="62">
        <v>61</v>
      </c>
      <c r="B61" s="47"/>
      <c r="C61" s="167"/>
      <c r="D61" s="167"/>
      <c r="E61" s="121"/>
      <c r="F61" s="183" t="s">
        <v>301</v>
      </c>
      <c r="G61" s="121"/>
      <c r="H61" s="188">
        <f t="shared" ref="H61:R61" si="21">H17-H40</f>
        <v>0</v>
      </c>
      <c r="I61" s="188">
        <f t="shared" si="21"/>
        <v>10.949999999999932</v>
      </c>
      <c r="J61" s="188">
        <f t="shared" si="21"/>
        <v>7.5562499999999204</v>
      </c>
      <c r="K61" s="188">
        <f t="shared" si="21"/>
        <v>11.419593749999876</v>
      </c>
      <c r="L61" s="188">
        <f t="shared" si="21"/>
        <v>15.340887656249834</v>
      </c>
      <c r="M61" s="188">
        <f t="shared" si="21"/>
        <v>19.321000971093554</v>
      </c>
      <c r="N61" s="190">
        <f t="shared" si="21"/>
        <v>23.36081598565994</v>
      </c>
      <c r="O61" s="188">
        <f t="shared" si="21"/>
        <v>27.461228225444756</v>
      </c>
      <c r="P61" s="188">
        <f t="shared" si="21"/>
        <v>31.623146648826435</v>
      </c>
      <c r="Q61" s="188">
        <f t="shared" si="21"/>
        <v>35.84749384855877</v>
      </c>
      <c r="R61" s="188">
        <f t="shared" si="21"/>
        <v>40.13520625628712</v>
      </c>
      <c r="S61" s="21"/>
      <c r="T61" s="204"/>
    </row>
    <row r="62" spans="1:20" s="17" customFormat="1" ht="15" customHeight="1" thickBot="1">
      <c r="A62" s="62">
        <v>62</v>
      </c>
      <c r="B62" s="47"/>
      <c r="C62" s="167"/>
      <c r="D62" s="167"/>
      <c r="E62" s="64"/>
      <c r="F62" s="64" t="s">
        <v>253</v>
      </c>
      <c r="G62" s="121"/>
      <c r="H62" s="186">
        <f t="shared" ref="H62:R62" si="22">H18-H41</f>
        <v>0</v>
      </c>
      <c r="I62" s="186">
        <f t="shared" si="22"/>
        <v>23.549999999999727</v>
      </c>
      <c r="J62" s="186">
        <f t="shared" si="22"/>
        <v>30.52724999999964</v>
      </c>
      <c r="K62" s="186">
        <f t="shared" si="22"/>
        <v>36.085916249999627</v>
      </c>
      <c r="L62" s="186">
        <f t="shared" si="22"/>
        <v>43.568120943749591</v>
      </c>
      <c r="M62" s="186">
        <f t="shared" si="22"/>
        <v>54.871642757905647</v>
      </c>
      <c r="N62" s="187">
        <f t="shared" si="22"/>
        <v>66.344717399274259</v>
      </c>
      <c r="O62" s="186">
        <f t="shared" si="22"/>
        <v>74.145316208700933</v>
      </c>
      <c r="P62" s="186">
        <f t="shared" si="22"/>
        <v>89.809736482666949</v>
      </c>
      <c r="Q62" s="186">
        <f t="shared" si="22"/>
        <v>101.80688252990694</v>
      </c>
      <c r="R62" s="186">
        <f t="shared" si="22"/>
        <v>113.98398576785542</v>
      </c>
      <c r="S62" s="21"/>
      <c r="T62" s="204"/>
    </row>
    <row r="63" spans="1:20" s="87" customFormat="1" ht="15" customHeight="1" thickBot="1">
      <c r="A63" s="62">
        <v>63</v>
      </c>
      <c r="B63" s="47"/>
      <c r="C63" s="167"/>
      <c r="D63" s="167"/>
      <c r="E63" s="64" t="s">
        <v>532</v>
      </c>
      <c r="F63" s="64"/>
      <c r="G63" s="121"/>
      <c r="H63" s="186">
        <f>H19-H42</f>
        <v>0</v>
      </c>
      <c r="I63" s="186">
        <f t="shared" ref="I63:R63" si="23">I19-I42</f>
        <v>277.84499999999753</v>
      </c>
      <c r="J63" s="186">
        <f t="shared" si="23"/>
        <v>533.98507499999323</v>
      </c>
      <c r="K63" s="186">
        <f t="shared" si="23"/>
        <v>715.9171713749929</v>
      </c>
      <c r="L63" s="186">
        <f t="shared" si="23"/>
        <v>771.15574070436924</v>
      </c>
      <c r="M63" s="186">
        <f t="shared" si="23"/>
        <v>739.76248518123248</v>
      </c>
      <c r="N63" s="187">
        <f>N19-N42</f>
        <v>899.11108565607901</v>
      </c>
      <c r="O63" s="186">
        <f t="shared" si="23"/>
        <v>1018.8115671640007</v>
      </c>
      <c r="P63" s="186">
        <f t="shared" si="23"/>
        <v>1164.9967225427663</v>
      </c>
      <c r="Q63" s="186">
        <f t="shared" si="23"/>
        <v>1320.6216733809051</v>
      </c>
      <c r="R63" s="186">
        <f t="shared" si="23"/>
        <v>1486.6080397328769</v>
      </c>
      <c r="S63" s="21"/>
      <c r="T63" s="204"/>
    </row>
    <row r="64" spans="1:20" s="17" customFormat="1" ht="15" customHeight="1" thickBot="1">
      <c r="A64" s="62">
        <v>64</v>
      </c>
      <c r="B64" s="47"/>
      <c r="C64" s="167"/>
      <c r="D64" s="167"/>
      <c r="E64" s="113"/>
      <c r="F64" s="221" t="s">
        <v>578</v>
      </c>
      <c r="G64" s="121"/>
      <c r="H64" s="188">
        <f t="shared" ref="H64:R64" si="24">H20-H43</f>
        <v>0</v>
      </c>
      <c r="I64" s="188">
        <f t="shared" si="24"/>
        <v>145.86299999999937</v>
      </c>
      <c r="J64" s="188">
        <f t="shared" si="24"/>
        <v>177.78344999999808</v>
      </c>
      <c r="K64" s="188">
        <f t="shared" si="24"/>
        <v>27.726773624999737</v>
      </c>
      <c r="L64" s="188">
        <f t="shared" si="24"/>
        <v>33.259044438749697</v>
      </c>
      <c r="M64" s="188">
        <f t="shared" si="24"/>
        <v>34.545949736315322</v>
      </c>
      <c r="N64" s="191">
        <f t="shared" si="24"/>
        <v>35.228110506375174</v>
      </c>
      <c r="O64" s="188">
        <f>O20-O43</f>
        <v>36.468511083390638</v>
      </c>
      <c r="P64" s="188">
        <f t="shared" si="24"/>
        <v>41.995538749641469</v>
      </c>
      <c r="Q64" s="188">
        <f t="shared" si="24"/>
        <v>66.963118509107858</v>
      </c>
      <c r="R64" s="188">
        <f t="shared" si="24"/>
        <v>67.748228160612712</v>
      </c>
      <c r="S64" s="21"/>
      <c r="T64" s="204"/>
    </row>
    <row r="65" spans="1:20" s="17" customFormat="1" ht="15" customHeight="1" thickBot="1">
      <c r="A65" s="62">
        <v>65</v>
      </c>
      <c r="B65" s="47"/>
      <c r="C65" s="167"/>
      <c r="D65" s="167"/>
      <c r="E65" s="113" t="s">
        <v>515</v>
      </c>
      <c r="F65" s="167"/>
      <c r="G65" s="118"/>
      <c r="H65" s="186">
        <f>H21-H44</f>
        <v>0</v>
      </c>
      <c r="I65" s="186">
        <f t="shared" ref="I65:R65" si="25">I21-I44</f>
        <v>423.70799999999508</v>
      </c>
      <c r="J65" s="186">
        <f t="shared" si="25"/>
        <v>711.76852499999222</v>
      </c>
      <c r="K65" s="186">
        <f t="shared" si="25"/>
        <v>743.64394499999253</v>
      </c>
      <c r="L65" s="186">
        <f t="shared" si="25"/>
        <v>804.41478514311893</v>
      </c>
      <c r="M65" s="186">
        <f t="shared" si="25"/>
        <v>774.30843491754786</v>
      </c>
      <c r="N65" s="187">
        <f t="shared" si="25"/>
        <v>934.33919616245475</v>
      </c>
      <c r="O65" s="186">
        <f t="shared" si="25"/>
        <v>1055.2800782473914</v>
      </c>
      <c r="P65" s="186">
        <f t="shared" si="25"/>
        <v>1206.9922612924074</v>
      </c>
      <c r="Q65" s="186">
        <f t="shared" si="25"/>
        <v>1387.5847918900126</v>
      </c>
      <c r="R65" s="186">
        <f t="shared" si="25"/>
        <v>1554.3562678934904</v>
      </c>
      <c r="S65" s="21"/>
      <c r="T65" s="204"/>
    </row>
    <row r="66" spans="1:20" s="9" customFormat="1">
      <c r="A66" s="62">
        <v>66</v>
      </c>
      <c r="B66" s="47"/>
      <c r="C66" s="167"/>
      <c r="D66" s="167"/>
      <c r="E66" s="118"/>
      <c r="F66" s="118"/>
      <c r="G66" s="118"/>
      <c r="H66" s="307" t="s">
        <v>239</v>
      </c>
      <c r="I66" s="118"/>
      <c r="J66" s="118"/>
      <c r="K66" s="118"/>
      <c r="L66" s="118"/>
      <c r="M66" s="118"/>
      <c r="N66" s="118"/>
      <c r="O66" s="118"/>
      <c r="P66" s="118"/>
      <c r="Q66" s="118"/>
      <c r="R66" s="125"/>
      <c r="S66" s="21"/>
      <c r="T66" s="205"/>
    </row>
    <row r="67" spans="1:20" s="17" customFormat="1" ht="21" customHeight="1">
      <c r="A67" s="62">
        <v>67</v>
      </c>
      <c r="B67" s="47"/>
      <c r="C67" s="118"/>
      <c r="D67" s="118"/>
      <c r="E67" s="118"/>
      <c r="F67" s="118"/>
      <c r="G67" s="118"/>
      <c r="H67" s="308"/>
      <c r="I67" s="138" t="s">
        <v>454</v>
      </c>
      <c r="J67" s="138" t="s">
        <v>455</v>
      </c>
      <c r="K67" s="138" t="s">
        <v>456</v>
      </c>
      <c r="L67" s="138" t="s">
        <v>457</v>
      </c>
      <c r="M67" s="138" t="s">
        <v>458</v>
      </c>
      <c r="N67" s="138"/>
      <c r="O67" s="138"/>
      <c r="P67" s="138"/>
      <c r="Q67" s="138"/>
      <c r="R67" s="138"/>
      <c r="S67" s="21"/>
      <c r="T67" s="204"/>
    </row>
    <row r="68" spans="1:20" s="17" customFormat="1" ht="30" customHeight="1">
      <c r="A68" s="62">
        <v>68</v>
      </c>
      <c r="B68" s="47"/>
      <c r="C68" s="106" t="s">
        <v>468</v>
      </c>
      <c r="D68" s="118"/>
      <c r="E68" s="118"/>
      <c r="F68" s="118"/>
      <c r="G68" s="214" t="str">
        <f>IF(ISNUMBER(CoverSheet!$C$12),"for year ended","")</f>
        <v>for year ended</v>
      </c>
      <c r="H68" s="172">
        <f>IF(ISNUMBER(CoverSheet!$C$12),DATE(YEAR(CoverSheet!$C$12),MONTH(CoverSheet!$C$12),DAY(CoverSheet!$C$12))-1,"")</f>
        <v>42460</v>
      </c>
      <c r="I68" s="172">
        <f>IF(ISNUMBER(CoverSheet!$C$12),DATE(YEAR(CoverSheet!$C$12)+1,MONTH(CoverSheet!$C$12),DAY(CoverSheet!$C$12))-1,"")</f>
        <v>42825</v>
      </c>
      <c r="J68" s="172">
        <f>IF(ISNUMBER(CoverSheet!$C$12),DATE(YEAR(CoverSheet!$C$12)+2,MONTH(CoverSheet!$C$12),DAY(CoverSheet!$C$12))-1,"")</f>
        <v>43190</v>
      </c>
      <c r="K68" s="172">
        <f>IF(ISNUMBER(CoverSheet!$C$12),DATE(YEAR(CoverSheet!$C$12)+3,MONTH(CoverSheet!$C$12),DAY(CoverSheet!$C$12))-1,"")</f>
        <v>43555</v>
      </c>
      <c r="L68" s="172">
        <f>IF(ISNUMBER(CoverSheet!$C$12),DATE(YEAR(CoverSheet!$C$12)+4,MONTH(CoverSheet!$C$12),DAY(CoverSheet!$C$12))-1,"")</f>
        <v>43921</v>
      </c>
      <c r="M68" s="172">
        <f>IF(ISNUMBER(CoverSheet!$C$12),DATE(YEAR(CoverSheet!$C$12)+5,MONTH(CoverSheet!$C$12),DAY(CoverSheet!$C$12))-1,"")</f>
        <v>44286</v>
      </c>
      <c r="N68" s="171"/>
      <c r="O68" s="171"/>
      <c r="P68" s="171"/>
      <c r="Q68" s="171"/>
      <c r="R68" s="171"/>
      <c r="S68" s="21"/>
      <c r="T68" s="204"/>
    </row>
    <row r="69" spans="1:20" s="10" customFormat="1" ht="15" customHeight="1">
      <c r="A69" s="62">
        <v>69</v>
      </c>
      <c r="B69" s="47"/>
      <c r="C69" s="167"/>
      <c r="D69" s="167"/>
      <c r="E69" s="118"/>
      <c r="F69" s="126" t="s">
        <v>508</v>
      </c>
      <c r="G69" s="118"/>
      <c r="H69" s="148" t="s">
        <v>473</v>
      </c>
      <c r="I69" s="118"/>
      <c r="J69" s="118"/>
      <c r="K69" s="118"/>
      <c r="L69" s="118"/>
      <c r="M69" s="170"/>
      <c r="N69" s="118"/>
      <c r="O69" s="118"/>
      <c r="P69" s="118"/>
      <c r="Q69" s="118"/>
      <c r="R69" s="118"/>
      <c r="S69" s="21"/>
      <c r="T69" s="204"/>
    </row>
    <row r="70" spans="1:20" s="7" customFormat="1" ht="15" customHeight="1">
      <c r="A70" s="62">
        <v>70</v>
      </c>
      <c r="B70" s="47"/>
      <c r="C70" s="306"/>
      <c r="D70" s="306"/>
      <c r="E70" s="118"/>
      <c r="F70" s="200" t="s">
        <v>726</v>
      </c>
      <c r="G70" s="118"/>
      <c r="H70" s="185">
        <v>132.63164863282225</v>
      </c>
      <c r="I70" s="185">
        <v>132.63164863282225</v>
      </c>
      <c r="J70" s="185">
        <v>130.30477760417625</v>
      </c>
      <c r="K70" s="185">
        <v>130.30477760417625</v>
      </c>
      <c r="L70" s="185">
        <v>127.97790657553024</v>
      </c>
      <c r="M70" s="185">
        <v>109.36293834636221</v>
      </c>
      <c r="N70" s="118"/>
      <c r="O70" s="118"/>
      <c r="P70" s="118"/>
      <c r="Q70" s="118"/>
      <c r="R70" s="118"/>
      <c r="S70" s="21"/>
      <c r="T70" s="204"/>
    </row>
    <row r="71" spans="1:20" s="282" customFormat="1" ht="15" customHeight="1">
      <c r="A71" s="62"/>
      <c r="B71" s="47"/>
      <c r="C71" s="281"/>
      <c r="D71" s="281"/>
      <c r="E71" s="118"/>
      <c r="F71" s="200" t="s">
        <v>642</v>
      </c>
      <c r="G71" s="118"/>
      <c r="H71" s="218">
        <v>397.8949458984668</v>
      </c>
      <c r="I71" s="218">
        <v>397.8949458984668</v>
      </c>
      <c r="J71" s="218">
        <v>390.91433281252881</v>
      </c>
      <c r="K71" s="218">
        <v>390.91433281252881</v>
      </c>
      <c r="L71" s="218">
        <v>383.93371972659077</v>
      </c>
      <c r="M71" s="218">
        <v>328.08881503908668</v>
      </c>
      <c r="N71" s="118"/>
      <c r="O71" s="118"/>
      <c r="P71" s="118"/>
      <c r="Q71" s="118"/>
      <c r="R71" s="118"/>
      <c r="S71" s="21"/>
      <c r="T71" s="204"/>
    </row>
    <row r="72" spans="1:20" s="282" customFormat="1" ht="15" customHeight="1">
      <c r="A72" s="62"/>
      <c r="B72" s="47"/>
      <c r="C72" s="281"/>
      <c r="D72" s="281"/>
      <c r="E72" s="118"/>
      <c r="F72" s="200" t="s">
        <v>644</v>
      </c>
      <c r="G72" s="118"/>
      <c r="H72" s="218">
        <v>353.6843963541927</v>
      </c>
      <c r="I72" s="218">
        <v>353.6843963541927</v>
      </c>
      <c r="J72" s="218">
        <v>347.47940694447004</v>
      </c>
      <c r="K72" s="218">
        <v>347.47940694447004</v>
      </c>
      <c r="L72" s="218">
        <v>341.27441753474733</v>
      </c>
      <c r="M72" s="218">
        <v>291.6345022569659</v>
      </c>
      <c r="N72" s="118"/>
      <c r="O72" s="118"/>
      <c r="P72" s="118"/>
      <c r="Q72" s="118"/>
      <c r="R72" s="118"/>
      <c r="S72" s="21"/>
      <c r="T72" s="204"/>
    </row>
    <row r="73" spans="1:20" ht="15" customHeight="1">
      <c r="A73" s="62">
        <v>71</v>
      </c>
      <c r="B73" s="47"/>
      <c r="C73" s="306"/>
      <c r="D73" s="306"/>
      <c r="E73" s="118"/>
      <c r="F73" s="200" t="s">
        <v>646</v>
      </c>
      <c r="G73" s="118"/>
      <c r="H73" s="185">
        <v>654.53313992663232</v>
      </c>
      <c r="I73" s="185">
        <v>654.53313992663232</v>
      </c>
      <c r="J73" s="185">
        <v>643.05010238405987</v>
      </c>
      <c r="K73" s="185">
        <v>643.05010238405987</v>
      </c>
      <c r="L73" s="185">
        <v>631.56706484148731</v>
      </c>
      <c r="M73" s="185">
        <v>539.70276450090739</v>
      </c>
      <c r="N73" s="118"/>
      <c r="O73" s="118"/>
      <c r="P73" s="118"/>
      <c r="Q73" s="118"/>
      <c r="R73" s="118"/>
      <c r="S73" s="21"/>
      <c r="T73" s="204"/>
    </row>
    <row r="74" spans="1:20" s="11" customFormat="1" ht="15" customHeight="1">
      <c r="A74" s="62">
        <v>72</v>
      </c>
      <c r="B74" s="47"/>
      <c r="C74" s="306"/>
      <c r="D74" s="306"/>
      <c r="E74" s="118"/>
      <c r="F74" s="200" t="s">
        <v>647</v>
      </c>
      <c r="G74" s="118"/>
      <c r="H74" s="185">
        <v>1300.8547570643432</v>
      </c>
      <c r="I74" s="185">
        <v>1300.8547570643432</v>
      </c>
      <c r="J74" s="185">
        <v>1278.0327437825124</v>
      </c>
      <c r="K74" s="185">
        <v>1278.0327437825124</v>
      </c>
      <c r="L74" s="185">
        <v>1255.2107305006818</v>
      </c>
      <c r="M74" s="185">
        <v>1072.6346242460372</v>
      </c>
      <c r="N74" s="118"/>
      <c r="O74" s="118"/>
      <c r="P74" s="118"/>
      <c r="Q74" s="118"/>
      <c r="R74" s="118"/>
      <c r="S74" s="21"/>
      <c r="T74" s="204"/>
    </row>
    <row r="75" spans="1:20" s="11" customFormat="1" ht="15" customHeight="1">
      <c r="A75" s="62">
        <v>73</v>
      </c>
      <c r="B75" s="47"/>
      <c r="C75" s="306"/>
      <c r="D75" s="306"/>
      <c r="E75" s="118"/>
      <c r="F75" s="200" t="s">
        <v>648</v>
      </c>
      <c r="G75" s="118"/>
      <c r="H75" s="185">
        <v>10.401112123543609</v>
      </c>
      <c r="I75" s="185">
        <v>10.401112123543609</v>
      </c>
      <c r="J75" s="185">
        <v>10.218636472253371</v>
      </c>
      <c r="K75" s="185">
        <v>10.218636472253371</v>
      </c>
      <c r="L75" s="185">
        <v>10.036160820963131</v>
      </c>
      <c r="M75" s="185">
        <v>8.5763556106412207</v>
      </c>
      <c r="N75" s="118"/>
      <c r="O75" s="118"/>
      <c r="P75" s="118"/>
      <c r="Q75" s="118"/>
      <c r="R75" s="118"/>
      <c r="S75" s="21"/>
      <c r="T75" s="204"/>
    </row>
    <row r="76" spans="1:20" ht="15" customHeight="1">
      <c r="A76" s="62">
        <v>74</v>
      </c>
      <c r="B76" s="47"/>
      <c r="C76" s="306"/>
      <c r="D76" s="306"/>
      <c r="E76" s="118"/>
      <c r="F76" s="200" t="s">
        <v>649</v>
      </c>
      <c r="G76" s="118"/>
      <c r="H76" s="185">
        <v>0</v>
      </c>
      <c r="I76" s="185">
        <v>0</v>
      </c>
      <c r="J76" s="185">
        <v>0</v>
      </c>
      <c r="K76" s="185">
        <v>0</v>
      </c>
      <c r="L76" s="185">
        <v>0</v>
      </c>
      <c r="M76" s="185">
        <v>0</v>
      </c>
      <c r="N76" s="118"/>
      <c r="O76" s="118" t="s">
        <v>6</v>
      </c>
      <c r="P76" s="118"/>
      <c r="Q76" s="118"/>
      <c r="R76" s="118"/>
      <c r="S76" s="21"/>
      <c r="T76" s="204"/>
    </row>
    <row r="77" spans="1:20" s="14" customFormat="1" ht="15" customHeight="1" thickBot="1">
      <c r="A77" s="62">
        <v>75</v>
      </c>
      <c r="B77" s="47"/>
      <c r="C77" s="167"/>
      <c r="D77" s="167"/>
      <c r="E77" s="121"/>
      <c r="F77" s="103" t="s">
        <v>249</v>
      </c>
      <c r="G77" s="121"/>
      <c r="H77" s="133"/>
      <c r="I77" s="133"/>
      <c r="J77" s="131"/>
      <c r="K77" s="131"/>
      <c r="L77" s="131"/>
      <c r="M77" s="133"/>
      <c r="N77" s="118"/>
      <c r="O77" s="114"/>
      <c r="P77" s="114"/>
      <c r="Q77" s="118"/>
      <c r="R77" s="118"/>
      <c r="S77" s="21"/>
      <c r="T77" s="204"/>
    </row>
    <row r="78" spans="1:20" ht="15" customHeight="1" thickBot="1">
      <c r="A78" s="62">
        <v>76</v>
      </c>
      <c r="B78" s="47"/>
      <c r="C78" s="167"/>
      <c r="D78" s="167"/>
      <c r="E78" s="113" t="s">
        <v>518</v>
      </c>
      <c r="F78" s="113"/>
      <c r="G78" s="118"/>
      <c r="H78" s="186">
        <f t="shared" ref="H78:M78" si="26">SUM(H70:H76)</f>
        <v>2850.0000000000009</v>
      </c>
      <c r="I78" s="186">
        <f t="shared" si="26"/>
        <v>2850.0000000000009</v>
      </c>
      <c r="J78" s="186">
        <f t="shared" si="26"/>
        <v>2800.0000000000005</v>
      </c>
      <c r="K78" s="186">
        <f t="shared" si="26"/>
        <v>2800.0000000000005</v>
      </c>
      <c r="L78" s="186">
        <f t="shared" si="26"/>
        <v>2750.0000000000009</v>
      </c>
      <c r="M78" s="186">
        <f t="shared" si="26"/>
        <v>2350.0000000000009</v>
      </c>
      <c r="N78" s="118"/>
      <c r="O78" s="118"/>
      <c r="P78" s="118"/>
      <c r="Q78" s="118"/>
      <c r="R78" s="118"/>
      <c r="S78" s="21"/>
      <c r="T78" s="204" t="s">
        <v>543</v>
      </c>
    </row>
    <row r="79" spans="1:20" s="10" customFormat="1" ht="15" customHeight="1" thickBot="1">
      <c r="A79" s="62">
        <v>77</v>
      </c>
      <c r="B79" s="47"/>
      <c r="C79" s="167"/>
      <c r="D79" s="117" t="s">
        <v>4</v>
      </c>
      <c r="E79" s="118"/>
      <c r="F79" s="167" t="s">
        <v>476</v>
      </c>
      <c r="G79" s="118"/>
      <c r="H79" s="185">
        <v>652.79633517846935</v>
      </c>
      <c r="I79" s="185">
        <v>697.3090837140569</v>
      </c>
      <c r="J79" s="185">
        <v>492.28104759599125</v>
      </c>
      <c r="K79" s="185">
        <v>546.71092094172059</v>
      </c>
      <c r="L79" s="185">
        <v>659.76137714038168</v>
      </c>
      <c r="M79" s="185">
        <v>729.26427570522503</v>
      </c>
      <c r="N79" s="118"/>
      <c r="O79" s="118"/>
      <c r="P79" s="118"/>
      <c r="Q79" s="118"/>
      <c r="R79" s="118"/>
      <c r="S79" s="21"/>
      <c r="T79" s="204"/>
    </row>
    <row r="80" spans="1:20" s="10" customFormat="1" ht="15" customHeight="1" thickBot="1">
      <c r="A80" s="62">
        <v>78</v>
      </c>
      <c r="B80" s="47"/>
      <c r="C80" s="167"/>
      <c r="D80" s="167"/>
      <c r="E80" s="113" t="s">
        <v>469</v>
      </c>
      <c r="F80" s="113"/>
      <c r="G80" s="118"/>
      <c r="H80" s="186">
        <f t="shared" ref="H80:M80" si="27">H78-H79</f>
        <v>2197.2036648215317</v>
      </c>
      <c r="I80" s="186">
        <f t="shared" si="27"/>
        <v>2152.6909162859438</v>
      </c>
      <c r="J80" s="186">
        <f t="shared" si="27"/>
        <v>2307.7189524040091</v>
      </c>
      <c r="K80" s="186">
        <f t="shared" si="27"/>
        <v>2253.2890790582796</v>
      </c>
      <c r="L80" s="186">
        <f t="shared" si="27"/>
        <v>2090.2386228596192</v>
      </c>
      <c r="M80" s="186">
        <f t="shared" si="27"/>
        <v>1620.735724294776</v>
      </c>
      <c r="N80" s="118"/>
      <c r="O80" s="118"/>
      <c r="P80" s="118"/>
      <c r="Q80" s="118"/>
      <c r="R80" s="118"/>
      <c r="S80" s="21"/>
      <c r="T80" s="204"/>
    </row>
    <row r="81" spans="1:20" s="17" customFormat="1" ht="30" customHeight="1">
      <c r="A81" s="62">
        <v>79</v>
      </c>
      <c r="B81" s="47"/>
      <c r="C81" s="106" t="s">
        <v>419</v>
      </c>
      <c r="D81" s="118"/>
      <c r="E81" s="118"/>
      <c r="F81" s="118"/>
      <c r="G81" s="118"/>
      <c r="H81" s="171"/>
      <c r="I81" s="171"/>
      <c r="J81" s="171"/>
      <c r="K81" s="171"/>
      <c r="L81" s="171"/>
      <c r="M81" s="171"/>
      <c r="N81" s="171"/>
      <c r="O81" s="171"/>
      <c r="P81" s="171"/>
      <c r="Q81" s="171"/>
      <c r="R81" s="171"/>
      <c r="S81" s="21"/>
      <c r="T81" s="204"/>
    </row>
    <row r="82" spans="1:20" ht="15" customHeight="1">
      <c r="A82" s="62">
        <v>80</v>
      </c>
      <c r="B82" s="47"/>
      <c r="C82" s="167"/>
      <c r="D82" s="167"/>
      <c r="E82" s="118"/>
      <c r="F82" s="167" t="s">
        <v>494</v>
      </c>
      <c r="G82" s="118"/>
      <c r="H82" s="185">
        <v>30</v>
      </c>
      <c r="I82" s="185">
        <v>4250</v>
      </c>
      <c r="J82" s="185">
        <v>2100</v>
      </c>
      <c r="K82" s="185">
        <v>2300</v>
      </c>
      <c r="L82" s="185">
        <v>0</v>
      </c>
      <c r="M82" s="185">
        <v>0</v>
      </c>
      <c r="N82" s="118"/>
      <c r="O82" s="118"/>
      <c r="P82" s="118"/>
      <c r="Q82" s="118"/>
      <c r="R82" s="118"/>
      <c r="S82" s="21"/>
      <c r="T82" s="204"/>
    </row>
    <row r="83" spans="1:20" ht="15" customHeight="1">
      <c r="A83" s="62">
        <v>81</v>
      </c>
      <c r="B83" s="47"/>
      <c r="C83" s="167"/>
      <c r="D83" s="167"/>
      <c r="E83" s="118"/>
      <c r="F83" s="167" t="s">
        <v>57</v>
      </c>
      <c r="G83" s="118"/>
      <c r="H83" s="185">
        <v>700</v>
      </c>
      <c r="I83" s="185">
        <v>1500</v>
      </c>
      <c r="J83" s="185">
        <v>3500</v>
      </c>
      <c r="K83" s="185">
        <v>2700</v>
      </c>
      <c r="L83" s="185">
        <v>2500</v>
      </c>
      <c r="M83" s="185">
        <v>0</v>
      </c>
      <c r="N83" s="118"/>
      <c r="O83" s="118"/>
      <c r="P83" s="118"/>
      <c r="Q83" s="118"/>
      <c r="R83" s="118"/>
      <c r="S83" s="21"/>
      <c r="T83" s="204"/>
    </row>
    <row r="84" spans="1:20" ht="15" customHeight="1">
      <c r="A84" s="62">
        <v>82</v>
      </c>
      <c r="B84" s="47"/>
      <c r="C84" s="167"/>
      <c r="D84" s="167"/>
      <c r="E84" s="118"/>
      <c r="F84" s="167" t="s">
        <v>240</v>
      </c>
      <c r="G84" s="118"/>
      <c r="H84" s="185">
        <v>0</v>
      </c>
      <c r="I84" s="185">
        <v>202</v>
      </c>
      <c r="J84" s="185">
        <v>0</v>
      </c>
      <c r="K84" s="185">
        <v>0</v>
      </c>
      <c r="L84" s="185">
        <v>0</v>
      </c>
      <c r="M84" s="185">
        <v>0</v>
      </c>
      <c r="N84" s="118"/>
      <c r="O84" s="118"/>
      <c r="P84" s="118"/>
      <c r="Q84" s="118"/>
      <c r="R84" s="118"/>
      <c r="S84" s="21"/>
      <c r="T84" s="204"/>
    </row>
    <row r="85" spans="1:20" ht="15" customHeight="1">
      <c r="A85" s="62">
        <v>83</v>
      </c>
      <c r="B85" s="47"/>
      <c r="C85" s="167"/>
      <c r="D85" s="167"/>
      <c r="E85" s="118"/>
      <c r="F85" s="167" t="s">
        <v>241</v>
      </c>
      <c r="G85" s="118"/>
      <c r="H85" s="185">
        <v>300</v>
      </c>
      <c r="I85" s="185">
        <v>300</v>
      </c>
      <c r="J85" s="185">
        <v>300</v>
      </c>
      <c r="K85" s="185">
        <v>300</v>
      </c>
      <c r="L85" s="185">
        <v>350</v>
      </c>
      <c r="M85" s="185">
        <v>300</v>
      </c>
      <c r="N85" s="118"/>
      <c r="O85" s="118"/>
      <c r="P85" s="118"/>
      <c r="Q85" s="118"/>
      <c r="R85" s="118"/>
      <c r="S85" s="21"/>
      <c r="T85" s="204"/>
    </row>
    <row r="86" spans="1:20" ht="15" customHeight="1">
      <c r="A86" s="62">
        <v>84</v>
      </c>
      <c r="B86" s="47"/>
      <c r="C86" s="167"/>
      <c r="D86" s="167"/>
      <c r="E86" s="118"/>
      <c r="F86" s="167" t="s">
        <v>242</v>
      </c>
      <c r="G86" s="118"/>
      <c r="H86" s="185">
        <v>180</v>
      </c>
      <c r="I86" s="185">
        <v>180</v>
      </c>
      <c r="J86" s="185">
        <v>180</v>
      </c>
      <c r="K86" s="185">
        <v>180</v>
      </c>
      <c r="L86" s="185">
        <v>120</v>
      </c>
      <c r="M86" s="185">
        <v>180</v>
      </c>
      <c r="N86" s="118"/>
      <c r="O86" s="118"/>
      <c r="P86" s="118"/>
      <c r="Q86" s="118"/>
      <c r="R86" s="118"/>
      <c r="S86" s="21"/>
      <c r="T86" s="204"/>
    </row>
    <row r="87" spans="1:20" ht="15" customHeight="1">
      <c r="A87" s="62">
        <v>85</v>
      </c>
      <c r="B87" s="47"/>
      <c r="C87" s="167"/>
      <c r="D87" s="167"/>
      <c r="E87" s="118"/>
      <c r="F87" s="167" t="s">
        <v>71</v>
      </c>
      <c r="G87" s="118"/>
      <c r="H87" s="185">
        <v>0</v>
      </c>
      <c r="I87" s="185">
        <v>0</v>
      </c>
      <c r="J87" s="185">
        <v>0</v>
      </c>
      <c r="K87" s="185">
        <v>0</v>
      </c>
      <c r="L87" s="185">
        <v>0</v>
      </c>
      <c r="M87" s="185">
        <v>0</v>
      </c>
      <c r="N87" s="118"/>
      <c r="O87" s="118"/>
      <c r="P87" s="118"/>
      <c r="Q87" s="118"/>
      <c r="R87" s="118"/>
      <c r="S87" s="21"/>
      <c r="T87" s="204"/>
    </row>
    <row r="88" spans="1:20" ht="15" customHeight="1" thickBot="1">
      <c r="A88" s="62">
        <v>86</v>
      </c>
      <c r="B88" s="47"/>
      <c r="C88" s="167"/>
      <c r="D88" s="167"/>
      <c r="E88" s="118"/>
      <c r="F88" s="167" t="s">
        <v>466</v>
      </c>
      <c r="G88" s="118"/>
      <c r="H88" s="185">
        <v>450</v>
      </c>
      <c r="I88" s="185">
        <v>150</v>
      </c>
      <c r="J88" s="185">
        <v>300</v>
      </c>
      <c r="K88" s="185">
        <v>250</v>
      </c>
      <c r="L88" s="185">
        <v>150</v>
      </c>
      <c r="M88" s="185">
        <v>150</v>
      </c>
      <c r="N88" s="118"/>
      <c r="O88" s="118"/>
      <c r="P88" s="118"/>
      <c r="Q88" s="118"/>
      <c r="R88" s="118"/>
      <c r="S88" s="21"/>
      <c r="T88" s="204"/>
    </row>
    <row r="89" spans="1:20" ht="15" customHeight="1" thickBot="1">
      <c r="A89" s="62">
        <v>87</v>
      </c>
      <c r="B89" s="47"/>
      <c r="C89" s="167"/>
      <c r="D89" s="167"/>
      <c r="E89" s="113" t="s">
        <v>527</v>
      </c>
      <c r="F89" s="167"/>
      <c r="G89" s="118"/>
      <c r="H89" s="186">
        <f t="shared" ref="H89:M89" si="28">SUM(H82:H88)</f>
        <v>1660</v>
      </c>
      <c r="I89" s="186">
        <f t="shared" si="28"/>
        <v>6582</v>
      </c>
      <c r="J89" s="186">
        <f t="shared" si="28"/>
        <v>6380</v>
      </c>
      <c r="K89" s="186">
        <f t="shared" si="28"/>
        <v>5730</v>
      </c>
      <c r="L89" s="186">
        <f t="shared" si="28"/>
        <v>3120</v>
      </c>
      <c r="M89" s="186">
        <f t="shared" si="28"/>
        <v>630</v>
      </c>
      <c r="N89" s="118"/>
      <c r="O89" s="118"/>
      <c r="P89" s="118"/>
      <c r="Q89" s="118"/>
      <c r="R89" s="118"/>
      <c r="S89" s="21"/>
      <c r="T89" s="204" t="s">
        <v>544</v>
      </c>
    </row>
    <row r="90" spans="1:20" s="65" customFormat="1" ht="15" customHeight="1" thickBot="1">
      <c r="A90" s="62">
        <v>88</v>
      </c>
      <c r="B90" s="47"/>
      <c r="C90" s="167"/>
      <c r="D90" s="117" t="s">
        <v>4</v>
      </c>
      <c r="E90" s="118"/>
      <c r="F90" s="167" t="s">
        <v>477</v>
      </c>
      <c r="G90" s="118"/>
      <c r="H90" s="185">
        <v>380.22523382324869</v>
      </c>
      <c r="I90" s="185">
        <v>1610.4169785985684</v>
      </c>
      <c r="J90" s="185">
        <v>1121.6975298794371</v>
      </c>
      <c r="K90" s="185">
        <v>1118.8048489271637</v>
      </c>
      <c r="L90" s="185">
        <v>748.52927151926917</v>
      </c>
      <c r="M90" s="185">
        <v>195.50489093374111</v>
      </c>
      <c r="N90" s="118"/>
      <c r="O90" s="118"/>
      <c r="P90" s="118"/>
      <c r="Q90" s="118"/>
      <c r="R90" s="118"/>
      <c r="S90" s="21"/>
      <c r="T90" s="204"/>
    </row>
    <row r="91" spans="1:20" s="65" customFormat="1" ht="15" customHeight="1" thickBot="1">
      <c r="A91" s="62">
        <v>89</v>
      </c>
      <c r="B91" s="47"/>
      <c r="C91" s="167"/>
      <c r="D91" s="167"/>
      <c r="E91" s="113" t="s">
        <v>528</v>
      </c>
      <c r="F91" s="113"/>
      <c r="G91" s="118"/>
      <c r="H91" s="186">
        <f t="shared" ref="H91:M91" si="29">H89-H90</f>
        <v>1279.7747661767512</v>
      </c>
      <c r="I91" s="186">
        <f t="shared" si="29"/>
        <v>4971.5830214014313</v>
      </c>
      <c r="J91" s="186">
        <f t="shared" si="29"/>
        <v>5258.3024701205632</v>
      </c>
      <c r="K91" s="186">
        <f t="shared" si="29"/>
        <v>4611.1951510728359</v>
      </c>
      <c r="L91" s="186">
        <f t="shared" si="29"/>
        <v>2371.4707284807309</v>
      </c>
      <c r="M91" s="186">
        <f t="shared" si="29"/>
        <v>434.49510906625892</v>
      </c>
      <c r="N91" s="118"/>
      <c r="O91" s="118"/>
      <c r="P91" s="118"/>
      <c r="Q91" s="118"/>
      <c r="R91" s="118"/>
      <c r="S91" s="21"/>
      <c r="T91" s="204"/>
    </row>
    <row r="92" spans="1:20" s="87" customFormat="1" ht="15" customHeight="1">
      <c r="A92" s="62">
        <v>90</v>
      </c>
      <c r="B92" s="47"/>
      <c r="C92" s="167"/>
      <c r="D92" s="167"/>
      <c r="E92" s="113"/>
      <c r="F92" s="113"/>
      <c r="G92" s="118"/>
      <c r="H92" s="142"/>
      <c r="I92" s="142"/>
      <c r="J92" s="142"/>
      <c r="K92" s="142"/>
      <c r="L92" s="142"/>
      <c r="M92" s="142"/>
      <c r="N92" s="118"/>
      <c r="O92" s="118"/>
      <c r="P92" s="118"/>
      <c r="Q92" s="118"/>
      <c r="R92" s="118"/>
      <c r="S92" s="21"/>
      <c r="T92" s="204"/>
    </row>
    <row r="93" spans="1:20" s="87" customFormat="1" ht="30" customHeight="1">
      <c r="A93" s="62">
        <v>91</v>
      </c>
      <c r="B93" s="104"/>
      <c r="C93" s="118"/>
      <c r="D93" s="118"/>
      <c r="E93" s="118"/>
      <c r="F93" s="118"/>
      <c r="G93" s="171"/>
      <c r="H93" s="138" t="s">
        <v>239</v>
      </c>
      <c r="I93" s="138" t="s">
        <v>454</v>
      </c>
      <c r="J93" s="138" t="s">
        <v>455</v>
      </c>
      <c r="K93" s="138" t="s">
        <v>456</v>
      </c>
      <c r="L93" s="138" t="s">
        <v>457</v>
      </c>
      <c r="M93" s="138" t="s">
        <v>458</v>
      </c>
      <c r="N93" s="28"/>
      <c r="O93" s="163"/>
      <c r="P93" s="163"/>
      <c r="Q93" s="163"/>
      <c r="R93" s="163"/>
      <c r="S93" s="21"/>
      <c r="T93" s="204"/>
    </row>
    <row r="94" spans="1:20" s="87" customFormat="1" ht="15" customHeight="1">
      <c r="A94" s="62">
        <v>92</v>
      </c>
      <c r="B94" s="104"/>
      <c r="C94" s="118"/>
      <c r="D94" s="118"/>
      <c r="E94" s="118"/>
      <c r="F94" s="118"/>
      <c r="G94" s="213" t="str">
        <f>IF(ISNUMBER(CoverSheet!$C$12),"for year ended","")</f>
        <v>for year ended</v>
      </c>
      <c r="H94" s="147">
        <f>IF(ISNUMBER(CoverSheet!$C$12),DATE(YEAR(CoverSheet!$C$12),MONTH(CoverSheet!$C$12),DAY(CoverSheet!$C$12))-1,"")</f>
        <v>42460</v>
      </c>
      <c r="I94" s="147">
        <f>IF(ISNUMBER(CoverSheet!$C$12),DATE(YEAR(CoverSheet!$C$12)+1,MONTH(CoverSheet!$C$12),DAY(CoverSheet!$C$12))-1,"")</f>
        <v>42825</v>
      </c>
      <c r="J94" s="147">
        <f>IF(ISNUMBER(CoverSheet!$C$12),DATE(YEAR(CoverSheet!$C$12)+2,MONTH(CoverSheet!$C$12),DAY(CoverSheet!$C$12))-1,"")</f>
        <v>43190</v>
      </c>
      <c r="K94" s="147">
        <f>IF(ISNUMBER(CoverSheet!$C$12),DATE(YEAR(CoverSheet!$C$12)+3,MONTH(CoverSheet!$C$12),DAY(CoverSheet!$C$12))-1,"")</f>
        <v>43555</v>
      </c>
      <c r="L94" s="147">
        <f>IF(ISNUMBER(CoverSheet!$C$12),DATE(YEAR(CoverSheet!$C$12)+4,MONTH(CoverSheet!$C$12),DAY(CoverSheet!$C$12))-1,"")</f>
        <v>43921</v>
      </c>
      <c r="M94" s="147">
        <f>IF(ISNUMBER(CoverSheet!$C$12),DATE(YEAR(CoverSheet!$C$12)+5,MONTH(CoverSheet!$C$12),DAY(CoverSheet!$C$12))-1,"")</f>
        <v>44286</v>
      </c>
      <c r="N94" s="28"/>
      <c r="O94" s="163"/>
      <c r="P94" s="163"/>
      <c r="Q94" s="163"/>
      <c r="R94" s="163"/>
      <c r="S94" s="21"/>
      <c r="T94" s="204"/>
    </row>
    <row r="95" spans="1:20" s="17" customFormat="1" ht="30" customHeight="1">
      <c r="A95" s="62">
        <v>93</v>
      </c>
      <c r="B95" s="47"/>
      <c r="C95" s="106" t="s">
        <v>420</v>
      </c>
      <c r="D95" s="118"/>
      <c r="E95" s="113"/>
      <c r="F95" s="118"/>
      <c r="G95" s="118"/>
      <c r="H95" s="140" t="s">
        <v>473</v>
      </c>
      <c r="I95" s="118"/>
      <c r="J95" s="118"/>
      <c r="K95" s="118"/>
      <c r="L95" s="118"/>
      <c r="M95" s="170"/>
      <c r="N95" s="28"/>
      <c r="O95" s="28"/>
      <c r="P95" s="28"/>
      <c r="Q95" s="28"/>
      <c r="R95" s="28"/>
      <c r="S95" s="21"/>
      <c r="T95" s="204"/>
    </row>
    <row r="96" spans="1:20" s="10" customFormat="1" ht="15" customHeight="1">
      <c r="A96" s="62">
        <v>94</v>
      </c>
      <c r="B96" s="47"/>
      <c r="C96" s="167"/>
      <c r="D96" s="167"/>
      <c r="E96" s="113"/>
      <c r="F96" s="167" t="s">
        <v>494</v>
      </c>
      <c r="G96" s="118"/>
      <c r="H96" s="185">
        <v>0</v>
      </c>
      <c r="I96" s="185">
        <v>0</v>
      </c>
      <c r="J96" s="185">
        <v>0</v>
      </c>
      <c r="K96" s="185">
        <v>0</v>
      </c>
      <c r="L96" s="185">
        <v>0</v>
      </c>
      <c r="M96" s="185">
        <v>0</v>
      </c>
      <c r="N96" s="163"/>
      <c r="O96" s="163"/>
      <c r="P96" s="163"/>
      <c r="Q96" s="163"/>
      <c r="R96" s="163"/>
      <c r="S96" s="21"/>
      <c r="T96" s="204"/>
    </row>
    <row r="97" spans="1:20" s="10" customFormat="1" ht="15" customHeight="1">
      <c r="A97" s="62">
        <v>95</v>
      </c>
      <c r="B97" s="47"/>
      <c r="C97" s="167"/>
      <c r="D97" s="167"/>
      <c r="E97" s="113"/>
      <c r="F97" s="167" t="s">
        <v>57</v>
      </c>
      <c r="G97" s="118"/>
      <c r="H97" s="185">
        <v>1000</v>
      </c>
      <c r="I97" s="185">
        <v>1070</v>
      </c>
      <c r="J97" s="185">
        <v>2450</v>
      </c>
      <c r="K97" s="185">
        <v>300</v>
      </c>
      <c r="L97" s="185">
        <v>300</v>
      </c>
      <c r="M97" s="185">
        <v>150</v>
      </c>
      <c r="N97" s="163"/>
      <c r="O97" s="163"/>
      <c r="P97" s="163"/>
      <c r="Q97" s="163"/>
      <c r="R97" s="163"/>
      <c r="S97" s="21"/>
      <c r="T97" s="204"/>
    </row>
    <row r="98" spans="1:20" s="10" customFormat="1" ht="15" customHeight="1">
      <c r="A98" s="62">
        <v>96</v>
      </c>
      <c r="B98" s="47"/>
      <c r="C98" s="167"/>
      <c r="D98" s="167"/>
      <c r="E98" s="113"/>
      <c r="F98" s="167" t="s">
        <v>240</v>
      </c>
      <c r="G98" s="118"/>
      <c r="H98" s="185">
        <v>1343</v>
      </c>
      <c r="I98" s="185">
        <v>4041</v>
      </c>
      <c r="J98" s="185">
        <v>2485</v>
      </c>
      <c r="K98" s="185">
        <v>3011</v>
      </c>
      <c r="L98" s="185">
        <v>3100</v>
      </c>
      <c r="M98" s="185">
        <v>3100</v>
      </c>
      <c r="N98" s="163"/>
      <c r="O98" s="163"/>
      <c r="P98" s="163"/>
      <c r="Q98" s="163"/>
      <c r="R98" s="163"/>
      <c r="S98" s="21"/>
      <c r="T98" s="204"/>
    </row>
    <row r="99" spans="1:20" s="10" customFormat="1" ht="15" customHeight="1">
      <c r="A99" s="62">
        <v>97</v>
      </c>
      <c r="B99" s="47"/>
      <c r="C99" s="167"/>
      <c r="D99" s="167"/>
      <c r="E99" s="113"/>
      <c r="F99" s="167" t="s">
        <v>241</v>
      </c>
      <c r="G99" s="118"/>
      <c r="H99" s="185">
        <v>500</v>
      </c>
      <c r="I99" s="185">
        <v>300</v>
      </c>
      <c r="J99" s="185">
        <v>220</v>
      </c>
      <c r="K99" s="185">
        <v>220</v>
      </c>
      <c r="L99" s="185">
        <v>300</v>
      </c>
      <c r="M99" s="185">
        <v>300</v>
      </c>
      <c r="N99" s="163"/>
      <c r="O99" s="163"/>
      <c r="P99" s="163"/>
      <c r="Q99" s="163"/>
      <c r="R99" s="163"/>
      <c r="S99" s="21"/>
      <c r="T99" s="204"/>
    </row>
    <row r="100" spans="1:20" s="10" customFormat="1" ht="15" customHeight="1">
      <c r="A100" s="62">
        <v>98</v>
      </c>
      <c r="B100" s="47"/>
      <c r="C100" s="167"/>
      <c r="D100" s="167"/>
      <c r="E100" s="113"/>
      <c r="F100" s="167" t="s">
        <v>242</v>
      </c>
      <c r="G100" s="118"/>
      <c r="H100" s="185">
        <v>380</v>
      </c>
      <c r="I100" s="185">
        <v>420</v>
      </c>
      <c r="J100" s="185">
        <v>450</v>
      </c>
      <c r="K100" s="185">
        <v>450</v>
      </c>
      <c r="L100" s="185">
        <v>410</v>
      </c>
      <c r="M100" s="185">
        <v>410</v>
      </c>
      <c r="N100" s="163"/>
      <c r="O100" s="163"/>
      <c r="P100" s="163"/>
      <c r="Q100" s="163"/>
      <c r="R100" s="163"/>
      <c r="S100" s="21"/>
      <c r="T100" s="204"/>
    </row>
    <row r="101" spans="1:20" s="10" customFormat="1" ht="15" customHeight="1">
      <c r="A101" s="62">
        <v>99</v>
      </c>
      <c r="B101" s="47"/>
      <c r="C101" s="167"/>
      <c r="D101" s="167"/>
      <c r="E101" s="113"/>
      <c r="F101" s="167" t="s">
        <v>71</v>
      </c>
      <c r="G101" s="118"/>
      <c r="H101" s="185">
        <v>480</v>
      </c>
      <c r="I101" s="185">
        <v>400</v>
      </c>
      <c r="J101" s="185">
        <v>372</v>
      </c>
      <c r="K101" s="185">
        <v>372</v>
      </c>
      <c r="L101" s="185">
        <v>372</v>
      </c>
      <c r="M101" s="185">
        <v>372</v>
      </c>
      <c r="N101" s="163"/>
      <c r="O101" s="163"/>
      <c r="P101" s="163"/>
      <c r="Q101" s="163"/>
      <c r="R101" s="163"/>
      <c r="S101" s="21"/>
      <c r="T101" s="204"/>
    </row>
    <row r="102" spans="1:20" s="10" customFormat="1" ht="15" customHeight="1" thickBot="1">
      <c r="A102" s="62">
        <v>100</v>
      </c>
      <c r="B102" s="47"/>
      <c r="C102" s="167"/>
      <c r="D102" s="167"/>
      <c r="E102" s="113"/>
      <c r="F102" s="167" t="s">
        <v>466</v>
      </c>
      <c r="G102" s="118"/>
      <c r="H102" s="185">
        <v>460</v>
      </c>
      <c r="I102" s="185">
        <v>860</v>
      </c>
      <c r="J102" s="185">
        <v>500</v>
      </c>
      <c r="K102" s="185">
        <v>1000</v>
      </c>
      <c r="L102" s="185">
        <v>505</v>
      </c>
      <c r="M102" s="185">
        <v>550</v>
      </c>
      <c r="N102" s="163"/>
      <c r="O102" s="163"/>
      <c r="P102" s="163"/>
      <c r="Q102" s="163"/>
      <c r="R102" s="163"/>
      <c r="S102" s="21"/>
      <c r="T102" s="204"/>
    </row>
    <row r="103" spans="1:20" ht="15" customHeight="1" thickBot="1">
      <c r="A103" s="62">
        <v>101</v>
      </c>
      <c r="B103" s="47"/>
      <c r="C103" s="167"/>
      <c r="D103" s="167"/>
      <c r="E103" s="113" t="s">
        <v>529</v>
      </c>
      <c r="F103" s="167"/>
      <c r="G103" s="118"/>
      <c r="H103" s="186">
        <f t="shared" ref="H103:M103" si="30">SUM(H96:H102)</f>
        <v>4163</v>
      </c>
      <c r="I103" s="186">
        <f t="shared" si="30"/>
        <v>7091</v>
      </c>
      <c r="J103" s="186">
        <f t="shared" si="30"/>
        <v>6477</v>
      </c>
      <c r="K103" s="186">
        <f t="shared" si="30"/>
        <v>5353</v>
      </c>
      <c r="L103" s="186">
        <f t="shared" si="30"/>
        <v>4987</v>
      </c>
      <c r="M103" s="186">
        <f t="shared" si="30"/>
        <v>4882</v>
      </c>
      <c r="N103" s="163"/>
      <c r="O103" s="163"/>
      <c r="P103" s="163"/>
      <c r="Q103" s="163"/>
      <c r="R103" s="163"/>
      <c r="S103" s="21"/>
      <c r="T103" s="204" t="s">
        <v>545</v>
      </c>
    </row>
    <row r="104" spans="1:20" s="65" customFormat="1" ht="15" customHeight="1" thickBot="1">
      <c r="A104" s="62">
        <v>102</v>
      </c>
      <c r="B104" s="47"/>
      <c r="C104" s="167"/>
      <c r="D104" s="117" t="s">
        <v>4</v>
      </c>
      <c r="E104" s="118"/>
      <c r="F104" s="167" t="s">
        <v>478</v>
      </c>
      <c r="G104" s="118"/>
      <c r="H104" s="185">
        <v>953.54075205191828</v>
      </c>
      <c r="I104" s="185">
        <v>1734.9539342513597</v>
      </c>
      <c r="J104" s="185">
        <v>1138.7515518854411</v>
      </c>
      <c r="K104" s="185">
        <v>1045.1941285003677</v>
      </c>
      <c r="L104" s="185">
        <v>1196.4472682905755</v>
      </c>
      <c r="M104" s="185">
        <v>1515.0077421246413</v>
      </c>
      <c r="N104" s="163"/>
      <c r="O104" s="163"/>
      <c r="P104" s="163"/>
      <c r="Q104" s="163"/>
      <c r="R104" s="163"/>
      <c r="S104" s="21"/>
      <c r="T104" s="204"/>
    </row>
    <row r="105" spans="1:20" s="65" customFormat="1" ht="15" customHeight="1" thickBot="1">
      <c r="A105" s="62">
        <v>103</v>
      </c>
      <c r="B105" s="47"/>
      <c r="C105" s="167"/>
      <c r="D105" s="167"/>
      <c r="E105" s="113" t="s">
        <v>530</v>
      </c>
      <c r="F105" s="113"/>
      <c r="G105" s="118"/>
      <c r="H105" s="186">
        <f t="shared" ref="H105:M105" si="31">H103-H104</f>
        <v>3209.4592479480816</v>
      </c>
      <c r="I105" s="186">
        <f t="shared" si="31"/>
        <v>5356.0460657486401</v>
      </c>
      <c r="J105" s="186">
        <f t="shared" si="31"/>
        <v>5338.2484481145584</v>
      </c>
      <c r="K105" s="186">
        <f t="shared" si="31"/>
        <v>4307.8058714996323</v>
      </c>
      <c r="L105" s="186">
        <f t="shared" si="31"/>
        <v>3790.5527317094247</v>
      </c>
      <c r="M105" s="186">
        <f t="shared" si="31"/>
        <v>3366.9922578753585</v>
      </c>
      <c r="N105" s="163"/>
      <c r="O105" s="163"/>
      <c r="P105" s="163"/>
      <c r="Q105" s="163"/>
      <c r="R105" s="163"/>
      <c r="S105" s="21"/>
      <c r="T105" s="204"/>
    </row>
    <row r="106" spans="1:20" s="224" customFormat="1" ht="15" customHeight="1">
      <c r="A106" s="62">
        <v>104</v>
      </c>
      <c r="B106" s="47"/>
      <c r="C106" s="223"/>
      <c r="D106" s="223"/>
      <c r="E106" s="113"/>
      <c r="F106" s="113"/>
      <c r="G106" s="118"/>
      <c r="H106" s="142"/>
      <c r="I106" s="142"/>
      <c r="J106" s="142"/>
      <c r="K106" s="142"/>
      <c r="L106" s="142"/>
      <c r="M106" s="142"/>
      <c r="N106" s="118"/>
      <c r="O106" s="118"/>
      <c r="P106" s="118"/>
      <c r="Q106" s="118"/>
      <c r="R106" s="118"/>
      <c r="S106" s="21"/>
      <c r="T106" s="204"/>
    </row>
    <row r="107" spans="1:20" s="224" customFormat="1" ht="30" customHeight="1">
      <c r="A107" s="62">
        <v>105</v>
      </c>
      <c r="B107" s="104"/>
      <c r="C107" s="118"/>
      <c r="D107" s="118"/>
      <c r="E107" s="118"/>
      <c r="F107" s="225"/>
      <c r="G107" s="226"/>
      <c r="H107" s="227" t="s">
        <v>239</v>
      </c>
      <c r="I107" s="227" t="s">
        <v>454</v>
      </c>
      <c r="J107" s="227" t="s">
        <v>455</v>
      </c>
      <c r="K107" s="227" t="s">
        <v>456</v>
      </c>
      <c r="L107" s="227" t="s">
        <v>457</v>
      </c>
      <c r="M107" s="227" t="s">
        <v>458</v>
      </c>
      <c r="N107" s="28"/>
      <c r="O107" s="163"/>
      <c r="P107" s="163"/>
      <c r="Q107" s="163"/>
      <c r="R107" s="163"/>
      <c r="S107" s="21"/>
      <c r="T107" s="204"/>
    </row>
    <row r="108" spans="1:20" s="224" customFormat="1" ht="15" customHeight="1">
      <c r="A108" s="62">
        <v>106</v>
      </c>
      <c r="B108" s="104"/>
      <c r="C108" s="118"/>
      <c r="D108" s="118"/>
      <c r="E108" s="118"/>
      <c r="F108" s="118"/>
      <c r="G108" s="228" t="str">
        <f>IF(ISNUMBER(CoverSheet!$C$12),"for year ended","")</f>
        <v>for year ended</v>
      </c>
      <c r="H108" s="147">
        <f>IF(ISNUMBER(CoverSheet!$C$12),DATE(YEAR(CoverSheet!$C$12),MONTH(CoverSheet!$C$12),DAY(CoverSheet!$C$12))-1,"")</f>
        <v>42460</v>
      </c>
      <c r="I108" s="147">
        <f>IF(ISNUMBER(CoverSheet!$C$12),DATE(YEAR(CoverSheet!$C$12)+1,MONTH(CoverSheet!$C$12),DAY(CoverSheet!$C$12))-1,"")</f>
        <v>42825</v>
      </c>
      <c r="J108" s="147">
        <f>IF(ISNUMBER(CoverSheet!$C$12),DATE(YEAR(CoverSheet!$C$12)+2,MONTH(CoverSheet!$C$12),DAY(CoverSheet!$C$12))-1,"")</f>
        <v>43190</v>
      </c>
      <c r="K108" s="147">
        <f>IF(ISNUMBER(CoverSheet!$C$12),DATE(YEAR(CoverSheet!$C$12)+3,MONTH(CoverSheet!$C$12),DAY(CoverSheet!$C$12))-1,"")</f>
        <v>43555</v>
      </c>
      <c r="L108" s="147">
        <f>IF(ISNUMBER(CoverSheet!$C$12),DATE(YEAR(CoverSheet!$C$12)+4,MONTH(CoverSheet!$C$12),DAY(CoverSheet!$C$12))-1,"")</f>
        <v>43921</v>
      </c>
      <c r="M108" s="147">
        <f>IF(ISNUMBER(CoverSheet!$C$12),DATE(YEAR(CoverSheet!$C$12)+5,MONTH(CoverSheet!$C$12),DAY(CoverSheet!$C$12))-1,"")</f>
        <v>44286</v>
      </c>
      <c r="N108" s="28"/>
      <c r="O108" s="163"/>
      <c r="P108" s="163"/>
      <c r="Q108" s="163"/>
      <c r="R108" s="163"/>
      <c r="S108" s="21"/>
      <c r="T108" s="204"/>
    </row>
    <row r="109" spans="1:20" s="17" customFormat="1" ht="30" customHeight="1">
      <c r="A109" s="62">
        <v>107</v>
      </c>
      <c r="B109" s="47"/>
      <c r="C109" s="106" t="s">
        <v>421</v>
      </c>
      <c r="D109" s="118"/>
      <c r="E109" s="113"/>
      <c r="F109" s="118"/>
      <c r="G109" s="118"/>
      <c r="H109" s="171"/>
      <c r="I109" s="171"/>
      <c r="J109" s="171"/>
      <c r="K109" s="171"/>
      <c r="L109" s="171"/>
      <c r="M109" s="171"/>
      <c r="N109" s="28"/>
      <c r="O109" s="28"/>
      <c r="P109" s="28"/>
      <c r="Q109" s="28"/>
      <c r="R109" s="28"/>
      <c r="S109" s="21"/>
      <c r="T109" s="204"/>
    </row>
    <row r="110" spans="1:20" s="17" customFormat="1">
      <c r="A110" s="62">
        <v>108</v>
      </c>
      <c r="B110" s="47"/>
      <c r="C110" s="167"/>
      <c r="D110" s="167"/>
      <c r="E110" s="118"/>
      <c r="F110" s="126" t="s">
        <v>509</v>
      </c>
      <c r="G110" s="118"/>
      <c r="H110" s="229" t="s">
        <v>473</v>
      </c>
      <c r="I110" s="118"/>
      <c r="J110" s="118"/>
      <c r="K110" s="118"/>
      <c r="L110" s="118"/>
      <c r="M110" s="118"/>
      <c r="N110" s="163"/>
      <c r="O110" s="163"/>
      <c r="P110" s="163"/>
      <c r="Q110" s="163"/>
      <c r="R110" s="163"/>
      <c r="S110" s="21"/>
      <c r="T110" s="204"/>
    </row>
    <row r="111" spans="1:20" s="17" customFormat="1" ht="15" customHeight="1">
      <c r="A111" s="62">
        <v>109</v>
      </c>
      <c r="B111" s="47"/>
      <c r="C111" s="167"/>
      <c r="D111" s="167"/>
      <c r="E111" s="118"/>
      <c r="F111" s="200" t="s">
        <v>724</v>
      </c>
      <c r="G111" s="118"/>
      <c r="H111" s="185">
        <v>25</v>
      </c>
      <c r="I111" s="185">
        <v>0</v>
      </c>
      <c r="J111" s="185">
        <v>0</v>
      </c>
      <c r="K111" s="185">
        <v>0</v>
      </c>
      <c r="L111" s="185">
        <v>0</v>
      </c>
      <c r="M111" s="185">
        <v>0</v>
      </c>
      <c r="N111" s="163"/>
      <c r="O111" s="163"/>
      <c r="P111" s="163"/>
      <c r="Q111" s="163"/>
      <c r="R111" s="163"/>
      <c r="S111" s="21"/>
      <c r="T111" s="204"/>
    </row>
    <row r="112" spans="1:20" s="17" customFormat="1" ht="15" customHeight="1">
      <c r="A112" s="62">
        <v>110</v>
      </c>
      <c r="B112" s="47"/>
      <c r="C112" s="167"/>
      <c r="D112" s="167"/>
      <c r="E112" s="118"/>
      <c r="F112" s="288" t="s">
        <v>725</v>
      </c>
      <c r="G112" s="118"/>
      <c r="H112" s="185">
        <v>470</v>
      </c>
      <c r="I112" s="185">
        <v>430</v>
      </c>
      <c r="J112" s="185">
        <v>1000</v>
      </c>
      <c r="K112" s="185">
        <v>1000</v>
      </c>
      <c r="L112" s="185">
        <v>1000</v>
      </c>
      <c r="M112" s="185">
        <v>1000</v>
      </c>
      <c r="N112" s="163"/>
      <c r="O112" s="163"/>
      <c r="P112" s="163"/>
      <c r="Q112" s="163"/>
      <c r="R112" s="163"/>
      <c r="S112" s="21"/>
      <c r="T112" s="204"/>
    </row>
    <row r="113" spans="1:20" s="17" customFormat="1" ht="15" customHeight="1">
      <c r="A113" s="62">
        <v>111</v>
      </c>
      <c r="B113" s="47"/>
      <c r="C113" s="167"/>
      <c r="D113" s="167"/>
      <c r="E113" s="118"/>
      <c r="F113" s="200"/>
      <c r="G113" s="118"/>
      <c r="H113" s="185"/>
      <c r="I113" s="185"/>
      <c r="J113" s="185"/>
      <c r="K113" s="185"/>
      <c r="L113" s="185"/>
      <c r="M113" s="185"/>
      <c r="N113" s="163"/>
      <c r="O113" s="163"/>
      <c r="P113" s="163"/>
      <c r="Q113" s="163"/>
      <c r="R113" s="163"/>
      <c r="S113" s="21"/>
      <c r="T113" s="204"/>
    </row>
    <row r="114" spans="1:20" s="17" customFormat="1" ht="15" customHeight="1">
      <c r="A114" s="62">
        <v>112</v>
      </c>
      <c r="B114" s="47"/>
      <c r="C114" s="167"/>
      <c r="D114" s="167"/>
      <c r="E114" s="118"/>
      <c r="F114" s="200"/>
      <c r="G114" s="118"/>
      <c r="H114" s="185"/>
      <c r="I114" s="185"/>
      <c r="J114" s="185"/>
      <c r="K114" s="185"/>
      <c r="L114" s="185"/>
      <c r="M114" s="185"/>
      <c r="N114" s="163"/>
      <c r="O114" s="163"/>
      <c r="P114" s="163"/>
      <c r="Q114" s="163"/>
      <c r="R114" s="163"/>
      <c r="S114" s="21"/>
      <c r="T114" s="204"/>
    </row>
    <row r="115" spans="1:20" s="17" customFormat="1" ht="15" customHeight="1">
      <c r="A115" s="62">
        <v>113</v>
      </c>
      <c r="B115" s="47"/>
      <c r="C115" s="167"/>
      <c r="D115" s="167"/>
      <c r="E115" s="118"/>
      <c r="F115" s="200"/>
      <c r="G115" s="118"/>
      <c r="H115" s="185"/>
      <c r="I115" s="185"/>
      <c r="J115" s="185"/>
      <c r="K115" s="185"/>
      <c r="L115" s="185"/>
      <c r="M115" s="185"/>
      <c r="N115" s="163"/>
      <c r="O115" s="163"/>
      <c r="P115" s="163"/>
      <c r="Q115" s="163"/>
      <c r="R115" s="163"/>
      <c r="S115" s="21"/>
      <c r="T115" s="204"/>
    </row>
    <row r="116" spans="1:20" s="14" customFormat="1" ht="15" customHeight="1">
      <c r="A116" s="62">
        <v>114</v>
      </c>
      <c r="B116" s="47"/>
      <c r="C116" s="167"/>
      <c r="D116" s="167"/>
      <c r="E116" s="121"/>
      <c r="F116" s="103" t="s">
        <v>249</v>
      </c>
      <c r="G116" s="121"/>
      <c r="H116" s="133"/>
      <c r="I116" s="133"/>
      <c r="J116" s="131"/>
      <c r="K116" s="131"/>
      <c r="L116" s="131"/>
      <c r="M116" s="133"/>
      <c r="N116" s="163"/>
      <c r="O116" s="166"/>
      <c r="P116" s="166"/>
      <c r="Q116" s="163"/>
      <c r="R116" s="163"/>
      <c r="S116" s="21"/>
      <c r="T116" s="204"/>
    </row>
    <row r="117" spans="1:20" s="17" customFormat="1" ht="15" customHeight="1" thickBot="1">
      <c r="A117" s="62">
        <v>115</v>
      </c>
      <c r="B117" s="47"/>
      <c r="C117" s="167"/>
      <c r="D117" s="167"/>
      <c r="E117" s="118"/>
      <c r="F117" s="221" t="s">
        <v>570</v>
      </c>
      <c r="G117" s="118"/>
      <c r="H117" s="185"/>
      <c r="I117" s="185"/>
      <c r="J117" s="185"/>
      <c r="K117" s="185"/>
      <c r="L117" s="185"/>
      <c r="M117" s="185"/>
      <c r="N117" s="163"/>
      <c r="O117" s="163"/>
      <c r="P117" s="163"/>
      <c r="Q117" s="163"/>
      <c r="R117" s="163"/>
      <c r="S117" s="21"/>
      <c r="T117" s="204"/>
    </row>
    <row r="118" spans="1:20" s="17" customFormat="1" ht="15" customHeight="1" thickBot="1">
      <c r="A118" s="62">
        <v>116</v>
      </c>
      <c r="B118" s="47"/>
      <c r="C118" s="167"/>
      <c r="D118" s="117"/>
      <c r="E118" s="113" t="s">
        <v>519</v>
      </c>
      <c r="F118" s="167"/>
      <c r="G118" s="118"/>
      <c r="H118" s="186">
        <f t="shared" ref="H118:M118" si="32">SUM(H111:H115,H117)</f>
        <v>495</v>
      </c>
      <c r="I118" s="186">
        <f t="shared" si="32"/>
        <v>430</v>
      </c>
      <c r="J118" s="186">
        <f t="shared" si="32"/>
        <v>1000</v>
      </c>
      <c r="K118" s="186">
        <f t="shared" si="32"/>
        <v>1000</v>
      </c>
      <c r="L118" s="186">
        <f t="shared" si="32"/>
        <v>1000</v>
      </c>
      <c r="M118" s="186">
        <f t="shared" si="32"/>
        <v>1000</v>
      </c>
      <c r="N118" s="163"/>
      <c r="O118" s="163"/>
      <c r="P118" s="163"/>
      <c r="Q118" s="163"/>
      <c r="R118" s="163"/>
      <c r="S118" s="21"/>
      <c r="T118" s="204" t="s">
        <v>546</v>
      </c>
    </row>
    <row r="119" spans="1:20" s="17" customFormat="1" ht="15" customHeight="1" thickBot="1">
      <c r="A119" s="62">
        <v>117</v>
      </c>
      <c r="B119" s="47"/>
      <c r="C119" s="167"/>
      <c r="D119" s="117" t="s">
        <v>4</v>
      </c>
      <c r="E119" s="113"/>
      <c r="F119" s="221" t="s">
        <v>560</v>
      </c>
      <c r="G119" s="118"/>
      <c r="H119" s="185">
        <v>113.38041610994465</v>
      </c>
      <c r="I119" s="185">
        <v>105.20803719194538</v>
      </c>
      <c r="J119" s="185">
        <v>175.81465985571114</v>
      </c>
      <c r="K119" s="185">
        <v>195.25390033632874</v>
      </c>
      <c r="L119" s="185">
        <v>239.91322805104781</v>
      </c>
      <c r="M119" s="185">
        <v>310.325223704351</v>
      </c>
      <c r="N119" s="163"/>
      <c r="O119" s="163"/>
      <c r="P119" s="163"/>
      <c r="Q119" s="163"/>
      <c r="R119" s="163"/>
      <c r="S119" s="21"/>
      <c r="T119" s="204"/>
    </row>
    <row r="120" spans="1:20" s="17" customFormat="1" ht="13.5" thickBot="1">
      <c r="A120" s="62">
        <v>118</v>
      </c>
      <c r="B120" s="47"/>
      <c r="C120" s="167"/>
      <c r="D120" s="167"/>
      <c r="E120" s="113" t="s">
        <v>251</v>
      </c>
      <c r="F120" s="113"/>
      <c r="G120" s="118"/>
      <c r="H120" s="186">
        <f t="shared" ref="H120:M120" si="33">H118-H119</f>
        <v>381.61958389005537</v>
      </c>
      <c r="I120" s="186">
        <f t="shared" si="33"/>
        <v>324.79196280805462</v>
      </c>
      <c r="J120" s="186">
        <f t="shared" si="33"/>
        <v>824.18534014428883</v>
      </c>
      <c r="K120" s="186">
        <f t="shared" si="33"/>
        <v>804.7460996636712</v>
      </c>
      <c r="L120" s="186">
        <f t="shared" si="33"/>
        <v>760.08677194895222</v>
      </c>
      <c r="M120" s="186">
        <f t="shared" si="33"/>
        <v>689.67477629564905</v>
      </c>
      <c r="N120" s="163"/>
      <c r="O120" s="163"/>
      <c r="P120" s="163"/>
      <c r="Q120" s="163"/>
      <c r="R120" s="163"/>
      <c r="S120" s="21"/>
      <c r="T120" s="204"/>
    </row>
    <row r="121" spans="1:20" s="20" customFormat="1" ht="16.5" customHeight="1">
      <c r="A121" s="62">
        <v>119</v>
      </c>
      <c r="B121" s="47"/>
      <c r="C121" s="167"/>
      <c r="D121" s="169"/>
      <c r="E121" s="169"/>
      <c r="F121" s="167"/>
      <c r="G121" s="121"/>
      <c r="H121" s="114"/>
      <c r="I121" s="114"/>
      <c r="J121" s="118"/>
      <c r="K121" s="118"/>
      <c r="L121" s="118"/>
      <c r="M121" s="114"/>
      <c r="N121" s="163"/>
      <c r="O121" s="166"/>
      <c r="P121" s="166"/>
      <c r="Q121" s="163"/>
      <c r="R121" s="163"/>
      <c r="S121" s="21"/>
      <c r="T121" s="204"/>
    </row>
    <row r="122" spans="1:20" s="224" customFormat="1" ht="30" customHeight="1">
      <c r="A122" s="62">
        <v>120</v>
      </c>
      <c r="B122" s="104"/>
      <c r="C122" s="118"/>
      <c r="D122" s="118"/>
      <c r="E122" s="118"/>
      <c r="F122" s="118"/>
      <c r="G122" s="226"/>
      <c r="H122" s="227" t="s">
        <v>239</v>
      </c>
      <c r="I122" s="227" t="s">
        <v>454</v>
      </c>
      <c r="J122" s="227" t="s">
        <v>455</v>
      </c>
      <c r="K122" s="227" t="s">
        <v>456</v>
      </c>
      <c r="L122" s="227" t="s">
        <v>457</v>
      </c>
      <c r="M122" s="227" t="s">
        <v>458</v>
      </c>
      <c r="N122" s="28"/>
      <c r="O122" s="163"/>
      <c r="P122" s="163"/>
      <c r="Q122" s="163"/>
      <c r="R122" s="163"/>
      <c r="S122" s="21"/>
      <c r="T122" s="204"/>
    </row>
    <row r="123" spans="1:20" s="224" customFormat="1" ht="15" customHeight="1">
      <c r="A123" s="62">
        <v>121</v>
      </c>
      <c r="B123" s="104"/>
      <c r="C123" s="118"/>
      <c r="D123" s="118"/>
      <c r="E123" s="118"/>
      <c r="F123" s="118"/>
      <c r="G123" s="228" t="str">
        <f>IF(ISNUMBER(CoverSheet!$C$12),"for year ended","")</f>
        <v>for year ended</v>
      </c>
      <c r="H123" s="147">
        <f>IF(ISNUMBER(CoverSheet!$C$12),DATE(YEAR(CoverSheet!$C$12),MONTH(CoverSheet!$C$12),DAY(CoverSheet!$C$12))-1,"")</f>
        <v>42460</v>
      </c>
      <c r="I123" s="147">
        <f>IF(ISNUMBER(CoverSheet!$C$12),DATE(YEAR(CoverSheet!$C$12)+1,MONTH(CoverSheet!$C$12),DAY(CoverSheet!$C$12))-1,"")</f>
        <v>42825</v>
      </c>
      <c r="J123" s="147">
        <f>IF(ISNUMBER(CoverSheet!$C$12),DATE(YEAR(CoverSheet!$C$12)+2,MONTH(CoverSheet!$C$12),DAY(CoverSheet!$C$12))-1,"")</f>
        <v>43190</v>
      </c>
      <c r="K123" s="147">
        <f>IF(ISNUMBER(CoverSheet!$C$12),DATE(YEAR(CoverSheet!$C$12)+3,MONTH(CoverSheet!$C$12),DAY(CoverSheet!$C$12))-1,"")</f>
        <v>43555</v>
      </c>
      <c r="L123" s="147">
        <f>IF(ISNUMBER(CoverSheet!$C$12),DATE(YEAR(CoverSheet!$C$12)+4,MONTH(CoverSheet!$C$12),DAY(CoverSheet!$C$12))-1,"")</f>
        <v>43921</v>
      </c>
      <c r="M123" s="147">
        <f>IF(ISNUMBER(CoverSheet!$C$12),DATE(YEAR(CoverSheet!$C$12)+5,MONTH(CoverSheet!$C$12),DAY(CoverSheet!$C$12))-1,"")</f>
        <v>44286</v>
      </c>
      <c r="N123" s="28"/>
      <c r="O123" s="163"/>
      <c r="P123" s="163"/>
      <c r="Q123" s="163"/>
      <c r="R123" s="163"/>
      <c r="S123" s="21"/>
      <c r="T123" s="204"/>
    </row>
    <row r="124" spans="1:20" s="61" customFormat="1" ht="30" customHeight="1">
      <c r="A124" s="62">
        <v>122</v>
      </c>
      <c r="B124" s="47"/>
      <c r="C124" s="106" t="s">
        <v>422</v>
      </c>
      <c r="D124" s="118"/>
      <c r="E124" s="113"/>
      <c r="F124" s="118"/>
      <c r="G124" s="118"/>
      <c r="H124" s="171"/>
      <c r="I124" s="171"/>
      <c r="J124" s="171"/>
      <c r="K124" s="171"/>
      <c r="L124" s="171"/>
      <c r="M124" s="171"/>
      <c r="N124" s="28"/>
      <c r="O124" s="28"/>
      <c r="P124" s="28"/>
      <c r="Q124" s="28"/>
      <c r="R124" s="28"/>
      <c r="S124" s="21"/>
      <c r="T124" s="204"/>
    </row>
    <row r="125" spans="1:20" s="17" customFormat="1" ht="15" customHeight="1">
      <c r="A125" s="62">
        <v>123</v>
      </c>
      <c r="B125" s="47"/>
      <c r="C125" s="167"/>
      <c r="D125" s="167"/>
      <c r="E125" s="118"/>
      <c r="F125" s="126" t="s">
        <v>509</v>
      </c>
      <c r="G125" s="118"/>
      <c r="H125" s="229" t="s">
        <v>473</v>
      </c>
      <c r="I125" s="118"/>
      <c r="J125" s="118"/>
      <c r="K125" s="118"/>
      <c r="L125" s="118"/>
      <c r="M125" s="118"/>
      <c r="N125" s="163"/>
      <c r="O125" s="163"/>
      <c r="P125" s="163"/>
      <c r="Q125" s="163"/>
      <c r="R125" s="163"/>
      <c r="S125" s="21"/>
      <c r="T125" s="204"/>
    </row>
    <row r="126" spans="1:20" s="17" customFormat="1" ht="15" customHeight="1">
      <c r="A126" s="62">
        <v>124</v>
      </c>
      <c r="B126" s="47"/>
      <c r="C126" s="167"/>
      <c r="D126" s="167"/>
      <c r="E126" s="118"/>
      <c r="F126" s="200" t="s">
        <v>719</v>
      </c>
      <c r="G126" s="118"/>
      <c r="H126" s="185">
        <v>200</v>
      </c>
      <c r="I126" s="185">
        <v>200</v>
      </c>
      <c r="J126" s="185">
        <v>200</v>
      </c>
      <c r="K126" s="185">
        <v>200</v>
      </c>
      <c r="L126" s="185">
        <v>200</v>
      </c>
      <c r="M126" s="185">
        <v>200</v>
      </c>
      <c r="N126" s="163"/>
      <c r="O126" s="163"/>
      <c r="P126" s="163"/>
      <c r="Q126" s="163"/>
      <c r="R126" s="163"/>
      <c r="S126" s="21"/>
      <c r="T126" s="204"/>
    </row>
    <row r="127" spans="1:20" s="17" customFormat="1" ht="15" customHeight="1">
      <c r="A127" s="62">
        <v>125</v>
      </c>
      <c r="B127" s="47"/>
      <c r="C127" s="167"/>
      <c r="D127" s="167"/>
      <c r="E127" s="118"/>
      <c r="F127" s="200" t="s">
        <v>722</v>
      </c>
      <c r="G127" s="118"/>
      <c r="H127" s="185">
        <v>60</v>
      </c>
      <c r="I127" s="185">
        <v>60</v>
      </c>
      <c r="J127" s="185">
        <v>60</v>
      </c>
      <c r="K127" s="185">
        <v>60</v>
      </c>
      <c r="L127" s="185">
        <v>60</v>
      </c>
      <c r="M127" s="185">
        <v>60</v>
      </c>
      <c r="N127" s="163"/>
      <c r="O127" s="163"/>
      <c r="P127" s="163"/>
      <c r="Q127" s="163"/>
      <c r="R127" s="163"/>
      <c r="S127" s="21"/>
      <c r="T127" s="204"/>
    </row>
    <row r="128" spans="1:20" s="17" customFormat="1" ht="15" customHeight="1">
      <c r="A128" s="62">
        <v>126</v>
      </c>
      <c r="B128" s="47"/>
      <c r="C128" s="167"/>
      <c r="D128" s="167"/>
      <c r="E128" s="118"/>
      <c r="F128" s="200" t="s">
        <v>720</v>
      </c>
      <c r="G128" s="118"/>
      <c r="H128" s="185">
        <v>200</v>
      </c>
      <c r="I128" s="185">
        <v>180</v>
      </c>
      <c r="J128" s="185">
        <v>180</v>
      </c>
      <c r="K128" s="185">
        <v>180</v>
      </c>
      <c r="L128" s="185">
        <v>100</v>
      </c>
      <c r="M128" s="185">
        <v>100</v>
      </c>
      <c r="N128" s="163"/>
      <c r="O128" s="163"/>
      <c r="P128" s="163"/>
      <c r="Q128" s="163"/>
      <c r="R128" s="163"/>
      <c r="S128" s="21"/>
      <c r="T128" s="204"/>
    </row>
    <row r="129" spans="1:20" s="17" customFormat="1" ht="15" customHeight="1">
      <c r="A129" s="62">
        <v>127</v>
      </c>
      <c r="B129" s="47"/>
      <c r="C129" s="167"/>
      <c r="D129" s="167"/>
      <c r="E129" s="118"/>
      <c r="F129" s="200" t="s">
        <v>723</v>
      </c>
      <c r="G129" s="118"/>
      <c r="H129" s="185">
        <v>200</v>
      </c>
      <c r="I129" s="185">
        <v>200</v>
      </c>
      <c r="J129" s="185">
        <v>120</v>
      </c>
      <c r="K129" s="185">
        <v>0</v>
      </c>
      <c r="L129" s="185">
        <v>0</v>
      </c>
      <c r="M129" s="185">
        <v>0</v>
      </c>
      <c r="N129" s="163"/>
      <c r="O129" s="163"/>
      <c r="P129" s="163"/>
      <c r="Q129" s="163"/>
      <c r="R129" s="163"/>
      <c r="S129" s="21"/>
      <c r="T129" s="204"/>
    </row>
    <row r="130" spans="1:20" s="17" customFormat="1" ht="15" customHeight="1">
      <c r="A130" s="62">
        <v>128</v>
      </c>
      <c r="B130" s="47"/>
      <c r="C130" s="167"/>
      <c r="D130" s="167"/>
      <c r="E130" s="118"/>
      <c r="F130" s="200" t="s">
        <v>721</v>
      </c>
      <c r="G130" s="118"/>
      <c r="H130" s="185">
        <v>200</v>
      </c>
      <c r="I130" s="185">
        <v>200</v>
      </c>
      <c r="J130" s="185">
        <v>200</v>
      </c>
      <c r="K130" s="185">
        <v>100</v>
      </c>
      <c r="L130" s="185">
        <v>100</v>
      </c>
      <c r="M130" s="185">
        <v>100</v>
      </c>
      <c r="N130" s="163"/>
      <c r="O130" s="163"/>
      <c r="P130" s="163"/>
      <c r="Q130" s="163"/>
      <c r="R130" s="163"/>
      <c r="S130" s="21"/>
      <c r="T130" s="204"/>
    </row>
    <row r="131" spans="1:20" s="14" customFormat="1" ht="15" customHeight="1">
      <c r="A131" s="62">
        <v>129</v>
      </c>
      <c r="B131" s="47"/>
      <c r="C131" s="167"/>
      <c r="D131" s="167"/>
      <c r="E131" s="121"/>
      <c r="F131" s="103" t="s">
        <v>249</v>
      </c>
      <c r="G131" s="121"/>
      <c r="H131" s="133"/>
      <c r="I131" s="133"/>
      <c r="J131" s="131"/>
      <c r="K131" s="131"/>
      <c r="L131" s="131"/>
      <c r="M131" s="133"/>
      <c r="N131" s="163"/>
      <c r="O131" s="166"/>
      <c r="P131" s="166"/>
      <c r="Q131" s="163"/>
      <c r="R131" s="163"/>
      <c r="S131" s="21"/>
      <c r="T131" s="204"/>
    </row>
    <row r="132" spans="1:20" s="17" customFormat="1" ht="15" customHeight="1" thickBot="1">
      <c r="A132" s="62">
        <v>130</v>
      </c>
      <c r="B132" s="47"/>
      <c r="C132" s="167"/>
      <c r="D132" s="167"/>
      <c r="E132" s="118"/>
      <c r="F132" s="221" t="s">
        <v>571</v>
      </c>
      <c r="G132" s="118"/>
      <c r="H132" s="185">
        <v>0</v>
      </c>
      <c r="I132" s="185">
        <v>0</v>
      </c>
      <c r="J132" s="185">
        <v>0</v>
      </c>
      <c r="K132" s="185">
        <v>0</v>
      </c>
      <c r="L132" s="185">
        <v>0</v>
      </c>
      <c r="M132" s="185">
        <v>0</v>
      </c>
      <c r="N132" s="163"/>
      <c r="O132" s="163"/>
      <c r="P132" s="163"/>
      <c r="Q132" s="163"/>
      <c r="R132" s="163"/>
      <c r="S132" s="21"/>
      <c r="T132" s="204"/>
    </row>
    <row r="133" spans="1:20" s="17" customFormat="1" ht="15" customHeight="1" thickBot="1">
      <c r="A133" s="62">
        <v>131</v>
      </c>
      <c r="B133" s="47"/>
      <c r="C133" s="167"/>
      <c r="D133" s="117"/>
      <c r="E133" s="113" t="s">
        <v>520</v>
      </c>
      <c r="F133" s="167"/>
      <c r="G133" s="118"/>
      <c r="H133" s="186">
        <f t="shared" ref="H133:M133" si="34">SUM(H126:H130,H132)</f>
        <v>860</v>
      </c>
      <c r="I133" s="186">
        <f t="shared" si="34"/>
        <v>840</v>
      </c>
      <c r="J133" s="186">
        <f t="shared" si="34"/>
        <v>760</v>
      </c>
      <c r="K133" s="186">
        <f t="shared" si="34"/>
        <v>540</v>
      </c>
      <c r="L133" s="186">
        <f t="shared" si="34"/>
        <v>460</v>
      </c>
      <c r="M133" s="186">
        <f t="shared" si="34"/>
        <v>460</v>
      </c>
      <c r="N133" s="163"/>
      <c r="O133" s="163"/>
      <c r="P133" s="163"/>
      <c r="Q133" s="163"/>
      <c r="R133" s="163"/>
      <c r="S133" s="21"/>
      <c r="T133" s="204" t="s">
        <v>547</v>
      </c>
    </row>
    <row r="134" spans="1:20" s="65" customFormat="1" ht="15" customHeight="1" thickBot="1">
      <c r="A134" s="62">
        <v>132</v>
      </c>
      <c r="B134" s="47"/>
      <c r="C134" s="167"/>
      <c r="D134" s="117" t="s">
        <v>4</v>
      </c>
      <c r="E134" s="118"/>
      <c r="F134" s="167" t="s">
        <v>479</v>
      </c>
      <c r="G134" s="118"/>
      <c r="H134" s="185">
        <v>196.98415728192404</v>
      </c>
      <c r="I134" s="185">
        <v>205.52267730519563</v>
      </c>
      <c r="J134" s="185">
        <v>133.61914149034047</v>
      </c>
      <c r="K134" s="185">
        <v>105.43710618161752</v>
      </c>
      <c r="L134" s="185">
        <v>110.360084903482</v>
      </c>
      <c r="M134" s="185">
        <v>142.74960290400145</v>
      </c>
      <c r="N134" s="163"/>
      <c r="O134" s="163"/>
      <c r="P134" s="163"/>
      <c r="Q134" s="163"/>
      <c r="R134" s="163"/>
      <c r="S134" s="21"/>
      <c r="T134" s="204"/>
    </row>
    <row r="135" spans="1:20" s="65" customFormat="1" ht="15" customHeight="1" thickBot="1">
      <c r="A135" s="62">
        <v>133</v>
      </c>
      <c r="B135" s="47"/>
      <c r="C135" s="167"/>
      <c r="D135" s="167"/>
      <c r="E135" s="113" t="s">
        <v>481</v>
      </c>
      <c r="F135" s="113"/>
      <c r="G135" s="118"/>
      <c r="H135" s="186">
        <f t="shared" ref="H135:M135" si="35">H133-H134</f>
        <v>663.01584271807599</v>
      </c>
      <c r="I135" s="186">
        <f t="shared" si="35"/>
        <v>634.47732269480434</v>
      </c>
      <c r="J135" s="186">
        <f t="shared" si="35"/>
        <v>626.38085850965956</v>
      </c>
      <c r="K135" s="186">
        <f t="shared" si="35"/>
        <v>434.56289381838246</v>
      </c>
      <c r="L135" s="186">
        <f t="shared" si="35"/>
        <v>349.639915096518</v>
      </c>
      <c r="M135" s="186">
        <f t="shared" si="35"/>
        <v>317.25039709599855</v>
      </c>
      <c r="N135" s="163"/>
      <c r="O135" s="163"/>
      <c r="P135" s="163"/>
      <c r="Q135" s="163"/>
      <c r="R135" s="163"/>
      <c r="S135" s="21"/>
      <c r="T135" s="204"/>
    </row>
    <row r="136" spans="1:20" s="87" customFormat="1" ht="15" customHeight="1">
      <c r="A136" s="62">
        <v>134</v>
      </c>
      <c r="B136" s="47"/>
      <c r="C136" s="167"/>
      <c r="D136" s="167"/>
      <c r="E136" s="113"/>
      <c r="F136" s="113"/>
      <c r="G136" s="121"/>
      <c r="H136" s="114"/>
      <c r="I136" s="114"/>
      <c r="J136" s="118"/>
      <c r="K136" s="118"/>
      <c r="L136" s="118"/>
      <c r="M136" s="114"/>
      <c r="N136" s="163"/>
      <c r="O136" s="163"/>
      <c r="P136" s="163"/>
      <c r="Q136" s="163"/>
      <c r="R136" s="163"/>
      <c r="S136" s="21"/>
      <c r="T136" s="204"/>
    </row>
    <row r="137" spans="1:20" s="224" customFormat="1" ht="30" customHeight="1">
      <c r="A137" s="62">
        <v>135</v>
      </c>
      <c r="B137" s="104"/>
      <c r="C137" s="118"/>
      <c r="D137" s="118"/>
      <c r="E137" s="118"/>
      <c r="F137" s="118"/>
      <c r="G137" s="226"/>
      <c r="H137" s="227" t="s">
        <v>239</v>
      </c>
      <c r="I137" s="227" t="s">
        <v>454</v>
      </c>
      <c r="J137" s="227" t="s">
        <v>455</v>
      </c>
      <c r="K137" s="227" t="s">
        <v>456</v>
      </c>
      <c r="L137" s="227" t="s">
        <v>457</v>
      </c>
      <c r="M137" s="227" t="s">
        <v>458</v>
      </c>
      <c r="N137" s="28"/>
      <c r="O137" s="163"/>
      <c r="P137" s="163"/>
      <c r="Q137" s="163"/>
      <c r="R137" s="163"/>
      <c r="S137" s="21"/>
      <c r="T137" s="204"/>
    </row>
    <row r="138" spans="1:20" s="224" customFormat="1" ht="15" customHeight="1">
      <c r="A138" s="62">
        <v>136</v>
      </c>
      <c r="B138" s="104"/>
      <c r="C138" s="118"/>
      <c r="D138" s="118"/>
      <c r="E138" s="118"/>
      <c r="F138" s="118"/>
      <c r="G138" s="228" t="str">
        <f>IF(ISNUMBER(CoverSheet!$C$12),"for year ended","")</f>
        <v>for year ended</v>
      </c>
      <c r="H138" s="147">
        <f>IF(ISNUMBER(CoverSheet!$C$12),DATE(YEAR(CoverSheet!$C$12),MONTH(CoverSheet!$C$12),DAY(CoverSheet!$C$12))-1,"")</f>
        <v>42460</v>
      </c>
      <c r="I138" s="147">
        <f>IF(ISNUMBER(CoverSheet!$C$12),DATE(YEAR(CoverSheet!$C$12)+1,MONTH(CoverSheet!$C$12),DAY(CoverSheet!$C$12))-1,"")</f>
        <v>42825</v>
      </c>
      <c r="J138" s="147">
        <f>IF(ISNUMBER(CoverSheet!$C$12),DATE(YEAR(CoverSheet!$C$12)+2,MONTH(CoverSheet!$C$12),DAY(CoverSheet!$C$12))-1,"")</f>
        <v>43190</v>
      </c>
      <c r="K138" s="147">
        <f>IF(ISNUMBER(CoverSheet!$C$12),DATE(YEAR(CoverSheet!$C$12)+3,MONTH(CoverSheet!$C$12),DAY(CoverSheet!$C$12))-1,"")</f>
        <v>43555</v>
      </c>
      <c r="L138" s="147">
        <f>IF(ISNUMBER(CoverSheet!$C$12),DATE(YEAR(CoverSheet!$C$12)+4,MONTH(CoverSheet!$C$12),DAY(CoverSheet!$C$12))-1,"")</f>
        <v>43921</v>
      </c>
      <c r="M138" s="147">
        <f>IF(ISNUMBER(CoverSheet!$C$12),DATE(YEAR(CoverSheet!$C$12)+5,MONTH(CoverSheet!$C$12),DAY(CoverSheet!$C$12))-1,"")</f>
        <v>44286</v>
      </c>
      <c r="N138" s="28"/>
      <c r="O138" s="163"/>
      <c r="P138" s="163"/>
      <c r="Q138" s="163"/>
      <c r="R138" s="163"/>
      <c r="S138" s="21"/>
      <c r="T138" s="204"/>
    </row>
    <row r="139" spans="1:20" s="17" customFormat="1" ht="30" customHeight="1">
      <c r="A139" s="62">
        <v>137</v>
      </c>
      <c r="B139" s="47"/>
      <c r="C139" s="106" t="s">
        <v>423</v>
      </c>
      <c r="D139" s="118"/>
      <c r="E139" s="113"/>
      <c r="F139" s="118"/>
      <c r="G139" s="118"/>
      <c r="H139" s="171"/>
      <c r="I139" s="171"/>
      <c r="J139" s="171"/>
      <c r="K139" s="171"/>
      <c r="L139" s="171"/>
      <c r="M139" s="171"/>
      <c r="N139" s="28"/>
      <c r="O139" s="28"/>
      <c r="P139" s="28"/>
      <c r="Q139" s="28"/>
      <c r="R139" s="28"/>
      <c r="S139" s="21"/>
      <c r="T139" s="204"/>
    </row>
    <row r="140" spans="1:20" s="17" customFormat="1" ht="15" customHeight="1">
      <c r="A140" s="62">
        <v>138</v>
      </c>
      <c r="B140" s="47"/>
      <c r="C140" s="167"/>
      <c r="D140" s="167"/>
      <c r="E140" s="118"/>
      <c r="F140" s="126" t="s">
        <v>509</v>
      </c>
      <c r="G140" s="118"/>
      <c r="H140" s="229" t="s">
        <v>473</v>
      </c>
      <c r="I140" s="118"/>
      <c r="J140" s="118"/>
      <c r="K140" s="118"/>
      <c r="L140" s="118"/>
      <c r="M140" s="118"/>
      <c r="N140" s="163"/>
      <c r="O140" s="163"/>
      <c r="P140" s="163"/>
      <c r="Q140" s="163"/>
      <c r="R140" s="163"/>
      <c r="S140" s="21"/>
      <c r="T140" s="204"/>
    </row>
    <row r="141" spans="1:20" s="17" customFormat="1" ht="15" customHeight="1">
      <c r="A141" s="62">
        <v>139</v>
      </c>
      <c r="B141" s="47"/>
      <c r="C141" s="167"/>
      <c r="D141" s="167"/>
      <c r="E141" s="118"/>
      <c r="F141" s="200"/>
      <c r="G141" s="118"/>
      <c r="H141" s="185"/>
      <c r="I141" s="185"/>
      <c r="J141" s="185"/>
      <c r="K141" s="185"/>
      <c r="L141" s="185"/>
      <c r="M141" s="185"/>
      <c r="N141" s="163"/>
      <c r="O141" s="163"/>
      <c r="P141" s="163"/>
      <c r="Q141" s="163"/>
      <c r="R141" s="163"/>
      <c r="S141" s="21"/>
      <c r="T141" s="204"/>
    </row>
    <row r="142" spans="1:20" s="17" customFormat="1" ht="15" customHeight="1">
      <c r="A142" s="62">
        <v>140</v>
      </c>
      <c r="B142" s="47"/>
      <c r="C142" s="167"/>
      <c r="D142" s="167"/>
      <c r="E142" s="118"/>
      <c r="F142" s="200"/>
      <c r="G142" s="118"/>
      <c r="H142" s="185"/>
      <c r="I142" s="185"/>
      <c r="J142" s="185"/>
      <c r="K142" s="185"/>
      <c r="L142" s="185"/>
      <c r="M142" s="185"/>
      <c r="N142" s="163"/>
      <c r="O142" s="163"/>
      <c r="P142" s="163"/>
      <c r="Q142" s="163"/>
      <c r="R142" s="163"/>
      <c r="S142" s="21"/>
      <c r="T142" s="204"/>
    </row>
    <row r="143" spans="1:20" s="17" customFormat="1" ht="15" customHeight="1">
      <c r="A143" s="62">
        <v>141</v>
      </c>
      <c r="B143" s="47"/>
      <c r="C143" s="167"/>
      <c r="D143" s="167"/>
      <c r="E143" s="118"/>
      <c r="F143" s="200"/>
      <c r="G143" s="118"/>
      <c r="H143" s="185"/>
      <c r="I143" s="185"/>
      <c r="J143" s="185"/>
      <c r="K143" s="185"/>
      <c r="L143" s="185"/>
      <c r="M143" s="185"/>
      <c r="N143" s="163"/>
      <c r="O143" s="163"/>
      <c r="P143" s="163"/>
      <c r="Q143" s="163"/>
      <c r="R143" s="163"/>
      <c r="S143" s="21"/>
      <c r="T143" s="204"/>
    </row>
    <row r="144" spans="1:20" s="17" customFormat="1" ht="15" customHeight="1">
      <c r="A144" s="62">
        <v>142</v>
      </c>
      <c r="B144" s="47"/>
      <c r="C144" s="167"/>
      <c r="D144" s="167"/>
      <c r="E144" s="118"/>
      <c r="F144" s="200"/>
      <c r="G144" s="118"/>
      <c r="H144" s="185"/>
      <c r="I144" s="185"/>
      <c r="J144" s="185"/>
      <c r="K144" s="185"/>
      <c r="L144" s="185"/>
      <c r="M144" s="185"/>
      <c r="N144" s="163"/>
      <c r="O144" s="163"/>
      <c r="P144" s="163"/>
      <c r="Q144" s="163"/>
      <c r="R144" s="163"/>
      <c r="S144" s="21"/>
      <c r="T144" s="204"/>
    </row>
    <row r="145" spans="1:20" s="17" customFormat="1" ht="15" customHeight="1">
      <c r="A145" s="62">
        <v>143</v>
      </c>
      <c r="B145" s="47"/>
      <c r="C145" s="167"/>
      <c r="D145" s="167"/>
      <c r="E145" s="118"/>
      <c r="F145" s="200"/>
      <c r="G145" s="118"/>
      <c r="H145" s="185"/>
      <c r="I145" s="185"/>
      <c r="J145" s="185"/>
      <c r="K145" s="185"/>
      <c r="L145" s="185"/>
      <c r="M145" s="185"/>
      <c r="N145" s="163"/>
      <c r="O145" s="163"/>
      <c r="P145" s="163"/>
      <c r="Q145" s="163"/>
      <c r="R145" s="163"/>
      <c r="S145" s="21"/>
      <c r="T145" s="204"/>
    </row>
    <row r="146" spans="1:20" s="14" customFormat="1" ht="15" customHeight="1">
      <c r="A146" s="62">
        <v>144</v>
      </c>
      <c r="B146" s="47"/>
      <c r="C146" s="167"/>
      <c r="D146" s="167"/>
      <c r="E146" s="121"/>
      <c r="F146" s="103" t="s">
        <v>249</v>
      </c>
      <c r="G146" s="121"/>
      <c r="H146" s="133"/>
      <c r="I146" s="133"/>
      <c r="J146" s="131"/>
      <c r="K146" s="131"/>
      <c r="L146" s="131"/>
      <c r="M146" s="133"/>
      <c r="N146" s="163"/>
      <c r="O146" s="166"/>
      <c r="P146" s="166"/>
      <c r="Q146" s="163"/>
      <c r="R146" s="163"/>
      <c r="S146" s="21"/>
      <c r="T146" s="204"/>
    </row>
    <row r="147" spans="1:20" s="17" customFormat="1" ht="15" customHeight="1" thickBot="1">
      <c r="A147" s="62">
        <v>145</v>
      </c>
      <c r="B147" s="47"/>
      <c r="C147" s="167"/>
      <c r="D147" s="167"/>
      <c r="E147" s="118"/>
      <c r="F147" s="221" t="s">
        <v>572</v>
      </c>
      <c r="G147" s="118"/>
      <c r="H147" s="185"/>
      <c r="I147" s="185"/>
      <c r="J147" s="185"/>
      <c r="K147" s="185"/>
      <c r="L147" s="185"/>
      <c r="M147" s="185"/>
      <c r="N147" s="163"/>
      <c r="O147" s="163"/>
      <c r="P147" s="163"/>
      <c r="Q147" s="163"/>
      <c r="R147" s="163"/>
      <c r="S147" s="21"/>
      <c r="T147" s="204"/>
    </row>
    <row r="148" spans="1:20" s="17" customFormat="1" ht="15" customHeight="1" thickBot="1">
      <c r="A148" s="62">
        <v>146</v>
      </c>
      <c r="B148" s="47"/>
      <c r="C148" s="167"/>
      <c r="D148" s="117"/>
      <c r="E148" s="113" t="s">
        <v>521</v>
      </c>
      <c r="F148" s="167"/>
      <c r="G148" s="118"/>
      <c r="H148" s="186">
        <f t="shared" ref="H148:M148" si="36">SUM(H141:H145,H147)</f>
        <v>0</v>
      </c>
      <c r="I148" s="186">
        <f t="shared" si="36"/>
        <v>0</v>
      </c>
      <c r="J148" s="186">
        <f t="shared" si="36"/>
        <v>0</v>
      </c>
      <c r="K148" s="186">
        <f t="shared" si="36"/>
        <v>0</v>
      </c>
      <c r="L148" s="186">
        <f t="shared" si="36"/>
        <v>0</v>
      </c>
      <c r="M148" s="186">
        <f t="shared" si="36"/>
        <v>0</v>
      </c>
      <c r="N148" s="163"/>
      <c r="O148" s="163"/>
      <c r="P148" s="163"/>
      <c r="Q148" s="163"/>
      <c r="R148" s="163"/>
      <c r="S148" s="21"/>
      <c r="T148" s="204" t="s">
        <v>548</v>
      </c>
    </row>
    <row r="149" spans="1:20" s="65" customFormat="1" ht="15" customHeight="1" thickBot="1">
      <c r="A149" s="62">
        <v>147</v>
      </c>
      <c r="B149" s="47"/>
      <c r="C149" s="167"/>
      <c r="D149" s="117" t="s">
        <v>4</v>
      </c>
      <c r="E149" s="118"/>
      <c r="F149" s="167" t="s">
        <v>490</v>
      </c>
      <c r="G149" s="118"/>
      <c r="H149" s="185"/>
      <c r="I149" s="185"/>
      <c r="J149" s="185"/>
      <c r="K149" s="185"/>
      <c r="L149" s="185"/>
      <c r="M149" s="185"/>
      <c r="N149" s="163"/>
      <c r="O149" s="163"/>
      <c r="P149" s="163"/>
      <c r="Q149" s="163"/>
      <c r="R149" s="163"/>
      <c r="S149" s="21"/>
      <c r="T149" s="204"/>
    </row>
    <row r="150" spans="1:20" s="65" customFormat="1" ht="15" customHeight="1" thickBot="1">
      <c r="A150" s="62">
        <v>148</v>
      </c>
      <c r="B150" s="47"/>
      <c r="C150" s="167"/>
      <c r="D150" s="167"/>
      <c r="E150" s="113" t="s">
        <v>482</v>
      </c>
      <c r="F150" s="113"/>
      <c r="G150" s="118"/>
      <c r="H150" s="186">
        <f t="shared" ref="H150:M150" si="37">H148-H149</f>
        <v>0</v>
      </c>
      <c r="I150" s="186">
        <f t="shared" si="37"/>
        <v>0</v>
      </c>
      <c r="J150" s="186">
        <f t="shared" si="37"/>
        <v>0</v>
      </c>
      <c r="K150" s="186">
        <f t="shared" si="37"/>
        <v>0</v>
      </c>
      <c r="L150" s="186">
        <f t="shared" si="37"/>
        <v>0</v>
      </c>
      <c r="M150" s="186">
        <f t="shared" si="37"/>
        <v>0</v>
      </c>
      <c r="N150" s="163"/>
      <c r="O150" s="163"/>
      <c r="P150" s="163"/>
      <c r="Q150" s="163"/>
      <c r="R150" s="163"/>
      <c r="S150" s="21"/>
      <c r="T150" s="204"/>
    </row>
    <row r="151" spans="1:20" s="87" customFormat="1" ht="15" customHeight="1">
      <c r="A151" s="62">
        <v>149</v>
      </c>
      <c r="B151" s="47"/>
      <c r="C151" s="167"/>
      <c r="D151" s="167"/>
      <c r="E151" s="113"/>
      <c r="F151" s="113"/>
      <c r="G151" s="118"/>
      <c r="H151" s="142"/>
      <c r="I151" s="142"/>
      <c r="J151" s="142"/>
      <c r="K151" s="142"/>
      <c r="L151" s="142"/>
      <c r="M151" s="142"/>
      <c r="N151" s="163"/>
      <c r="O151" s="163"/>
      <c r="P151" s="163"/>
      <c r="Q151" s="163"/>
      <c r="R151" s="163"/>
      <c r="S151" s="21"/>
      <c r="T151" s="204"/>
    </row>
    <row r="152" spans="1:20" s="87" customFormat="1" ht="18.75" customHeight="1">
      <c r="A152" s="62">
        <v>150</v>
      </c>
      <c r="B152" s="104"/>
      <c r="C152" s="118"/>
      <c r="D152" s="118"/>
      <c r="E152" s="118"/>
      <c r="F152" s="118"/>
      <c r="G152" s="118"/>
      <c r="H152" s="175" t="s">
        <v>239</v>
      </c>
      <c r="I152" s="175" t="s">
        <v>454</v>
      </c>
      <c r="J152" s="175" t="s">
        <v>455</v>
      </c>
      <c r="K152" s="175" t="s">
        <v>456</v>
      </c>
      <c r="L152" s="175" t="s">
        <v>457</v>
      </c>
      <c r="M152" s="175" t="s">
        <v>458</v>
      </c>
      <c r="N152" s="28"/>
      <c r="O152" s="163"/>
      <c r="P152" s="163"/>
      <c r="Q152" s="163"/>
      <c r="R152" s="163"/>
      <c r="S152" s="21"/>
      <c r="T152" s="204"/>
    </row>
    <row r="153" spans="1:20" s="17" customFormat="1" ht="30" customHeight="1">
      <c r="A153" s="62">
        <v>151</v>
      </c>
      <c r="B153" s="47"/>
      <c r="C153" s="106" t="s">
        <v>424</v>
      </c>
      <c r="D153" s="118"/>
      <c r="E153" s="113"/>
      <c r="F153" s="118"/>
      <c r="G153" s="214" t="str">
        <f>IF(ISNUMBER(CoverSheet!$C$12),"for year ended","")</f>
        <v>for year ended</v>
      </c>
      <c r="H153" s="172">
        <f>IF(ISNUMBER(CoverSheet!$C$12),DATE(YEAR(CoverSheet!$C$12),MONTH(CoverSheet!$C$12),DAY(CoverSheet!$C$12))-1,"")</f>
        <v>42460</v>
      </c>
      <c r="I153" s="172">
        <f>IF(ISNUMBER(CoverSheet!$C$12),DATE(YEAR(CoverSheet!$C$12)+1,MONTH(CoverSheet!$C$12),DAY(CoverSheet!$C$12))-1,"")</f>
        <v>42825</v>
      </c>
      <c r="J153" s="172">
        <f>IF(ISNUMBER(CoverSheet!$C$12),DATE(YEAR(CoverSheet!$C$12)+2,MONTH(CoverSheet!$C$12),DAY(CoverSheet!$C$12))-1,"")</f>
        <v>43190</v>
      </c>
      <c r="K153" s="172">
        <f>IF(ISNUMBER(CoverSheet!$C$12),DATE(YEAR(CoverSheet!$C$12)+3,MONTH(CoverSheet!$C$12),DAY(CoverSheet!$C$12))-1,"")</f>
        <v>43555</v>
      </c>
      <c r="L153" s="172">
        <f>IF(ISNUMBER(CoverSheet!$C$12),DATE(YEAR(CoverSheet!$C$12)+4,MONTH(CoverSheet!$C$12),DAY(CoverSheet!$C$12))-1,"")</f>
        <v>43921</v>
      </c>
      <c r="M153" s="172">
        <f>IF(ISNUMBER(CoverSheet!$C$12),DATE(YEAR(CoverSheet!$C$12)+5,MONTH(CoverSheet!$C$12),DAY(CoverSheet!$C$12))-1,"")</f>
        <v>44286</v>
      </c>
      <c r="N153" s="28"/>
      <c r="O153" s="28"/>
      <c r="P153" s="28"/>
      <c r="Q153" s="28"/>
      <c r="R153" s="28"/>
      <c r="S153" s="21"/>
      <c r="T153" s="204"/>
    </row>
    <row r="154" spans="1:20" s="17" customFormat="1" ht="15" customHeight="1">
      <c r="A154" s="62">
        <v>152</v>
      </c>
      <c r="B154" s="47"/>
      <c r="C154" s="167"/>
      <c r="D154" s="167"/>
      <c r="E154" s="118"/>
      <c r="F154" s="126" t="s">
        <v>509</v>
      </c>
      <c r="G154" s="118"/>
      <c r="H154" s="148" t="s">
        <v>473</v>
      </c>
      <c r="I154" s="118"/>
      <c r="J154" s="118"/>
      <c r="K154" s="118"/>
      <c r="L154" s="118"/>
      <c r="M154" s="118"/>
      <c r="N154" s="163"/>
      <c r="O154" s="163"/>
      <c r="P154" s="163"/>
      <c r="Q154" s="163"/>
      <c r="R154" s="163"/>
      <c r="S154" s="21"/>
      <c r="T154" s="204"/>
    </row>
    <row r="155" spans="1:20" s="17" customFormat="1" ht="25.5">
      <c r="A155" s="62">
        <v>153</v>
      </c>
      <c r="B155" s="47"/>
      <c r="C155" s="167"/>
      <c r="D155" s="167"/>
      <c r="E155" s="118"/>
      <c r="F155" s="200" t="s">
        <v>716</v>
      </c>
      <c r="G155" s="118"/>
      <c r="H155" s="185">
        <v>0</v>
      </c>
      <c r="I155" s="185">
        <v>280</v>
      </c>
      <c r="J155" s="185">
        <v>0</v>
      </c>
      <c r="K155" s="185">
        <v>0</v>
      </c>
      <c r="L155" s="185">
        <v>0</v>
      </c>
      <c r="M155" s="185">
        <v>0</v>
      </c>
      <c r="N155" s="163"/>
      <c r="O155" s="163"/>
      <c r="P155" s="163"/>
      <c r="Q155" s="163"/>
      <c r="R155" s="163"/>
      <c r="S155" s="21"/>
      <c r="T155" s="204"/>
    </row>
    <row r="156" spans="1:20" s="282" customFormat="1" ht="15" customHeight="1">
      <c r="A156" s="62"/>
      <c r="B156" s="47"/>
      <c r="C156" s="281"/>
      <c r="D156" s="281"/>
      <c r="E156" s="118"/>
      <c r="F156" s="288" t="s">
        <v>718</v>
      </c>
      <c r="G156" s="118"/>
      <c r="H156" s="218">
        <v>250</v>
      </c>
      <c r="I156" s="218">
        <v>250</v>
      </c>
      <c r="J156" s="218">
        <v>150</v>
      </c>
      <c r="K156" s="218">
        <v>150</v>
      </c>
      <c r="L156" s="218">
        <v>150</v>
      </c>
      <c r="M156" s="218">
        <v>150</v>
      </c>
      <c r="N156" s="163"/>
      <c r="O156" s="163"/>
      <c r="P156" s="163"/>
      <c r="Q156" s="163"/>
      <c r="R156" s="163"/>
      <c r="S156" s="21"/>
      <c r="T156" s="204"/>
    </row>
    <row r="157" spans="1:20" s="282" customFormat="1" ht="15" customHeight="1">
      <c r="A157" s="62"/>
      <c r="B157" s="47"/>
      <c r="C157" s="281"/>
      <c r="D157" s="281"/>
      <c r="E157" s="118"/>
      <c r="F157" s="288" t="s">
        <v>717</v>
      </c>
      <c r="G157" s="118"/>
      <c r="H157" s="218">
        <v>200</v>
      </c>
      <c r="I157" s="218">
        <v>200</v>
      </c>
      <c r="J157" s="218">
        <v>100</v>
      </c>
      <c r="K157" s="218">
        <v>100</v>
      </c>
      <c r="L157" s="218">
        <v>100</v>
      </c>
      <c r="M157" s="218">
        <v>100</v>
      </c>
      <c r="N157" s="163"/>
      <c r="O157" s="163"/>
      <c r="P157" s="163"/>
      <c r="Q157" s="163"/>
      <c r="R157" s="163"/>
      <c r="S157" s="21"/>
      <c r="T157" s="204"/>
    </row>
    <row r="158" spans="1:20" s="282" customFormat="1" ht="15" customHeight="1">
      <c r="A158" s="62"/>
      <c r="B158" s="47"/>
      <c r="C158" s="281"/>
      <c r="D158" s="281"/>
      <c r="E158" s="118"/>
      <c r="F158" s="288"/>
      <c r="G158" s="118"/>
      <c r="H158" s="218"/>
      <c r="I158" s="218"/>
      <c r="J158" s="218"/>
      <c r="K158" s="218"/>
      <c r="L158" s="218"/>
      <c r="M158" s="218"/>
      <c r="N158" s="163"/>
      <c r="O158" s="163"/>
      <c r="P158" s="163"/>
      <c r="Q158" s="163"/>
      <c r="R158" s="163"/>
      <c r="S158" s="21"/>
      <c r="T158" s="204"/>
    </row>
    <row r="159" spans="1:20" s="282" customFormat="1" ht="15" customHeight="1">
      <c r="A159" s="62"/>
      <c r="B159" s="47"/>
      <c r="C159" s="281"/>
      <c r="D159" s="281"/>
      <c r="E159" s="118"/>
      <c r="F159" s="288"/>
      <c r="G159" s="118"/>
      <c r="H159" s="218"/>
      <c r="I159" s="218"/>
      <c r="J159" s="218"/>
      <c r="K159" s="218"/>
      <c r="L159" s="218"/>
      <c r="M159" s="218"/>
      <c r="N159" s="163"/>
      <c r="O159" s="163"/>
      <c r="P159" s="163"/>
      <c r="Q159" s="163"/>
      <c r="R159" s="163"/>
      <c r="S159" s="21"/>
      <c r="T159" s="204"/>
    </row>
    <row r="160" spans="1:20" s="282" customFormat="1" ht="15" customHeight="1">
      <c r="A160" s="62"/>
      <c r="B160" s="47"/>
      <c r="C160" s="281"/>
      <c r="D160" s="281"/>
      <c r="E160" s="118"/>
      <c r="F160" s="288"/>
      <c r="G160" s="118"/>
      <c r="H160" s="218"/>
      <c r="I160" s="218"/>
      <c r="J160" s="218"/>
      <c r="K160" s="218"/>
      <c r="L160" s="218"/>
      <c r="M160" s="218"/>
      <c r="N160" s="163"/>
      <c r="O160" s="163"/>
      <c r="P160" s="163"/>
      <c r="Q160" s="163"/>
      <c r="R160" s="163"/>
      <c r="S160" s="21"/>
      <c r="T160" s="204"/>
    </row>
    <row r="161" spans="1:20" s="14" customFormat="1" ht="15" customHeight="1">
      <c r="A161" s="62">
        <v>158</v>
      </c>
      <c r="B161" s="47"/>
      <c r="C161" s="167"/>
      <c r="D161" s="167"/>
      <c r="E161" s="121"/>
      <c r="F161" s="103" t="s">
        <v>249</v>
      </c>
      <c r="G161" s="121"/>
      <c r="H161" s="133"/>
      <c r="I161" s="133"/>
      <c r="J161" s="131"/>
      <c r="K161" s="131"/>
      <c r="L161" s="131"/>
      <c r="M161" s="133"/>
      <c r="N161" s="163"/>
      <c r="O161" s="166"/>
      <c r="P161" s="166"/>
      <c r="Q161" s="163"/>
      <c r="R161" s="163"/>
      <c r="S161" s="21"/>
      <c r="T161" s="204"/>
    </row>
    <row r="162" spans="1:20" s="17" customFormat="1" ht="15" customHeight="1" thickBot="1">
      <c r="A162" s="62">
        <v>159</v>
      </c>
      <c r="B162" s="47"/>
      <c r="C162" s="167"/>
      <c r="D162" s="167"/>
      <c r="E162" s="118"/>
      <c r="F162" s="221" t="s">
        <v>573</v>
      </c>
      <c r="G162" s="121"/>
      <c r="H162" s="185">
        <v>0</v>
      </c>
      <c r="I162" s="185">
        <v>0</v>
      </c>
      <c r="J162" s="185">
        <v>0</v>
      </c>
      <c r="K162" s="185">
        <v>0</v>
      </c>
      <c r="L162" s="185">
        <v>0</v>
      </c>
      <c r="M162" s="185">
        <v>0</v>
      </c>
      <c r="N162" s="163"/>
      <c r="O162" s="163"/>
      <c r="P162" s="163"/>
      <c r="Q162" s="163"/>
      <c r="R162" s="163"/>
      <c r="S162" s="21"/>
      <c r="T162" s="204"/>
    </row>
    <row r="163" spans="1:20" s="17" customFormat="1" ht="15" customHeight="1" thickBot="1">
      <c r="A163" s="62">
        <v>160</v>
      </c>
      <c r="B163" s="47"/>
      <c r="C163" s="167"/>
      <c r="D163" s="117"/>
      <c r="E163" s="113" t="s">
        <v>522</v>
      </c>
      <c r="F163" s="167"/>
      <c r="G163" s="118"/>
      <c r="H163" s="186">
        <f t="shared" ref="H163:M163" si="38">SUM(H155:H160,H162)</f>
        <v>450</v>
      </c>
      <c r="I163" s="186">
        <f t="shared" si="38"/>
        <v>730</v>
      </c>
      <c r="J163" s="186">
        <f t="shared" si="38"/>
        <v>250</v>
      </c>
      <c r="K163" s="186">
        <f t="shared" si="38"/>
        <v>250</v>
      </c>
      <c r="L163" s="186">
        <f t="shared" si="38"/>
        <v>250</v>
      </c>
      <c r="M163" s="186">
        <f t="shared" si="38"/>
        <v>250</v>
      </c>
      <c r="N163" s="163"/>
      <c r="O163" s="163"/>
      <c r="P163" s="163"/>
      <c r="Q163" s="163"/>
      <c r="R163" s="163"/>
      <c r="S163" s="21"/>
      <c r="T163" s="204" t="s">
        <v>549</v>
      </c>
    </row>
    <row r="164" spans="1:20" s="65" customFormat="1" ht="15" customHeight="1" thickBot="1">
      <c r="A164" s="62">
        <v>161</v>
      </c>
      <c r="B164" s="47"/>
      <c r="C164" s="167"/>
      <c r="D164" s="117" t="s">
        <v>4</v>
      </c>
      <c r="E164" s="118"/>
      <c r="F164" s="167" t="s">
        <v>480</v>
      </c>
      <c r="G164" s="118"/>
      <c r="H164" s="185">
        <v>103.07310555449514</v>
      </c>
      <c r="I164" s="185">
        <v>178.6089933723724</v>
      </c>
      <c r="J164" s="185">
        <v>43.953664963927785</v>
      </c>
      <c r="K164" s="185">
        <v>48.813475084082185</v>
      </c>
      <c r="L164" s="185">
        <v>59.978307012761952</v>
      </c>
      <c r="M164" s="185">
        <v>77.581305926087751</v>
      </c>
      <c r="N164" s="163"/>
      <c r="O164" s="163"/>
      <c r="P164" s="163"/>
      <c r="Q164" s="163"/>
      <c r="R164" s="163"/>
      <c r="S164" s="21"/>
      <c r="T164" s="204"/>
    </row>
    <row r="165" spans="1:20" s="65" customFormat="1" ht="15" customHeight="1" thickBot="1">
      <c r="A165" s="62">
        <v>162</v>
      </c>
      <c r="B165" s="47"/>
      <c r="C165" s="167"/>
      <c r="D165" s="167"/>
      <c r="E165" s="113" t="s">
        <v>483</v>
      </c>
      <c r="F165" s="113"/>
      <c r="G165" s="118"/>
      <c r="H165" s="186">
        <v>346.92689444550484</v>
      </c>
      <c r="I165" s="186">
        <v>551.39100662762758</v>
      </c>
      <c r="J165" s="186">
        <v>206.04633503607221</v>
      </c>
      <c r="K165" s="186">
        <v>201.1865249159178</v>
      </c>
      <c r="L165" s="186">
        <v>190.02169298723805</v>
      </c>
      <c r="M165" s="186">
        <v>172.41869407391226</v>
      </c>
      <c r="N165" s="163"/>
      <c r="O165" s="163"/>
      <c r="P165" s="163"/>
      <c r="Q165" s="163"/>
      <c r="R165" s="163"/>
      <c r="S165" s="21"/>
      <c r="T165" s="204"/>
    </row>
    <row r="166" spans="1:20" s="9" customFormat="1">
      <c r="A166" s="62">
        <v>163</v>
      </c>
      <c r="B166" s="47"/>
      <c r="C166" s="167"/>
      <c r="D166" s="167"/>
      <c r="E166" s="118"/>
      <c r="F166" s="118"/>
      <c r="G166" s="118"/>
      <c r="H166" s="118"/>
      <c r="I166" s="118"/>
      <c r="J166" s="118"/>
      <c r="K166" s="118"/>
      <c r="L166" s="118"/>
      <c r="M166" s="118"/>
      <c r="N166" s="163"/>
      <c r="O166" s="163"/>
      <c r="P166" s="163"/>
      <c r="Q166" s="163"/>
      <c r="R166" s="163"/>
      <c r="S166" s="21"/>
      <c r="T166" s="204"/>
    </row>
    <row r="167" spans="1:20" s="224" customFormat="1" ht="30" customHeight="1">
      <c r="A167" s="62">
        <v>164</v>
      </c>
      <c r="B167" s="104"/>
      <c r="C167" s="118"/>
      <c r="D167" s="118"/>
      <c r="E167" s="118"/>
      <c r="F167" s="118"/>
      <c r="G167" s="226"/>
      <c r="H167" s="227" t="s">
        <v>239</v>
      </c>
      <c r="I167" s="227" t="s">
        <v>454</v>
      </c>
      <c r="J167" s="227" t="s">
        <v>455</v>
      </c>
      <c r="K167" s="227" t="s">
        <v>456</v>
      </c>
      <c r="L167" s="227" t="s">
        <v>457</v>
      </c>
      <c r="M167" s="227" t="s">
        <v>458</v>
      </c>
      <c r="N167" s="28"/>
      <c r="O167" s="163"/>
      <c r="P167" s="163"/>
      <c r="Q167" s="163"/>
      <c r="R167" s="163"/>
      <c r="S167" s="21"/>
      <c r="T167" s="204"/>
    </row>
    <row r="168" spans="1:20" s="224" customFormat="1" ht="15" customHeight="1">
      <c r="A168" s="62">
        <v>165</v>
      </c>
      <c r="B168" s="104"/>
      <c r="C168" s="118"/>
      <c r="D168" s="118"/>
      <c r="E168" s="118"/>
      <c r="F168" s="118"/>
      <c r="G168" s="228" t="str">
        <f>IF(ISNUMBER(CoverSheet!$C$12),"for year ended","")</f>
        <v>for year ended</v>
      </c>
      <c r="H168" s="147">
        <f>IF(ISNUMBER(CoverSheet!$C$12),DATE(YEAR(CoverSheet!$C$12),MONTH(CoverSheet!$C$12),DAY(CoverSheet!$C$12))-1,"")</f>
        <v>42460</v>
      </c>
      <c r="I168" s="147">
        <f>IF(ISNUMBER(CoverSheet!$C$12),DATE(YEAR(CoverSheet!$C$12)+1,MONTH(CoverSheet!$C$12),DAY(CoverSheet!$C$12))-1,"")</f>
        <v>42825</v>
      </c>
      <c r="J168" s="147">
        <f>IF(ISNUMBER(CoverSheet!$C$12),DATE(YEAR(CoverSheet!$C$12)+2,MONTH(CoverSheet!$C$12),DAY(CoverSheet!$C$12))-1,"")</f>
        <v>43190</v>
      </c>
      <c r="K168" s="147">
        <f>IF(ISNUMBER(CoverSheet!$C$12),DATE(YEAR(CoverSheet!$C$12)+3,MONTH(CoverSheet!$C$12),DAY(CoverSheet!$C$12))-1,"")</f>
        <v>43555</v>
      </c>
      <c r="L168" s="147">
        <f>IF(ISNUMBER(CoverSheet!$C$12),DATE(YEAR(CoverSheet!$C$12)+4,MONTH(CoverSheet!$C$12),DAY(CoverSheet!$C$12))-1,"")</f>
        <v>43921</v>
      </c>
      <c r="M168" s="147">
        <f>IF(ISNUMBER(CoverSheet!$C$12),DATE(YEAR(CoverSheet!$C$12)+5,MONTH(CoverSheet!$C$12),DAY(CoverSheet!$C$12))-1,"")</f>
        <v>44286</v>
      </c>
      <c r="N168" s="28"/>
      <c r="O168" s="163"/>
      <c r="P168" s="163"/>
      <c r="Q168" s="163"/>
      <c r="R168" s="163"/>
      <c r="S168" s="21"/>
      <c r="T168" s="204"/>
    </row>
    <row r="169" spans="1:20" s="17" customFormat="1" ht="24" customHeight="1">
      <c r="A169" s="62">
        <v>166</v>
      </c>
      <c r="B169" s="47"/>
      <c r="C169" s="106" t="s">
        <v>453</v>
      </c>
      <c r="D169" s="118"/>
      <c r="E169" s="118"/>
      <c r="F169" s="118"/>
      <c r="G169" s="118"/>
      <c r="H169" s="176"/>
      <c r="I169" s="138"/>
      <c r="J169" s="138"/>
      <c r="K169" s="138"/>
      <c r="L169" s="138"/>
      <c r="M169" s="138"/>
      <c r="N169" s="28"/>
      <c r="O169" s="28"/>
      <c r="P169" s="28"/>
      <c r="Q169" s="28"/>
      <c r="R169" s="28"/>
      <c r="S169" s="21"/>
      <c r="T169" s="204"/>
    </row>
    <row r="170" spans="1:20" ht="15" customHeight="1">
      <c r="A170" s="62">
        <v>167</v>
      </c>
      <c r="B170" s="47"/>
      <c r="C170" s="167"/>
      <c r="D170" s="169" t="s">
        <v>58</v>
      </c>
      <c r="E170" s="167"/>
      <c r="F170" s="118"/>
      <c r="G170" s="213"/>
      <c r="H170" s="147"/>
      <c r="I170" s="147"/>
      <c r="J170" s="147"/>
      <c r="K170" s="147"/>
      <c r="L170" s="147"/>
      <c r="M170" s="147"/>
      <c r="N170" s="163"/>
      <c r="O170" s="163"/>
      <c r="P170" s="163"/>
      <c r="Q170" s="163"/>
      <c r="R170" s="163"/>
      <c r="S170" s="21"/>
      <c r="T170" s="204"/>
    </row>
    <row r="171" spans="1:20" s="17" customFormat="1" ht="15" customHeight="1">
      <c r="A171" s="62">
        <v>168</v>
      </c>
      <c r="B171" s="47"/>
      <c r="C171" s="167"/>
      <c r="D171" s="167"/>
      <c r="E171" s="118"/>
      <c r="F171" s="126" t="s">
        <v>509</v>
      </c>
      <c r="G171" s="213"/>
      <c r="H171" s="229" t="s">
        <v>473</v>
      </c>
      <c r="I171" s="118"/>
      <c r="J171" s="118"/>
      <c r="K171" s="118"/>
      <c r="L171" s="118"/>
      <c r="M171" s="170"/>
      <c r="N171" s="163"/>
      <c r="O171" s="163"/>
      <c r="P171" s="163"/>
      <c r="Q171" s="163"/>
      <c r="R171" s="163"/>
      <c r="S171" s="21"/>
      <c r="T171" s="204"/>
    </row>
    <row r="172" spans="1:20" s="17" customFormat="1" ht="15" customHeight="1">
      <c r="A172" s="62">
        <v>169</v>
      </c>
      <c r="B172" s="47"/>
      <c r="C172" s="167"/>
      <c r="D172" s="167"/>
      <c r="E172" s="118"/>
      <c r="F172" s="200" t="s">
        <v>713</v>
      </c>
      <c r="G172" s="118"/>
      <c r="H172" s="185">
        <v>1887.8</v>
      </c>
      <c r="I172" s="185">
        <v>3177.2</v>
      </c>
      <c r="J172" s="185">
        <v>200</v>
      </c>
      <c r="K172" s="185">
        <v>200</v>
      </c>
      <c r="L172" s="185">
        <v>200</v>
      </c>
      <c r="M172" s="185">
        <v>199.99999999999997</v>
      </c>
      <c r="N172" s="163"/>
      <c r="O172" s="163"/>
      <c r="P172" s="163"/>
      <c r="Q172" s="163"/>
      <c r="R172" s="163"/>
      <c r="S172" s="21"/>
      <c r="T172" s="204"/>
    </row>
    <row r="173" spans="1:20" s="17" customFormat="1" ht="15" customHeight="1">
      <c r="A173" s="62">
        <v>170</v>
      </c>
      <c r="B173" s="47"/>
      <c r="C173" s="167"/>
      <c r="D173" s="167"/>
      <c r="E173" s="118"/>
      <c r="F173" s="288" t="s">
        <v>714</v>
      </c>
      <c r="G173" s="118"/>
      <c r="H173" s="185">
        <v>262.33300000000003</v>
      </c>
      <c r="I173" s="185">
        <v>167</v>
      </c>
      <c r="J173" s="185">
        <v>92</v>
      </c>
      <c r="K173" s="185">
        <v>67</v>
      </c>
      <c r="L173" s="185">
        <v>117</v>
      </c>
      <c r="M173" s="185">
        <v>67.000000000000014</v>
      </c>
      <c r="N173" s="163"/>
      <c r="O173" s="163"/>
      <c r="P173" s="163"/>
      <c r="Q173" s="163"/>
      <c r="R173" s="163"/>
      <c r="S173" s="21"/>
      <c r="T173" s="204"/>
    </row>
    <row r="174" spans="1:20" s="17" customFormat="1" ht="15" customHeight="1">
      <c r="A174" s="62">
        <v>171</v>
      </c>
      <c r="B174" s="47"/>
      <c r="C174" s="167"/>
      <c r="D174" s="167"/>
      <c r="E174" s="118"/>
      <c r="F174" s="288" t="s">
        <v>715</v>
      </c>
      <c r="G174" s="118"/>
      <c r="H174" s="185">
        <v>45</v>
      </c>
      <c r="I174" s="185">
        <v>130</v>
      </c>
      <c r="J174" s="185">
        <v>90</v>
      </c>
      <c r="K174" s="185">
        <v>90</v>
      </c>
      <c r="L174" s="185">
        <v>225</v>
      </c>
      <c r="M174" s="185">
        <v>180</v>
      </c>
      <c r="N174" s="163"/>
      <c r="O174" s="163"/>
      <c r="P174" s="163"/>
      <c r="Q174" s="163"/>
      <c r="R174" s="163"/>
      <c r="S174" s="21"/>
      <c r="T174" s="204"/>
    </row>
    <row r="175" spans="1:20" s="17" customFormat="1" ht="15" customHeight="1">
      <c r="A175" s="62">
        <v>172</v>
      </c>
      <c r="B175" s="47"/>
      <c r="C175" s="167"/>
      <c r="D175" s="167"/>
      <c r="E175" s="118"/>
      <c r="F175" s="200"/>
      <c r="G175" s="118"/>
      <c r="H175" s="185"/>
      <c r="I175" s="185"/>
      <c r="J175" s="185"/>
      <c r="K175" s="185"/>
      <c r="L175" s="185"/>
      <c r="M175" s="185"/>
      <c r="N175" s="163"/>
      <c r="O175" s="163"/>
      <c r="P175" s="163"/>
      <c r="Q175" s="163"/>
      <c r="R175" s="163"/>
      <c r="S175" s="21"/>
      <c r="T175" s="204"/>
    </row>
    <row r="176" spans="1:20" s="17" customFormat="1" ht="15" customHeight="1">
      <c r="A176" s="62">
        <v>173</v>
      </c>
      <c r="B176" s="47"/>
      <c r="C176" s="167"/>
      <c r="D176" s="167"/>
      <c r="E176" s="118"/>
      <c r="F176" s="200"/>
      <c r="G176" s="118"/>
      <c r="H176" s="185"/>
      <c r="I176" s="185"/>
      <c r="J176" s="185"/>
      <c r="K176" s="185"/>
      <c r="L176" s="185"/>
      <c r="M176" s="185"/>
      <c r="N176" s="163"/>
      <c r="O176" s="163"/>
      <c r="P176" s="163"/>
      <c r="Q176" s="163"/>
      <c r="R176" s="163"/>
      <c r="S176" s="21"/>
      <c r="T176" s="204"/>
    </row>
    <row r="177" spans="1:20" s="14" customFormat="1" ht="15" customHeight="1">
      <c r="A177" s="62">
        <v>174</v>
      </c>
      <c r="B177" s="47"/>
      <c r="C177" s="167"/>
      <c r="D177" s="167"/>
      <c r="E177" s="121"/>
      <c r="F177" s="103" t="s">
        <v>249</v>
      </c>
      <c r="G177" s="121"/>
      <c r="H177" s="133"/>
      <c r="I177" s="133"/>
      <c r="J177" s="131"/>
      <c r="K177" s="131"/>
      <c r="L177" s="131"/>
      <c r="M177" s="133"/>
      <c r="N177" s="163"/>
      <c r="O177" s="166"/>
      <c r="P177" s="166"/>
      <c r="Q177" s="163"/>
      <c r="R177" s="163"/>
      <c r="S177" s="21"/>
      <c r="T177" s="204"/>
    </row>
    <row r="178" spans="1:20" s="17" customFormat="1" ht="15" customHeight="1" thickBot="1">
      <c r="A178" s="62">
        <v>175</v>
      </c>
      <c r="B178" s="47"/>
      <c r="C178" s="167"/>
      <c r="D178" s="167"/>
      <c r="E178" s="118"/>
      <c r="F178" s="221" t="s">
        <v>574</v>
      </c>
      <c r="G178" s="118"/>
      <c r="H178" s="185">
        <v>0</v>
      </c>
      <c r="I178" s="185">
        <v>0</v>
      </c>
      <c r="J178" s="185">
        <v>0</v>
      </c>
      <c r="K178" s="185">
        <v>0</v>
      </c>
      <c r="L178" s="185">
        <v>0</v>
      </c>
      <c r="M178" s="185">
        <v>0</v>
      </c>
      <c r="N178" s="163"/>
      <c r="O178" s="163"/>
      <c r="P178" s="163"/>
      <c r="Q178" s="163"/>
      <c r="R178" s="163"/>
      <c r="S178" s="21"/>
      <c r="T178" s="204"/>
    </row>
    <row r="179" spans="1:20" s="17" customFormat="1" ht="15" customHeight="1" thickBot="1">
      <c r="A179" s="62">
        <v>176</v>
      </c>
      <c r="B179" s="47"/>
      <c r="C179" s="167"/>
      <c r="D179" s="117"/>
      <c r="E179" s="113" t="s">
        <v>58</v>
      </c>
      <c r="F179" s="167"/>
      <c r="G179" s="118"/>
      <c r="H179" s="186">
        <f t="shared" ref="H179:M179" si="39">SUM(H172:H176,H178)</f>
        <v>2195.1329999999998</v>
      </c>
      <c r="I179" s="186">
        <f t="shared" si="39"/>
        <v>3474.2</v>
      </c>
      <c r="J179" s="186">
        <f t="shared" si="39"/>
        <v>382</v>
      </c>
      <c r="K179" s="186">
        <f t="shared" si="39"/>
        <v>357</v>
      </c>
      <c r="L179" s="186">
        <f t="shared" si="39"/>
        <v>542</v>
      </c>
      <c r="M179" s="186">
        <f t="shared" si="39"/>
        <v>447</v>
      </c>
      <c r="N179" s="163"/>
      <c r="O179" s="163"/>
      <c r="P179" s="163"/>
      <c r="Q179" s="163"/>
      <c r="R179" s="163"/>
      <c r="S179" s="21"/>
      <c r="T179" s="204"/>
    </row>
    <row r="180" spans="1:20" s="17" customFormat="1" ht="15" customHeight="1">
      <c r="A180" s="62">
        <v>177</v>
      </c>
      <c r="B180" s="47"/>
      <c r="C180" s="167"/>
      <c r="D180" s="169" t="s">
        <v>59</v>
      </c>
      <c r="E180" s="167"/>
      <c r="F180" s="118"/>
      <c r="G180" s="118"/>
      <c r="H180" s="118"/>
      <c r="I180" s="118"/>
      <c r="J180" s="118"/>
      <c r="K180" s="118"/>
      <c r="L180" s="118"/>
      <c r="M180" s="118"/>
      <c r="N180" s="163"/>
      <c r="O180" s="163"/>
      <c r="P180" s="163"/>
      <c r="Q180" s="163"/>
      <c r="R180" s="163"/>
      <c r="S180" s="21"/>
      <c r="T180" s="204"/>
    </row>
    <row r="181" spans="1:20" s="17" customFormat="1" ht="15" customHeight="1">
      <c r="A181" s="62">
        <v>178</v>
      </c>
      <c r="B181" s="47"/>
      <c r="C181" s="167"/>
      <c r="D181" s="167"/>
      <c r="E181" s="118"/>
      <c r="F181" s="126" t="s">
        <v>509</v>
      </c>
      <c r="G181" s="118"/>
      <c r="H181" s="118"/>
      <c r="I181" s="118"/>
      <c r="J181" s="118"/>
      <c r="K181" s="118"/>
      <c r="L181" s="118"/>
      <c r="M181" s="118"/>
      <c r="N181" s="163"/>
      <c r="O181" s="163"/>
      <c r="P181" s="163"/>
      <c r="Q181" s="163"/>
      <c r="R181" s="163"/>
      <c r="S181" s="21"/>
      <c r="T181" s="204"/>
    </row>
    <row r="182" spans="1:20" s="17" customFormat="1" ht="15" customHeight="1">
      <c r="A182" s="62">
        <v>179</v>
      </c>
      <c r="B182" s="47"/>
      <c r="C182" s="167"/>
      <c r="D182" s="167"/>
      <c r="E182" s="118"/>
      <c r="F182" s="200" t="s">
        <v>712</v>
      </c>
      <c r="G182" s="118"/>
      <c r="H182" s="185">
        <v>1572.066</v>
      </c>
      <c r="I182" s="185">
        <v>6250</v>
      </c>
      <c r="J182" s="185">
        <v>5500</v>
      </c>
      <c r="K182" s="185">
        <v>250</v>
      </c>
      <c r="L182" s="185">
        <v>0</v>
      </c>
      <c r="M182" s="185">
        <v>0</v>
      </c>
      <c r="N182" s="163"/>
      <c r="O182" s="163"/>
      <c r="P182" s="163"/>
      <c r="Q182" s="163"/>
      <c r="R182" s="163"/>
      <c r="S182" s="21"/>
      <c r="T182" s="204"/>
    </row>
    <row r="183" spans="1:20" s="17" customFormat="1" ht="15" customHeight="1">
      <c r="A183" s="62">
        <v>180</v>
      </c>
      <c r="B183" s="47"/>
      <c r="C183" s="167"/>
      <c r="D183" s="167"/>
      <c r="E183" s="118"/>
      <c r="F183" s="200"/>
      <c r="G183" s="118"/>
      <c r="H183" s="185"/>
      <c r="I183" s="185"/>
      <c r="J183" s="185"/>
      <c r="K183" s="185"/>
      <c r="L183" s="185"/>
      <c r="M183" s="185"/>
      <c r="N183" s="163"/>
      <c r="O183" s="163"/>
      <c r="P183" s="163"/>
      <c r="Q183" s="163"/>
      <c r="R183" s="163"/>
      <c r="S183" s="21"/>
      <c r="T183" s="204"/>
    </row>
    <row r="184" spans="1:20" s="17" customFormat="1" ht="15" customHeight="1">
      <c r="A184" s="62">
        <v>181</v>
      </c>
      <c r="B184" s="47"/>
      <c r="C184" s="167"/>
      <c r="D184" s="167"/>
      <c r="E184" s="118"/>
      <c r="F184" s="200"/>
      <c r="G184" s="118"/>
      <c r="H184" s="185"/>
      <c r="I184" s="185"/>
      <c r="J184" s="185"/>
      <c r="K184" s="185"/>
      <c r="L184" s="185"/>
      <c r="M184" s="185"/>
      <c r="N184" s="163"/>
      <c r="O184" s="163"/>
      <c r="P184" s="163"/>
      <c r="Q184" s="163"/>
      <c r="R184" s="163"/>
      <c r="S184" s="21"/>
      <c r="T184" s="204"/>
    </row>
    <row r="185" spans="1:20" s="17" customFormat="1" ht="15" customHeight="1">
      <c r="A185" s="62">
        <v>182</v>
      </c>
      <c r="B185" s="47"/>
      <c r="C185" s="167"/>
      <c r="D185" s="167"/>
      <c r="E185" s="118"/>
      <c r="F185" s="200"/>
      <c r="G185" s="118"/>
      <c r="H185" s="185"/>
      <c r="I185" s="185"/>
      <c r="J185" s="185"/>
      <c r="K185" s="185"/>
      <c r="L185" s="185"/>
      <c r="M185" s="185"/>
      <c r="N185" s="163"/>
      <c r="O185" s="163"/>
      <c r="P185" s="163"/>
      <c r="Q185" s="163"/>
      <c r="R185" s="163"/>
      <c r="S185" s="21"/>
      <c r="T185" s="204"/>
    </row>
    <row r="186" spans="1:20" s="17" customFormat="1" ht="15" customHeight="1">
      <c r="A186" s="62">
        <v>183</v>
      </c>
      <c r="B186" s="47"/>
      <c r="C186" s="167"/>
      <c r="D186" s="167"/>
      <c r="E186" s="118"/>
      <c r="F186" s="200"/>
      <c r="G186" s="118"/>
      <c r="H186" s="185"/>
      <c r="I186" s="185"/>
      <c r="J186" s="185"/>
      <c r="K186" s="185"/>
      <c r="L186" s="185"/>
      <c r="M186" s="185"/>
      <c r="N186" s="163"/>
      <c r="O186" s="163"/>
      <c r="P186" s="163"/>
      <c r="Q186" s="163"/>
      <c r="R186" s="163"/>
      <c r="S186" s="21"/>
      <c r="T186" s="204"/>
    </row>
    <row r="187" spans="1:20" s="14" customFormat="1" ht="15" customHeight="1">
      <c r="A187" s="62">
        <v>184</v>
      </c>
      <c r="B187" s="47"/>
      <c r="C187" s="167"/>
      <c r="D187" s="167"/>
      <c r="E187" s="121"/>
      <c r="F187" s="103" t="s">
        <v>249</v>
      </c>
      <c r="G187" s="121"/>
      <c r="H187" s="133"/>
      <c r="I187" s="133"/>
      <c r="J187" s="131"/>
      <c r="K187" s="131"/>
      <c r="L187" s="131"/>
      <c r="M187" s="133"/>
      <c r="N187" s="163"/>
      <c r="O187" s="166"/>
      <c r="P187" s="166"/>
      <c r="Q187" s="163"/>
      <c r="R187" s="163"/>
      <c r="S187" s="21"/>
      <c r="T187" s="204"/>
    </row>
    <row r="188" spans="1:20" s="17" customFormat="1" ht="15" customHeight="1" thickBot="1">
      <c r="A188" s="62">
        <v>185</v>
      </c>
      <c r="B188" s="47"/>
      <c r="C188" s="167"/>
      <c r="D188" s="167"/>
      <c r="E188" s="118"/>
      <c r="F188" s="221" t="s">
        <v>575</v>
      </c>
      <c r="G188" s="118"/>
      <c r="H188" s="185">
        <v>0</v>
      </c>
      <c r="I188" s="185">
        <v>0</v>
      </c>
      <c r="J188" s="185">
        <v>0</v>
      </c>
      <c r="K188" s="185">
        <v>0</v>
      </c>
      <c r="L188" s="185">
        <v>0</v>
      </c>
      <c r="M188" s="185">
        <v>0</v>
      </c>
      <c r="N188" s="163"/>
      <c r="O188" s="163"/>
      <c r="P188" s="163"/>
      <c r="Q188" s="163"/>
      <c r="R188" s="163"/>
      <c r="S188" s="21"/>
      <c r="T188" s="204"/>
    </row>
    <row r="189" spans="1:20" s="17" customFormat="1" ht="15" customHeight="1" thickBot="1">
      <c r="A189" s="62">
        <v>186</v>
      </c>
      <c r="B189" s="47"/>
      <c r="C189" s="167"/>
      <c r="D189" s="117"/>
      <c r="E189" s="113" t="s">
        <v>59</v>
      </c>
      <c r="F189" s="167"/>
      <c r="G189" s="118"/>
      <c r="H189" s="186">
        <f t="shared" ref="H189:M189" si="40">SUM(H182:H186,H188)</f>
        <v>1572.066</v>
      </c>
      <c r="I189" s="186">
        <f t="shared" si="40"/>
        <v>6250</v>
      </c>
      <c r="J189" s="186">
        <f t="shared" si="40"/>
        <v>5500</v>
      </c>
      <c r="K189" s="186">
        <f t="shared" si="40"/>
        <v>250</v>
      </c>
      <c r="L189" s="186">
        <f t="shared" si="40"/>
        <v>0</v>
      </c>
      <c r="M189" s="186">
        <f t="shared" si="40"/>
        <v>0</v>
      </c>
      <c r="N189" s="163"/>
      <c r="O189" s="163"/>
      <c r="P189" s="163"/>
      <c r="Q189" s="163"/>
      <c r="R189" s="163"/>
      <c r="S189" s="21"/>
      <c r="T189" s="204"/>
    </row>
    <row r="190" spans="1:20" s="17" customFormat="1" ht="15" customHeight="1" thickBot="1">
      <c r="A190" s="62">
        <v>187</v>
      </c>
      <c r="B190" s="47"/>
      <c r="C190" s="167"/>
      <c r="D190" s="169"/>
      <c r="E190" s="167"/>
      <c r="F190" s="118"/>
      <c r="G190" s="118"/>
      <c r="H190" s="131"/>
      <c r="I190" s="131"/>
      <c r="J190" s="131"/>
      <c r="K190" s="131"/>
      <c r="L190" s="131"/>
      <c r="M190" s="131"/>
      <c r="N190" s="163"/>
      <c r="O190" s="163"/>
      <c r="P190" s="163"/>
      <c r="Q190" s="163"/>
      <c r="R190" s="163"/>
      <c r="S190" s="21"/>
      <c r="T190" s="204"/>
    </row>
    <row r="191" spans="1:20" s="17" customFormat="1" ht="15" customHeight="1" thickBot="1">
      <c r="A191" s="62">
        <v>188</v>
      </c>
      <c r="B191" s="47"/>
      <c r="C191" s="167"/>
      <c r="D191" s="117"/>
      <c r="E191" s="113" t="s">
        <v>578</v>
      </c>
      <c r="F191" s="118"/>
      <c r="G191" s="118"/>
      <c r="H191" s="186">
        <f t="shared" ref="H191:M191" si="41">H189+H179</f>
        <v>3767.1989999999996</v>
      </c>
      <c r="I191" s="186">
        <f t="shared" si="41"/>
        <v>9724.2000000000007</v>
      </c>
      <c r="J191" s="186">
        <f t="shared" si="41"/>
        <v>5882</v>
      </c>
      <c r="K191" s="186">
        <f t="shared" si="41"/>
        <v>607</v>
      </c>
      <c r="L191" s="186">
        <f t="shared" si="41"/>
        <v>542</v>
      </c>
      <c r="M191" s="186">
        <f t="shared" si="41"/>
        <v>447</v>
      </c>
      <c r="N191" s="163"/>
      <c r="O191" s="163"/>
      <c r="P191" s="163"/>
      <c r="Q191" s="163"/>
      <c r="R191" s="163"/>
      <c r="S191" s="21"/>
      <c r="T191" s="204" t="s">
        <v>550</v>
      </c>
    </row>
    <row r="192" spans="1:20" s="11" customFormat="1">
      <c r="A192" s="23"/>
      <c r="B192" s="56"/>
      <c r="C192" s="24"/>
      <c r="D192" s="24"/>
      <c r="E192" s="24"/>
      <c r="F192" s="24"/>
      <c r="G192" s="24"/>
      <c r="H192" s="24"/>
      <c r="I192" s="24"/>
      <c r="J192" s="24"/>
      <c r="K192" s="24"/>
      <c r="L192" s="24"/>
      <c r="M192" s="24"/>
      <c r="N192" s="24"/>
      <c r="O192" s="24"/>
      <c r="P192" s="24"/>
      <c r="Q192" s="24"/>
      <c r="R192" s="24"/>
      <c r="S192" s="25"/>
      <c r="T192" s="204"/>
    </row>
  </sheetData>
  <sheetProtection formatRows="0" insertRows="0"/>
  <customSheetViews>
    <customSheetView guid="{21F2E024-704F-4E93-AC63-213755ECFFE0}" scale="40" showPageBreaks="1" showGridLines="0" printArea="1" view="pageBreakPreview" topLeftCell="A49">
      <selection activeCell="V40" sqref="V40"/>
      <rowBreaks count="1" manualBreakCount="1">
        <brk id="61" max="19" man="1"/>
      </rowBreaks>
      <pageMargins left="0.70866141732283472" right="0.70866141732283472" top="0.74803149606299213" bottom="0.74803149606299213" header="0.31496062992125984" footer="0.31496062992125984"/>
      <pageSetup paperSize="9" scale="39" fitToHeight="10" orientation="portrait"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9">
    <mergeCell ref="P2:R2"/>
    <mergeCell ref="P3:R3"/>
    <mergeCell ref="C75:D75"/>
    <mergeCell ref="C76:D76"/>
    <mergeCell ref="H66:H67"/>
    <mergeCell ref="A5:R5"/>
    <mergeCell ref="C74:D74"/>
    <mergeCell ref="C70:D70"/>
    <mergeCell ref="C73:D73"/>
  </mergeCells>
  <dataValidations disablePrompts="1" xWindow="887" yWindow="681" count="3">
    <dataValidation type="custom" allowBlank="1" showInputMessage="1" showErrorMessage="1" error="Decimal values larger than or equal to 0 and the text &quot;N/A&quot; are accepted" prompt="Please enter a number larger than or equal to 0. _x000a_Enter &quot;N/A&quot; if this does not apply." sqref="T47:T49">
      <formula1>OR(AND(ISNUMBER(T47),T47&gt;=0),AND(ISTEXT(T47),T47="N/A"))</formula1>
    </dataValidation>
    <dataValidation type="custom" allowBlank="1" showInputMessage="1" showErrorMessage="1" error="Decimal values larger than or equal to 0 and the text &quot;N/A&quot; are accepted" prompt="Please enter a number larger than or equal to 0. _x000a_Enter &quot;N/A&quot; if this does not apply" sqref="H47:R49">
      <formula1>OR(AND(ISNUMBER(H47),H47&gt;=0),AND(ISTEXT(H47),H47="N/A"))</formula1>
    </dataValidation>
    <dataValidation allowBlank="1" showInputMessage="1" showErrorMessage="1" prompt="Please enter text" sqref="F111:F115 F182:F186 F126:F130 F141:F145 F155:F160 F172:F176 F70:F76"/>
  </dataValidations>
  <pageMargins left="0.70866141732283472" right="0.70866141732283472" top="0.74803149606299213" bottom="0.74803149606299213" header="0.31496062992125984" footer="0.31496062992125984"/>
  <pageSetup paperSize="9" scale="45" fitToHeight="4" orientation="landscape" cellComments="asDisplayed" r:id="rId2"/>
  <headerFooter>
    <oddHeader>&amp;CCommerce Commission Information Disclosure Template</oddHeader>
    <oddFooter>&amp;L&amp;F&amp;C&amp;P&amp;R&amp;A</oddFooter>
  </headerFooter>
  <rowBreaks count="3" manualBreakCount="3">
    <brk id="49" max="18" man="1"/>
    <brk id="92" max="18" man="1"/>
    <brk id="136"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51"/>
  <sheetViews>
    <sheetView showGridLines="0" zoomScaleNormal="100" zoomScaleSheetLayoutView="100" workbookViewId="0">
      <selection activeCell="U38" sqref="U38"/>
    </sheetView>
  </sheetViews>
  <sheetFormatPr defaultRowHeight="12.75"/>
  <cols>
    <col min="1" max="1" width="4.140625" style="17" customWidth="1"/>
    <col min="2" max="2" width="3.5703125" style="53" customWidth="1"/>
    <col min="3" max="3" width="6.140625" style="17" customWidth="1"/>
    <col min="4" max="4" width="2.28515625" style="17" customWidth="1"/>
    <col min="5" max="5" width="52.42578125" style="17" customWidth="1"/>
    <col min="6" max="6" width="3" style="15" customWidth="1"/>
    <col min="7" max="7" width="3.28515625" style="53" customWidth="1"/>
    <col min="8" max="8" width="3.28515625" style="15" customWidth="1"/>
    <col min="9" max="19" width="16.140625" style="17" customWidth="1"/>
    <col min="20" max="20" width="2.28515625" style="17" customWidth="1"/>
    <col min="21" max="16384" width="9.140625" style="17"/>
  </cols>
  <sheetData>
    <row r="1" spans="1:20" customFormat="1" ht="15" customHeight="1">
      <c r="A1" s="31"/>
      <c r="B1" s="32"/>
      <c r="C1" s="32"/>
      <c r="D1" s="32"/>
      <c r="E1" s="32"/>
      <c r="F1" s="32"/>
      <c r="G1" s="32"/>
      <c r="H1" s="32"/>
      <c r="I1" s="32"/>
      <c r="J1" s="32"/>
      <c r="K1" s="32"/>
      <c r="L1" s="32"/>
      <c r="M1" s="32"/>
      <c r="N1" s="32"/>
      <c r="O1" s="32"/>
      <c r="P1" s="32"/>
      <c r="Q1" s="32"/>
      <c r="R1" s="32"/>
      <c r="S1" s="32"/>
      <c r="T1" s="33"/>
    </row>
    <row r="2" spans="1:20" customFormat="1" ht="18" customHeight="1">
      <c r="A2" s="34"/>
      <c r="B2" s="54"/>
      <c r="C2" s="50"/>
      <c r="D2" s="50"/>
      <c r="E2" s="50"/>
      <c r="F2" s="50"/>
      <c r="G2" s="54"/>
      <c r="H2" s="50"/>
      <c r="I2" s="50"/>
      <c r="J2" s="50"/>
      <c r="K2" s="50"/>
      <c r="L2" s="50"/>
      <c r="M2" s="50"/>
      <c r="N2" s="50"/>
      <c r="O2" s="29"/>
      <c r="P2" s="45" t="s">
        <v>7</v>
      </c>
      <c r="Q2" s="312" t="str">
        <f>IF(NOT(ISBLANK(CoverSheet!$C$8)),CoverSheet!$C$8,"")</f>
        <v>Alpine Energy Limited</v>
      </c>
      <c r="R2" s="312"/>
      <c r="S2" s="312"/>
      <c r="T2" s="26"/>
    </row>
    <row r="3" spans="1:20" customFormat="1" ht="18" customHeight="1">
      <c r="A3" s="34"/>
      <c r="B3" s="54"/>
      <c r="C3" s="50"/>
      <c r="D3" s="50"/>
      <c r="E3" s="50"/>
      <c r="F3" s="50"/>
      <c r="G3" s="54"/>
      <c r="H3" s="50"/>
      <c r="I3" s="50"/>
      <c r="J3" s="50"/>
      <c r="K3" s="50"/>
      <c r="L3" s="50"/>
      <c r="M3" s="50"/>
      <c r="N3" s="50"/>
      <c r="O3" s="29"/>
      <c r="P3" s="45" t="s">
        <v>238</v>
      </c>
      <c r="Q3" s="313" t="str">
        <f>IF(ISNUMBER(CoverSheet!$C$12),TEXT(CoverSheet!$C$12,"_([$-1409]d mmmm yyyy;_(@")&amp;" –"&amp;TEXT(DATE(YEAR(CoverSheet!$C$12)+10,MONTH(CoverSheet!$C$12),DAY(CoverSheet!$C$12)-1),"_([$-1409]d mmmm yyyy;_(@"),"")</f>
        <v xml:space="preserve"> 1 April 2016 – 31 March 2026</v>
      </c>
      <c r="R3" s="313"/>
      <c r="S3" s="313"/>
      <c r="T3" s="26"/>
    </row>
    <row r="4" spans="1:20" customFormat="1" ht="21">
      <c r="A4" s="90" t="s">
        <v>427</v>
      </c>
      <c r="B4" s="55"/>
      <c r="C4" s="50"/>
      <c r="D4" s="50"/>
      <c r="E4" s="50"/>
      <c r="F4" s="50"/>
      <c r="G4" s="54"/>
      <c r="H4" s="50"/>
      <c r="I4" s="50"/>
      <c r="J4" s="50"/>
      <c r="K4" s="50"/>
      <c r="L4" s="50"/>
      <c r="M4" s="50"/>
      <c r="N4" s="50"/>
      <c r="O4" s="50"/>
      <c r="P4" s="51"/>
      <c r="Q4" s="50"/>
      <c r="R4" s="50"/>
      <c r="S4" s="50"/>
      <c r="T4" s="26"/>
    </row>
    <row r="5" spans="1:20" s="124" customFormat="1" ht="46.5" customHeight="1">
      <c r="A5" s="309" t="s">
        <v>484</v>
      </c>
      <c r="B5" s="310"/>
      <c r="C5" s="310"/>
      <c r="D5" s="310"/>
      <c r="E5" s="310"/>
      <c r="F5" s="310"/>
      <c r="G5" s="310"/>
      <c r="H5" s="310"/>
      <c r="I5" s="310"/>
      <c r="J5" s="310"/>
      <c r="K5" s="310"/>
      <c r="L5" s="310"/>
      <c r="M5" s="310"/>
      <c r="N5" s="310"/>
      <c r="O5" s="310"/>
      <c r="P5" s="310"/>
      <c r="Q5" s="310"/>
      <c r="R5" s="310"/>
      <c r="S5" s="310"/>
      <c r="T5" s="123"/>
    </row>
    <row r="6" spans="1:20" customFormat="1" ht="15" customHeight="1">
      <c r="A6" s="39" t="s">
        <v>535</v>
      </c>
      <c r="B6" s="58"/>
      <c r="C6" s="51"/>
      <c r="D6" s="50"/>
      <c r="E6" s="50"/>
      <c r="F6" s="50"/>
      <c r="G6" s="54"/>
      <c r="H6" s="50"/>
      <c r="I6" s="50"/>
      <c r="J6" s="50"/>
      <c r="K6" s="50"/>
      <c r="L6" s="50"/>
      <c r="M6" s="50"/>
      <c r="N6" s="50"/>
      <c r="O6" s="50"/>
      <c r="P6" s="50"/>
      <c r="Q6" s="50"/>
      <c r="R6" s="50"/>
      <c r="S6" s="50"/>
      <c r="T6" s="26"/>
    </row>
    <row r="7" spans="1:20" customFormat="1" ht="15" customHeight="1">
      <c r="A7" s="44">
        <v>7</v>
      </c>
      <c r="B7" s="134"/>
      <c r="C7" s="114"/>
      <c r="D7" s="118"/>
      <c r="E7" s="118"/>
      <c r="F7" s="118"/>
      <c r="G7" s="118"/>
      <c r="H7" s="138"/>
      <c r="I7" s="138" t="s">
        <v>239</v>
      </c>
      <c r="J7" s="138" t="s">
        <v>454</v>
      </c>
      <c r="K7" s="138" t="s">
        <v>455</v>
      </c>
      <c r="L7" s="138" t="s">
        <v>456</v>
      </c>
      <c r="M7" s="138" t="s">
        <v>457</v>
      </c>
      <c r="N7" s="138" t="s">
        <v>458</v>
      </c>
      <c r="O7" s="138" t="s">
        <v>460</v>
      </c>
      <c r="P7" s="138" t="s">
        <v>461</v>
      </c>
      <c r="Q7" s="138" t="s">
        <v>462</v>
      </c>
      <c r="R7" s="138" t="s">
        <v>463</v>
      </c>
      <c r="S7" s="138" t="s">
        <v>464</v>
      </c>
      <c r="T7" s="150"/>
    </row>
    <row r="8" spans="1:20" customFormat="1" ht="15" customHeight="1">
      <c r="A8" s="44">
        <v>8</v>
      </c>
      <c r="B8" s="134"/>
      <c r="C8" s="136"/>
      <c r="D8" s="118"/>
      <c r="E8" s="118"/>
      <c r="F8" s="118"/>
      <c r="G8" s="118"/>
      <c r="H8" s="215" t="str">
        <f>IF(ISNUMBER(CoverSheet!$C$12),"for year ended","")</f>
        <v>for year ended</v>
      </c>
      <c r="I8" s="139">
        <f>IF(ISNUMBER(CoverSheet!$C$12),DATE(YEAR(CoverSheet!$C$12),MONTH(CoverSheet!$C$12),DAY(CoverSheet!$C$12))-1,"")</f>
        <v>42460</v>
      </c>
      <c r="J8" s="139">
        <f>IF(ISNUMBER(CoverSheet!$C$12),DATE(YEAR(CoverSheet!$C$12)+1,MONTH(CoverSheet!$C$12),DAY(CoverSheet!$C$12))-1,"")</f>
        <v>42825</v>
      </c>
      <c r="K8" s="139">
        <f>IF(ISNUMBER(CoverSheet!$C$12),DATE(YEAR(CoverSheet!$C$12)+2,MONTH(CoverSheet!$C$12),DAY(CoverSheet!$C$12))-1,"")</f>
        <v>43190</v>
      </c>
      <c r="L8" s="139">
        <f>IF(ISNUMBER(CoverSheet!$C$12),DATE(YEAR(CoverSheet!$C$12)+3,MONTH(CoverSheet!$C$12),DAY(CoverSheet!$C$12))-1,"")</f>
        <v>43555</v>
      </c>
      <c r="M8" s="139">
        <f>IF(ISNUMBER(CoverSheet!$C$12),DATE(YEAR(CoverSheet!$C$12)+4,MONTH(CoverSheet!$C$12),DAY(CoverSheet!$C$12))-1,"")</f>
        <v>43921</v>
      </c>
      <c r="N8" s="139">
        <f>IF(ISNUMBER(CoverSheet!$C$12),DATE(YEAR(CoverSheet!$C$12)+5,MONTH(CoverSheet!$C$12),DAY(CoverSheet!$C$12))-1,"")</f>
        <v>44286</v>
      </c>
      <c r="O8" s="139">
        <f>IF(ISNUMBER(CoverSheet!$C$12),DATE(YEAR(CoverSheet!$C$12)+6,MONTH(CoverSheet!$C$12),DAY(CoverSheet!$C$12))-1,"")</f>
        <v>44651</v>
      </c>
      <c r="P8" s="139">
        <f>IF(ISNUMBER(CoverSheet!$C$12),DATE(YEAR(CoverSheet!$C$12)+7,MONTH(CoverSheet!$C$12),DAY(CoverSheet!$C$12))-1,"")</f>
        <v>45016</v>
      </c>
      <c r="Q8" s="139">
        <f>IF(ISNUMBER(CoverSheet!$C$12),DATE(YEAR(CoverSheet!$C$12)+8,MONTH(CoverSheet!$C$12),DAY(CoverSheet!$C$12))-1,"")</f>
        <v>45382</v>
      </c>
      <c r="R8" s="139">
        <f>IF(ISNUMBER(CoverSheet!$C$12),DATE(YEAR(CoverSheet!$C$12)+9,MONTH(CoverSheet!$C$12),DAY(CoverSheet!$C$12))-1,"")</f>
        <v>45747</v>
      </c>
      <c r="S8" s="139">
        <f>IF(ISNUMBER(CoverSheet!$C$12),DATE(YEAR(CoverSheet!$C$12)+10,MONTH(CoverSheet!$C$12),DAY(CoverSheet!$C$12))-1,"")</f>
        <v>46112</v>
      </c>
      <c r="T8" s="150"/>
    </row>
    <row r="9" spans="1:20" s="65" customFormat="1" ht="30" customHeight="1">
      <c r="A9" s="62">
        <v>9</v>
      </c>
      <c r="B9" s="134"/>
      <c r="C9" s="108" t="s">
        <v>507</v>
      </c>
      <c r="D9" s="136"/>
      <c r="E9" s="118"/>
      <c r="F9" s="118"/>
      <c r="G9" s="118"/>
      <c r="H9" s="66"/>
      <c r="I9" s="63" t="s">
        <v>506</v>
      </c>
      <c r="J9" s="139"/>
      <c r="K9" s="139"/>
      <c r="L9" s="139"/>
      <c r="M9" s="139"/>
      <c r="N9" s="139"/>
      <c r="O9" s="139"/>
      <c r="P9" s="139"/>
      <c r="Q9" s="139"/>
      <c r="R9" s="139"/>
      <c r="S9" s="66"/>
      <c r="T9" s="150"/>
    </row>
    <row r="10" spans="1:20" customFormat="1" ht="15" customHeight="1">
      <c r="A10" s="62">
        <v>10</v>
      </c>
      <c r="B10" s="134"/>
      <c r="C10" s="112"/>
      <c r="D10" s="112"/>
      <c r="E10" s="115" t="s">
        <v>62</v>
      </c>
      <c r="F10" s="115"/>
      <c r="G10" s="115"/>
      <c r="H10" s="118"/>
      <c r="I10" s="185">
        <v>1449.737317622021</v>
      </c>
      <c r="J10" s="185">
        <v>1382.598318523897</v>
      </c>
      <c r="K10" s="185">
        <v>1382.5983185238974</v>
      </c>
      <c r="L10" s="185">
        <v>1382.5983185238974</v>
      </c>
      <c r="M10" s="185">
        <v>1382.5983185238974</v>
      </c>
      <c r="N10" s="185">
        <v>1382.5983185238974</v>
      </c>
      <c r="O10" s="185">
        <v>1382.5983185238974</v>
      </c>
      <c r="P10" s="185">
        <v>1382.5983185238974</v>
      </c>
      <c r="Q10" s="185">
        <v>1410.2502848943755</v>
      </c>
      <c r="R10" s="185">
        <v>1438.4552905922633</v>
      </c>
      <c r="S10" s="185">
        <v>1467.2243964041086</v>
      </c>
      <c r="T10" s="150"/>
    </row>
    <row r="11" spans="1:20" customFormat="1" ht="15" customHeight="1">
      <c r="A11" s="62">
        <v>11</v>
      </c>
      <c r="B11" s="134"/>
      <c r="C11" s="112"/>
      <c r="D11" s="112"/>
      <c r="E11" s="115" t="s">
        <v>61</v>
      </c>
      <c r="F11" s="115"/>
      <c r="G11" s="115"/>
      <c r="H11" s="118"/>
      <c r="I11" s="185">
        <v>500</v>
      </c>
      <c r="J11" s="185">
        <v>523.7064105609079</v>
      </c>
      <c r="K11" s="185">
        <v>523.7064105609079</v>
      </c>
      <c r="L11" s="185">
        <v>523.7064105609079</v>
      </c>
      <c r="M11" s="185">
        <v>523.7064105609079</v>
      </c>
      <c r="N11" s="185">
        <v>523.7064105609079</v>
      </c>
      <c r="O11" s="185">
        <v>523.7064105609079</v>
      </c>
      <c r="P11" s="185">
        <v>523.7064105609079</v>
      </c>
      <c r="Q11" s="185">
        <v>534.18053877212606</v>
      </c>
      <c r="R11" s="185">
        <v>544.86414954756867</v>
      </c>
      <c r="S11" s="185">
        <v>555.76143253852013</v>
      </c>
      <c r="T11" s="150"/>
    </row>
    <row r="12" spans="1:20" customFormat="1" ht="15" customHeight="1">
      <c r="A12" s="62">
        <v>12</v>
      </c>
      <c r="B12" s="134"/>
      <c r="C12" s="112"/>
      <c r="D12" s="112"/>
      <c r="E12" s="115" t="s">
        <v>84</v>
      </c>
      <c r="F12" s="115"/>
      <c r="G12" s="115"/>
      <c r="H12" s="118"/>
      <c r="I12" s="185">
        <v>2800.6140027196043</v>
      </c>
      <c r="J12" s="185">
        <v>3081.3671308943626</v>
      </c>
      <c r="K12" s="185">
        <v>3081.3671308943626</v>
      </c>
      <c r="L12" s="185">
        <v>3081.3671308943626</v>
      </c>
      <c r="M12" s="185">
        <v>3081.3671308943626</v>
      </c>
      <c r="N12" s="185">
        <v>3081.3671308943626</v>
      </c>
      <c r="O12" s="185">
        <v>3081.3671308943626</v>
      </c>
      <c r="P12" s="185">
        <v>3081.3671308943626</v>
      </c>
      <c r="Q12" s="185">
        <v>3142.9944735122494</v>
      </c>
      <c r="R12" s="185">
        <v>3205.8543629824953</v>
      </c>
      <c r="S12" s="185">
        <v>3269.9714502421452</v>
      </c>
      <c r="T12" s="150"/>
    </row>
    <row r="13" spans="1:20" customFormat="1" ht="15" customHeight="1" thickBot="1">
      <c r="A13" s="62">
        <v>13</v>
      </c>
      <c r="B13" s="134"/>
      <c r="C13" s="112"/>
      <c r="D13" s="112"/>
      <c r="E13" s="115" t="s">
        <v>80</v>
      </c>
      <c r="F13" s="115"/>
      <c r="G13" s="115"/>
      <c r="H13" s="118"/>
      <c r="I13" s="185">
        <v>597.64867965837391</v>
      </c>
      <c r="J13" s="185">
        <v>360.26908518880572</v>
      </c>
      <c r="K13" s="185">
        <v>360.26908518880578</v>
      </c>
      <c r="L13" s="185">
        <v>360.26908518880578</v>
      </c>
      <c r="M13" s="185">
        <v>360.26908518880578</v>
      </c>
      <c r="N13" s="185">
        <v>360.26908518880578</v>
      </c>
      <c r="O13" s="185">
        <v>360.26908518880578</v>
      </c>
      <c r="P13" s="185">
        <v>360.26908518880578</v>
      </c>
      <c r="Q13" s="185">
        <v>367.47446689258186</v>
      </c>
      <c r="R13" s="185">
        <v>374.82395623043357</v>
      </c>
      <c r="S13" s="185">
        <v>382.32043535504221</v>
      </c>
      <c r="T13" s="150"/>
    </row>
    <row r="14" spans="1:20" s="78" customFormat="1" ht="15" customHeight="1" thickBot="1">
      <c r="A14" s="62">
        <v>14</v>
      </c>
      <c r="B14" s="134"/>
      <c r="C14" s="112"/>
      <c r="D14" s="64" t="s">
        <v>510</v>
      </c>
      <c r="E14" s="64"/>
      <c r="F14" s="115"/>
      <c r="G14" s="115"/>
      <c r="H14" s="118"/>
      <c r="I14" s="192">
        <f>SUM(I10:I13)</f>
        <v>5347.9999999999991</v>
      </c>
      <c r="J14" s="192">
        <f t="shared" ref="J14:S14" si="0">SUM(J10:J13)</f>
        <v>5347.940945167973</v>
      </c>
      <c r="K14" s="192">
        <f t="shared" si="0"/>
        <v>5347.940945167973</v>
      </c>
      <c r="L14" s="192">
        <f t="shared" si="0"/>
        <v>5347.940945167973</v>
      </c>
      <c r="M14" s="192">
        <f t="shared" si="0"/>
        <v>5347.940945167973</v>
      </c>
      <c r="N14" s="192">
        <f t="shared" si="0"/>
        <v>5347.940945167973</v>
      </c>
      <c r="O14" s="192">
        <f t="shared" si="0"/>
        <v>5347.940945167973</v>
      </c>
      <c r="P14" s="192">
        <f t="shared" si="0"/>
        <v>5347.940945167973</v>
      </c>
      <c r="Q14" s="192">
        <f t="shared" si="0"/>
        <v>5454.8997640713333</v>
      </c>
      <c r="R14" s="192">
        <f t="shared" si="0"/>
        <v>5563.9977593527601</v>
      </c>
      <c r="S14" s="192">
        <f t="shared" si="0"/>
        <v>5675.2777145398159</v>
      </c>
      <c r="T14" s="150"/>
    </row>
    <row r="15" spans="1:20" customFormat="1" ht="15" customHeight="1">
      <c r="A15" s="62">
        <v>15</v>
      </c>
      <c r="B15" s="134"/>
      <c r="C15" s="112"/>
      <c r="D15" s="112"/>
      <c r="E15" s="115" t="s">
        <v>250</v>
      </c>
      <c r="F15" s="115"/>
      <c r="G15" s="115"/>
      <c r="H15" s="118"/>
      <c r="I15" s="185">
        <v>4552.0890599999993</v>
      </c>
      <c r="J15" s="185">
        <v>6396.2308251405366</v>
      </c>
      <c r="K15" s="185">
        <v>6667.705068172867</v>
      </c>
      <c r="L15" s="185">
        <v>6786.5586446475645</v>
      </c>
      <c r="M15" s="185">
        <v>6909.0096519475255</v>
      </c>
      <c r="N15" s="185">
        <v>7044.4944638638372</v>
      </c>
      <c r="O15" s="185">
        <v>7172.8653254809751</v>
      </c>
      <c r="P15" s="185">
        <v>7304.6604141946027</v>
      </c>
      <c r="Q15" s="185">
        <v>7439.8245964090484</v>
      </c>
      <c r="R15" s="185">
        <v>7578.3198059848955</v>
      </c>
      <c r="S15" s="185">
        <v>7730.412893349494</v>
      </c>
      <c r="T15" s="150"/>
    </row>
    <row r="16" spans="1:20" customFormat="1" ht="15" customHeight="1" thickBot="1">
      <c r="A16" s="62">
        <v>16</v>
      </c>
      <c r="B16" s="134"/>
      <c r="C16" s="112"/>
      <c r="D16" s="112"/>
      <c r="E16" s="115" t="s">
        <v>60</v>
      </c>
      <c r="F16" s="115"/>
      <c r="G16" s="115"/>
      <c r="H16" s="118"/>
      <c r="I16" s="185">
        <v>8910.2569306000005</v>
      </c>
      <c r="J16" s="185">
        <v>10681.631324829023</v>
      </c>
      <c r="K16" s="185">
        <v>12844.518704454156</v>
      </c>
      <c r="L16" s="185">
        <v>13066.172571624984</v>
      </c>
      <c r="M16" s="185">
        <v>12430.081861371866</v>
      </c>
      <c r="N16" s="185">
        <v>11744.257101254645</v>
      </c>
      <c r="O16" s="185">
        <v>10397.778781997175</v>
      </c>
      <c r="P16" s="185">
        <v>9207.4474898341014</v>
      </c>
      <c r="Q16" s="185">
        <v>8586.0748591959527</v>
      </c>
      <c r="R16" s="185">
        <v>8510.2362122299492</v>
      </c>
      <c r="S16" s="185">
        <v>8610.2896701057616</v>
      </c>
      <c r="T16" s="150"/>
    </row>
    <row r="17" spans="1:20" s="78" customFormat="1" ht="15" customHeight="1" thickBot="1">
      <c r="A17" s="62">
        <v>17</v>
      </c>
      <c r="B17" s="134"/>
      <c r="C17" s="112"/>
      <c r="D17" s="64" t="s">
        <v>503</v>
      </c>
      <c r="E17" s="64"/>
      <c r="F17" s="115"/>
      <c r="G17" s="115"/>
      <c r="H17" s="118"/>
      <c r="I17" s="192">
        <f>SUM(I15:I16)</f>
        <v>13462.345990599999</v>
      </c>
      <c r="J17" s="192">
        <f t="shared" ref="J17:S17" si="1">SUM(J15:J16)</f>
        <v>17077.862149969558</v>
      </c>
      <c r="K17" s="192">
        <f t="shared" si="1"/>
        <v>19512.223772627025</v>
      </c>
      <c r="L17" s="192">
        <f t="shared" si="1"/>
        <v>19852.73121627255</v>
      </c>
      <c r="M17" s="192">
        <f t="shared" si="1"/>
        <v>19339.091513319392</v>
      </c>
      <c r="N17" s="192">
        <f t="shared" si="1"/>
        <v>18788.75156511848</v>
      </c>
      <c r="O17" s="192">
        <f t="shared" si="1"/>
        <v>17570.644107478151</v>
      </c>
      <c r="P17" s="192">
        <f t="shared" si="1"/>
        <v>16512.107904028704</v>
      </c>
      <c r="Q17" s="192">
        <f t="shared" si="1"/>
        <v>16025.899455605002</v>
      </c>
      <c r="R17" s="192">
        <f t="shared" si="1"/>
        <v>16088.556018214844</v>
      </c>
      <c r="S17" s="192">
        <f t="shared" si="1"/>
        <v>16340.702563455256</v>
      </c>
      <c r="T17" s="150"/>
    </row>
    <row r="18" spans="1:20" customFormat="1" ht="15" customHeight="1" thickBot="1">
      <c r="A18" s="62">
        <v>18</v>
      </c>
      <c r="B18" s="134"/>
      <c r="C18" s="112"/>
      <c r="D18" s="113" t="s">
        <v>83</v>
      </c>
      <c r="E18" s="113"/>
      <c r="F18" s="115"/>
      <c r="G18" s="115"/>
      <c r="H18" s="118"/>
      <c r="I18" s="192">
        <f>I14+I17</f>
        <v>18810.345990599999</v>
      </c>
      <c r="J18" s="192">
        <f t="shared" ref="J18:S18" si="2">J14+J17</f>
        <v>22425.803095137533</v>
      </c>
      <c r="K18" s="192">
        <f t="shared" si="2"/>
        <v>24860.164717795</v>
      </c>
      <c r="L18" s="192">
        <f t="shared" si="2"/>
        <v>25200.672161440525</v>
      </c>
      <c r="M18" s="192">
        <f t="shared" si="2"/>
        <v>24687.032458487367</v>
      </c>
      <c r="N18" s="192">
        <f t="shared" si="2"/>
        <v>24136.692510286455</v>
      </c>
      <c r="O18" s="192">
        <f t="shared" si="2"/>
        <v>22918.585052646122</v>
      </c>
      <c r="P18" s="192">
        <f t="shared" si="2"/>
        <v>21860.048849196675</v>
      </c>
      <c r="Q18" s="192">
        <f t="shared" si="2"/>
        <v>21480.799219676337</v>
      </c>
      <c r="R18" s="192">
        <f t="shared" si="2"/>
        <v>21652.553777567606</v>
      </c>
      <c r="S18" s="192">
        <f t="shared" si="2"/>
        <v>22015.98027799507</v>
      </c>
      <c r="T18" s="150"/>
    </row>
    <row r="19" spans="1:20" s="75" customFormat="1" ht="43.5" customHeight="1">
      <c r="A19" s="62">
        <v>19</v>
      </c>
      <c r="B19" s="134"/>
      <c r="C19" s="114"/>
      <c r="D19" s="118"/>
      <c r="E19" s="118"/>
      <c r="F19" s="118"/>
      <c r="G19" s="118"/>
      <c r="H19" s="138"/>
      <c r="I19" s="138" t="s">
        <v>239</v>
      </c>
      <c r="J19" s="138" t="s">
        <v>454</v>
      </c>
      <c r="K19" s="138" t="s">
        <v>455</v>
      </c>
      <c r="L19" s="138" t="s">
        <v>456</v>
      </c>
      <c r="M19" s="138" t="s">
        <v>457</v>
      </c>
      <c r="N19" s="138" t="s">
        <v>458</v>
      </c>
      <c r="O19" s="138" t="s">
        <v>460</v>
      </c>
      <c r="P19" s="138" t="s">
        <v>461</v>
      </c>
      <c r="Q19" s="138" t="s">
        <v>462</v>
      </c>
      <c r="R19" s="138" t="s">
        <v>463</v>
      </c>
      <c r="S19" s="138" t="s">
        <v>464</v>
      </c>
      <c r="T19" s="150"/>
    </row>
    <row r="20" spans="1:20" s="75" customFormat="1" ht="15" customHeight="1">
      <c r="A20" s="62">
        <v>20</v>
      </c>
      <c r="B20" s="134"/>
      <c r="C20" s="136"/>
      <c r="D20" s="118"/>
      <c r="E20" s="118"/>
      <c r="F20" s="118"/>
      <c r="G20" s="118"/>
      <c r="H20" s="213" t="str">
        <f>IF(ISNUMBER(CoverSheet!$C$12),"for year ended","")</f>
        <v>for year ended</v>
      </c>
      <c r="I20" s="139">
        <f>IF(ISNUMBER(CoverSheet!$C$12),DATE(YEAR(CoverSheet!$C$12),MONTH(CoverSheet!$C$12),DAY(CoverSheet!$C$12))-1,"")</f>
        <v>42460</v>
      </c>
      <c r="J20" s="139">
        <f>IF(ISNUMBER(CoverSheet!$C$12),DATE(YEAR(CoverSheet!$C$12)+1,MONTH(CoverSheet!$C$12),DAY(CoverSheet!$C$12))-1,"")</f>
        <v>42825</v>
      </c>
      <c r="K20" s="139">
        <f>IF(ISNUMBER(CoverSheet!$C$12),DATE(YEAR(CoverSheet!$C$12)+2,MONTH(CoverSheet!$C$12),DAY(CoverSheet!$C$12))-1,"")</f>
        <v>43190</v>
      </c>
      <c r="L20" s="139">
        <f>IF(ISNUMBER(CoverSheet!$C$12),DATE(YEAR(CoverSheet!$C$12)+3,MONTH(CoverSheet!$C$12),DAY(CoverSheet!$C$12))-1,"")</f>
        <v>43555</v>
      </c>
      <c r="M20" s="139">
        <f>IF(ISNUMBER(CoverSheet!$C$12),DATE(YEAR(CoverSheet!$C$12)+4,MONTH(CoverSheet!$C$12),DAY(CoverSheet!$C$12))-1,"")</f>
        <v>43921</v>
      </c>
      <c r="N20" s="139">
        <f>IF(ISNUMBER(CoverSheet!$C$12),DATE(YEAR(CoverSheet!$C$12)+5,MONTH(CoverSheet!$C$12),DAY(CoverSheet!$C$12))-1,"")</f>
        <v>44286</v>
      </c>
      <c r="O20" s="139">
        <f>IF(ISNUMBER(CoverSheet!$C$12),DATE(YEAR(CoverSheet!$C$12)+6,MONTH(CoverSheet!$C$12),DAY(CoverSheet!$C$12))-1,"")</f>
        <v>44651</v>
      </c>
      <c r="P20" s="139">
        <f>IF(ISNUMBER(CoverSheet!$C$12),DATE(YEAR(CoverSheet!$C$12)+7,MONTH(CoverSheet!$C$12),DAY(CoverSheet!$C$12))-1,"")</f>
        <v>45016</v>
      </c>
      <c r="Q20" s="139">
        <f>IF(ISNUMBER(CoverSheet!$C$12),DATE(YEAR(CoverSheet!$C$12)+8,MONTH(CoverSheet!$C$12),DAY(CoverSheet!$C$12))-1,"")</f>
        <v>45382</v>
      </c>
      <c r="R20" s="139">
        <f>IF(ISNUMBER(CoverSheet!$C$12),DATE(YEAR(CoverSheet!$C$12)+9,MONTH(CoverSheet!$C$12),DAY(CoverSheet!$C$12))-1,"")</f>
        <v>45747</v>
      </c>
      <c r="S20" s="139">
        <f>IF(ISNUMBER(CoverSheet!$C$12),DATE(YEAR(CoverSheet!$C$12)+10,MONTH(CoverSheet!$C$12),DAY(CoverSheet!$C$12))-1,"")</f>
        <v>46112</v>
      </c>
      <c r="T20" s="150"/>
    </row>
    <row r="21" spans="1:20" customFormat="1" ht="30" customHeight="1">
      <c r="A21" s="44">
        <v>21</v>
      </c>
      <c r="B21" s="134"/>
      <c r="C21" s="112"/>
      <c r="D21" s="112"/>
      <c r="E21" s="113"/>
      <c r="F21" s="118"/>
      <c r="G21" s="118"/>
      <c r="H21" s="118"/>
      <c r="I21" s="63" t="s">
        <v>473</v>
      </c>
      <c r="J21" s="118"/>
      <c r="K21" s="118"/>
      <c r="L21" s="118"/>
      <c r="M21" s="118"/>
      <c r="N21" s="118"/>
      <c r="O21" s="118"/>
      <c r="P21" s="118"/>
      <c r="Q21" s="118"/>
      <c r="R21" s="66"/>
      <c r="S21" s="66"/>
      <c r="T21" s="150"/>
    </row>
    <row r="22" spans="1:20" customFormat="1" ht="15" customHeight="1">
      <c r="A22" s="44">
        <v>22</v>
      </c>
      <c r="B22" s="134"/>
      <c r="C22" s="112"/>
      <c r="D22" s="112"/>
      <c r="E22" s="114" t="s">
        <v>62</v>
      </c>
      <c r="F22" s="121"/>
      <c r="G22" s="121"/>
      <c r="H22" s="118"/>
      <c r="I22" s="185">
        <v>1449.737317622021</v>
      </c>
      <c r="J22" s="185">
        <v>1362.1658310580267</v>
      </c>
      <c r="K22" s="185">
        <v>1342.0353015350024</v>
      </c>
      <c r="L22" s="185">
        <v>1322.2022675221699</v>
      </c>
      <c r="M22" s="185">
        <v>1302.6623325341577</v>
      </c>
      <c r="N22" s="185">
        <v>1283.4111650582838</v>
      </c>
      <c r="O22" s="185">
        <v>1264.4444975943684</v>
      </c>
      <c r="P22" s="185">
        <v>1245.7581257087375</v>
      </c>
      <c r="Q22" s="185">
        <v>1251.8948652442486</v>
      </c>
      <c r="R22" s="185">
        <v>1258.0618350237776</v>
      </c>
      <c r="S22" s="185">
        <v>1264.2591839647814</v>
      </c>
      <c r="T22" s="150"/>
    </row>
    <row r="23" spans="1:20" customFormat="1" ht="15" customHeight="1">
      <c r="A23" s="44">
        <v>23</v>
      </c>
      <c r="B23" s="134"/>
      <c r="C23" s="112"/>
      <c r="D23" s="112"/>
      <c r="E23" s="114" t="s">
        <v>61</v>
      </c>
      <c r="F23" s="121"/>
      <c r="G23" s="121"/>
      <c r="H23" s="118"/>
      <c r="I23" s="185">
        <v>500</v>
      </c>
      <c r="J23" s="185">
        <v>515.96690695655957</v>
      </c>
      <c r="K23" s="185">
        <v>508.3417802527681</v>
      </c>
      <c r="L23" s="185">
        <v>500.82934015051052</v>
      </c>
      <c r="M23" s="185">
        <v>493.42792133055229</v>
      </c>
      <c r="N23" s="185">
        <v>486.13588308428808</v>
      </c>
      <c r="O23" s="185">
        <v>478.95160895003761</v>
      </c>
      <c r="P23" s="185">
        <v>471.87350635471688</v>
      </c>
      <c r="Q23" s="185">
        <v>474.19800638602095</v>
      </c>
      <c r="R23" s="185">
        <v>476.53395715639562</v>
      </c>
      <c r="S23" s="185">
        <v>478.88141507342232</v>
      </c>
      <c r="T23" s="150"/>
    </row>
    <row r="24" spans="1:20" customFormat="1" ht="15" customHeight="1">
      <c r="A24" s="44">
        <v>24</v>
      </c>
      <c r="B24" s="134"/>
      <c r="C24" s="112"/>
      <c r="D24" s="112"/>
      <c r="E24" s="114" t="s">
        <v>84</v>
      </c>
      <c r="F24" s="121"/>
      <c r="G24" s="121"/>
      <c r="H24" s="118"/>
      <c r="I24" s="185">
        <v>2800.6140027196043</v>
      </c>
      <c r="J24" s="185">
        <v>3035.8296856102097</v>
      </c>
      <c r="K24" s="185">
        <v>2990.9652074977439</v>
      </c>
      <c r="L24" s="185">
        <v>2946.7637512293049</v>
      </c>
      <c r="M24" s="185">
        <v>2903.2155184525177</v>
      </c>
      <c r="N24" s="185">
        <v>2860.3108556182442</v>
      </c>
      <c r="O24" s="185">
        <v>2818.0402518406354</v>
      </c>
      <c r="P24" s="185">
        <v>2776.3943367888037</v>
      </c>
      <c r="Q24" s="185">
        <v>2790.0711561818516</v>
      </c>
      <c r="R24" s="185">
        <v>2803.8153490694485</v>
      </c>
      <c r="S24" s="185">
        <v>2817.6272473407266</v>
      </c>
      <c r="T24" s="150"/>
    </row>
    <row r="25" spans="1:20" customFormat="1" ht="15" customHeight="1" thickBot="1">
      <c r="A25" s="44">
        <v>25</v>
      </c>
      <c r="B25" s="134"/>
      <c r="C25" s="112"/>
      <c r="D25" s="112"/>
      <c r="E25" s="114" t="s">
        <v>80</v>
      </c>
      <c r="F25" s="121"/>
      <c r="G25" s="121"/>
      <c r="H25" s="118"/>
      <c r="I25" s="185">
        <v>597.64867965837391</v>
      </c>
      <c r="J25" s="185">
        <v>354.94491151606479</v>
      </c>
      <c r="K25" s="185">
        <v>349.69942021287181</v>
      </c>
      <c r="L25" s="185">
        <v>344.53144848558804</v>
      </c>
      <c r="M25" s="185">
        <v>339.43985072471736</v>
      </c>
      <c r="N25" s="185">
        <v>334.42349825095306</v>
      </c>
      <c r="O25" s="185">
        <v>329.48127906497848</v>
      </c>
      <c r="P25" s="185">
        <v>324.61209760096403</v>
      </c>
      <c r="Q25" s="185">
        <v>326.21117197338259</v>
      </c>
      <c r="R25" s="185">
        <v>327.81812355945846</v>
      </c>
      <c r="S25" s="185">
        <v>329.43299116319969</v>
      </c>
      <c r="T25" s="150"/>
    </row>
    <row r="26" spans="1:20" s="78" customFormat="1" ht="15" customHeight="1" thickBot="1">
      <c r="A26" s="62">
        <v>26</v>
      </c>
      <c r="B26" s="134"/>
      <c r="C26" s="112"/>
      <c r="D26" s="64" t="s">
        <v>510</v>
      </c>
      <c r="E26" s="64"/>
      <c r="F26" s="115"/>
      <c r="G26" s="115"/>
      <c r="H26" s="118"/>
      <c r="I26" s="192">
        <f t="shared" ref="I26:S26" si="3">SUM(I22:I25)</f>
        <v>5347.9999999999991</v>
      </c>
      <c r="J26" s="192">
        <f t="shared" si="3"/>
        <v>5268.9073351408615</v>
      </c>
      <c r="K26" s="192">
        <f t="shared" si="3"/>
        <v>5191.0417094983859</v>
      </c>
      <c r="L26" s="192">
        <f t="shared" si="3"/>
        <v>5114.3268073875734</v>
      </c>
      <c r="M26" s="192">
        <f t="shared" si="3"/>
        <v>5038.7456230419448</v>
      </c>
      <c r="N26" s="192">
        <f t="shared" si="3"/>
        <v>4964.2814020117694</v>
      </c>
      <c r="O26" s="192">
        <f t="shared" si="3"/>
        <v>4890.9176374500194</v>
      </c>
      <c r="P26" s="192">
        <f t="shared" si="3"/>
        <v>4818.6380664532226</v>
      </c>
      <c r="Q26" s="192">
        <f t="shared" si="3"/>
        <v>4842.3751997855043</v>
      </c>
      <c r="R26" s="192">
        <f t="shared" si="3"/>
        <v>4866.2292648090806</v>
      </c>
      <c r="S26" s="192">
        <f t="shared" si="3"/>
        <v>4890.2008375421301</v>
      </c>
      <c r="T26" s="150"/>
    </row>
    <row r="27" spans="1:20" customFormat="1" ht="15" customHeight="1">
      <c r="A27" s="44">
        <v>27</v>
      </c>
      <c r="B27" s="134"/>
      <c r="C27" s="112"/>
      <c r="D27" s="112"/>
      <c r="E27" s="114" t="s">
        <v>250</v>
      </c>
      <c r="F27" s="121"/>
      <c r="G27" s="121"/>
      <c r="H27" s="118"/>
      <c r="I27" s="185">
        <v>4552.0890599999993</v>
      </c>
      <c r="J27" s="185">
        <v>6220.4399384594044</v>
      </c>
      <c r="K27" s="185">
        <v>6305.2851455430873</v>
      </c>
      <c r="L27" s="185">
        <v>6240.6339438313807</v>
      </c>
      <c r="M27" s="185">
        <v>6177.8818288358198</v>
      </c>
      <c r="N27" s="185">
        <v>6125.4561611019517</v>
      </c>
      <c r="O27" s="185">
        <v>6064.849387164677</v>
      </c>
      <c r="P27" s="185">
        <v>6005.6959039977155</v>
      </c>
      <c r="Q27" s="185">
        <v>5947.8519985739549</v>
      </c>
      <c r="R27" s="185">
        <v>5891.1963582402204</v>
      </c>
      <c r="S27" s="185">
        <v>5844.0679497910915</v>
      </c>
      <c r="T27" s="150"/>
    </row>
    <row r="28" spans="1:20" customFormat="1" ht="15" customHeight="1" thickBot="1">
      <c r="A28" s="44">
        <v>28</v>
      </c>
      <c r="B28" s="134"/>
      <c r="C28" s="112"/>
      <c r="D28" s="112"/>
      <c r="E28" s="114" t="s">
        <v>60</v>
      </c>
      <c r="F28" s="121"/>
      <c r="G28" s="121"/>
      <c r="H28" s="118"/>
      <c r="I28" s="185">
        <v>8910.2569306000005</v>
      </c>
      <c r="J28" s="185">
        <v>10459.762588653119</v>
      </c>
      <c r="K28" s="185">
        <v>12320.593045936914</v>
      </c>
      <c r="L28" s="185">
        <v>12275.415554653251</v>
      </c>
      <c r="M28" s="185">
        <v>11435.147571060572</v>
      </c>
      <c r="N28" s="185">
        <v>10577.723886921509</v>
      </c>
      <c r="O28" s="185">
        <v>9163.4003271179081</v>
      </c>
      <c r="P28" s="185">
        <v>7935.901270916017</v>
      </c>
      <c r="Q28" s="185">
        <v>7238.6206064949056</v>
      </c>
      <c r="R28" s="185">
        <v>7022.9648450660707</v>
      </c>
      <c r="S28" s="185">
        <v>6956.5201605796647</v>
      </c>
      <c r="T28" s="150"/>
    </row>
    <row r="29" spans="1:20" s="78" customFormat="1" ht="15" customHeight="1" thickBot="1">
      <c r="A29" s="62">
        <v>29</v>
      </c>
      <c r="B29" s="134"/>
      <c r="C29" s="112"/>
      <c r="D29" s="64" t="s">
        <v>503</v>
      </c>
      <c r="E29" s="64"/>
      <c r="F29" s="115"/>
      <c r="G29" s="115"/>
      <c r="H29" s="118"/>
      <c r="I29" s="192">
        <f t="shared" ref="I29:S29" si="4">SUM(I27:I28)</f>
        <v>13462.345990599999</v>
      </c>
      <c r="J29" s="192">
        <f t="shared" si="4"/>
        <v>16680.202527112524</v>
      </c>
      <c r="K29" s="192">
        <f t="shared" si="4"/>
        <v>18625.878191480002</v>
      </c>
      <c r="L29" s="192">
        <f t="shared" si="4"/>
        <v>18516.04949848463</v>
      </c>
      <c r="M29" s="192">
        <f t="shared" si="4"/>
        <v>17613.02939989639</v>
      </c>
      <c r="N29" s="192">
        <f t="shared" si="4"/>
        <v>16703.18004802346</v>
      </c>
      <c r="O29" s="192">
        <f t="shared" si="4"/>
        <v>15228.249714282585</v>
      </c>
      <c r="P29" s="192">
        <f t="shared" si="4"/>
        <v>13941.597174913732</v>
      </c>
      <c r="Q29" s="192">
        <f t="shared" si="4"/>
        <v>13186.472605068861</v>
      </c>
      <c r="R29" s="192">
        <f t="shared" si="4"/>
        <v>12914.161203306292</v>
      </c>
      <c r="S29" s="192">
        <f t="shared" si="4"/>
        <v>12800.588110370756</v>
      </c>
      <c r="T29" s="150"/>
    </row>
    <row r="30" spans="1:20" customFormat="1" ht="15" customHeight="1" thickBot="1">
      <c r="A30" s="44">
        <v>30</v>
      </c>
      <c r="B30" s="134"/>
      <c r="C30" s="112"/>
      <c r="D30" s="113" t="s">
        <v>83</v>
      </c>
      <c r="E30" s="113"/>
      <c r="F30" s="121"/>
      <c r="G30" s="121"/>
      <c r="H30" s="118"/>
      <c r="I30" s="192">
        <f>I26+I29</f>
        <v>18810.345990599999</v>
      </c>
      <c r="J30" s="192">
        <f t="shared" ref="J30:S30" si="5">J26+J29</f>
        <v>21949.109862253386</v>
      </c>
      <c r="K30" s="192">
        <f t="shared" si="5"/>
        <v>23816.919900978388</v>
      </c>
      <c r="L30" s="192">
        <f t="shared" si="5"/>
        <v>23630.376305872203</v>
      </c>
      <c r="M30" s="192">
        <f t="shared" si="5"/>
        <v>22651.775022938335</v>
      </c>
      <c r="N30" s="192">
        <f t="shared" si="5"/>
        <v>21667.461450035229</v>
      </c>
      <c r="O30" s="192">
        <f t="shared" si="5"/>
        <v>20119.167351732605</v>
      </c>
      <c r="P30" s="192">
        <f t="shared" si="5"/>
        <v>18760.235241366954</v>
      </c>
      <c r="Q30" s="192">
        <f t="shared" si="5"/>
        <v>18028.847804854366</v>
      </c>
      <c r="R30" s="192">
        <f t="shared" si="5"/>
        <v>17780.390468115373</v>
      </c>
      <c r="S30" s="192">
        <f t="shared" si="5"/>
        <v>17690.788947912886</v>
      </c>
      <c r="T30" s="150"/>
    </row>
    <row r="31" spans="1:20" customFormat="1" ht="30" customHeight="1">
      <c r="A31" s="44">
        <v>31</v>
      </c>
      <c r="B31" s="134"/>
      <c r="C31" s="111" t="s">
        <v>255</v>
      </c>
      <c r="D31" s="112"/>
      <c r="E31" s="112"/>
      <c r="F31" s="121"/>
      <c r="G31" s="121"/>
      <c r="H31" s="121"/>
      <c r="I31" s="114"/>
      <c r="J31" s="114"/>
      <c r="K31" s="118"/>
      <c r="L31" s="118"/>
      <c r="M31" s="118"/>
      <c r="N31" s="114"/>
      <c r="O31" s="118"/>
      <c r="P31" s="114"/>
      <c r="Q31" s="114"/>
      <c r="R31" s="118"/>
      <c r="S31" s="118"/>
      <c r="T31" s="150"/>
    </row>
    <row r="32" spans="1:20" customFormat="1" ht="15" customHeight="1">
      <c r="A32" s="44">
        <v>32</v>
      </c>
      <c r="B32" s="134"/>
      <c r="C32" s="311"/>
      <c r="D32" s="311"/>
      <c r="E32" s="314" t="s">
        <v>511</v>
      </c>
      <c r="F32" s="120"/>
      <c r="G32" s="151"/>
      <c r="H32" s="121"/>
      <c r="I32" s="114"/>
      <c r="J32" s="114"/>
      <c r="K32" s="118"/>
      <c r="L32" s="118"/>
      <c r="M32" s="118"/>
      <c r="N32" s="114"/>
      <c r="O32" s="118"/>
      <c r="P32" s="114"/>
      <c r="Q32" s="114"/>
      <c r="R32" s="118"/>
      <c r="S32" s="118"/>
      <c r="T32" s="150"/>
    </row>
    <row r="33" spans="1:20" customFormat="1" ht="15" customHeight="1">
      <c r="A33" s="44">
        <v>33</v>
      </c>
      <c r="B33" s="134"/>
      <c r="C33" s="311"/>
      <c r="D33" s="311"/>
      <c r="E33" s="314"/>
      <c r="F33" s="120"/>
      <c r="G33" s="151"/>
      <c r="H33" s="118"/>
      <c r="I33" s="185">
        <v>0</v>
      </c>
      <c r="J33" s="185">
        <v>0</v>
      </c>
      <c r="K33" s="185">
        <v>0</v>
      </c>
      <c r="L33" s="185">
        <v>0</v>
      </c>
      <c r="M33" s="185">
        <v>0</v>
      </c>
      <c r="N33" s="185">
        <v>0</v>
      </c>
      <c r="O33" s="185">
        <v>0</v>
      </c>
      <c r="P33" s="185">
        <v>0</v>
      </c>
      <c r="Q33" s="185">
        <v>0</v>
      </c>
      <c r="R33" s="185">
        <v>0</v>
      </c>
      <c r="S33" s="185">
        <v>0</v>
      </c>
      <c r="T33" s="150"/>
    </row>
    <row r="34" spans="1:20" customFormat="1" ht="15" customHeight="1">
      <c r="A34" s="44">
        <v>34</v>
      </c>
      <c r="B34" s="134"/>
      <c r="C34" s="112"/>
      <c r="D34" s="112"/>
      <c r="E34" s="119" t="s">
        <v>485</v>
      </c>
      <c r="F34" s="121"/>
      <c r="G34" s="121"/>
      <c r="H34" s="118"/>
      <c r="I34" s="185">
        <v>0</v>
      </c>
      <c r="J34" s="185">
        <v>0</v>
      </c>
      <c r="K34" s="185">
        <v>0</v>
      </c>
      <c r="L34" s="185">
        <v>0</v>
      </c>
      <c r="M34" s="185">
        <v>0</v>
      </c>
      <c r="N34" s="185">
        <v>0</v>
      </c>
      <c r="O34" s="185">
        <v>0</v>
      </c>
      <c r="P34" s="185">
        <v>0</v>
      </c>
      <c r="Q34" s="185">
        <v>0</v>
      </c>
      <c r="R34" s="185">
        <v>0</v>
      </c>
      <c r="S34" s="185">
        <v>0</v>
      </c>
      <c r="T34" s="150"/>
    </row>
    <row r="35" spans="1:20" customFormat="1" ht="15" customHeight="1">
      <c r="A35" s="44">
        <v>35</v>
      </c>
      <c r="B35" s="134"/>
      <c r="C35" s="112"/>
      <c r="D35" s="112"/>
      <c r="E35" s="114" t="s">
        <v>247</v>
      </c>
      <c r="F35" s="114"/>
      <c r="G35" s="121"/>
      <c r="H35" s="118"/>
      <c r="I35" s="185">
        <v>0</v>
      </c>
      <c r="J35" s="185">
        <v>0</v>
      </c>
      <c r="K35" s="185">
        <v>0</v>
      </c>
      <c r="L35" s="185">
        <v>0</v>
      </c>
      <c r="M35" s="185">
        <v>0</v>
      </c>
      <c r="N35" s="185">
        <v>0</v>
      </c>
      <c r="O35" s="185">
        <v>0</v>
      </c>
      <c r="P35" s="185">
        <v>0</v>
      </c>
      <c r="Q35" s="185">
        <v>0</v>
      </c>
      <c r="R35" s="185">
        <v>0</v>
      </c>
      <c r="S35" s="185">
        <v>0</v>
      </c>
      <c r="T35" s="150"/>
    </row>
    <row r="36" spans="1:20" s="87" customFormat="1" ht="15" customHeight="1">
      <c r="A36" s="62">
        <v>36</v>
      </c>
      <c r="B36" s="134"/>
      <c r="C36" s="112"/>
      <c r="D36" s="112"/>
      <c r="E36" s="114" t="s">
        <v>416</v>
      </c>
      <c r="F36" s="114"/>
      <c r="G36" s="121"/>
      <c r="H36" s="118"/>
      <c r="I36" s="185">
        <v>33.5</v>
      </c>
      <c r="J36" s="185">
        <v>33.999999999999993</v>
      </c>
      <c r="K36" s="185">
        <v>34.509999999999991</v>
      </c>
      <c r="L36" s="185">
        <v>35.027649999999987</v>
      </c>
      <c r="M36" s="185">
        <v>35.553064749999983</v>
      </c>
      <c r="N36" s="185">
        <v>36.086360721249974</v>
      </c>
      <c r="O36" s="185">
        <v>36.627656132068722</v>
      </c>
      <c r="P36" s="185">
        <v>37.177070974049755</v>
      </c>
      <c r="Q36" s="185">
        <v>37.734727038660495</v>
      </c>
      <c r="R36" s="185">
        <v>38.300747944240399</v>
      </c>
      <c r="S36" s="185">
        <v>38.875259163404003</v>
      </c>
      <c r="T36" s="150"/>
    </row>
    <row r="37" spans="1:20" s="67" customFormat="1" ht="15" customHeight="1">
      <c r="A37" s="62">
        <v>37</v>
      </c>
      <c r="B37" s="126" t="s">
        <v>486</v>
      </c>
      <c r="C37" s="112"/>
      <c r="D37" s="112"/>
      <c r="E37" s="113"/>
      <c r="F37" s="121"/>
      <c r="G37" s="121"/>
      <c r="H37" s="118"/>
      <c r="I37" s="121"/>
      <c r="J37" s="118"/>
      <c r="K37" s="121"/>
      <c r="L37" s="118"/>
      <c r="M37" s="121"/>
      <c r="N37" s="118"/>
      <c r="O37" s="121"/>
      <c r="P37" s="118"/>
      <c r="Q37" s="121"/>
      <c r="R37" s="118"/>
      <c r="S37" s="118"/>
      <c r="T37" s="150"/>
    </row>
    <row r="38" spans="1:20" customFormat="1" ht="15" customHeight="1">
      <c r="A38" s="62">
        <v>38</v>
      </c>
      <c r="B38" s="134"/>
      <c r="C38" s="112"/>
      <c r="D38" s="112"/>
      <c r="E38" s="113"/>
      <c r="F38" s="118"/>
      <c r="G38" s="118"/>
      <c r="H38" s="118"/>
      <c r="I38" s="118"/>
      <c r="J38" s="118"/>
      <c r="K38" s="118"/>
      <c r="L38" s="118"/>
      <c r="M38" s="118"/>
      <c r="N38" s="118"/>
      <c r="O38" s="118"/>
      <c r="P38" s="118"/>
      <c r="Q38" s="118"/>
      <c r="R38" s="118"/>
      <c r="S38" s="118"/>
      <c r="T38" s="150"/>
    </row>
    <row r="39" spans="1:20" s="75" customFormat="1" ht="15" customHeight="1">
      <c r="A39" s="62">
        <v>39</v>
      </c>
      <c r="B39" s="134"/>
      <c r="C39" s="114"/>
      <c r="D39" s="118"/>
      <c r="E39" s="118"/>
      <c r="F39" s="118"/>
      <c r="G39" s="118"/>
      <c r="H39" s="138"/>
      <c r="I39" s="138" t="s">
        <v>239</v>
      </c>
      <c r="J39" s="138" t="s">
        <v>454</v>
      </c>
      <c r="K39" s="138" t="s">
        <v>455</v>
      </c>
      <c r="L39" s="138" t="s">
        <v>456</v>
      </c>
      <c r="M39" s="138" t="s">
        <v>457</v>
      </c>
      <c r="N39" s="138" t="s">
        <v>458</v>
      </c>
      <c r="O39" s="138" t="s">
        <v>460</v>
      </c>
      <c r="P39" s="138" t="s">
        <v>461</v>
      </c>
      <c r="Q39" s="138" t="s">
        <v>462</v>
      </c>
      <c r="R39" s="138" t="s">
        <v>463</v>
      </c>
      <c r="S39" s="138" t="s">
        <v>464</v>
      </c>
      <c r="T39" s="150"/>
    </row>
    <row r="40" spans="1:20" s="75" customFormat="1" ht="15" customHeight="1">
      <c r="A40" s="62">
        <v>40</v>
      </c>
      <c r="B40" s="134"/>
      <c r="C40" s="136"/>
      <c r="D40" s="118"/>
      <c r="E40" s="118"/>
      <c r="F40" s="118"/>
      <c r="G40" s="118"/>
      <c r="H40" s="213" t="str">
        <f>IF(ISNUMBER(CoverSheet!$C$12),"for year ended","")</f>
        <v>for year ended</v>
      </c>
      <c r="I40" s="139">
        <f>IF(ISNUMBER(CoverSheet!$C$12),DATE(YEAR(CoverSheet!$C$12),MONTH(CoverSheet!$C$12),DAY(CoverSheet!$C$12))-1,"")</f>
        <v>42460</v>
      </c>
      <c r="J40" s="139">
        <f>IF(ISNUMBER(CoverSheet!$C$12),DATE(YEAR(CoverSheet!$C$12)+1,MONTH(CoverSheet!$C$12),DAY(CoverSheet!$C$12))-1,"")</f>
        <v>42825</v>
      </c>
      <c r="K40" s="139">
        <f>IF(ISNUMBER(CoverSheet!$C$12),DATE(YEAR(CoverSheet!$C$12)+2,MONTH(CoverSheet!$C$12),DAY(CoverSheet!$C$12))-1,"")</f>
        <v>43190</v>
      </c>
      <c r="L40" s="139">
        <f>IF(ISNUMBER(CoverSheet!$C$12),DATE(YEAR(CoverSheet!$C$12)+3,MONTH(CoverSheet!$C$12),DAY(CoverSheet!$C$12))-1,"")</f>
        <v>43555</v>
      </c>
      <c r="M40" s="139">
        <f>IF(ISNUMBER(CoverSheet!$C$12),DATE(YEAR(CoverSheet!$C$12)+4,MONTH(CoverSheet!$C$12),DAY(CoverSheet!$C$12))-1,"")</f>
        <v>43921</v>
      </c>
      <c r="N40" s="139">
        <f>IF(ISNUMBER(CoverSheet!$C$12),DATE(YEAR(CoverSheet!$C$12)+5,MONTH(CoverSheet!$C$12),DAY(CoverSheet!$C$12))-1,"")</f>
        <v>44286</v>
      </c>
      <c r="O40" s="139">
        <f>IF(ISNUMBER(CoverSheet!$C$12),DATE(YEAR(CoverSheet!$C$12)+6,MONTH(CoverSheet!$C$12),DAY(CoverSheet!$C$12))-1,"")</f>
        <v>44651</v>
      </c>
      <c r="P40" s="139">
        <f>IF(ISNUMBER(CoverSheet!$C$12),DATE(YEAR(CoverSheet!$C$12)+7,MONTH(CoverSheet!$C$12),DAY(CoverSheet!$C$12))-1,"")</f>
        <v>45016</v>
      </c>
      <c r="Q40" s="139">
        <f>IF(ISNUMBER(CoverSheet!$C$12),DATE(YEAR(CoverSheet!$C$12)+8,MONTH(CoverSheet!$C$12),DAY(CoverSheet!$C$12))-1,"")</f>
        <v>45382</v>
      </c>
      <c r="R40" s="139">
        <f>IF(ISNUMBER(CoverSheet!$C$12),DATE(YEAR(CoverSheet!$C$12)+9,MONTH(CoverSheet!$C$12),DAY(CoverSheet!$C$12))-1,"")</f>
        <v>45747</v>
      </c>
      <c r="S40" s="139">
        <f>IF(ISNUMBER(CoverSheet!$C$12),DATE(YEAR(CoverSheet!$C$12)+10,MONTH(CoverSheet!$C$12),DAY(CoverSheet!$C$12))-1,"")</f>
        <v>46112</v>
      </c>
      <c r="T40" s="150"/>
    </row>
    <row r="41" spans="1:20" customFormat="1" ht="30" customHeight="1">
      <c r="A41" s="62">
        <v>41</v>
      </c>
      <c r="B41" s="134"/>
      <c r="C41" s="111" t="s">
        <v>252</v>
      </c>
      <c r="D41" s="112"/>
      <c r="E41" s="113"/>
      <c r="F41" s="121"/>
      <c r="G41" s="121"/>
      <c r="H41" s="118"/>
      <c r="I41" s="152" t="s">
        <v>475</v>
      </c>
      <c r="J41" s="118"/>
      <c r="K41" s="118"/>
      <c r="L41" s="118"/>
      <c r="M41" s="118"/>
      <c r="N41" s="118"/>
      <c r="O41" s="118"/>
      <c r="P41" s="118"/>
      <c r="Q41" s="118"/>
      <c r="R41" s="118"/>
      <c r="S41" s="118"/>
      <c r="T41" s="150"/>
    </row>
    <row r="42" spans="1:20" customFormat="1" ht="15" customHeight="1">
      <c r="A42" s="62">
        <v>42</v>
      </c>
      <c r="B42" s="134"/>
      <c r="C42" s="112"/>
      <c r="D42" s="112"/>
      <c r="E42" s="114" t="s">
        <v>62</v>
      </c>
      <c r="F42" s="121"/>
      <c r="G42" s="121"/>
      <c r="H42" s="118"/>
      <c r="I42" s="188">
        <f t="shared" ref="I42:S42" si="6">I10-I22</f>
        <v>0</v>
      </c>
      <c r="J42" s="188">
        <f t="shared" si="6"/>
        <v>20.432487465870281</v>
      </c>
      <c r="K42" s="188">
        <f t="shared" si="6"/>
        <v>40.563016988895015</v>
      </c>
      <c r="L42" s="188">
        <f t="shared" si="6"/>
        <v>60.396051001727528</v>
      </c>
      <c r="M42" s="188">
        <f t="shared" si="6"/>
        <v>79.93598598973972</v>
      </c>
      <c r="N42" s="188">
        <f t="shared" si="6"/>
        <v>99.187153465613619</v>
      </c>
      <c r="O42" s="188">
        <f t="shared" si="6"/>
        <v>118.15382092952905</v>
      </c>
      <c r="P42" s="188">
        <f t="shared" si="6"/>
        <v>136.84019281515998</v>
      </c>
      <c r="Q42" s="188">
        <f t="shared" si="6"/>
        <v>158.35541965012681</v>
      </c>
      <c r="R42" s="188">
        <f t="shared" si="6"/>
        <v>180.39345556848571</v>
      </c>
      <c r="S42" s="188">
        <f t="shared" si="6"/>
        <v>202.96521243932716</v>
      </c>
      <c r="T42" s="150"/>
    </row>
    <row r="43" spans="1:20" customFormat="1" ht="15" customHeight="1">
      <c r="A43" s="62">
        <v>43</v>
      </c>
      <c r="B43" s="134"/>
      <c r="C43" s="112"/>
      <c r="D43" s="112"/>
      <c r="E43" s="114" t="s">
        <v>61</v>
      </c>
      <c r="F43" s="121"/>
      <c r="G43" s="121"/>
      <c r="H43" s="118"/>
      <c r="I43" s="188">
        <f t="shared" ref="I43:S43" si="7">I11-I23</f>
        <v>0</v>
      </c>
      <c r="J43" s="188">
        <f t="shared" si="7"/>
        <v>7.7395036043483287</v>
      </c>
      <c r="K43" s="188">
        <f t="shared" si="7"/>
        <v>15.364630308139795</v>
      </c>
      <c r="L43" s="188">
        <f t="shared" si="7"/>
        <v>22.87707041039738</v>
      </c>
      <c r="M43" s="188">
        <f t="shared" si="7"/>
        <v>30.278489230355603</v>
      </c>
      <c r="N43" s="188">
        <f t="shared" si="7"/>
        <v>37.570527476619816</v>
      </c>
      <c r="O43" s="188">
        <f t="shared" si="7"/>
        <v>44.754801610870288</v>
      </c>
      <c r="P43" s="188">
        <f t="shared" si="7"/>
        <v>51.832904206191017</v>
      </c>
      <c r="Q43" s="188">
        <f t="shared" si="7"/>
        <v>59.982532386105106</v>
      </c>
      <c r="R43" s="188">
        <f t="shared" si="7"/>
        <v>68.330192391173057</v>
      </c>
      <c r="S43" s="188">
        <f t="shared" si="7"/>
        <v>76.880017465097808</v>
      </c>
      <c r="T43" s="150"/>
    </row>
    <row r="44" spans="1:20" customFormat="1" ht="15" customHeight="1">
      <c r="A44" s="62">
        <v>44</v>
      </c>
      <c r="B44" s="134"/>
      <c r="C44" s="112"/>
      <c r="D44" s="112"/>
      <c r="E44" s="114" t="s">
        <v>84</v>
      </c>
      <c r="F44" s="121"/>
      <c r="G44" s="121"/>
      <c r="H44" s="118"/>
      <c r="I44" s="188">
        <f t="shared" ref="I44:S44" si="8">I12-I24</f>
        <v>0</v>
      </c>
      <c r="J44" s="188">
        <f t="shared" si="8"/>
        <v>45.537445284152909</v>
      </c>
      <c r="K44" s="188">
        <f t="shared" si="8"/>
        <v>90.401923396618713</v>
      </c>
      <c r="L44" s="188">
        <f t="shared" si="8"/>
        <v>134.60337966505767</v>
      </c>
      <c r="M44" s="188">
        <f t="shared" si="8"/>
        <v>178.15161244184492</v>
      </c>
      <c r="N44" s="188">
        <f t="shared" si="8"/>
        <v>221.05627527611841</v>
      </c>
      <c r="O44" s="188">
        <f t="shared" si="8"/>
        <v>263.32687905372723</v>
      </c>
      <c r="P44" s="188">
        <f t="shared" si="8"/>
        <v>304.97279410555893</v>
      </c>
      <c r="Q44" s="188">
        <f t="shared" si="8"/>
        <v>352.92331733039782</v>
      </c>
      <c r="R44" s="188">
        <f t="shared" si="8"/>
        <v>402.0390139130468</v>
      </c>
      <c r="S44" s="188">
        <f t="shared" si="8"/>
        <v>452.34420290141861</v>
      </c>
      <c r="T44" s="150"/>
    </row>
    <row r="45" spans="1:20" customFormat="1" ht="15" customHeight="1" thickBot="1">
      <c r="A45" s="62">
        <v>45</v>
      </c>
      <c r="B45" s="134"/>
      <c r="C45" s="112"/>
      <c r="D45" s="112"/>
      <c r="E45" s="114" t="s">
        <v>80</v>
      </c>
      <c r="F45" s="121"/>
      <c r="G45" s="121"/>
      <c r="H45" s="118"/>
      <c r="I45" s="188">
        <f t="shared" ref="I45:S45" si="9">I13-I25</f>
        <v>0</v>
      </c>
      <c r="J45" s="188">
        <f t="shared" si="9"/>
        <v>5.3241736727409261</v>
      </c>
      <c r="K45" s="188">
        <f t="shared" si="9"/>
        <v>10.569664975933961</v>
      </c>
      <c r="L45" s="188">
        <f t="shared" si="9"/>
        <v>15.737636703217731</v>
      </c>
      <c r="M45" s="188">
        <f t="shared" si="9"/>
        <v>20.829234464088415</v>
      </c>
      <c r="N45" s="188">
        <f t="shared" si="9"/>
        <v>25.845586937852715</v>
      </c>
      <c r="O45" s="188">
        <f t="shared" si="9"/>
        <v>30.787806123827295</v>
      </c>
      <c r="P45" s="188">
        <f t="shared" si="9"/>
        <v>35.656987587841741</v>
      </c>
      <c r="Q45" s="188">
        <f t="shared" si="9"/>
        <v>41.263294919199268</v>
      </c>
      <c r="R45" s="188">
        <f t="shared" si="9"/>
        <v>47.00583267097511</v>
      </c>
      <c r="S45" s="188">
        <f t="shared" si="9"/>
        <v>52.887444191842519</v>
      </c>
      <c r="T45" s="150"/>
    </row>
    <row r="46" spans="1:20" s="78" customFormat="1" ht="15" customHeight="1" thickBot="1">
      <c r="A46" s="62">
        <v>46</v>
      </c>
      <c r="B46" s="134"/>
      <c r="C46" s="112"/>
      <c r="D46" s="64" t="s">
        <v>510</v>
      </c>
      <c r="E46" s="64"/>
      <c r="F46" s="115"/>
      <c r="G46" s="115"/>
      <c r="H46" s="118"/>
      <c r="I46" s="192">
        <f>I14-I26</f>
        <v>0</v>
      </c>
      <c r="J46" s="192">
        <f t="shared" ref="J46:S46" si="10">J14-J26</f>
        <v>79.033610027111536</v>
      </c>
      <c r="K46" s="192">
        <f t="shared" si="10"/>
        <v>156.89923566958714</v>
      </c>
      <c r="L46" s="192">
        <f t="shared" si="10"/>
        <v>233.61413778039969</v>
      </c>
      <c r="M46" s="192">
        <f t="shared" si="10"/>
        <v>309.19532212602826</v>
      </c>
      <c r="N46" s="192">
        <f t="shared" si="10"/>
        <v>383.65954315620365</v>
      </c>
      <c r="O46" s="192">
        <f t="shared" si="10"/>
        <v>457.02330771795368</v>
      </c>
      <c r="P46" s="192">
        <f t="shared" si="10"/>
        <v>529.30287871475048</v>
      </c>
      <c r="Q46" s="192">
        <f t="shared" si="10"/>
        <v>612.524564285829</v>
      </c>
      <c r="R46" s="192">
        <f t="shared" si="10"/>
        <v>697.76849454367948</v>
      </c>
      <c r="S46" s="192">
        <f t="shared" si="10"/>
        <v>785.07687699768576</v>
      </c>
      <c r="T46" s="150"/>
    </row>
    <row r="47" spans="1:20" customFormat="1" ht="15" customHeight="1">
      <c r="A47" s="62">
        <v>47</v>
      </c>
      <c r="B47" s="134"/>
      <c r="C47" s="112"/>
      <c r="D47" s="112"/>
      <c r="E47" s="114" t="s">
        <v>250</v>
      </c>
      <c r="F47" s="121"/>
      <c r="G47" s="121"/>
      <c r="H47" s="118"/>
      <c r="I47" s="188">
        <f t="shared" ref="I47:S47" si="11">I15-I27</f>
        <v>0</v>
      </c>
      <c r="J47" s="188">
        <f t="shared" si="11"/>
        <v>175.79088668113218</v>
      </c>
      <c r="K47" s="188">
        <f t="shared" si="11"/>
        <v>362.41992262977965</v>
      </c>
      <c r="L47" s="188">
        <f t="shared" si="11"/>
        <v>545.92470081618376</v>
      </c>
      <c r="M47" s="188">
        <f t="shared" si="11"/>
        <v>731.12782311170577</v>
      </c>
      <c r="N47" s="188">
        <f t="shared" si="11"/>
        <v>919.03830276188546</v>
      </c>
      <c r="O47" s="188">
        <f t="shared" si="11"/>
        <v>1108.0159383162982</v>
      </c>
      <c r="P47" s="188">
        <f t="shared" si="11"/>
        <v>1298.9645101968872</v>
      </c>
      <c r="Q47" s="188">
        <f t="shared" si="11"/>
        <v>1491.9725978350934</v>
      </c>
      <c r="R47" s="188">
        <f t="shared" si="11"/>
        <v>1687.1234477446751</v>
      </c>
      <c r="S47" s="188">
        <f t="shared" si="11"/>
        <v>1886.3449435584025</v>
      </c>
      <c r="T47" s="150"/>
    </row>
    <row r="48" spans="1:20" customFormat="1" ht="15" customHeight="1" thickBot="1">
      <c r="A48" s="62">
        <v>48</v>
      </c>
      <c r="B48" s="134"/>
      <c r="C48" s="112"/>
      <c r="D48" s="112"/>
      <c r="E48" s="114" t="s">
        <v>60</v>
      </c>
      <c r="F48" s="121"/>
      <c r="G48" s="121"/>
      <c r="H48" s="118"/>
      <c r="I48" s="188">
        <f t="shared" ref="I48:S48" si="12">I16-I28</f>
        <v>0</v>
      </c>
      <c r="J48" s="188">
        <f t="shared" si="12"/>
        <v>221.8687361759039</v>
      </c>
      <c r="K48" s="188">
        <f t="shared" si="12"/>
        <v>523.92565851724248</v>
      </c>
      <c r="L48" s="188">
        <f t="shared" si="12"/>
        <v>790.75701697173281</v>
      </c>
      <c r="M48" s="188">
        <f t="shared" si="12"/>
        <v>994.93429031129381</v>
      </c>
      <c r="N48" s="188">
        <f t="shared" si="12"/>
        <v>1166.5332143331361</v>
      </c>
      <c r="O48" s="188">
        <f t="shared" si="12"/>
        <v>1234.3784548792664</v>
      </c>
      <c r="P48" s="188">
        <f t="shared" si="12"/>
        <v>1271.5462189180844</v>
      </c>
      <c r="Q48" s="188">
        <f t="shared" si="12"/>
        <v>1347.4542527010472</v>
      </c>
      <c r="R48" s="188">
        <f t="shared" si="12"/>
        <v>1487.2713671638785</v>
      </c>
      <c r="S48" s="188">
        <f t="shared" si="12"/>
        <v>1653.769509526097</v>
      </c>
      <c r="T48" s="150"/>
    </row>
    <row r="49" spans="1:20" s="78" customFormat="1" ht="15" customHeight="1" thickBot="1">
      <c r="A49" s="62">
        <v>49</v>
      </c>
      <c r="B49" s="134"/>
      <c r="C49" s="112"/>
      <c r="D49" s="64" t="s">
        <v>503</v>
      </c>
      <c r="E49" s="64"/>
      <c r="F49" s="115"/>
      <c r="G49" s="115"/>
      <c r="H49" s="118"/>
      <c r="I49" s="192">
        <f>I17-I29</f>
        <v>0</v>
      </c>
      <c r="J49" s="192">
        <f t="shared" ref="J49:S49" si="13">J17-J29</f>
        <v>397.65962285703426</v>
      </c>
      <c r="K49" s="192">
        <f t="shared" si="13"/>
        <v>886.34558114702304</v>
      </c>
      <c r="L49" s="192">
        <f t="shared" si="13"/>
        <v>1336.6817177879202</v>
      </c>
      <c r="M49" s="192">
        <f t="shared" si="13"/>
        <v>1726.0621134230023</v>
      </c>
      <c r="N49" s="192">
        <f t="shared" si="13"/>
        <v>2085.5715170950207</v>
      </c>
      <c r="O49" s="192">
        <f t="shared" si="13"/>
        <v>2342.3943931955655</v>
      </c>
      <c r="P49" s="192">
        <f t="shared" si="13"/>
        <v>2570.5107291149725</v>
      </c>
      <c r="Q49" s="192">
        <f t="shared" si="13"/>
        <v>2839.4268505361415</v>
      </c>
      <c r="R49" s="192">
        <f t="shared" si="13"/>
        <v>3174.3948149085518</v>
      </c>
      <c r="S49" s="192">
        <f t="shared" si="13"/>
        <v>3540.1144530844995</v>
      </c>
      <c r="T49" s="150"/>
    </row>
    <row r="50" spans="1:20" customFormat="1" ht="15" customHeight="1" thickBot="1">
      <c r="A50" s="62">
        <v>50</v>
      </c>
      <c r="B50" s="134"/>
      <c r="C50" s="112"/>
      <c r="D50" s="132" t="s">
        <v>83</v>
      </c>
      <c r="E50" s="113"/>
      <c r="F50" s="121"/>
      <c r="G50" s="121"/>
      <c r="H50" s="118"/>
      <c r="I50" s="192">
        <f>I46+I49</f>
        <v>0</v>
      </c>
      <c r="J50" s="192">
        <f t="shared" ref="J50:S50" si="14">J46+J49</f>
        <v>476.6932328841458</v>
      </c>
      <c r="K50" s="192">
        <f t="shared" si="14"/>
        <v>1043.2448168166102</v>
      </c>
      <c r="L50" s="192">
        <f t="shared" si="14"/>
        <v>1570.2958555683199</v>
      </c>
      <c r="M50" s="192">
        <f t="shared" si="14"/>
        <v>2035.2574355490306</v>
      </c>
      <c r="N50" s="192">
        <f t="shared" si="14"/>
        <v>2469.2310602512243</v>
      </c>
      <c r="O50" s="192">
        <f t="shared" si="14"/>
        <v>2799.4177009135192</v>
      </c>
      <c r="P50" s="192">
        <f t="shared" si="14"/>
        <v>3099.813607829723</v>
      </c>
      <c r="Q50" s="192">
        <f t="shared" si="14"/>
        <v>3451.9514148219705</v>
      </c>
      <c r="R50" s="192">
        <f t="shared" si="14"/>
        <v>3872.1633094522313</v>
      </c>
      <c r="S50" s="192">
        <f t="shared" si="14"/>
        <v>4325.1913300821852</v>
      </c>
      <c r="T50" s="150"/>
    </row>
    <row r="51" spans="1:20" customFormat="1">
      <c r="A51" s="23"/>
      <c r="B51" s="137"/>
      <c r="C51" s="122"/>
      <c r="D51" s="122"/>
      <c r="E51" s="122"/>
      <c r="F51" s="122"/>
      <c r="G51" s="122"/>
      <c r="H51" s="122"/>
      <c r="I51" s="122"/>
      <c r="J51" s="122"/>
      <c r="K51" s="122"/>
      <c r="L51" s="122"/>
      <c r="M51" s="122"/>
      <c r="N51" s="122"/>
      <c r="O51" s="122"/>
      <c r="P51" s="122"/>
      <c r="Q51" s="122"/>
      <c r="R51" s="122"/>
      <c r="S51" s="122"/>
      <c r="T51" s="153"/>
    </row>
  </sheetData>
  <sheetProtection sheet="1" objects="1" formatRows="0" insertRows="0"/>
  <customSheetViews>
    <customSheetView guid="{21F2E024-704F-4E93-AC63-213755ECFFE0}" scale="40" showPageBreaks="1" showGridLines="0" fitToPage="1" printArea="1" view="pageBreakPreview">
      <pageMargins left="0.70866141732283472" right="0.70866141732283472" top="0.74803149606299213" bottom="0.74803149606299213" header="0.31496062992125984" footer="0.31496062992125984"/>
      <pageSetup paperSize="9" scale="5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5">
    <mergeCell ref="C32:D33"/>
    <mergeCell ref="Q2:S2"/>
    <mergeCell ref="Q3:S3"/>
    <mergeCell ref="A5:S5"/>
    <mergeCell ref="E32:E33"/>
  </mergeCells>
  <dataValidations count="1">
    <dataValidation type="custom" allowBlank="1" showInputMessage="1" showErrorMessage="1" error="Decimal values larger than or equal to 0 and the text &quot;N/A&quot; are accepted" prompt="Please enter a number larger than or equal to 0. _x000a_Enter &quot;N/A&quot; if this does not apply" sqref="I33:S36">
      <formula1>OR(AND(ISNUMBER(I33),I33&gt;=0),AND(ISTEXT(I33),I33="N/A"))</formula1>
    </dataValidation>
  </dataValidations>
  <pageMargins left="0.70866141732283472" right="0.70866141732283472" top="0.74803149606299213" bottom="0.74803149606299213" header="0.31496062992125989" footer="0.31496062992125989"/>
  <pageSetup paperSize="9" scale="46" orientation="landscape" cellComments="asDisplayed" r:id="rId2"/>
  <headerFooter>
    <oddHeader>&amp;CCommerce Commission Information Disclosure Template</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N65"/>
  <sheetViews>
    <sheetView showGridLines="0" zoomScaleNormal="100" zoomScaleSheetLayoutView="100" workbookViewId="0">
      <selection activeCell="H72" sqref="H72"/>
    </sheetView>
  </sheetViews>
  <sheetFormatPr defaultRowHeight="12.75"/>
  <cols>
    <col min="1" max="1" width="4.5703125" style="20" customWidth="1"/>
    <col min="2" max="2" width="3.140625" style="53" customWidth="1"/>
    <col min="3" max="3" width="8.140625" style="10" customWidth="1"/>
    <col min="4" max="4" width="27.5703125" style="11" customWidth="1"/>
    <col min="5" max="5" width="59.42578125" style="15" customWidth="1"/>
    <col min="6" max="6" width="7" style="15" customWidth="1"/>
    <col min="7" max="7" width="15.28515625" style="10" customWidth="1"/>
    <col min="8" max="8" width="15.28515625" style="16" customWidth="1"/>
    <col min="9" max="11" width="15.28515625" style="10" customWidth="1"/>
    <col min="12" max="12" width="15.28515625" style="70" customWidth="1"/>
    <col min="13" max="13" width="15.28515625" style="17" customWidth="1"/>
    <col min="14" max="14" width="2.5703125" style="10" customWidth="1"/>
    <col min="15" max="16384" width="9.140625" style="10"/>
  </cols>
  <sheetData>
    <row r="1" spans="1:14" ht="15" customHeight="1">
      <c r="A1" s="177"/>
      <c r="B1" s="32"/>
      <c r="C1" s="32"/>
      <c r="D1" s="32"/>
      <c r="E1" s="32"/>
      <c r="F1" s="32"/>
      <c r="G1" s="32"/>
      <c r="H1" s="32"/>
      <c r="I1" s="32"/>
      <c r="J1" s="41"/>
      <c r="K1" s="32"/>
      <c r="L1" s="32"/>
      <c r="M1" s="32"/>
      <c r="N1" s="33"/>
    </row>
    <row r="2" spans="1:14" ht="18" customHeight="1">
      <c r="A2" s="178"/>
      <c r="B2" s="91"/>
      <c r="C2" s="91"/>
      <c r="D2" s="91"/>
      <c r="E2" s="91"/>
      <c r="F2" s="91"/>
      <c r="G2" s="91"/>
      <c r="H2" s="91"/>
      <c r="I2" s="91"/>
      <c r="J2" s="45" t="s">
        <v>7</v>
      </c>
      <c r="K2" s="312" t="str">
        <f>IF(NOT(ISBLANK(CoverSheet!$C$8)),CoverSheet!$C$8,"")</f>
        <v>Alpine Energy Limited</v>
      </c>
      <c r="L2" s="312"/>
      <c r="M2" s="312"/>
      <c r="N2" s="26"/>
    </row>
    <row r="3" spans="1:14" ht="18" customHeight="1">
      <c r="A3" s="178"/>
      <c r="B3" s="91"/>
      <c r="C3" s="91"/>
      <c r="D3" s="91"/>
      <c r="E3" s="91"/>
      <c r="F3" s="91"/>
      <c r="G3" s="91"/>
      <c r="H3" s="91"/>
      <c r="I3" s="91"/>
      <c r="J3" s="45" t="s">
        <v>238</v>
      </c>
      <c r="K3" s="313" t="str">
        <f>IF(ISNUMBER(CoverSheet!$C$12),TEXT(CoverSheet!$C$12,"_([$-1409]d mmmm yyyy;_(@")&amp;" –"&amp;TEXT(DATE(YEAR(CoverSheet!$C$12)+10,MONTH(CoverSheet!$C$12),DAY(CoverSheet!$C$12)-1),"_([$-1409]d mmmm yyyy;_(@"),"")</f>
        <v xml:space="preserve"> 1 April 2016 – 31 March 2026</v>
      </c>
      <c r="L3" s="313"/>
      <c r="M3" s="313"/>
      <c r="N3" s="26"/>
    </row>
    <row r="4" spans="1:14" ht="21">
      <c r="A4" s="165" t="s">
        <v>448</v>
      </c>
      <c r="B4" s="89"/>
      <c r="C4" s="91"/>
      <c r="D4" s="91"/>
      <c r="E4" s="91"/>
      <c r="F4" s="91"/>
      <c r="G4" s="91"/>
      <c r="H4" s="91"/>
      <c r="I4" s="91"/>
      <c r="J4" s="91"/>
      <c r="K4" s="91"/>
      <c r="L4" s="91"/>
      <c r="M4" s="91"/>
      <c r="N4" s="26"/>
    </row>
    <row r="5" spans="1:14" s="129" customFormat="1" ht="49.5" customHeight="1">
      <c r="A5" s="309" t="s">
        <v>531</v>
      </c>
      <c r="B5" s="310"/>
      <c r="C5" s="310"/>
      <c r="D5" s="310"/>
      <c r="E5" s="310"/>
      <c r="F5" s="310"/>
      <c r="G5" s="310"/>
      <c r="H5" s="310"/>
      <c r="I5" s="310"/>
      <c r="J5" s="310"/>
      <c r="K5" s="310"/>
      <c r="L5" s="310"/>
      <c r="M5" s="310"/>
      <c r="N5" s="123"/>
    </row>
    <row r="6" spans="1:14" ht="15" customHeight="1">
      <c r="A6" s="179" t="s">
        <v>535</v>
      </c>
      <c r="B6" s="58"/>
      <c r="C6" s="58"/>
      <c r="D6" s="91"/>
      <c r="E6" s="91"/>
      <c r="F6" s="91"/>
      <c r="G6" s="91"/>
      <c r="H6" s="91"/>
      <c r="I6" s="91"/>
      <c r="J6" s="91"/>
      <c r="K6" s="91"/>
      <c r="L6" s="91"/>
      <c r="M6" s="91"/>
      <c r="N6" s="26"/>
    </row>
    <row r="7" spans="1:14" ht="15.75">
      <c r="A7" s="180">
        <v>7</v>
      </c>
      <c r="B7" s="109"/>
      <c r="C7" s="118"/>
      <c r="D7" s="118"/>
      <c r="E7" s="118"/>
      <c r="F7" s="118"/>
      <c r="G7" s="315" t="s">
        <v>504</v>
      </c>
      <c r="H7" s="315"/>
      <c r="I7" s="315"/>
      <c r="J7" s="315"/>
      <c r="K7" s="315"/>
      <c r="L7" s="315"/>
      <c r="M7" s="315"/>
      <c r="N7" s="21"/>
    </row>
    <row r="8" spans="1:14" s="70" customFormat="1" ht="15.75">
      <c r="A8" s="180">
        <v>8</v>
      </c>
      <c r="B8" s="109"/>
      <c r="C8" s="118"/>
      <c r="D8" s="118"/>
      <c r="E8" s="118"/>
      <c r="F8" s="118"/>
      <c r="G8" s="127"/>
      <c r="H8" s="127"/>
      <c r="I8" s="127"/>
      <c r="J8" s="127"/>
      <c r="K8" s="127"/>
      <c r="L8" s="118"/>
      <c r="M8" s="316" t="s">
        <v>505</v>
      </c>
      <c r="N8" s="21"/>
    </row>
    <row r="9" spans="1:14" s="13" customFormat="1" ht="49.5" customHeight="1">
      <c r="A9" s="180">
        <v>9</v>
      </c>
      <c r="B9" s="110"/>
      <c r="C9" s="155" t="s">
        <v>14</v>
      </c>
      <c r="D9" s="155" t="s">
        <v>2</v>
      </c>
      <c r="E9" s="155" t="s">
        <v>15</v>
      </c>
      <c r="F9" s="149" t="s">
        <v>72</v>
      </c>
      <c r="G9" s="149" t="s">
        <v>64</v>
      </c>
      <c r="H9" s="149" t="s">
        <v>65</v>
      </c>
      <c r="I9" s="149" t="s">
        <v>66</v>
      </c>
      <c r="J9" s="149" t="s">
        <v>302</v>
      </c>
      <c r="K9" s="149" t="s">
        <v>67</v>
      </c>
      <c r="L9" s="149" t="s">
        <v>69</v>
      </c>
      <c r="M9" s="317"/>
      <c r="N9" s="30"/>
    </row>
    <row r="10" spans="1:14" ht="15" customHeight="1">
      <c r="A10" s="180">
        <v>10</v>
      </c>
      <c r="B10" s="109"/>
      <c r="C10" s="114" t="s">
        <v>16</v>
      </c>
      <c r="D10" s="114" t="s">
        <v>256</v>
      </c>
      <c r="E10" s="114" t="s">
        <v>17</v>
      </c>
      <c r="F10" s="116" t="s">
        <v>18</v>
      </c>
      <c r="G10" s="198">
        <v>1.6573136833272144E-2</v>
      </c>
      <c r="H10" s="198">
        <v>0.13221796821733886</v>
      </c>
      <c r="I10" s="198">
        <v>0.77070330938270315</v>
      </c>
      <c r="J10" s="198">
        <v>8.0505585566685897E-2</v>
      </c>
      <c r="K10" s="198">
        <v>0</v>
      </c>
      <c r="L10" s="174">
        <v>3</v>
      </c>
      <c r="M10" s="198">
        <v>1.6573136833272144E-2</v>
      </c>
      <c r="N10" s="21"/>
    </row>
    <row r="11" spans="1:14" ht="15" customHeight="1">
      <c r="A11" s="180">
        <v>11</v>
      </c>
      <c r="B11" s="109"/>
      <c r="C11" s="114" t="s">
        <v>16</v>
      </c>
      <c r="D11" s="114" t="s">
        <v>256</v>
      </c>
      <c r="E11" s="114" t="s">
        <v>19</v>
      </c>
      <c r="F11" s="116" t="s">
        <v>18</v>
      </c>
      <c r="G11" s="198">
        <v>1.4608233731739707E-2</v>
      </c>
      <c r="H11" s="198">
        <v>4.4014418516410546E-2</v>
      </c>
      <c r="I11" s="198">
        <v>0.90267501422879914</v>
      </c>
      <c r="J11" s="198">
        <v>3.8702333523050657E-2</v>
      </c>
      <c r="K11" s="198">
        <v>0</v>
      </c>
      <c r="L11" s="174">
        <v>3</v>
      </c>
      <c r="M11" s="198">
        <v>1.4608233731739707E-2</v>
      </c>
      <c r="N11" s="21"/>
    </row>
    <row r="12" spans="1:14" ht="15" customHeight="1">
      <c r="A12" s="180">
        <v>12</v>
      </c>
      <c r="B12" s="109"/>
      <c r="C12" s="114" t="s">
        <v>16</v>
      </c>
      <c r="D12" s="114" t="s">
        <v>256</v>
      </c>
      <c r="E12" s="114" t="s">
        <v>20</v>
      </c>
      <c r="F12" s="116" t="s">
        <v>18</v>
      </c>
      <c r="G12" s="198"/>
      <c r="H12" s="198"/>
      <c r="I12" s="198"/>
      <c r="J12" s="198"/>
      <c r="K12" s="198">
        <v>-1</v>
      </c>
      <c r="L12" s="174" t="s">
        <v>451</v>
      </c>
      <c r="M12" s="198">
        <v>0</v>
      </c>
      <c r="N12" s="21"/>
    </row>
    <row r="13" spans="1:14" ht="15" customHeight="1">
      <c r="A13" s="180">
        <v>13</v>
      </c>
      <c r="B13" s="109"/>
      <c r="C13" s="114" t="s">
        <v>22</v>
      </c>
      <c r="D13" s="114" t="s">
        <v>257</v>
      </c>
      <c r="E13" s="114" t="s">
        <v>23</v>
      </c>
      <c r="F13" s="116" t="s">
        <v>24</v>
      </c>
      <c r="G13" s="198"/>
      <c r="H13" s="198"/>
      <c r="I13" s="198"/>
      <c r="J13" s="198"/>
      <c r="K13" s="198">
        <v>1</v>
      </c>
      <c r="L13" s="174">
        <v>1</v>
      </c>
      <c r="M13" s="198">
        <v>0</v>
      </c>
      <c r="N13" s="21"/>
    </row>
    <row r="14" spans="1:14" ht="15" customHeight="1">
      <c r="A14" s="180">
        <v>14</v>
      </c>
      <c r="B14" s="109"/>
      <c r="C14" s="114" t="s">
        <v>22</v>
      </c>
      <c r="D14" s="114" t="s">
        <v>257</v>
      </c>
      <c r="E14" s="114" t="s">
        <v>25</v>
      </c>
      <c r="F14" s="116" t="s">
        <v>24</v>
      </c>
      <c r="G14" s="198"/>
      <c r="H14" s="198"/>
      <c r="I14" s="198"/>
      <c r="J14" s="198"/>
      <c r="K14" s="198">
        <v>-1</v>
      </c>
      <c r="L14" s="174" t="s">
        <v>451</v>
      </c>
      <c r="M14" s="198">
        <v>0</v>
      </c>
      <c r="N14" s="21"/>
    </row>
    <row r="15" spans="1:14" ht="15" customHeight="1">
      <c r="A15" s="180">
        <v>15</v>
      </c>
      <c r="B15" s="109"/>
      <c r="C15" s="114" t="s">
        <v>22</v>
      </c>
      <c r="D15" s="114" t="s">
        <v>258</v>
      </c>
      <c r="E15" s="114" t="s">
        <v>26</v>
      </c>
      <c r="F15" s="116" t="s">
        <v>24</v>
      </c>
      <c r="G15" s="198">
        <v>0</v>
      </c>
      <c r="H15" s="198">
        <v>0</v>
      </c>
      <c r="I15" s="198">
        <v>6.6302152603320022E-2</v>
      </c>
      <c r="J15" s="198">
        <v>0.93369784739667994</v>
      </c>
      <c r="K15" s="198">
        <v>0</v>
      </c>
      <c r="L15" s="174">
        <v>3</v>
      </c>
      <c r="M15" s="198">
        <v>0</v>
      </c>
      <c r="N15" s="21"/>
    </row>
    <row r="16" spans="1:14" ht="15" customHeight="1">
      <c r="A16" s="180">
        <v>16</v>
      </c>
      <c r="B16" s="109"/>
      <c r="C16" s="114" t="s">
        <v>22</v>
      </c>
      <c r="D16" s="114" t="s">
        <v>258</v>
      </c>
      <c r="E16" s="114" t="s">
        <v>27</v>
      </c>
      <c r="F16" s="116" t="s">
        <v>24</v>
      </c>
      <c r="G16" s="198"/>
      <c r="H16" s="198"/>
      <c r="I16" s="198"/>
      <c r="J16" s="198"/>
      <c r="K16" s="198">
        <v>-1</v>
      </c>
      <c r="L16" s="174" t="s">
        <v>451</v>
      </c>
      <c r="M16" s="198">
        <v>0</v>
      </c>
      <c r="N16" s="21"/>
    </row>
    <row r="17" spans="1:14" ht="15" customHeight="1">
      <c r="A17" s="180">
        <v>17</v>
      </c>
      <c r="B17" s="109"/>
      <c r="C17" s="114" t="s">
        <v>22</v>
      </c>
      <c r="D17" s="114" t="s">
        <v>258</v>
      </c>
      <c r="E17" s="114" t="s">
        <v>28</v>
      </c>
      <c r="F17" s="116" t="s">
        <v>24</v>
      </c>
      <c r="G17" s="198"/>
      <c r="H17" s="198"/>
      <c r="I17" s="198"/>
      <c r="J17" s="198"/>
      <c r="K17" s="198">
        <v>-1</v>
      </c>
      <c r="L17" s="174" t="s">
        <v>451</v>
      </c>
      <c r="M17" s="198">
        <v>0</v>
      </c>
      <c r="N17" s="21"/>
    </row>
    <row r="18" spans="1:14" ht="15" customHeight="1">
      <c r="A18" s="180">
        <v>18</v>
      </c>
      <c r="B18" s="109"/>
      <c r="C18" s="114" t="s">
        <v>22</v>
      </c>
      <c r="D18" s="114" t="s">
        <v>258</v>
      </c>
      <c r="E18" s="114" t="s">
        <v>29</v>
      </c>
      <c r="F18" s="116" t="s">
        <v>24</v>
      </c>
      <c r="G18" s="198"/>
      <c r="H18" s="198"/>
      <c r="I18" s="198"/>
      <c r="J18" s="198"/>
      <c r="K18" s="198">
        <v>-1</v>
      </c>
      <c r="L18" s="174" t="s">
        <v>451</v>
      </c>
      <c r="M18" s="198">
        <v>0</v>
      </c>
      <c r="N18" s="21"/>
    </row>
    <row r="19" spans="1:14" ht="15" customHeight="1">
      <c r="A19" s="180">
        <v>19</v>
      </c>
      <c r="B19" s="109"/>
      <c r="C19" s="114" t="s">
        <v>22</v>
      </c>
      <c r="D19" s="114" t="s">
        <v>258</v>
      </c>
      <c r="E19" s="114" t="s">
        <v>30</v>
      </c>
      <c r="F19" s="116" t="s">
        <v>24</v>
      </c>
      <c r="G19" s="198"/>
      <c r="H19" s="198"/>
      <c r="I19" s="198"/>
      <c r="J19" s="198"/>
      <c r="K19" s="198">
        <v>-1</v>
      </c>
      <c r="L19" s="174" t="s">
        <v>451</v>
      </c>
      <c r="M19" s="198">
        <v>0</v>
      </c>
      <c r="N19" s="21"/>
    </row>
    <row r="20" spans="1:14" ht="15" customHeight="1">
      <c r="A20" s="180">
        <v>20</v>
      </c>
      <c r="B20" s="109"/>
      <c r="C20" s="114" t="s">
        <v>22</v>
      </c>
      <c r="D20" s="114" t="s">
        <v>258</v>
      </c>
      <c r="E20" s="114" t="s">
        <v>31</v>
      </c>
      <c r="F20" s="116" t="s">
        <v>24</v>
      </c>
      <c r="G20" s="198"/>
      <c r="H20" s="198"/>
      <c r="I20" s="198"/>
      <c r="J20" s="198"/>
      <c r="K20" s="198">
        <v>-1</v>
      </c>
      <c r="L20" s="174" t="s">
        <v>451</v>
      </c>
      <c r="M20" s="198">
        <v>0</v>
      </c>
      <c r="N20" s="21"/>
    </row>
    <row r="21" spans="1:14" ht="15" customHeight="1">
      <c r="A21" s="180">
        <v>21</v>
      </c>
      <c r="B21" s="109"/>
      <c r="C21" s="114" t="s">
        <v>22</v>
      </c>
      <c r="D21" s="114" t="s">
        <v>258</v>
      </c>
      <c r="E21" s="114" t="s">
        <v>32</v>
      </c>
      <c r="F21" s="116" t="s">
        <v>24</v>
      </c>
      <c r="G21" s="198"/>
      <c r="H21" s="198"/>
      <c r="I21" s="198"/>
      <c r="J21" s="198"/>
      <c r="K21" s="198">
        <v>-1</v>
      </c>
      <c r="L21" s="174" t="s">
        <v>451</v>
      </c>
      <c r="M21" s="198">
        <v>0</v>
      </c>
      <c r="N21" s="21"/>
    </row>
    <row r="22" spans="1:14" ht="15" customHeight="1">
      <c r="A22" s="180">
        <v>22</v>
      </c>
      <c r="B22" s="109"/>
      <c r="C22" s="114" t="s">
        <v>22</v>
      </c>
      <c r="D22" s="114" t="s">
        <v>258</v>
      </c>
      <c r="E22" s="114" t="s">
        <v>33</v>
      </c>
      <c r="F22" s="116" t="s">
        <v>24</v>
      </c>
      <c r="G22" s="198"/>
      <c r="H22" s="198"/>
      <c r="I22" s="198"/>
      <c r="J22" s="198"/>
      <c r="K22" s="198">
        <v>-1</v>
      </c>
      <c r="L22" s="174" t="s">
        <v>451</v>
      </c>
      <c r="M22" s="198">
        <v>0</v>
      </c>
      <c r="N22" s="21"/>
    </row>
    <row r="23" spans="1:14" ht="15" customHeight="1">
      <c r="A23" s="180">
        <v>23</v>
      </c>
      <c r="B23" s="109"/>
      <c r="C23" s="114" t="s">
        <v>22</v>
      </c>
      <c r="D23" s="114" t="s">
        <v>258</v>
      </c>
      <c r="E23" s="114" t="s">
        <v>34</v>
      </c>
      <c r="F23" s="116" t="s">
        <v>24</v>
      </c>
      <c r="G23" s="198"/>
      <c r="H23" s="198"/>
      <c r="I23" s="198"/>
      <c r="J23" s="198"/>
      <c r="K23" s="198">
        <v>-1</v>
      </c>
      <c r="L23" s="174" t="s">
        <v>451</v>
      </c>
      <c r="M23" s="198">
        <v>0</v>
      </c>
      <c r="N23" s="21"/>
    </row>
    <row r="24" spans="1:14" ht="15" customHeight="1">
      <c r="A24" s="180">
        <v>24</v>
      </c>
      <c r="B24" s="109"/>
      <c r="C24" s="114" t="s">
        <v>22</v>
      </c>
      <c r="D24" s="114" t="s">
        <v>259</v>
      </c>
      <c r="E24" s="114" t="s">
        <v>35</v>
      </c>
      <c r="F24" s="116" t="s">
        <v>18</v>
      </c>
      <c r="G24" s="198">
        <v>0</v>
      </c>
      <c r="H24" s="198">
        <v>3.6999999999999998E-2</v>
      </c>
      <c r="I24" s="198">
        <v>0.40699999999999997</v>
      </c>
      <c r="J24" s="198">
        <v>0.55600000000000005</v>
      </c>
      <c r="K24" s="198">
        <v>0</v>
      </c>
      <c r="L24" s="174">
        <v>3</v>
      </c>
      <c r="M24" s="198">
        <v>0</v>
      </c>
      <c r="N24" s="21"/>
    </row>
    <row r="25" spans="1:14" ht="15" customHeight="1">
      <c r="A25" s="180">
        <v>25</v>
      </c>
      <c r="B25" s="109"/>
      <c r="C25" s="114" t="s">
        <v>22</v>
      </c>
      <c r="D25" s="114" t="s">
        <v>259</v>
      </c>
      <c r="E25" s="114" t="s">
        <v>36</v>
      </c>
      <c r="F25" s="116" t="s">
        <v>18</v>
      </c>
      <c r="G25" s="198"/>
      <c r="H25" s="198"/>
      <c r="I25" s="198"/>
      <c r="J25" s="198"/>
      <c r="K25" s="198">
        <v>-1</v>
      </c>
      <c r="L25" s="174" t="s">
        <v>451</v>
      </c>
      <c r="M25" s="198">
        <v>0</v>
      </c>
      <c r="N25" s="21"/>
    </row>
    <row r="26" spans="1:14" ht="15" customHeight="1">
      <c r="A26" s="180">
        <v>26</v>
      </c>
      <c r="B26" s="109"/>
      <c r="C26" s="114" t="s">
        <v>22</v>
      </c>
      <c r="D26" s="114" t="s">
        <v>260</v>
      </c>
      <c r="E26" s="114" t="s">
        <v>261</v>
      </c>
      <c r="F26" s="116" t="s">
        <v>18</v>
      </c>
      <c r="G26" s="198"/>
      <c r="H26" s="198"/>
      <c r="I26" s="198"/>
      <c r="J26" s="198">
        <v>1</v>
      </c>
      <c r="K26" s="198"/>
      <c r="L26" s="174">
        <v>4</v>
      </c>
      <c r="M26" s="198">
        <v>0</v>
      </c>
      <c r="N26" s="21"/>
    </row>
    <row r="27" spans="1:14" ht="15" customHeight="1">
      <c r="A27" s="180">
        <v>27</v>
      </c>
      <c r="B27" s="109"/>
      <c r="C27" s="114" t="s">
        <v>22</v>
      </c>
      <c r="D27" s="114" t="s">
        <v>260</v>
      </c>
      <c r="E27" s="114" t="s">
        <v>262</v>
      </c>
      <c r="F27" s="116" t="s">
        <v>18</v>
      </c>
      <c r="G27" s="198">
        <v>0.16700000000000001</v>
      </c>
      <c r="H27" s="198">
        <v>0.33300000000000002</v>
      </c>
      <c r="I27" s="198">
        <v>0.27800000000000002</v>
      </c>
      <c r="J27" s="198">
        <v>0.222</v>
      </c>
      <c r="K27" s="198"/>
      <c r="L27" s="174">
        <v>3</v>
      </c>
      <c r="M27" s="198">
        <v>0.16700000000000001</v>
      </c>
      <c r="N27" s="21"/>
    </row>
    <row r="28" spans="1:14" ht="15" customHeight="1">
      <c r="A28" s="180">
        <v>28</v>
      </c>
      <c r="B28" s="109"/>
      <c r="C28" s="114" t="s">
        <v>22</v>
      </c>
      <c r="D28" s="114" t="s">
        <v>260</v>
      </c>
      <c r="E28" s="114" t="s">
        <v>263</v>
      </c>
      <c r="F28" s="116" t="s">
        <v>18</v>
      </c>
      <c r="G28" s="198"/>
      <c r="H28" s="198"/>
      <c r="I28" s="198"/>
      <c r="J28" s="198"/>
      <c r="K28" s="198">
        <v>1</v>
      </c>
      <c r="L28" s="174">
        <v>1</v>
      </c>
      <c r="M28" s="198">
        <v>0</v>
      </c>
      <c r="N28" s="21"/>
    </row>
    <row r="29" spans="1:14" ht="15" customHeight="1">
      <c r="A29" s="180">
        <v>29</v>
      </c>
      <c r="B29" s="109"/>
      <c r="C29" s="114" t="s">
        <v>22</v>
      </c>
      <c r="D29" s="114" t="s">
        <v>260</v>
      </c>
      <c r="E29" s="114" t="s">
        <v>264</v>
      </c>
      <c r="F29" s="116" t="s">
        <v>18</v>
      </c>
      <c r="G29" s="198"/>
      <c r="H29" s="198"/>
      <c r="I29" s="198"/>
      <c r="J29" s="198"/>
      <c r="K29" s="198">
        <v>1</v>
      </c>
      <c r="L29" s="174">
        <v>1</v>
      </c>
      <c r="M29" s="198">
        <v>0</v>
      </c>
      <c r="N29" s="21"/>
    </row>
    <row r="30" spans="1:14" ht="15" customHeight="1">
      <c r="A30" s="180">
        <v>30</v>
      </c>
      <c r="B30" s="109"/>
      <c r="C30" s="114" t="s">
        <v>22</v>
      </c>
      <c r="D30" s="114" t="s">
        <v>260</v>
      </c>
      <c r="E30" s="114" t="s">
        <v>37</v>
      </c>
      <c r="F30" s="116" t="s">
        <v>18</v>
      </c>
      <c r="G30" s="198"/>
      <c r="H30" s="198"/>
      <c r="I30" s="198"/>
      <c r="J30" s="198"/>
      <c r="K30" s="198">
        <v>-1</v>
      </c>
      <c r="L30" s="174" t="s">
        <v>451</v>
      </c>
      <c r="M30" s="198">
        <v>0</v>
      </c>
      <c r="N30" s="21"/>
    </row>
    <row r="31" spans="1:14" ht="15" customHeight="1">
      <c r="A31" s="180">
        <v>31</v>
      </c>
      <c r="B31" s="109"/>
      <c r="C31" s="114" t="s">
        <v>22</v>
      </c>
      <c r="D31" s="114" t="s">
        <v>260</v>
      </c>
      <c r="E31" s="114" t="s">
        <v>265</v>
      </c>
      <c r="F31" s="116" t="s">
        <v>18</v>
      </c>
      <c r="G31" s="198"/>
      <c r="H31" s="198"/>
      <c r="I31" s="198"/>
      <c r="J31" s="198"/>
      <c r="K31" s="198">
        <v>-1</v>
      </c>
      <c r="L31" s="174" t="s">
        <v>451</v>
      </c>
      <c r="M31" s="198">
        <v>0</v>
      </c>
      <c r="N31" s="21"/>
    </row>
    <row r="32" spans="1:14" ht="15" customHeight="1">
      <c r="A32" s="180">
        <v>32</v>
      </c>
      <c r="B32" s="109"/>
      <c r="C32" s="114" t="s">
        <v>22</v>
      </c>
      <c r="D32" s="114" t="s">
        <v>260</v>
      </c>
      <c r="E32" s="114" t="s">
        <v>266</v>
      </c>
      <c r="F32" s="116" t="s">
        <v>18</v>
      </c>
      <c r="G32" s="198"/>
      <c r="H32" s="198"/>
      <c r="I32" s="198"/>
      <c r="J32" s="198">
        <v>1</v>
      </c>
      <c r="K32" s="198"/>
      <c r="L32" s="174">
        <v>4</v>
      </c>
      <c r="M32" s="198">
        <v>0</v>
      </c>
      <c r="N32" s="21"/>
    </row>
    <row r="33" spans="1:14" ht="15" customHeight="1">
      <c r="A33" s="180">
        <v>33</v>
      </c>
      <c r="B33" s="109"/>
      <c r="C33" s="114" t="s">
        <v>22</v>
      </c>
      <c r="D33" s="114" t="s">
        <v>260</v>
      </c>
      <c r="E33" s="114" t="s">
        <v>267</v>
      </c>
      <c r="F33" s="116" t="s">
        <v>18</v>
      </c>
      <c r="G33" s="198">
        <v>0</v>
      </c>
      <c r="H33" s="198">
        <v>6.5000000000000002E-2</v>
      </c>
      <c r="I33" s="198">
        <v>0.14799999999999999</v>
      </c>
      <c r="J33" s="198">
        <v>0.78700000000000003</v>
      </c>
      <c r="K33" s="198">
        <v>0</v>
      </c>
      <c r="L33" s="174">
        <v>3</v>
      </c>
      <c r="M33" s="198">
        <v>0</v>
      </c>
      <c r="N33" s="21"/>
    </row>
    <row r="34" spans="1:14" ht="15" customHeight="1">
      <c r="A34" s="180">
        <v>34</v>
      </c>
      <c r="B34" s="109"/>
      <c r="C34" s="114" t="s">
        <v>22</v>
      </c>
      <c r="D34" s="114" t="s">
        <v>260</v>
      </c>
      <c r="E34" s="114" t="s">
        <v>268</v>
      </c>
      <c r="F34" s="116" t="s">
        <v>18</v>
      </c>
      <c r="G34" s="198">
        <v>0</v>
      </c>
      <c r="H34" s="198">
        <v>0</v>
      </c>
      <c r="I34" s="198">
        <v>0.2</v>
      </c>
      <c r="J34" s="198">
        <v>0.8</v>
      </c>
      <c r="K34" s="198">
        <v>0</v>
      </c>
      <c r="L34" s="174">
        <v>3</v>
      </c>
      <c r="M34" s="198">
        <v>0</v>
      </c>
      <c r="N34" s="21"/>
    </row>
    <row r="35" spans="1:14" s="87" customFormat="1" ht="15" customHeight="1">
      <c r="A35" s="180">
        <v>35</v>
      </c>
      <c r="B35" s="109"/>
      <c r="C35" s="114"/>
      <c r="D35" s="114"/>
      <c r="E35" s="114"/>
      <c r="F35" s="157"/>
      <c r="G35" s="114"/>
      <c r="H35" s="114"/>
      <c r="I35" s="157"/>
      <c r="J35" s="114"/>
      <c r="K35" s="114"/>
      <c r="L35" s="157"/>
      <c r="M35" s="157"/>
      <c r="N35" s="21"/>
    </row>
    <row r="36" spans="1:14" s="87" customFormat="1" ht="12.75" customHeight="1">
      <c r="A36" s="180">
        <v>36</v>
      </c>
      <c r="B36" s="134"/>
      <c r="C36" s="118"/>
      <c r="D36" s="118"/>
      <c r="E36" s="118"/>
      <c r="F36" s="118"/>
      <c r="G36" s="315" t="s">
        <v>504</v>
      </c>
      <c r="H36" s="315"/>
      <c r="I36" s="315"/>
      <c r="J36" s="315"/>
      <c r="K36" s="315"/>
      <c r="L36" s="315"/>
      <c r="M36" s="315"/>
      <c r="N36" s="21"/>
    </row>
    <row r="37" spans="1:14" s="87" customFormat="1" ht="12.75" customHeight="1">
      <c r="A37" s="180">
        <v>37</v>
      </c>
      <c r="B37" s="134"/>
      <c r="C37" s="118"/>
      <c r="D37" s="118"/>
      <c r="E37" s="118"/>
      <c r="F37" s="118"/>
      <c r="G37" s="127"/>
      <c r="H37" s="127"/>
      <c r="I37" s="127"/>
      <c r="J37" s="127"/>
      <c r="K37" s="127"/>
      <c r="L37" s="118"/>
      <c r="M37" s="316" t="s">
        <v>505</v>
      </c>
      <c r="N37" s="21"/>
    </row>
    <row r="38" spans="1:14" s="13" customFormat="1" ht="54" customHeight="1">
      <c r="A38" s="180">
        <v>38</v>
      </c>
      <c r="B38" s="154"/>
      <c r="C38" s="155" t="s">
        <v>14</v>
      </c>
      <c r="D38" s="156" t="s">
        <v>2</v>
      </c>
      <c r="E38" s="156" t="s">
        <v>15</v>
      </c>
      <c r="F38" s="149" t="s">
        <v>72</v>
      </c>
      <c r="G38" s="149" t="s">
        <v>64</v>
      </c>
      <c r="H38" s="149" t="s">
        <v>65</v>
      </c>
      <c r="I38" s="149" t="s">
        <v>66</v>
      </c>
      <c r="J38" s="149" t="s">
        <v>302</v>
      </c>
      <c r="K38" s="149" t="s">
        <v>67</v>
      </c>
      <c r="L38" s="149" t="s">
        <v>69</v>
      </c>
      <c r="M38" s="317"/>
      <c r="N38" s="30"/>
    </row>
    <row r="39" spans="1:14" ht="15" customHeight="1">
      <c r="A39" s="180">
        <v>39</v>
      </c>
      <c r="B39" s="134"/>
      <c r="C39" s="114" t="s">
        <v>22</v>
      </c>
      <c r="D39" s="114" t="s">
        <v>495</v>
      </c>
      <c r="E39" s="114" t="s">
        <v>269</v>
      </c>
      <c r="F39" s="116" t="s">
        <v>18</v>
      </c>
      <c r="G39" s="198">
        <v>0</v>
      </c>
      <c r="H39" s="198">
        <v>0.13</v>
      </c>
      <c r="I39" s="198">
        <v>0.17399999999999999</v>
      </c>
      <c r="J39" s="198">
        <v>0.69599999999999995</v>
      </c>
      <c r="K39" s="198">
        <v>0</v>
      </c>
      <c r="L39" s="174">
        <v>3</v>
      </c>
      <c r="M39" s="198">
        <v>0</v>
      </c>
      <c r="N39" s="21"/>
    </row>
    <row r="40" spans="1:14" ht="15" customHeight="1">
      <c r="A40" s="180">
        <v>40</v>
      </c>
      <c r="B40" s="134"/>
      <c r="C40" s="114" t="s">
        <v>22</v>
      </c>
      <c r="D40" s="114" t="s">
        <v>270</v>
      </c>
      <c r="E40" s="114" t="s">
        <v>38</v>
      </c>
      <c r="F40" s="116" t="s">
        <v>24</v>
      </c>
      <c r="G40" s="198"/>
      <c r="H40" s="198"/>
      <c r="I40" s="198"/>
      <c r="J40" s="198"/>
      <c r="K40" s="198">
        <v>1</v>
      </c>
      <c r="L40" s="174">
        <v>1</v>
      </c>
      <c r="M40" s="198">
        <v>0</v>
      </c>
      <c r="N40" s="21"/>
    </row>
    <row r="41" spans="1:14" ht="15" customHeight="1">
      <c r="A41" s="180">
        <v>41</v>
      </c>
      <c r="B41" s="134"/>
      <c r="C41" s="114" t="s">
        <v>22</v>
      </c>
      <c r="D41" s="114" t="s">
        <v>270</v>
      </c>
      <c r="E41" s="114" t="s">
        <v>39</v>
      </c>
      <c r="F41" s="116" t="s">
        <v>24</v>
      </c>
      <c r="G41" s="198"/>
      <c r="H41" s="198"/>
      <c r="I41" s="198"/>
      <c r="J41" s="198"/>
      <c r="K41" s="198">
        <v>-1</v>
      </c>
      <c r="L41" s="174" t="s">
        <v>451</v>
      </c>
      <c r="M41" s="198"/>
      <c r="N41" s="21"/>
    </row>
    <row r="42" spans="1:14" ht="15" customHeight="1">
      <c r="A42" s="180">
        <v>42</v>
      </c>
      <c r="B42" s="134"/>
      <c r="C42" s="114" t="s">
        <v>22</v>
      </c>
      <c r="D42" s="114" t="s">
        <v>270</v>
      </c>
      <c r="E42" s="114" t="s">
        <v>271</v>
      </c>
      <c r="F42" s="116" t="s">
        <v>24</v>
      </c>
      <c r="G42" s="198"/>
      <c r="H42" s="198"/>
      <c r="I42" s="198"/>
      <c r="J42" s="198"/>
      <c r="K42" s="198">
        <v>-1</v>
      </c>
      <c r="L42" s="174" t="s">
        <v>451</v>
      </c>
      <c r="M42" s="198"/>
      <c r="N42" s="21"/>
    </row>
    <row r="43" spans="1:14" ht="15" customHeight="1">
      <c r="A43" s="180">
        <v>43</v>
      </c>
      <c r="B43" s="134"/>
      <c r="C43" s="114" t="s">
        <v>22</v>
      </c>
      <c r="D43" s="114" t="s">
        <v>272</v>
      </c>
      <c r="E43" s="114" t="s">
        <v>40</v>
      </c>
      <c r="F43" s="116" t="s">
        <v>24</v>
      </c>
      <c r="G43" s="198">
        <v>0</v>
      </c>
      <c r="H43" s="198">
        <v>0</v>
      </c>
      <c r="I43" s="198">
        <v>0.12309485126300726</v>
      </c>
      <c r="J43" s="198">
        <v>0.87690514873699277</v>
      </c>
      <c r="K43" s="198">
        <v>0</v>
      </c>
      <c r="L43" s="174">
        <v>2</v>
      </c>
      <c r="M43" s="198">
        <v>0</v>
      </c>
      <c r="N43" s="21"/>
    </row>
    <row r="44" spans="1:14" ht="15" customHeight="1">
      <c r="A44" s="180">
        <v>44</v>
      </c>
      <c r="B44" s="134"/>
      <c r="C44" s="114" t="s">
        <v>22</v>
      </c>
      <c r="D44" s="114" t="s">
        <v>272</v>
      </c>
      <c r="E44" s="114" t="s">
        <v>41</v>
      </c>
      <c r="F44" s="116" t="s">
        <v>24</v>
      </c>
      <c r="G44" s="198">
        <v>0</v>
      </c>
      <c r="H44" s="198">
        <v>0</v>
      </c>
      <c r="I44" s="198">
        <v>0.89532493658707257</v>
      </c>
      <c r="J44" s="198">
        <v>0.10467506341292751</v>
      </c>
      <c r="K44" s="198">
        <v>0</v>
      </c>
      <c r="L44" s="174">
        <v>2</v>
      </c>
      <c r="M44" s="198">
        <v>0</v>
      </c>
      <c r="N44" s="21"/>
    </row>
    <row r="45" spans="1:14" ht="15" customHeight="1">
      <c r="A45" s="180">
        <v>45</v>
      </c>
      <c r="B45" s="134"/>
      <c r="C45" s="114" t="s">
        <v>22</v>
      </c>
      <c r="D45" s="114" t="s">
        <v>272</v>
      </c>
      <c r="E45" s="114" t="s">
        <v>42</v>
      </c>
      <c r="F45" s="116" t="s">
        <v>24</v>
      </c>
      <c r="G45" s="198"/>
      <c r="H45" s="198"/>
      <c r="I45" s="198"/>
      <c r="J45" s="198"/>
      <c r="K45" s="198">
        <v>-1</v>
      </c>
      <c r="L45" s="174" t="s">
        <v>451</v>
      </c>
      <c r="M45" s="198"/>
      <c r="N45" s="21"/>
    </row>
    <row r="46" spans="1:14" ht="15" customHeight="1">
      <c r="A46" s="180">
        <v>46</v>
      </c>
      <c r="B46" s="134"/>
      <c r="C46" s="135" t="s">
        <v>22</v>
      </c>
      <c r="D46" s="135" t="s">
        <v>273</v>
      </c>
      <c r="E46" s="114" t="s">
        <v>274</v>
      </c>
      <c r="F46" s="116" t="s">
        <v>18</v>
      </c>
      <c r="G46" s="198"/>
      <c r="H46" s="198"/>
      <c r="I46" s="198"/>
      <c r="J46" s="198"/>
      <c r="K46" s="198">
        <v>1</v>
      </c>
      <c r="L46" s="174">
        <v>1</v>
      </c>
      <c r="M46" s="198">
        <v>0</v>
      </c>
      <c r="N46" s="21"/>
    </row>
    <row r="47" spans="1:14" ht="15" customHeight="1">
      <c r="A47" s="180">
        <v>47</v>
      </c>
      <c r="B47" s="134"/>
      <c r="C47" s="135" t="s">
        <v>22</v>
      </c>
      <c r="D47" s="135" t="s">
        <v>273</v>
      </c>
      <c r="E47" s="114" t="s">
        <v>275</v>
      </c>
      <c r="F47" s="116" t="s">
        <v>18</v>
      </c>
      <c r="G47" s="198"/>
      <c r="H47" s="198"/>
      <c r="I47" s="198"/>
      <c r="J47" s="198"/>
      <c r="K47" s="198">
        <v>1</v>
      </c>
      <c r="L47" s="174">
        <v>1</v>
      </c>
      <c r="M47" s="198">
        <v>0</v>
      </c>
      <c r="N47" s="21"/>
    </row>
    <row r="48" spans="1:14" ht="15" customHeight="1">
      <c r="A48" s="180">
        <v>48</v>
      </c>
      <c r="B48" s="134"/>
      <c r="C48" s="135" t="s">
        <v>22</v>
      </c>
      <c r="D48" s="135" t="s">
        <v>273</v>
      </c>
      <c r="E48" s="128" t="s">
        <v>276</v>
      </c>
      <c r="F48" s="116" t="s">
        <v>18</v>
      </c>
      <c r="G48" s="198"/>
      <c r="H48" s="198"/>
      <c r="I48" s="198"/>
      <c r="J48" s="198"/>
      <c r="K48" s="198">
        <v>1</v>
      </c>
      <c r="L48" s="174">
        <v>1</v>
      </c>
      <c r="M48" s="198">
        <v>0</v>
      </c>
      <c r="N48" s="21"/>
    </row>
    <row r="49" spans="1:14" ht="15" customHeight="1">
      <c r="A49" s="180">
        <v>49</v>
      </c>
      <c r="B49" s="134"/>
      <c r="C49" s="135" t="s">
        <v>22</v>
      </c>
      <c r="D49" s="135" t="s">
        <v>273</v>
      </c>
      <c r="E49" s="120" t="s">
        <v>277</v>
      </c>
      <c r="F49" s="116" t="s">
        <v>18</v>
      </c>
      <c r="G49" s="198"/>
      <c r="H49" s="198"/>
      <c r="I49" s="198"/>
      <c r="J49" s="198"/>
      <c r="K49" s="198">
        <v>1</v>
      </c>
      <c r="L49" s="174">
        <v>1</v>
      </c>
      <c r="M49" s="198">
        <v>0</v>
      </c>
      <c r="N49" s="21"/>
    </row>
    <row r="50" spans="1:14" ht="15" customHeight="1">
      <c r="A50" s="180">
        <v>50</v>
      </c>
      <c r="B50" s="134"/>
      <c r="C50" s="114" t="s">
        <v>22</v>
      </c>
      <c r="D50" s="114" t="s">
        <v>273</v>
      </c>
      <c r="E50" s="114" t="s">
        <v>43</v>
      </c>
      <c r="F50" s="116" t="s">
        <v>18</v>
      </c>
      <c r="G50" s="198"/>
      <c r="H50" s="198"/>
      <c r="I50" s="198"/>
      <c r="J50" s="198"/>
      <c r="K50" s="198">
        <v>1</v>
      </c>
      <c r="L50" s="174">
        <v>1</v>
      </c>
      <c r="M50" s="198">
        <v>0</v>
      </c>
      <c r="N50" s="21"/>
    </row>
    <row r="51" spans="1:14" ht="15" customHeight="1">
      <c r="A51" s="180">
        <v>51</v>
      </c>
      <c r="B51" s="134"/>
      <c r="C51" s="114" t="s">
        <v>22</v>
      </c>
      <c r="D51" s="114" t="s">
        <v>278</v>
      </c>
      <c r="E51" s="114" t="s">
        <v>44</v>
      </c>
      <c r="F51" s="116" t="s">
        <v>18</v>
      </c>
      <c r="G51" s="198">
        <v>1.3834400165186868E-2</v>
      </c>
      <c r="H51" s="198">
        <v>1.8377039025397481E-2</v>
      </c>
      <c r="I51" s="198">
        <v>0.52137105100144543</v>
      </c>
      <c r="J51" s="198">
        <v>0.44641750980797029</v>
      </c>
      <c r="K51" s="198">
        <v>0</v>
      </c>
      <c r="L51" s="174">
        <v>3</v>
      </c>
      <c r="M51" s="198">
        <v>1.3834400165186868E-2</v>
      </c>
      <c r="N51" s="21"/>
    </row>
    <row r="52" spans="1:14" ht="15" customHeight="1">
      <c r="A52" s="180">
        <v>52</v>
      </c>
      <c r="B52" s="134"/>
      <c r="C52" s="114" t="s">
        <v>22</v>
      </c>
      <c r="D52" s="114" t="s">
        <v>278</v>
      </c>
      <c r="E52" s="114" t="s">
        <v>45</v>
      </c>
      <c r="F52" s="116" t="s">
        <v>18</v>
      </c>
      <c r="G52" s="198">
        <v>4.7106325706594884E-2</v>
      </c>
      <c r="H52" s="198">
        <v>2.1534320323014805E-2</v>
      </c>
      <c r="I52" s="198">
        <v>0.36608344549125166</v>
      </c>
      <c r="J52" s="198">
        <v>0.56527590847913867</v>
      </c>
      <c r="K52" s="198">
        <v>0</v>
      </c>
      <c r="L52" s="174">
        <v>3</v>
      </c>
      <c r="M52" s="198">
        <v>4.7106325706594884E-2</v>
      </c>
      <c r="N52" s="21"/>
    </row>
    <row r="53" spans="1:14" ht="15" customHeight="1">
      <c r="A53" s="180">
        <v>53</v>
      </c>
      <c r="B53" s="134"/>
      <c r="C53" s="114" t="s">
        <v>22</v>
      </c>
      <c r="D53" s="114" t="s">
        <v>279</v>
      </c>
      <c r="E53" s="114" t="s">
        <v>13</v>
      </c>
      <c r="F53" s="116" t="s">
        <v>18</v>
      </c>
      <c r="G53" s="198"/>
      <c r="H53" s="198"/>
      <c r="I53" s="198"/>
      <c r="J53" s="198"/>
      <c r="K53" s="198">
        <v>1</v>
      </c>
      <c r="L53" s="174">
        <v>1</v>
      </c>
      <c r="M53" s="198">
        <v>0</v>
      </c>
      <c r="N53" s="21"/>
    </row>
    <row r="54" spans="1:14" ht="15" customHeight="1">
      <c r="A54" s="180">
        <v>54</v>
      </c>
      <c r="B54" s="134"/>
      <c r="C54" s="114" t="s">
        <v>22</v>
      </c>
      <c r="D54" s="114" t="s">
        <v>280</v>
      </c>
      <c r="E54" s="114" t="s">
        <v>46</v>
      </c>
      <c r="F54" s="116" t="s">
        <v>18</v>
      </c>
      <c r="G54" s="198"/>
      <c r="H54" s="198"/>
      <c r="I54" s="198"/>
      <c r="J54" s="198"/>
      <c r="K54" s="198">
        <v>1</v>
      </c>
      <c r="L54" s="174">
        <v>1</v>
      </c>
      <c r="M54" s="198">
        <v>0</v>
      </c>
      <c r="N54" s="21"/>
    </row>
    <row r="55" spans="1:14" ht="15" customHeight="1">
      <c r="A55" s="180">
        <v>55</v>
      </c>
      <c r="B55" s="134"/>
      <c r="C55" s="114" t="s">
        <v>47</v>
      </c>
      <c r="D55" s="114" t="s">
        <v>281</v>
      </c>
      <c r="E55" s="114" t="s">
        <v>282</v>
      </c>
      <c r="F55" s="116" t="s">
        <v>24</v>
      </c>
      <c r="G55" s="198"/>
      <c r="H55" s="198"/>
      <c r="I55" s="198"/>
      <c r="J55" s="198"/>
      <c r="K55" s="198">
        <v>1</v>
      </c>
      <c r="L55" s="174">
        <v>1</v>
      </c>
      <c r="M55" s="198">
        <v>0</v>
      </c>
      <c r="N55" s="21"/>
    </row>
    <row r="56" spans="1:14" ht="15" customHeight="1">
      <c r="A56" s="180">
        <v>56</v>
      </c>
      <c r="B56" s="134"/>
      <c r="C56" s="114" t="s">
        <v>47</v>
      </c>
      <c r="D56" s="114" t="s">
        <v>283</v>
      </c>
      <c r="E56" s="114" t="s">
        <v>284</v>
      </c>
      <c r="F56" s="116" t="s">
        <v>24</v>
      </c>
      <c r="G56" s="198">
        <v>7.4527916364096058E-2</v>
      </c>
      <c r="H56" s="198">
        <v>0.1210321601923908</v>
      </c>
      <c r="I56" s="198">
        <v>0.48633948862383541</v>
      </c>
      <c r="J56" s="198">
        <v>0.31810043481967776</v>
      </c>
      <c r="K56" s="198">
        <v>0</v>
      </c>
      <c r="L56" s="174">
        <v>3</v>
      </c>
      <c r="M56" s="198">
        <v>7.4527916364096058E-2</v>
      </c>
      <c r="N56" s="21"/>
    </row>
    <row r="57" spans="1:14" ht="15" customHeight="1">
      <c r="A57" s="180">
        <v>57</v>
      </c>
      <c r="B57" s="134"/>
      <c r="C57" s="114" t="s">
        <v>47</v>
      </c>
      <c r="D57" s="114" t="s">
        <v>285</v>
      </c>
      <c r="E57" s="114" t="s">
        <v>286</v>
      </c>
      <c r="F57" s="116" t="s">
        <v>24</v>
      </c>
      <c r="G57" s="198"/>
      <c r="H57" s="198"/>
      <c r="I57" s="198"/>
      <c r="J57" s="198"/>
      <c r="K57" s="198">
        <v>1</v>
      </c>
      <c r="L57" s="174">
        <v>1</v>
      </c>
      <c r="M57" s="198">
        <v>0</v>
      </c>
      <c r="N57" s="21"/>
    </row>
    <row r="58" spans="1:14" ht="15" customHeight="1">
      <c r="A58" s="180">
        <v>58</v>
      </c>
      <c r="B58" s="134"/>
      <c r="C58" s="114" t="s">
        <v>47</v>
      </c>
      <c r="D58" s="114" t="s">
        <v>48</v>
      </c>
      <c r="E58" s="114" t="s">
        <v>489</v>
      </c>
      <c r="F58" s="116" t="s">
        <v>18</v>
      </c>
      <c r="G58" s="198"/>
      <c r="H58" s="198"/>
      <c r="I58" s="198"/>
      <c r="J58" s="198"/>
      <c r="K58" s="198">
        <v>1</v>
      </c>
      <c r="L58" s="174">
        <v>1</v>
      </c>
      <c r="M58" s="198">
        <v>0</v>
      </c>
      <c r="N58" s="21"/>
    </row>
    <row r="59" spans="1:14" ht="15" customHeight="1">
      <c r="A59" s="180">
        <v>59</v>
      </c>
      <c r="B59" s="134"/>
      <c r="C59" s="135" t="s">
        <v>16</v>
      </c>
      <c r="D59" s="135" t="s">
        <v>49</v>
      </c>
      <c r="E59" s="120" t="s">
        <v>50</v>
      </c>
      <c r="F59" s="116" t="s">
        <v>18</v>
      </c>
      <c r="G59" s="198">
        <v>0</v>
      </c>
      <c r="H59" s="198">
        <v>8.6999999999999994E-2</v>
      </c>
      <c r="I59" s="198">
        <v>8.6999999999999994E-2</v>
      </c>
      <c r="J59" s="198">
        <v>0.82599999999999996</v>
      </c>
      <c r="K59" s="198"/>
      <c r="L59" s="174">
        <v>3</v>
      </c>
      <c r="M59" s="198">
        <v>8.6999999999999994E-2</v>
      </c>
      <c r="N59" s="21"/>
    </row>
    <row r="60" spans="1:14" ht="15" customHeight="1">
      <c r="A60" s="180">
        <v>60</v>
      </c>
      <c r="B60" s="134"/>
      <c r="C60" s="135" t="s">
        <v>16</v>
      </c>
      <c r="D60" s="135" t="s">
        <v>51</v>
      </c>
      <c r="E60" s="114" t="s">
        <v>459</v>
      </c>
      <c r="F60" s="116" t="s">
        <v>289</v>
      </c>
      <c r="G60" s="198">
        <v>0</v>
      </c>
      <c r="H60" s="198">
        <v>0.125</v>
      </c>
      <c r="I60" s="198">
        <v>0</v>
      </c>
      <c r="J60" s="198">
        <v>0.875</v>
      </c>
      <c r="K60" s="198"/>
      <c r="L60" s="174">
        <v>3</v>
      </c>
      <c r="M60" s="198">
        <v>0.125</v>
      </c>
      <c r="N60" s="21"/>
    </row>
    <row r="61" spans="1:14" ht="15" customHeight="1">
      <c r="A61" s="180">
        <v>61</v>
      </c>
      <c r="B61" s="134"/>
      <c r="C61" s="114" t="s">
        <v>16</v>
      </c>
      <c r="D61" s="114" t="s">
        <v>287</v>
      </c>
      <c r="E61" s="114" t="s">
        <v>21</v>
      </c>
      <c r="F61" s="157" t="s">
        <v>18</v>
      </c>
      <c r="G61" s="198"/>
      <c r="H61" s="198"/>
      <c r="I61" s="198"/>
      <c r="J61" s="198">
        <v>1</v>
      </c>
      <c r="K61" s="198"/>
      <c r="L61" s="174">
        <v>1</v>
      </c>
      <c r="M61" s="198">
        <v>0</v>
      </c>
      <c r="N61" s="21"/>
    </row>
    <row r="62" spans="1:14" ht="15" customHeight="1">
      <c r="A62" s="180">
        <v>62</v>
      </c>
      <c r="B62" s="134"/>
      <c r="C62" s="114" t="s">
        <v>16</v>
      </c>
      <c r="D62" s="114" t="s">
        <v>288</v>
      </c>
      <c r="E62" s="114" t="s">
        <v>54</v>
      </c>
      <c r="F62" s="116" t="s">
        <v>289</v>
      </c>
      <c r="G62" s="198">
        <v>0</v>
      </c>
      <c r="H62" s="198">
        <v>0.5</v>
      </c>
      <c r="I62" s="198">
        <v>0.16700000000000001</v>
      </c>
      <c r="J62" s="198">
        <v>0.33300000000000002</v>
      </c>
      <c r="K62" s="198">
        <v>0</v>
      </c>
      <c r="L62" s="174">
        <v>3</v>
      </c>
      <c r="M62" s="198">
        <v>0.16700000000000001</v>
      </c>
      <c r="N62" s="21"/>
    </row>
    <row r="63" spans="1:14" ht="15" customHeight="1">
      <c r="A63" s="180">
        <v>63</v>
      </c>
      <c r="B63" s="134"/>
      <c r="C63" s="114" t="s">
        <v>16</v>
      </c>
      <c r="D63" s="114" t="s">
        <v>288</v>
      </c>
      <c r="E63" s="114" t="s">
        <v>55</v>
      </c>
      <c r="F63" s="157" t="s">
        <v>18</v>
      </c>
      <c r="G63" s="198">
        <v>1.8029431829256408E-3</v>
      </c>
      <c r="H63" s="198">
        <v>6.2567001266933042E-2</v>
      </c>
      <c r="I63" s="198">
        <v>0.13483091316635806</v>
      </c>
      <c r="J63" s="198">
        <v>0.29495175908780819</v>
      </c>
      <c r="K63" s="198">
        <v>0.50584738329597512</v>
      </c>
      <c r="L63" s="174">
        <v>1</v>
      </c>
      <c r="M63" s="198">
        <v>1.8029431829256408E-3</v>
      </c>
      <c r="N63" s="21"/>
    </row>
    <row r="64" spans="1:14" ht="15" customHeight="1">
      <c r="A64" s="180">
        <v>64</v>
      </c>
      <c r="B64" s="134"/>
      <c r="C64" s="114" t="s">
        <v>16</v>
      </c>
      <c r="D64" s="114" t="s">
        <v>52</v>
      </c>
      <c r="E64" s="114" t="s">
        <v>53</v>
      </c>
      <c r="F64" s="116" t="s">
        <v>24</v>
      </c>
      <c r="G64" s="198"/>
      <c r="H64" s="198"/>
      <c r="I64" s="198"/>
      <c r="J64" s="198">
        <v>1</v>
      </c>
      <c r="K64" s="198">
        <v>0</v>
      </c>
      <c r="L64" s="174">
        <v>3</v>
      </c>
      <c r="M64" s="198"/>
      <c r="N64" s="21"/>
    </row>
    <row r="65" spans="1:14">
      <c r="A65" s="181"/>
      <c r="B65" s="56"/>
      <c r="C65" s="24"/>
      <c r="D65" s="24"/>
      <c r="E65" s="24"/>
      <c r="F65" s="24"/>
      <c r="G65" s="24"/>
      <c r="H65" s="24"/>
      <c r="I65" s="24"/>
      <c r="J65" s="24"/>
      <c r="K65" s="24"/>
      <c r="L65" s="24"/>
      <c r="M65" s="24"/>
      <c r="N65" s="25"/>
    </row>
  </sheetData>
  <sheetProtection sheet="1" objects="1" formatRows="0" insertRows="0"/>
  <customSheetViews>
    <customSheetView guid="{21F2E024-704F-4E93-AC63-213755ECFFE0}" scale="55" showPageBreaks="1" showGridLines="0" printArea="1" view="pageBreakPreview">
      <selection activeCell="M30" sqref="M30"/>
      <pageMargins left="0.70866141732283472" right="0.70866141732283472" top="0.74803149606299213" bottom="0.74803149606299213" header="0.31496062992125984" footer="0.31496062992125984"/>
      <pageSetup paperSize="9" scale="49"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7">
    <mergeCell ref="G36:M36"/>
    <mergeCell ref="M37:M38"/>
    <mergeCell ref="K2:M2"/>
    <mergeCell ref="K3:M3"/>
    <mergeCell ref="M8:M9"/>
    <mergeCell ref="G7:M7"/>
    <mergeCell ref="A5:M5"/>
  </mergeCells>
  <conditionalFormatting sqref="G10:K10">
    <cfRule type="expression" priority="203" stopIfTrue="1">
      <formula>SUM($G$10:$K$10)=0%</formula>
    </cfRule>
    <cfRule type="expression" dxfId="50" priority="204" stopIfTrue="1">
      <formula>SUM($G$10:$K$10)&lt;&gt;100%</formula>
    </cfRule>
  </conditionalFormatting>
  <conditionalFormatting sqref="G11:K11">
    <cfRule type="expression" priority="201" stopIfTrue="1">
      <formula>SUM($G$11:$K$11)=0%</formula>
    </cfRule>
    <cfRule type="expression" dxfId="49" priority="202" stopIfTrue="1">
      <formula>SUM($G$11:$K$11)&lt;&gt;100%</formula>
    </cfRule>
  </conditionalFormatting>
  <conditionalFormatting sqref="G12:K12">
    <cfRule type="expression" priority="199" stopIfTrue="1">
      <formula>SUM($G$12:$K$12)=0%</formula>
    </cfRule>
    <cfRule type="expression" dxfId="48" priority="200" stopIfTrue="1">
      <formula>SUM($G$12:$K$12)&lt;&gt;100%</formula>
    </cfRule>
  </conditionalFormatting>
  <conditionalFormatting sqref="G13:K13">
    <cfRule type="expression" priority="197" stopIfTrue="1">
      <formula>SUM($G$13:$K$13)=0%</formula>
    </cfRule>
    <cfRule type="expression" dxfId="47" priority="198" stopIfTrue="1">
      <formula>SUM($G$13:$K$13)&lt;&gt;100%</formula>
    </cfRule>
  </conditionalFormatting>
  <conditionalFormatting sqref="G14:K14">
    <cfRule type="expression" priority="195" stopIfTrue="1">
      <formula>SUM($G$14:$K$14)=0%</formula>
    </cfRule>
    <cfRule type="expression" dxfId="46" priority="196" stopIfTrue="1">
      <formula>SUM($G$14:$K$14)&lt;&gt;100%</formula>
    </cfRule>
  </conditionalFormatting>
  <conditionalFormatting sqref="G15:K15">
    <cfRule type="expression" priority="193" stopIfTrue="1">
      <formula>SUM($G$15:$K$15)=0%</formula>
    </cfRule>
    <cfRule type="expression" dxfId="45" priority="194" stopIfTrue="1">
      <formula>SUM($G$15:$K$15)&lt;&gt;100%</formula>
    </cfRule>
  </conditionalFormatting>
  <conditionalFormatting sqref="G16:K16">
    <cfRule type="expression" priority="191" stopIfTrue="1">
      <formula>SUM($G$16:$K$16)=0%</formula>
    </cfRule>
    <cfRule type="expression" dxfId="44" priority="192" stopIfTrue="1">
      <formula>SUM($G$16:$K$16)&lt;&gt;100%</formula>
    </cfRule>
  </conditionalFormatting>
  <conditionalFormatting sqref="G17:K17">
    <cfRule type="expression" priority="189" stopIfTrue="1">
      <formula>SUM($G$17:$K$17)=0%</formula>
    </cfRule>
    <cfRule type="expression" dxfId="43" priority="190" stopIfTrue="1">
      <formula>SUM($G$17:$K$17)&lt;&gt;100%</formula>
    </cfRule>
  </conditionalFormatting>
  <conditionalFormatting sqref="G18:K18">
    <cfRule type="expression" priority="187" stopIfTrue="1">
      <formula>SUM($G$18:$K$18)=0%</formula>
    </cfRule>
    <cfRule type="expression" dxfId="42" priority="188" stopIfTrue="1">
      <formula>SUM($G$18:$K$18)&lt;&gt;100%</formula>
    </cfRule>
  </conditionalFormatting>
  <conditionalFormatting sqref="G19:K19">
    <cfRule type="expression" priority="185" stopIfTrue="1">
      <formula>SUM($G$19:$K$19)=0%</formula>
    </cfRule>
    <cfRule type="expression" dxfId="41" priority="186" stopIfTrue="1">
      <formula>SUM($G$19:$K$19)&lt;&gt;100%</formula>
    </cfRule>
  </conditionalFormatting>
  <conditionalFormatting sqref="G20:K20">
    <cfRule type="expression" priority="183" stopIfTrue="1">
      <formula>SUM($G$20:$K$20)=0%</formula>
    </cfRule>
    <cfRule type="expression" dxfId="40" priority="184" stopIfTrue="1">
      <formula>SUM($G$20:$K$20)&lt;&gt;100%</formula>
    </cfRule>
  </conditionalFormatting>
  <conditionalFormatting sqref="G21:K21">
    <cfRule type="expression" priority="181" stopIfTrue="1">
      <formula>SUM($G$21:$K$21)=0%</formula>
    </cfRule>
    <cfRule type="expression" dxfId="39" priority="182" stopIfTrue="1">
      <formula>SUM($G$21:$K$21)&lt;&gt;100%</formula>
    </cfRule>
  </conditionalFormatting>
  <conditionalFormatting sqref="G22:K22">
    <cfRule type="expression" priority="179" stopIfTrue="1">
      <formula>SUM($G$22:$K$22)=0%</formula>
    </cfRule>
    <cfRule type="expression" dxfId="38" priority="180" stopIfTrue="1">
      <formula>SUM($G$22:$K$22)&lt;&gt;100%</formula>
    </cfRule>
  </conditionalFormatting>
  <conditionalFormatting sqref="G23:K23">
    <cfRule type="expression" priority="177" stopIfTrue="1">
      <formula>SUM($G$23:$K$23)=0%</formula>
    </cfRule>
    <cfRule type="expression" dxfId="37" priority="178" stopIfTrue="1">
      <formula>SUM($G$23:$K$23)&lt;&gt;100%</formula>
    </cfRule>
  </conditionalFormatting>
  <conditionalFormatting sqref="G24:K24">
    <cfRule type="expression" priority="175" stopIfTrue="1">
      <formula>SUM($G$24:$K$24)=0%</formula>
    </cfRule>
    <cfRule type="expression" dxfId="36" priority="176" stopIfTrue="1">
      <formula>SUM($G$24:$K$24)&lt;&gt;100%</formula>
    </cfRule>
  </conditionalFormatting>
  <conditionalFormatting sqref="G25:K25">
    <cfRule type="expression" priority="173" stopIfTrue="1">
      <formula>SUM($G$25:$K$25)=0%</formula>
    </cfRule>
    <cfRule type="expression" dxfId="35" priority="174" stopIfTrue="1">
      <formula>SUM($G$25:$K$25)&lt;&gt;100%</formula>
    </cfRule>
  </conditionalFormatting>
  <conditionalFormatting sqref="G26:K26">
    <cfRule type="expression" priority="171" stopIfTrue="1">
      <formula>SUM($G$26:$K$26)=0%</formula>
    </cfRule>
    <cfRule type="expression" dxfId="34" priority="172" stopIfTrue="1">
      <formula>SUM($G$26:$K$26)&lt;&gt;100%</formula>
    </cfRule>
  </conditionalFormatting>
  <conditionalFormatting sqref="G27:K27">
    <cfRule type="expression" priority="169" stopIfTrue="1">
      <formula>SUM($G$27:$K$27)=0%</formula>
    </cfRule>
    <cfRule type="expression" dxfId="33" priority="170" stopIfTrue="1">
      <formula>SUM($G$27:$K$27)&lt;&gt;100%</formula>
    </cfRule>
  </conditionalFormatting>
  <conditionalFormatting sqref="G28:K28">
    <cfRule type="expression" priority="167" stopIfTrue="1">
      <formula>SUM($G$28:$K$28)=0%</formula>
    </cfRule>
    <cfRule type="expression" dxfId="32" priority="168" stopIfTrue="1">
      <formula>SUM($G$28:$K$28)&lt;&gt;100%</formula>
    </cfRule>
  </conditionalFormatting>
  <conditionalFormatting sqref="G29:K29">
    <cfRule type="expression" priority="165" stopIfTrue="1">
      <formula>SUM($G$29:$K$29)=0%</formula>
    </cfRule>
    <cfRule type="expression" dxfId="31" priority="166" stopIfTrue="1">
      <formula>SUM($G$29:$K$29)&lt;&gt;100%</formula>
    </cfRule>
  </conditionalFormatting>
  <conditionalFormatting sqref="G30:K30">
    <cfRule type="expression" priority="163" stopIfTrue="1">
      <formula>SUM($G$30:$K$30)=0%</formula>
    </cfRule>
    <cfRule type="expression" dxfId="30" priority="164" stopIfTrue="1">
      <formula>SUM($G$30:$K$30)&lt;&gt;100%</formula>
    </cfRule>
  </conditionalFormatting>
  <conditionalFormatting sqref="G31:K31">
    <cfRule type="expression" priority="161" stopIfTrue="1">
      <formula>SUM($G$31:$K$31)=0%</formula>
    </cfRule>
    <cfRule type="expression" dxfId="29" priority="162" stopIfTrue="1">
      <formula>SUM($G$31:$K$31)&lt;&gt;100%</formula>
    </cfRule>
  </conditionalFormatting>
  <conditionalFormatting sqref="G32:K32">
    <cfRule type="expression" priority="159" stopIfTrue="1">
      <formula>SUM($G$32:$K$32)=0%</formula>
    </cfRule>
    <cfRule type="expression" dxfId="28" priority="160" stopIfTrue="1">
      <formula>SUM($G$32:$K$32)&lt;&gt;100%</formula>
    </cfRule>
  </conditionalFormatting>
  <conditionalFormatting sqref="G33:K33">
    <cfRule type="expression" priority="157" stopIfTrue="1">
      <formula>SUM($G$33:$K$33)=0%</formula>
    </cfRule>
    <cfRule type="expression" dxfId="27" priority="158" stopIfTrue="1">
      <formula>SUM($G$33:$K$33)&lt;&gt;100%</formula>
    </cfRule>
  </conditionalFormatting>
  <conditionalFormatting sqref="G34:K34">
    <cfRule type="expression" priority="155" stopIfTrue="1">
      <formula>SUM($G$34:$K$34)=0%</formula>
    </cfRule>
    <cfRule type="expression" dxfId="26" priority="156" stopIfTrue="1">
      <formula>SUM($G$34:$K$34)&lt;&gt;100%</formula>
    </cfRule>
  </conditionalFormatting>
  <conditionalFormatting sqref="G39:K39">
    <cfRule type="expression" priority="153" stopIfTrue="1">
      <formula>SUM($G$39:$K$39)=0%</formula>
    </cfRule>
    <cfRule type="expression" dxfId="25" priority="154" stopIfTrue="1">
      <formula>SUM($G$39:$K$39)&lt;&gt;100%</formula>
    </cfRule>
  </conditionalFormatting>
  <conditionalFormatting sqref="G40:K40">
    <cfRule type="expression" priority="151" stopIfTrue="1">
      <formula>SUM($G$40:$K$40)=0%</formula>
    </cfRule>
    <cfRule type="expression" dxfId="24" priority="152" stopIfTrue="1">
      <formula>SUM($G$40:$K$40)&lt;&gt;100%</formula>
    </cfRule>
  </conditionalFormatting>
  <conditionalFormatting sqref="G41:K41">
    <cfRule type="expression" priority="149" stopIfTrue="1">
      <formula>SUM($G$41:$K$41)=0%</formula>
    </cfRule>
    <cfRule type="expression" dxfId="23" priority="150" stopIfTrue="1">
      <formula>SUM($G$41:$K$41)&lt;&gt;100%</formula>
    </cfRule>
  </conditionalFormatting>
  <conditionalFormatting sqref="G42:K42">
    <cfRule type="expression" priority="147" stopIfTrue="1">
      <formula>SUM($G$42:$K$42)=0%</formula>
    </cfRule>
    <cfRule type="expression" dxfId="22" priority="148" stopIfTrue="1">
      <formula>SUM($G$42:$K$42)&lt;&gt;100%</formula>
    </cfRule>
  </conditionalFormatting>
  <conditionalFormatting sqref="G43:K43">
    <cfRule type="expression" priority="145" stopIfTrue="1">
      <formula>SUM($G$43:$K$43)=0%</formula>
    </cfRule>
    <cfRule type="expression" dxfId="21" priority="146" stopIfTrue="1">
      <formula>SUM($G$43:$K$43)&lt;&gt;100%</formula>
    </cfRule>
  </conditionalFormatting>
  <conditionalFormatting sqref="G44:K44">
    <cfRule type="expression" priority="143" stopIfTrue="1">
      <formula>SUM($G$44:$K$44)=0%</formula>
    </cfRule>
    <cfRule type="expression" dxfId="20" priority="144" stopIfTrue="1">
      <formula>SUM($G$44:$K$44)&lt;&gt;100%</formula>
    </cfRule>
  </conditionalFormatting>
  <conditionalFormatting sqref="G45:K45">
    <cfRule type="expression" priority="141" stopIfTrue="1">
      <formula>SUM($G$45:$K$45)=0%</formula>
    </cfRule>
    <cfRule type="expression" dxfId="19" priority="142" stopIfTrue="1">
      <formula>SUM($G$45:$K$45)&lt;&gt;100%</formula>
    </cfRule>
  </conditionalFormatting>
  <conditionalFormatting sqref="G46:K46">
    <cfRule type="expression" priority="139" stopIfTrue="1">
      <formula>SUM($G$46:$K$46)=0%</formula>
    </cfRule>
    <cfRule type="expression" dxfId="18" priority="140" stopIfTrue="1">
      <formula>SUM($G$46:$K$46)&lt;&gt;100%</formula>
    </cfRule>
  </conditionalFormatting>
  <conditionalFormatting sqref="G47:K47">
    <cfRule type="expression" priority="137" stopIfTrue="1">
      <formula>SUM($G$47:$K$47)=0%</formula>
    </cfRule>
    <cfRule type="expression" dxfId="17" priority="138" stopIfTrue="1">
      <formula>SUM($G$47:$K$47)&lt;&gt;100%</formula>
    </cfRule>
  </conditionalFormatting>
  <conditionalFormatting sqref="G48:K48">
    <cfRule type="expression" priority="135" stopIfTrue="1">
      <formula>SUM($G$48:$K$48)=0%</formula>
    </cfRule>
    <cfRule type="expression" dxfId="16" priority="136" stopIfTrue="1">
      <formula>SUM($G$48:$K$48)&lt;&gt;100%</formula>
    </cfRule>
  </conditionalFormatting>
  <conditionalFormatting sqref="G49:K49">
    <cfRule type="expression" priority="133" stopIfTrue="1">
      <formula>SUM($G$49:$K$49)=0%</formula>
    </cfRule>
    <cfRule type="expression" dxfId="15" priority="134" stopIfTrue="1">
      <formula>SUM($G$49:$K$49)&lt;&gt;100%</formula>
    </cfRule>
  </conditionalFormatting>
  <conditionalFormatting sqref="G50:K50">
    <cfRule type="expression" priority="131" stopIfTrue="1">
      <formula>SUM($G$50:$K$50)=0%</formula>
    </cfRule>
    <cfRule type="expression" dxfId="14" priority="132" stopIfTrue="1">
      <formula>SUM($G$50:$K$50)&lt;&gt;100%</formula>
    </cfRule>
  </conditionalFormatting>
  <conditionalFormatting sqref="G51:K51">
    <cfRule type="expression" priority="129" stopIfTrue="1">
      <formula>SUM($G$51:$K$51)=0%</formula>
    </cfRule>
    <cfRule type="expression" dxfId="13" priority="130" stopIfTrue="1">
      <formula>SUM($G$51:$K$51)&lt;&gt;100%</formula>
    </cfRule>
  </conditionalFormatting>
  <conditionalFormatting sqref="G52:K52">
    <cfRule type="expression" priority="127" stopIfTrue="1">
      <formula>SUM($G$52:$K$52)=0%</formula>
    </cfRule>
    <cfRule type="expression" dxfId="12" priority="128" stopIfTrue="1">
      <formula>SUM($G$52:$K$52)&lt;&gt;100%</formula>
    </cfRule>
  </conditionalFormatting>
  <conditionalFormatting sqref="G53:K53">
    <cfRule type="expression" priority="125" stopIfTrue="1">
      <formula>SUM($G$53:$K$53)=0%</formula>
    </cfRule>
    <cfRule type="expression" dxfId="11" priority="126" stopIfTrue="1">
      <formula>SUM($G$53:$K$53)&lt;&gt;100%</formula>
    </cfRule>
  </conditionalFormatting>
  <conditionalFormatting sqref="G54:K54">
    <cfRule type="expression" priority="123" stopIfTrue="1">
      <formula>SUM($G$54:$K$54)=0%</formula>
    </cfRule>
    <cfRule type="expression" dxfId="10" priority="124" stopIfTrue="1">
      <formula>SUM($G$54:$K$54)&lt;&gt;100%</formula>
    </cfRule>
  </conditionalFormatting>
  <conditionalFormatting sqref="G55:K55">
    <cfRule type="expression" priority="121" stopIfTrue="1">
      <formula>SUM($G$55:$K$55)=0%</formula>
    </cfRule>
    <cfRule type="expression" dxfId="9" priority="122" stopIfTrue="1">
      <formula>SUM($G$55:$K$55)&lt;&gt;100%</formula>
    </cfRule>
  </conditionalFormatting>
  <conditionalFormatting sqref="G56:K56">
    <cfRule type="expression" priority="119" stopIfTrue="1">
      <formula>SUM($G$56:$K$56)=0%</formula>
    </cfRule>
    <cfRule type="expression" dxfId="8" priority="120" stopIfTrue="1">
      <formula>SUM($G$56:$K$56)&lt;&gt;100%</formula>
    </cfRule>
  </conditionalFormatting>
  <conditionalFormatting sqref="G57:K57">
    <cfRule type="expression" priority="117" stopIfTrue="1">
      <formula>SUM($G$57:$K$57)=0%</formula>
    </cfRule>
    <cfRule type="expression" dxfId="7" priority="118" stopIfTrue="1">
      <formula>SUM($G$57:$K$57)&lt;&gt;100%</formula>
    </cfRule>
  </conditionalFormatting>
  <conditionalFormatting sqref="G58:K58">
    <cfRule type="expression" priority="115" stopIfTrue="1">
      <formula>SUM($G$58:$K$58)=0%</formula>
    </cfRule>
    <cfRule type="expression" dxfId="6" priority="116" stopIfTrue="1">
      <formula>SUM($G$58:$K$58)&lt;&gt;100%</formula>
    </cfRule>
  </conditionalFormatting>
  <conditionalFormatting sqref="G59:K59">
    <cfRule type="expression" priority="113" stopIfTrue="1">
      <formula>SUM($G$59:$K$59)=0%</formula>
    </cfRule>
    <cfRule type="expression" dxfId="5" priority="114" stopIfTrue="1">
      <formula>SUM($G$59:$K$59)&lt;&gt;100%</formula>
    </cfRule>
  </conditionalFormatting>
  <conditionalFormatting sqref="G60:K60">
    <cfRule type="expression" priority="111" stopIfTrue="1">
      <formula>SUM($G$60:$K$60)=0%</formula>
    </cfRule>
    <cfRule type="expression" dxfId="4" priority="112" stopIfTrue="1">
      <formula>SUM($G$60:$K$60)&lt;&gt;100%</formula>
    </cfRule>
  </conditionalFormatting>
  <conditionalFormatting sqref="G61:K61">
    <cfRule type="expression" priority="109" stopIfTrue="1">
      <formula>SUM($G$61:$K$61)=0%</formula>
    </cfRule>
    <cfRule type="expression" dxfId="3" priority="110" stopIfTrue="1">
      <formula>SUM($G$61:$K$61)&lt;&gt;100%</formula>
    </cfRule>
  </conditionalFormatting>
  <conditionalFormatting sqref="G62:K62">
    <cfRule type="expression" priority="107" stopIfTrue="1">
      <formula>SUM($G$62:$K$62)=0%</formula>
    </cfRule>
    <cfRule type="expression" dxfId="2" priority="108" stopIfTrue="1">
      <formula>SUM($G$62:$K$62)&lt;&gt;100%</formula>
    </cfRule>
  </conditionalFormatting>
  <conditionalFormatting sqref="G63:K63">
    <cfRule type="expression" priority="105" stopIfTrue="1">
      <formula>SUM($G$63:$K$63)=0%</formula>
    </cfRule>
    <cfRule type="expression" dxfId="1" priority="106" stopIfTrue="1">
      <formula>SUM($G$63:$K$63)&lt;&gt;100%</formula>
    </cfRule>
  </conditionalFormatting>
  <conditionalFormatting sqref="G64:K64">
    <cfRule type="expression" priority="103" stopIfTrue="1">
      <formula>SUM($G$64:$K$64)=0%</formula>
    </cfRule>
    <cfRule type="expression" dxfId="0" priority="104" stopIfTrue="1">
      <formula>SUM($G$64:$K$64)&lt;&gt;100%</formula>
    </cfRule>
  </conditionalFormatting>
  <dataValidations count="2">
    <dataValidation operator="lessThanOrEqual" allowBlank="1" showInputMessage="1" showErrorMessage="1" sqref="M10:M34"/>
    <dataValidation type="list" allowBlank="1" showInputMessage="1" showErrorMessage="1" prompt="Please select from available drop-down options" sqref="L10:L34 L39:L64">
      <formula1>"1,2,3,4,N/A,[Select one]"</formula1>
    </dataValidation>
  </dataValidations>
  <pageMargins left="0.70866141732283472" right="0.70866141732283472" top="0.74803149606299213" bottom="0.74803149606299213" header="0.31496062992125989" footer="0.31496062992125989"/>
  <pageSetup paperSize="9" scale="66" fitToHeight="2" orientation="landscape" cellComments="asDisplayed" r:id="rId2"/>
  <headerFooter>
    <oddHeader>&amp;CCommerce Commission Information Disclosure Template</oddHeader>
    <oddFooter>&amp;L&amp;F&amp;C&amp;P&amp;R&amp;A</oddFooter>
  </headerFooter>
  <rowBreaks count="1" manualBreakCount="1">
    <brk id="3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pageSetUpPr fitToPage="1"/>
  </sheetPr>
  <dimension ref="A1:O30"/>
  <sheetViews>
    <sheetView showGridLines="0" zoomScale="90" zoomScaleNormal="90" zoomScaleSheetLayoutView="90" workbookViewId="0">
      <selection activeCell="J39" sqref="J39"/>
    </sheetView>
  </sheetViews>
  <sheetFormatPr defaultRowHeight="12.75"/>
  <cols>
    <col min="1" max="1" width="4.5703125" style="4" customWidth="1"/>
    <col min="2" max="2" width="2.5703125" style="53" customWidth="1"/>
    <col min="3" max="3" width="6.140625" style="4" customWidth="1"/>
    <col min="4" max="4" width="2.28515625" style="11" customWidth="1"/>
    <col min="5" max="5" width="52.85546875" style="15" customWidth="1"/>
    <col min="6" max="7" width="16.140625" style="4" customWidth="1"/>
    <col min="8" max="8" width="18.42578125" style="4" customWidth="1"/>
    <col min="9" max="12" width="16.140625" style="4" customWidth="1"/>
    <col min="13" max="13" width="28.28515625" style="4" customWidth="1"/>
    <col min="14" max="14" width="55.7109375" style="4" customWidth="1"/>
    <col min="15" max="15" width="2.140625" style="4" customWidth="1"/>
    <col min="16" max="16384" width="9.140625" style="4"/>
  </cols>
  <sheetData>
    <row r="1" spans="1:15" s="8" customFormat="1" ht="15" customHeight="1">
      <c r="A1" s="31"/>
      <c r="B1" s="32"/>
      <c r="C1" s="32"/>
      <c r="D1" s="32"/>
      <c r="E1" s="32"/>
      <c r="F1" s="32"/>
      <c r="G1" s="32"/>
      <c r="H1" s="32"/>
      <c r="I1" s="32"/>
      <c r="J1" s="32"/>
      <c r="K1" s="32"/>
      <c r="L1" s="32"/>
      <c r="M1" s="32"/>
      <c r="N1" s="32"/>
      <c r="O1" s="33"/>
    </row>
    <row r="2" spans="1:15" s="8" customFormat="1" ht="18" customHeight="1">
      <c r="A2" s="34"/>
      <c r="B2" s="72"/>
      <c r="C2" s="72"/>
      <c r="D2" s="72"/>
      <c r="E2" s="72"/>
      <c r="F2" s="72"/>
      <c r="G2" s="72"/>
      <c r="H2" s="72"/>
      <c r="I2" s="72"/>
      <c r="J2" s="43"/>
      <c r="K2" s="45"/>
      <c r="L2" s="43"/>
      <c r="M2" s="45" t="s">
        <v>7</v>
      </c>
      <c r="N2" s="68" t="str">
        <f>IF(NOT(ISBLANK(CoverSheet!$C$8)),CoverSheet!$C$8,"")</f>
        <v>Alpine Energy Limited</v>
      </c>
      <c r="O2" s="26"/>
    </row>
    <row r="3" spans="1:15" s="8" customFormat="1" ht="18" customHeight="1">
      <c r="A3" s="34"/>
      <c r="B3" s="72"/>
      <c r="C3" s="72"/>
      <c r="D3" s="72"/>
      <c r="E3" s="72"/>
      <c r="F3" s="72"/>
      <c r="G3" s="72"/>
      <c r="H3" s="72"/>
      <c r="I3" s="72"/>
      <c r="J3" s="43"/>
      <c r="K3" s="45"/>
      <c r="L3" s="43"/>
      <c r="M3" s="45" t="s">
        <v>238</v>
      </c>
      <c r="N3" s="69" t="str">
        <f>IF(ISNUMBER(CoverSheet!$C$12),TEXT(CoverSheet!$C$12,"_([$-1409]d mmmm yyyy;_(@")&amp;" –"&amp;TEXT(DATE(YEAR(CoverSheet!$C$12)+10,MONTH(CoverSheet!$C$12),DAY(CoverSheet!$C$12)-1),"_([$-1409]d mmmm yyyy;_(@"),"")</f>
        <v xml:space="preserve"> 1 April 2016 – 31 March 2026</v>
      </c>
      <c r="O3" s="26"/>
    </row>
    <row r="4" spans="1:15" s="8" customFormat="1" ht="21">
      <c r="A4" s="90" t="s">
        <v>426</v>
      </c>
      <c r="B4" s="73"/>
      <c r="C4" s="72"/>
      <c r="D4" s="72"/>
      <c r="E4" s="72"/>
      <c r="F4" s="72"/>
      <c r="G4" s="72"/>
      <c r="H4" s="72"/>
      <c r="I4" s="72"/>
      <c r="J4" s="72"/>
      <c r="K4" s="58"/>
      <c r="L4" s="72"/>
      <c r="M4" s="72"/>
      <c r="N4" s="72"/>
      <c r="O4" s="26"/>
    </row>
    <row r="5" spans="1:15" s="162" customFormat="1" ht="42" customHeight="1">
      <c r="A5" s="309" t="s">
        <v>512</v>
      </c>
      <c r="B5" s="310"/>
      <c r="C5" s="310"/>
      <c r="D5" s="310"/>
      <c r="E5" s="310"/>
      <c r="F5" s="310"/>
      <c r="G5" s="310"/>
      <c r="H5" s="310"/>
      <c r="I5" s="310"/>
      <c r="J5" s="310"/>
      <c r="K5" s="310"/>
      <c r="L5" s="310"/>
      <c r="M5" s="310"/>
      <c r="N5" s="161"/>
      <c r="O5" s="123"/>
    </row>
    <row r="6" spans="1:15" s="7" customFormat="1" ht="15" customHeight="1">
      <c r="A6" s="39" t="s">
        <v>535</v>
      </c>
      <c r="B6" s="58"/>
      <c r="C6" s="58"/>
      <c r="D6" s="72"/>
      <c r="E6" s="72"/>
      <c r="F6" s="72"/>
      <c r="G6" s="72"/>
      <c r="H6" s="72"/>
      <c r="I6" s="72"/>
      <c r="J6" s="72"/>
      <c r="K6" s="72"/>
      <c r="L6" s="72"/>
      <c r="M6" s="72"/>
      <c r="N6" s="72"/>
      <c r="O6" s="26"/>
    </row>
    <row r="7" spans="1:15" s="7" customFormat="1" ht="30" customHeight="1">
      <c r="A7" s="62">
        <v>7</v>
      </c>
      <c r="B7" s="47"/>
      <c r="C7" s="106" t="s">
        <v>452</v>
      </c>
      <c r="D7" s="71"/>
      <c r="E7" s="71"/>
      <c r="F7" s="71"/>
      <c r="G7" s="71"/>
      <c r="H7" s="71"/>
      <c r="I7" s="71"/>
      <c r="J7" s="71"/>
      <c r="K7" s="74"/>
      <c r="L7" s="74"/>
      <c r="M7" s="74"/>
      <c r="N7" s="74"/>
      <c r="O7" s="22"/>
    </row>
    <row r="8" spans="1:15" s="13" customFormat="1" ht="51" customHeight="1">
      <c r="A8" s="48">
        <v>8</v>
      </c>
      <c r="B8" s="57"/>
      <c r="C8" s="107"/>
      <c r="D8" s="107"/>
      <c r="E8" s="160" t="s">
        <v>293</v>
      </c>
      <c r="F8" s="158" t="s">
        <v>295</v>
      </c>
      <c r="G8" s="158" t="s">
        <v>296</v>
      </c>
      <c r="H8" s="158" t="s">
        <v>297</v>
      </c>
      <c r="I8" s="199" t="s">
        <v>568</v>
      </c>
      <c r="J8" s="173" t="s">
        <v>551</v>
      </c>
      <c r="K8" s="173" t="s">
        <v>552</v>
      </c>
      <c r="L8" s="173" t="s">
        <v>553</v>
      </c>
      <c r="M8" s="199" t="s">
        <v>567</v>
      </c>
      <c r="N8" s="158" t="s">
        <v>292</v>
      </c>
      <c r="O8" s="30"/>
    </row>
    <row r="9" spans="1:15" ht="26.25">
      <c r="A9" s="62">
        <v>9</v>
      </c>
      <c r="B9" s="47"/>
      <c r="C9" s="105"/>
      <c r="D9" s="104"/>
      <c r="E9" s="200" t="s">
        <v>601</v>
      </c>
      <c r="F9" s="185">
        <v>4.3</v>
      </c>
      <c r="G9" s="185">
        <v>0</v>
      </c>
      <c r="H9" s="185" t="s">
        <v>602</v>
      </c>
      <c r="I9" s="185">
        <v>2.5</v>
      </c>
      <c r="J9" s="220" t="str">
        <f>IF(G9=0,"-",F9/G9)</f>
        <v>-</v>
      </c>
      <c r="K9" s="185">
        <v>0</v>
      </c>
      <c r="L9" s="194">
        <v>0</v>
      </c>
      <c r="M9" s="206" t="s">
        <v>623</v>
      </c>
      <c r="N9" s="200" t="s">
        <v>624</v>
      </c>
      <c r="O9" s="21"/>
    </row>
    <row r="10" spans="1:15" ht="15.75">
      <c r="A10" s="62">
        <v>10</v>
      </c>
      <c r="B10" s="47"/>
      <c r="C10" s="105"/>
      <c r="D10" s="104"/>
      <c r="E10" s="200" t="s">
        <v>603</v>
      </c>
      <c r="F10" s="185">
        <v>0.15</v>
      </c>
      <c r="G10" s="185">
        <v>0</v>
      </c>
      <c r="H10" s="185" t="s">
        <v>602</v>
      </c>
      <c r="I10" s="185">
        <v>0</v>
      </c>
      <c r="J10" s="220" t="str">
        <f>IF(G10=0,"-",F10/G10)</f>
        <v>-</v>
      </c>
      <c r="K10" s="185">
        <v>0</v>
      </c>
      <c r="L10" s="194">
        <v>0</v>
      </c>
      <c r="M10" s="182" t="s">
        <v>623</v>
      </c>
      <c r="N10" s="200" t="s">
        <v>625</v>
      </c>
      <c r="O10" s="21"/>
    </row>
    <row r="11" spans="1:15" ht="15.75">
      <c r="A11" s="62">
        <v>11</v>
      </c>
      <c r="B11" s="47"/>
      <c r="C11" s="105"/>
      <c r="D11" s="104"/>
      <c r="E11" s="200" t="s">
        <v>604</v>
      </c>
      <c r="F11" s="185">
        <v>7.4</v>
      </c>
      <c r="G11" s="185">
        <v>0</v>
      </c>
      <c r="H11" s="185" t="s">
        <v>602</v>
      </c>
      <c r="I11" s="185">
        <v>3.5</v>
      </c>
      <c r="J11" s="220" t="str">
        <f t="shared" ref="J11:J28" si="0">IF(G11=0,"-",F11/G11)</f>
        <v>-</v>
      </c>
      <c r="K11" s="185">
        <v>0</v>
      </c>
      <c r="L11" s="194">
        <v>0</v>
      </c>
      <c r="M11" s="182" t="s">
        <v>623</v>
      </c>
      <c r="N11" s="200" t="s">
        <v>626</v>
      </c>
      <c r="O11" s="21"/>
    </row>
    <row r="12" spans="1:15" ht="15.75">
      <c r="A12" s="62">
        <v>12</v>
      </c>
      <c r="B12" s="47"/>
      <c r="C12" s="105"/>
      <c r="D12" s="104"/>
      <c r="E12" s="200" t="s">
        <v>605</v>
      </c>
      <c r="F12" s="185">
        <v>16</v>
      </c>
      <c r="G12" s="185">
        <v>20</v>
      </c>
      <c r="H12" s="185" t="s">
        <v>606</v>
      </c>
      <c r="I12" s="185">
        <v>0</v>
      </c>
      <c r="J12" s="220">
        <f t="shared" si="0"/>
        <v>0.8</v>
      </c>
      <c r="K12" s="185">
        <v>20</v>
      </c>
      <c r="L12" s="194">
        <v>0.85</v>
      </c>
      <c r="M12" s="182" t="s">
        <v>627</v>
      </c>
      <c r="N12" s="200" t="s">
        <v>625</v>
      </c>
      <c r="O12" s="21"/>
    </row>
    <row r="13" spans="1:15" ht="15.75">
      <c r="A13" s="62">
        <v>13</v>
      </c>
      <c r="B13" s="47"/>
      <c r="C13" s="105"/>
      <c r="D13" s="104"/>
      <c r="E13" s="200" t="s">
        <v>607</v>
      </c>
      <c r="F13" s="185">
        <v>14</v>
      </c>
      <c r="G13" s="185">
        <v>25</v>
      </c>
      <c r="H13" s="185" t="s">
        <v>606</v>
      </c>
      <c r="I13" s="185">
        <v>0</v>
      </c>
      <c r="J13" s="220">
        <f t="shared" si="0"/>
        <v>0.56000000000000005</v>
      </c>
      <c r="K13" s="185">
        <v>25</v>
      </c>
      <c r="L13" s="194">
        <v>0.64</v>
      </c>
      <c r="M13" s="182" t="s">
        <v>627</v>
      </c>
      <c r="N13" s="200" t="s">
        <v>625</v>
      </c>
      <c r="O13" s="21"/>
    </row>
    <row r="14" spans="1:15" ht="15.75">
      <c r="A14" s="62">
        <v>14</v>
      </c>
      <c r="B14" s="47"/>
      <c r="C14" s="105"/>
      <c r="D14" s="104"/>
      <c r="E14" s="200" t="s">
        <v>608</v>
      </c>
      <c r="F14" s="185">
        <v>0</v>
      </c>
      <c r="G14" s="185">
        <v>0</v>
      </c>
      <c r="H14" s="185" t="s">
        <v>602</v>
      </c>
      <c r="I14" s="185" t="s">
        <v>609</v>
      </c>
      <c r="J14" s="220" t="str">
        <f t="shared" si="0"/>
        <v>-</v>
      </c>
      <c r="K14" s="185">
        <v>0</v>
      </c>
      <c r="L14" s="194">
        <v>0</v>
      </c>
      <c r="M14" s="182"/>
      <c r="N14" s="200" t="s">
        <v>628</v>
      </c>
      <c r="O14" s="21"/>
    </row>
    <row r="15" spans="1:15" ht="15.75">
      <c r="A15" s="62">
        <v>15</v>
      </c>
      <c r="B15" s="47"/>
      <c r="C15" s="105"/>
      <c r="D15" s="104"/>
      <c r="E15" s="200" t="s">
        <v>610</v>
      </c>
      <c r="F15" s="185">
        <v>2.4</v>
      </c>
      <c r="G15" s="185">
        <v>0</v>
      </c>
      <c r="H15" s="185" t="s">
        <v>602</v>
      </c>
      <c r="I15" s="185">
        <v>0.5</v>
      </c>
      <c r="J15" s="220" t="str">
        <f t="shared" si="0"/>
        <v>-</v>
      </c>
      <c r="K15" s="185">
        <v>0</v>
      </c>
      <c r="L15" s="194">
        <v>0</v>
      </c>
      <c r="M15" s="182" t="s">
        <v>623</v>
      </c>
      <c r="N15" s="200" t="s">
        <v>629</v>
      </c>
      <c r="O15" s="21"/>
    </row>
    <row r="16" spans="1:15" ht="26.25">
      <c r="A16" s="62">
        <v>16</v>
      </c>
      <c r="B16" s="47"/>
      <c r="C16" s="105"/>
      <c r="D16" s="104"/>
      <c r="E16" s="200" t="s">
        <v>611</v>
      </c>
      <c r="F16" s="185">
        <v>6.1</v>
      </c>
      <c r="G16" s="185">
        <v>0</v>
      </c>
      <c r="H16" s="185" t="s">
        <v>602</v>
      </c>
      <c r="I16" s="185">
        <v>4</v>
      </c>
      <c r="J16" s="220" t="str">
        <f t="shared" si="0"/>
        <v>-</v>
      </c>
      <c r="K16" s="185">
        <v>9</v>
      </c>
      <c r="L16" s="194">
        <v>0.79</v>
      </c>
      <c r="M16" s="182" t="s">
        <v>630</v>
      </c>
      <c r="N16" s="200" t="s">
        <v>631</v>
      </c>
      <c r="O16" s="21"/>
    </row>
    <row r="17" spans="1:15" ht="15.75">
      <c r="A17" s="62">
        <v>17</v>
      </c>
      <c r="B17" s="47"/>
      <c r="C17" s="105"/>
      <c r="D17" s="104"/>
      <c r="E17" s="200" t="s">
        <v>612</v>
      </c>
      <c r="F17" s="185">
        <v>0.2</v>
      </c>
      <c r="G17" s="185">
        <v>0</v>
      </c>
      <c r="H17" s="185" t="s">
        <v>602</v>
      </c>
      <c r="I17" s="185">
        <v>0</v>
      </c>
      <c r="J17" s="220" t="str">
        <f t="shared" si="0"/>
        <v>-</v>
      </c>
      <c r="K17" s="185">
        <v>0</v>
      </c>
      <c r="L17" s="194">
        <v>0</v>
      </c>
      <c r="M17" s="182" t="s">
        <v>623</v>
      </c>
      <c r="N17" s="200" t="s">
        <v>632</v>
      </c>
      <c r="O17" s="21"/>
    </row>
    <row r="18" spans="1:15" ht="15.75">
      <c r="A18" s="62">
        <v>18</v>
      </c>
      <c r="B18" s="47"/>
      <c r="C18" s="105"/>
      <c r="D18" s="104"/>
      <c r="E18" s="200" t="s">
        <v>613</v>
      </c>
      <c r="F18" s="185">
        <v>0.3</v>
      </c>
      <c r="G18" s="185">
        <v>0</v>
      </c>
      <c r="H18" s="185" t="s">
        <v>602</v>
      </c>
      <c r="I18" s="185">
        <v>0</v>
      </c>
      <c r="J18" s="220" t="str">
        <f t="shared" si="0"/>
        <v>-</v>
      </c>
      <c r="K18" s="185">
        <v>0</v>
      </c>
      <c r="L18" s="194">
        <v>0</v>
      </c>
      <c r="M18" s="182" t="s">
        <v>623</v>
      </c>
      <c r="N18" s="200" t="s">
        <v>632</v>
      </c>
      <c r="O18" s="21"/>
    </row>
    <row r="19" spans="1:15" ht="26.25">
      <c r="A19" s="62">
        <v>19</v>
      </c>
      <c r="B19" s="47"/>
      <c r="C19" s="105"/>
      <c r="D19" s="104"/>
      <c r="E19" s="200" t="s">
        <v>614</v>
      </c>
      <c r="F19" s="185">
        <v>8.6999999999999993</v>
      </c>
      <c r="G19" s="185">
        <v>15</v>
      </c>
      <c r="H19" s="185" t="s">
        <v>606</v>
      </c>
      <c r="I19" s="185">
        <v>4</v>
      </c>
      <c r="J19" s="220">
        <f t="shared" si="0"/>
        <v>0.57999999999999996</v>
      </c>
      <c r="K19" s="185">
        <v>15</v>
      </c>
      <c r="L19" s="194">
        <v>0.57999999999999996</v>
      </c>
      <c r="M19" s="182" t="s">
        <v>627</v>
      </c>
      <c r="N19" s="200" t="s">
        <v>633</v>
      </c>
      <c r="O19" s="21"/>
    </row>
    <row r="20" spans="1:15" ht="15.75">
      <c r="A20" s="62">
        <v>20</v>
      </c>
      <c r="B20" s="47"/>
      <c r="C20" s="105"/>
      <c r="D20" s="104"/>
      <c r="E20" s="200" t="s">
        <v>615</v>
      </c>
      <c r="F20" s="185">
        <v>4.7</v>
      </c>
      <c r="G20" s="185">
        <v>0</v>
      </c>
      <c r="H20" s="185" t="s">
        <v>602</v>
      </c>
      <c r="I20" s="185">
        <v>2.5</v>
      </c>
      <c r="J20" s="220" t="str">
        <f t="shared" si="0"/>
        <v>-</v>
      </c>
      <c r="K20" s="185">
        <v>0</v>
      </c>
      <c r="L20" s="194">
        <v>0</v>
      </c>
      <c r="M20" s="182" t="s">
        <v>623</v>
      </c>
      <c r="N20" s="200" t="s">
        <v>634</v>
      </c>
      <c r="O20" s="21"/>
    </row>
    <row r="21" spans="1:15" ht="15.75">
      <c r="A21" s="62">
        <v>21</v>
      </c>
      <c r="B21" s="47"/>
      <c r="C21" s="105"/>
      <c r="D21" s="104"/>
      <c r="E21" s="200" t="s">
        <v>616</v>
      </c>
      <c r="F21" s="185">
        <v>9.8000000000000007</v>
      </c>
      <c r="G21" s="185">
        <v>15</v>
      </c>
      <c r="H21" s="185" t="s">
        <v>606</v>
      </c>
      <c r="I21" s="185">
        <v>4</v>
      </c>
      <c r="J21" s="220">
        <f t="shared" si="0"/>
        <v>0.65333333333333343</v>
      </c>
      <c r="K21" s="185">
        <v>15</v>
      </c>
      <c r="L21" s="194">
        <v>0.77</v>
      </c>
      <c r="M21" s="182" t="s">
        <v>627</v>
      </c>
      <c r="N21" s="200" t="s">
        <v>635</v>
      </c>
      <c r="O21" s="21"/>
    </row>
    <row r="22" spans="1:15" ht="26.25">
      <c r="A22" s="62">
        <v>22</v>
      </c>
      <c r="B22" s="47"/>
      <c r="C22" s="105"/>
      <c r="D22" s="104"/>
      <c r="E22" s="200" t="s">
        <v>617</v>
      </c>
      <c r="F22" s="185">
        <v>11.4</v>
      </c>
      <c r="G22" s="185">
        <v>11</v>
      </c>
      <c r="H22" s="185" t="s">
        <v>606</v>
      </c>
      <c r="I22" s="185">
        <v>3.5</v>
      </c>
      <c r="J22" s="220">
        <f t="shared" si="0"/>
        <v>1.0363636363636364</v>
      </c>
      <c r="K22" s="185">
        <v>11</v>
      </c>
      <c r="L22" s="194">
        <v>1.67</v>
      </c>
      <c r="M22" s="182" t="s">
        <v>636</v>
      </c>
      <c r="N22" s="200" t="s">
        <v>637</v>
      </c>
      <c r="O22" s="21"/>
    </row>
    <row r="23" spans="1:15" ht="15.75">
      <c r="A23" s="62">
        <v>23</v>
      </c>
      <c r="B23" s="47"/>
      <c r="C23" s="105"/>
      <c r="D23" s="104"/>
      <c r="E23" s="200" t="s">
        <v>618</v>
      </c>
      <c r="F23" s="185">
        <v>2.6</v>
      </c>
      <c r="G23" s="185">
        <v>0</v>
      </c>
      <c r="H23" s="185" t="s">
        <v>602</v>
      </c>
      <c r="I23" s="185">
        <v>0</v>
      </c>
      <c r="J23" s="220" t="str">
        <f t="shared" si="0"/>
        <v>-</v>
      </c>
      <c r="K23" s="185">
        <v>0</v>
      </c>
      <c r="L23" s="194">
        <v>0</v>
      </c>
      <c r="M23" s="182" t="s">
        <v>623</v>
      </c>
      <c r="N23" s="200" t="s">
        <v>632</v>
      </c>
      <c r="O23" s="21"/>
    </row>
    <row r="24" spans="1:15" ht="26.25">
      <c r="A24" s="62">
        <v>24</v>
      </c>
      <c r="B24" s="47"/>
      <c r="C24" s="105"/>
      <c r="D24" s="104"/>
      <c r="E24" s="200" t="s">
        <v>619</v>
      </c>
      <c r="F24" s="185">
        <v>13.9</v>
      </c>
      <c r="G24" s="185">
        <v>25</v>
      </c>
      <c r="H24" s="185" t="s">
        <v>606</v>
      </c>
      <c r="I24" s="185">
        <v>4</v>
      </c>
      <c r="J24" s="220">
        <f t="shared" si="0"/>
        <v>0.55600000000000005</v>
      </c>
      <c r="K24" s="185">
        <v>25</v>
      </c>
      <c r="L24" s="194">
        <v>0.64</v>
      </c>
      <c r="M24" s="182" t="s">
        <v>627</v>
      </c>
      <c r="N24" s="200" t="s">
        <v>638</v>
      </c>
      <c r="O24" s="21"/>
    </row>
    <row r="25" spans="1:15" ht="15.75">
      <c r="A25" s="62">
        <v>25</v>
      </c>
      <c r="B25" s="47"/>
      <c r="C25" s="105"/>
      <c r="D25" s="104"/>
      <c r="E25" s="200" t="s">
        <v>620</v>
      </c>
      <c r="F25" s="185">
        <v>12.3</v>
      </c>
      <c r="G25" s="185">
        <v>25</v>
      </c>
      <c r="H25" s="185" t="s">
        <v>606</v>
      </c>
      <c r="I25" s="185">
        <v>0</v>
      </c>
      <c r="J25" s="220">
        <f t="shared" si="0"/>
        <v>0.49200000000000005</v>
      </c>
      <c r="K25" s="185">
        <v>25</v>
      </c>
      <c r="L25" s="194">
        <v>0.49</v>
      </c>
      <c r="M25" s="182" t="s">
        <v>627</v>
      </c>
      <c r="N25" s="200" t="s">
        <v>639</v>
      </c>
      <c r="O25" s="21"/>
    </row>
    <row r="26" spans="1:15" ht="15.75">
      <c r="A26" s="62">
        <v>26</v>
      </c>
      <c r="B26" s="47"/>
      <c r="C26" s="105"/>
      <c r="D26" s="104"/>
      <c r="E26" s="200" t="s">
        <v>621</v>
      </c>
      <c r="F26" s="185">
        <v>3</v>
      </c>
      <c r="G26" s="185">
        <v>3</v>
      </c>
      <c r="H26" s="185" t="s">
        <v>606</v>
      </c>
      <c r="I26" s="185">
        <v>0</v>
      </c>
      <c r="J26" s="220">
        <f t="shared" si="0"/>
        <v>1</v>
      </c>
      <c r="K26" s="185">
        <v>3</v>
      </c>
      <c r="L26" s="194">
        <v>1.17</v>
      </c>
      <c r="M26" s="182" t="s">
        <v>627</v>
      </c>
      <c r="N26" s="200">
        <v>0</v>
      </c>
      <c r="O26" s="21"/>
    </row>
    <row r="27" spans="1:15" ht="15.75">
      <c r="A27" s="62">
        <v>27</v>
      </c>
      <c r="B27" s="47"/>
      <c r="C27" s="105"/>
      <c r="D27" s="104"/>
      <c r="E27" s="200" t="s">
        <v>622</v>
      </c>
      <c r="F27" s="185">
        <v>1.1000000000000001</v>
      </c>
      <c r="G27" s="185">
        <v>0</v>
      </c>
      <c r="H27" s="185" t="s">
        <v>602</v>
      </c>
      <c r="I27" s="185">
        <v>0</v>
      </c>
      <c r="J27" s="220" t="str">
        <f t="shared" si="0"/>
        <v>-</v>
      </c>
      <c r="K27" s="185">
        <v>0</v>
      </c>
      <c r="L27" s="194">
        <v>0</v>
      </c>
      <c r="M27" s="182" t="s">
        <v>623</v>
      </c>
      <c r="N27" s="200" t="s">
        <v>632</v>
      </c>
      <c r="O27" s="21"/>
    </row>
    <row r="28" spans="1:15" ht="15.75">
      <c r="A28" s="62">
        <v>28</v>
      </c>
      <c r="B28" s="47"/>
      <c r="C28" s="105"/>
      <c r="D28" s="104"/>
      <c r="E28" s="200" t="s">
        <v>294</v>
      </c>
      <c r="F28" s="185">
        <v>0</v>
      </c>
      <c r="G28" s="185">
        <v>0</v>
      </c>
      <c r="H28" s="185">
        <v>0</v>
      </c>
      <c r="I28" s="185">
        <v>0</v>
      </c>
      <c r="J28" s="220" t="str">
        <f t="shared" si="0"/>
        <v>-</v>
      </c>
      <c r="K28" s="185">
        <v>0</v>
      </c>
      <c r="L28" s="194">
        <v>0</v>
      </c>
      <c r="M28" s="182" t="s">
        <v>451</v>
      </c>
      <c r="N28" s="200">
        <v>0</v>
      </c>
      <c r="O28" s="21"/>
    </row>
    <row r="29" spans="1:15" s="10" customFormat="1" ht="15.75">
      <c r="A29" s="62">
        <v>29</v>
      </c>
      <c r="B29" s="47"/>
      <c r="C29" s="104"/>
      <c r="D29" s="104"/>
      <c r="E29" s="103" t="s">
        <v>63</v>
      </c>
      <c r="F29" s="118"/>
      <c r="G29" s="118"/>
      <c r="H29" s="118"/>
      <c r="I29" s="118"/>
      <c r="J29" s="118"/>
      <c r="K29" s="118"/>
      <c r="L29" s="118"/>
      <c r="M29" s="118"/>
      <c r="N29" s="118"/>
      <c r="O29" s="21"/>
    </row>
    <row r="30" spans="1:15" s="17" customFormat="1">
      <c r="A30" s="23"/>
      <c r="B30" s="56"/>
      <c r="C30" s="24"/>
      <c r="D30" s="24"/>
      <c r="E30" s="24"/>
      <c r="F30" s="24"/>
      <c r="G30" s="24"/>
      <c r="H30" s="24"/>
      <c r="I30" s="24"/>
      <c r="J30" s="24"/>
      <c r="K30" s="24"/>
      <c r="L30" s="24"/>
      <c r="M30" s="24"/>
      <c r="N30" s="24"/>
      <c r="O30" s="25"/>
    </row>
  </sheetData>
  <sheetProtection sheet="1" objects="1" formatRows="0" inser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
    <mergeCell ref="A5:M5"/>
  </mergeCells>
  <dataValidations count="3">
    <dataValidation allowBlank="1" showInputMessage="1" showErrorMessage="1" prompt="Please enter text." sqref="N9:N28"/>
    <dataValidation allowBlank="1" showInputMessage="1" showErrorMessage="1" prompt="Please enter text" sqref="E9:E28"/>
    <dataValidation type="list" allowBlank="1" showInputMessage="1" showErrorMessage="1" prompt="Please select from available drop-down options" sqref="M9:M28">
      <formula1>"Subtransmission circuit,Transformer,Ancillary equipment,Transpower,Other,No constraint within +5 years,[Select one]"</formula1>
    </dataValidation>
  </dataValidations>
  <pageMargins left="0.70866141732283472" right="0.70866141732283472" top="0.74803149606299213" bottom="0.74803149606299213" header="0.31496062992125989" footer="0.31496062992125989"/>
  <pageSetup paperSize="9" scale="54" orientation="landscape" cellComments="asDisplayed" r:id="rId2"/>
  <headerFooter>
    <oddHeader>&amp;CCommerce Commission Information Disclosure Template</oddHeader>
    <oddFooter>&amp;L&amp;F&amp;C&amp;P&amp;R&amp;A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N46"/>
  <sheetViews>
    <sheetView showGridLines="0" zoomScaleNormal="100" zoomScaleSheetLayoutView="100" workbookViewId="0">
      <selection activeCell="Q43" sqref="Q43"/>
    </sheetView>
  </sheetViews>
  <sheetFormatPr defaultRowHeight="12.75"/>
  <cols>
    <col min="1" max="1" width="4.85546875" style="17" customWidth="1"/>
    <col min="2" max="2" width="2.5703125" style="53" customWidth="1"/>
    <col min="3" max="3" width="6.140625" style="17" customWidth="1"/>
    <col min="4" max="5" width="2.28515625" style="17" customWidth="1"/>
    <col min="6" max="6" width="62.42578125" style="15" customWidth="1"/>
    <col min="7" max="7" width="29.7109375" style="15" customWidth="1"/>
    <col min="8" max="13" width="16.140625" style="17" customWidth="1"/>
    <col min="14" max="14" width="1.5703125" style="17" customWidth="1"/>
    <col min="15" max="16384" width="9.140625" style="17"/>
  </cols>
  <sheetData>
    <row r="1" spans="1:14" s="9" customFormat="1" ht="15" customHeight="1">
      <c r="A1" s="31"/>
      <c r="B1" s="32"/>
      <c r="C1" s="32"/>
      <c r="D1" s="32"/>
      <c r="E1" s="32"/>
      <c r="F1" s="32"/>
      <c r="G1" s="32"/>
      <c r="H1" s="32"/>
      <c r="I1" s="32"/>
      <c r="J1" s="32"/>
      <c r="K1" s="32"/>
      <c r="L1" s="32"/>
      <c r="M1" s="32"/>
      <c r="N1" s="33"/>
    </row>
    <row r="2" spans="1:14" s="9" customFormat="1" ht="18" customHeight="1">
      <c r="A2" s="34"/>
      <c r="B2" s="54"/>
      <c r="C2" s="50"/>
      <c r="D2" s="50"/>
      <c r="E2" s="50"/>
      <c r="F2" s="50"/>
      <c r="G2" s="50"/>
      <c r="H2" s="50"/>
      <c r="I2" s="43"/>
      <c r="J2" s="45" t="s">
        <v>7</v>
      </c>
      <c r="K2" s="312" t="str">
        <f>IF(NOT(ISBLANK(CoverSheet!$C$8)),CoverSheet!$C$8,"")</f>
        <v>Alpine Energy Limited</v>
      </c>
      <c r="L2" s="312"/>
      <c r="M2" s="312"/>
      <c r="N2" s="26"/>
    </row>
    <row r="3" spans="1:14" s="9" customFormat="1" ht="18" customHeight="1">
      <c r="A3" s="34"/>
      <c r="B3" s="54"/>
      <c r="C3" s="50"/>
      <c r="D3" s="50"/>
      <c r="E3" s="50"/>
      <c r="F3" s="50"/>
      <c r="G3" s="50"/>
      <c r="H3" s="50"/>
      <c r="I3" s="43"/>
      <c r="J3" s="45" t="s">
        <v>238</v>
      </c>
      <c r="K3" s="313" t="str">
        <f>IF(ISNUMBER(CoverSheet!$C$12),TEXT(CoverSheet!$C$12,"_([$-1409]d mmmm yyyy;_(@")&amp;" –"&amp;TEXT(DATE(YEAR(CoverSheet!$C$12)+10,MONTH(CoverSheet!$C$12),DAY(CoverSheet!$C$12)-1),"_([$-1409]d mmmm yyyy;_(@"),"")</f>
        <v xml:space="preserve"> 1 April 2016 – 31 March 2026</v>
      </c>
      <c r="L3" s="313"/>
      <c r="M3" s="313"/>
      <c r="N3" s="26"/>
    </row>
    <row r="4" spans="1:14" s="9" customFormat="1" ht="21">
      <c r="A4" s="90" t="s">
        <v>513</v>
      </c>
      <c r="B4" s="55"/>
      <c r="C4" s="50"/>
      <c r="D4" s="50"/>
      <c r="E4" s="50"/>
      <c r="F4" s="50"/>
      <c r="G4" s="50"/>
      <c r="H4" s="50"/>
      <c r="I4" s="50"/>
      <c r="J4" s="51"/>
      <c r="K4" s="50"/>
      <c r="L4" s="50"/>
      <c r="M4" s="50"/>
      <c r="N4" s="26"/>
    </row>
    <row r="5" spans="1:14" s="129" customFormat="1" ht="39" customHeight="1">
      <c r="A5" s="309" t="s">
        <v>496</v>
      </c>
      <c r="B5" s="310"/>
      <c r="C5" s="310"/>
      <c r="D5" s="310"/>
      <c r="E5" s="310"/>
      <c r="F5" s="310"/>
      <c r="G5" s="310"/>
      <c r="H5" s="310"/>
      <c r="I5" s="310"/>
      <c r="J5" s="310"/>
      <c r="K5" s="310"/>
      <c r="L5" s="310"/>
      <c r="M5" s="310"/>
      <c r="N5" s="123"/>
    </row>
    <row r="6" spans="1:14" ht="15" customHeight="1">
      <c r="A6" s="39" t="s">
        <v>535</v>
      </c>
      <c r="B6" s="58"/>
      <c r="C6" s="51"/>
      <c r="D6" s="50"/>
      <c r="E6" s="50"/>
      <c r="F6" s="50"/>
      <c r="G6" s="50"/>
      <c r="H6" s="50"/>
      <c r="I6" s="50"/>
      <c r="J6" s="50"/>
      <c r="K6" s="50"/>
      <c r="L6" s="50"/>
      <c r="M6" s="50"/>
      <c r="N6" s="26"/>
    </row>
    <row r="7" spans="1:14" ht="29.25" customHeight="1">
      <c r="A7" s="44">
        <v>7</v>
      </c>
      <c r="B7" s="47"/>
      <c r="C7" s="106" t="s">
        <v>472</v>
      </c>
      <c r="D7" s="114"/>
      <c r="E7" s="118"/>
      <c r="F7" s="118"/>
      <c r="G7" s="118"/>
      <c r="H7" s="318"/>
      <c r="I7" s="318"/>
      <c r="J7" s="318"/>
      <c r="K7" s="318"/>
      <c r="L7" s="318"/>
      <c r="M7" s="318"/>
      <c r="N7" s="22"/>
    </row>
    <row r="8" spans="1:14" s="65" customFormat="1" ht="16.5" customHeight="1">
      <c r="A8" s="62">
        <v>8</v>
      </c>
      <c r="B8" s="47"/>
      <c r="C8" s="136"/>
      <c r="D8" s="114"/>
      <c r="E8" s="126" t="s">
        <v>471</v>
      </c>
      <c r="F8" s="118"/>
      <c r="G8" s="118"/>
      <c r="H8" s="318" t="s">
        <v>290</v>
      </c>
      <c r="I8" s="318"/>
      <c r="J8" s="318"/>
      <c r="K8" s="318"/>
      <c r="L8" s="318"/>
      <c r="M8" s="318"/>
      <c r="N8" s="22"/>
    </row>
    <row r="9" spans="1:14" ht="12.75" customHeight="1">
      <c r="A9" s="62">
        <v>9</v>
      </c>
      <c r="B9" s="47"/>
      <c r="C9" s="118"/>
      <c r="D9" s="118"/>
      <c r="E9" s="118"/>
      <c r="F9" s="118"/>
      <c r="G9" s="118"/>
      <c r="H9" s="138" t="s">
        <v>239</v>
      </c>
      <c r="I9" s="138" t="s">
        <v>454</v>
      </c>
      <c r="J9" s="138" t="s">
        <v>455</v>
      </c>
      <c r="K9" s="138" t="s">
        <v>456</v>
      </c>
      <c r="L9" s="138" t="s">
        <v>457</v>
      </c>
      <c r="M9" s="138" t="s">
        <v>458</v>
      </c>
      <c r="N9" s="21"/>
    </row>
    <row r="10" spans="1:14" ht="12.75" customHeight="1">
      <c r="A10" s="44">
        <v>10</v>
      </c>
      <c r="B10" s="47"/>
      <c r="C10" s="115"/>
      <c r="D10" s="115"/>
      <c r="E10" s="115"/>
      <c r="F10" s="126"/>
      <c r="G10" s="213" t="str">
        <f>IF(ISNUMBER(CoverSheet!$C$12),"for year ended","")</f>
        <v>for year ended</v>
      </c>
      <c r="H10" s="139">
        <f>IF(ISNUMBER(CoverSheet!$C$12),DATE(YEAR(CoverSheet!$C$12),MONTH(CoverSheet!$C$12),DAY(CoverSheet!$C$12))-1,"")</f>
        <v>42460</v>
      </c>
      <c r="I10" s="139">
        <f>IF(ISNUMBER(CoverSheet!$C$12),DATE(YEAR(CoverSheet!$C$12)+1,MONTH(CoverSheet!$C$12),DAY(CoverSheet!$C$12))-1,"")</f>
        <v>42825</v>
      </c>
      <c r="J10" s="139">
        <f>IF(ISNUMBER(CoverSheet!$C$12),DATE(YEAR(CoverSheet!$C$12)+2,MONTH(CoverSheet!$C$12),DAY(CoverSheet!$C$12))-1,"")</f>
        <v>43190</v>
      </c>
      <c r="K10" s="139">
        <f>IF(ISNUMBER(CoverSheet!$C$12),DATE(YEAR(CoverSheet!$C$12)+3,MONTH(CoverSheet!$C$12),DAY(CoverSheet!$C$12))-1,"")</f>
        <v>43555</v>
      </c>
      <c r="L10" s="139">
        <f>IF(ISNUMBER(CoverSheet!$C$12),DATE(YEAR(CoverSheet!$C$12)+4,MONTH(CoverSheet!$C$12),DAY(CoverSheet!$C$12))-1,"")</f>
        <v>43921</v>
      </c>
      <c r="M10" s="139">
        <f>IF(ISNUMBER(CoverSheet!$C$12),DATE(YEAR(CoverSheet!$C$12)+5,MONTH(CoverSheet!$C$12),DAY(CoverSheet!$C$12))-1,"")</f>
        <v>44286</v>
      </c>
      <c r="N10" s="22"/>
    </row>
    <row r="11" spans="1:14" s="76" customFormat="1" ht="17.25" customHeight="1">
      <c r="A11" s="62">
        <v>11</v>
      </c>
      <c r="B11" s="47"/>
      <c r="C11" s="115"/>
      <c r="D11" s="115"/>
      <c r="E11" s="115"/>
      <c r="F11" s="126" t="s">
        <v>508</v>
      </c>
      <c r="G11" s="216"/>
      <c r="H11" s="63"/>
      <c r="I11" s="139"/>
      <c r="J11" s="139"/>
      <c r="K11" s="139"/>
      <c r="L11" s="139"/>
      <c r="M11" s="139"/>
      <c r="N11" s="22"/>
    </row>
    <row r="12" spans="1:14" ht="15" customHeight="1">
      <c r="A12" s="44">
        <v>12</v>
      </c>
      <c r="B12" s="47"/>
      <c r="C12" s="306"/>
      <c r="D12" s="306"/>
      <c r="E12" s="115"/>
      <c r="F12" s="200" t="s">
        <v>640</v>
      </c>
      <c r="G12" s="66"/>
      <c r="H12" s="185">
        <v>9746.7866137719648</v>
      </c>
      <c r="I12" s="185">
        <v>10956.043050905821</v>
      </c>
      <c r="J12" s="185">
        <v>12315.328537478747</v>
      </c>
      <c r="K12" s="185">
        <v>13843.256756233619</v>
      </c>
      <c r="L12" s="185">
        <v>15560.750737246701</v>
      </c>
      <c r="M12" s="185">
        <v>17491.329372164499</v>
      </c>
      <c r="N12" s="22"/>
    </row>
    <row r="13" spans="1:14" s="284" customFormat="1" ht="15" customHeight="1">
      <c r="A13" s="62"/>
      <c r="B13" s="47"/>
      <c r="C13" s="283"/>
      <c r="D13" s="283"/>
      <c r="E13" s="283"/>
      <c r="F13" s="200" t="s">
        <v>641</v>
      </c>
      <c r="G13" s="66"/>
      <c r="H13" s="218">
        <v>35.970150114254743</v>
      </c>
      <c r="I13" s="218">
        <v>40.432865601313139</v>
      </c>
      <c r="J13" s="218">
        <v>45.449257663397518</v>
      </c>
      <c r="K13" s="218">
        <v>51.088019397932861</v>
      </c>
      <c r="L13" s="218">
        <v>57.426366461987598</v>
      </c>
      <c r="M13" s="218">
        <v>64.551094442309306</v>
      </c>
      <c r="N13" s="22"/>
    </row>
    <row r="14" spans="1:14" s="284" customFormat="1" ht="15" customHeight="1">
      <c r="A14" s="62"/>
      <c r="B14" s="47"/>
      <c r="C14" s="283"/>
      <c r="D14" s="283"/>
      <c r="E14" s="283"/>
      <c r="F14" s="200" t="s">
        <v>642</v>
      </c>
      <c r="G14" s="66"/>
      <c r="H14" s="218">
        <v>20962.36577940578</v>
      </c>
      <c r="I14" s="218">
        <v>21937.036546832533</v>
      </c>
      <c r="J14" s="218">
        <v>22957.025820522998</v>
      </c>
      <c r="K14" s="218">
        <v>24024.440739706763</v>
      </c>
      <c r="L14" s="218">
        <v>25141.48641762224</v>
      </c>
      <c r="M14" s="218">
        <v>26310.470496937727</v>
      </c>
      <c r="N14" s="22"/>
    </row>
    <row r="15" spans="1:14" s="284" customFormat="1" ht="15" customHeight="1">
      <c r="A15" s="62"/>
      <c r="B15" s="47"/>
      <c r="C15" s="283"/>
      <c r="D15" s="283"/>
      <c r="E15" s="283"/>
      <c r="F15" s="200" t="s">
        <v>643</v>
      </c>
      <c r="G15" s="66"/>
      <c r="H15" s="218">
        <v>84.766193806193797</v>
      </c>
      <c r="I15" s="218">
        <v>88.707501387521091</v>
      </c>
      <c r="J15" s="218">
        <v>92.832064872565653</v>
      </c>
      <c r="K15" s="218">
        <v>97.148404968111805</v>
      </c>
      <c r="L15" s="218">
        <v>101.66543856159959</v>
      </c>
      <c r="M15" s="218">
        <v>106.39249714202765</v>
      </c>
      <c r="N15" s="22"/>
    </row>
    <row r="16" spans="1:14" s="284" customFormat="1" ht="15" customHeight="1">
      <c r="A16" s="62"/>
      <c r="B16" s="47"/>
      <c r="C16" s="283"/>
      <c r="D16" s="283"/>
      <c r="E16" s="283"/>
      <c r="F16" s="200" t="s">
        <v>644</v>
      </c>
      <c r="G16" s="66"/>
      <c r="H16" s="218">
        <v>1218.4271854118999</v>
      </c>
      <c r="I16" s="218">
        <v>1292.0494396438332</v>
      </c>
      <c r="J16" s="218">
        <v>1370.1202455685452</v>
      </c>
      <c r="K16" s="218">
        <v>1452.9084025099598</v>
      </c>
      <c r="L16" s="218">
        <v>1540.698951724552</v>
      </c>
      <c r="M16" s="218">
        <v>1633.7941578040127</v>
      </c>
      <c r="N16" s="22"/>
    </row>
    <row r="17" spans="1:14" s="284" customFormat="1" ht="15" customHeight="1">
      <c r="A17" s="62"/>
      <c r="B17" s="47"/>
      <c r="C17" s="283"/>
      <c r="D17" s="283"/>
      <c r="E17" s="283"/>
      <c r="F17" s="200" t="s">
        <v>645</v>
      </c>
      <c r="G17" s="66"/>
      <c r="H17" s="218">
        <v>23.002777777777776</v>
      </c>
      <c r="I17" s="218">
        <v>25.196561213991767</v>
      </c>
      <c r="J17" s="218">
        <v>27.59956658902987</v>
      </c>
      <c r="K17" s="218">
        <v>30.231747476687346</v>
      </c>
      <c r="L17" s="218">
        <v>33.114960430482526</v>
      </c>
      <c r="M17" s="218">
        <v>36.2731464715378</v>
      </c>
      <c r="N17" s="22"/>
    </row>
    <row r="18" spans="1:14" ht="15" customHeight="1">
      <c r="A18" s="44">
        <v>13</v>
      </c>
      <c r="B18" s="47"/>
      <c r="C18" s="306"/>
      <c r="D18" s="306"/>
      <c r="E18" s="115"/>
      <c r="F18" s="200" t="s">
        <v>646</v>
      </c>
      <c r="G18" s="118"/>
      <c r="H18" s="185">
        <v>1587.8726967614339</v>
      </c>
      <c r="I18" s="185">
        <v>1643.6373540550383</v>
      </c>
      <c r="J18" s="185">
        <v>1701.3604158286839</v>
      </c>
      <c r="K18" s="185">
        <v>1761.1106594817777</v>
      </c>
      <c r="L18" s="185">
        <v>1822.9592778139749</v>
      </c>
      <c r="M18" s="185">
        <v>1886.9799638518593</v>
      </c>
      <c r="N18" s="22"/>
    </row>
    <row r="19" spans="1:14" ht="15" customHeight="1">
      <c r="A19" s="44">
        <v>14</v>
      </c>
      <c r="B19" s="47"/>
      <c r="C19" s="306"/>
      <c r="D19" s="306"/>
      <c r="E19" s="115"/>
      <c r="F19" s="200" t="s">
        <v>647</v>
      </c>
      <c r="G19" s="118"/>
      <c r="H19" s="185">
        <v>138.01941618763473</v>
      </c>
      <c r="I19" s="185">
        <v>138.03883510706905</v>
      </c>
      <c r="J19" s="185">
        <v>138.05825675868729</v>
      </c>
      <c r="K19" s="185">
        <v>138.07768114287387</v>
      </c>
      <c r="L19" s="185">
        <v>138.09710826001327</v>
      </c>
      <c r="M19" s="185">
        <v>138.11653811049001</v>
      </c>
      <c r="N19" s="22"/>
    </row>
    <row r="20" spans="1:14" ht="15" customHeight="1">
      <c r="A20" s="44">
        <v>15</v>
      </c>
      <c r="B20" s="47"/>
      <c r="C20" s="306"/>
      <c r="D20" s="306"/>
      <c r="E20" s="115"/>
      <c r="F20" s="200" t="s">
        <v>648</v>
      </c>
      <c r="G20" s="118"/>
      <c r="H20" s="185">
        <v>10</v>
      </c>
      <c r="I20" s="185">
        <v>10</v>
      </c>
      <c r="J20" s="185">
        <v>10</v>
      </c>
      <c r="K20" s="185">
        <v>10</v>
      </c>
      <c r="L20" s="185">
        <v>10</v>
      </c>
      <c r="M20" s="185">
        <v>10</v>
      </c>
      <c r="N20" s="22"/>
    </row>
    <row r="21" spans="1:14" ht="15" customHeight="1" thickBot="1">
      <c r="A21" s="44">
        <v>16</v>
      </c>
      <c r="B21" s="47"/>
      <c r="C21" s="306"/>
      <c r="D21" s="306"/>
      <c r="E21" s="115"/>
      <c r="F21" s="200" t="s">
        <v>649</v>
      </c>
      <c r="G21" s="118"/>
      <c r="H21" s="185">
        <v>5</v>
      </c>
      <c r="I21" s="185">
        <v>6</v>
      </c>
      <c r="J21" s="185">
        <v>6</v>
      </c>
      <c r="K21" s="185">
        <v>7</v>
      </c>
      <c r="L21" s="185">
        <v>7</v>
      </c>
      <c r="M21" s="185">
        <v>7</v>
      </c>
      <c r="N21" s="22"/>
    </row>
    <row r="22" spans="1:14" ht="15" customHeight="1" thickBot="1">
      <c r="A22" s="44">
        <v>17</v>
      </c>
      <c r="B22" s="47"/>
      <c r="C22" s="115"/>
      <c r="D22" s="115"/>
      <c r="E22" s="113" t="s">
        <v>68</v>
      </c>
      <c r="F22" s="184"/>
      <c r="G22" s="118"/>
      <c r="H22" s="192">
        <f t="shared" ref="H22:M22" si="0">SUM(H12:H21)</f>
        <v>33812.210813236939</v>
      </c>
      <c r="I22" s="192">
        <f t="shared" si="0"/>
        <v>36137.142154747118</v>
      </c>
      <c r="J22" s="192">
        <f t="shared" si="0"/>
        <v>38663.774165282659</v>
      </c>
      <c r="K22" s="192">
        <f t="shared" si="0"/>
        <v>41415.26241091772</v>
      </c>
      <c r="L22" s="192">
        <f t="shared" si="0"/>
        <v>44413.199258121553</v>
      </c>
      <c r="M22" s="192">
        <f t="shared" si="0"/>
        <v>47684.907266924463</v>
      </c>
      <c r="N22" s="22"/>
    </row>
    <row r="23" spans="1:14">
      <c r="A23" s="44">
        <v>18</v>
      </c>
      <c r="B23" s="47"/>
      <c r="C23" s="115"/>
      <c r="D23" s="115"/>
      <c r="E23" s="115"/>
      <c r="F23" s="103" t="s">
        <v>249</v>
      </c>
      <c r="G23" s="118"/>
      <c r="H23" s="114"/>
      <c r="I23" s="114"/>
      <c r="J23" s="118"/>
      <c r="K23" s="114"/>
      <c r="L23" s="114"/>
      <c r="M23" s="114"/>
      <c r="N23" s="22"/>
    </row>
    <row r="24" spans="1:14" ht="15.75">
      <c r="A24" s="44">
        <v>19</v>
      </c>
      <c r="B24" s="47"/>
      <c r="C24" s="115"/>
      <c r="D24" s="111" t="s">
        <v>491</v>
      </c>
      <c r="E24" s="115"/>
      <c r="F24" s="115"/>
      <c r="G24" s="118"/>
      <c r="H24" s="114"/>
      <c r="I24" s="114"/>
      <c r="J24" s="118"/>
      <c r="K24" s="114"/>
      <c r="L24" s="114"/>
      <c r="M24" s="114"/>
      <c r="N24" s="22"/>
    </row>
    <row r="25" spans="1:14" ht="15" customHeight="1">
      <c r="A25" s="44">
        <v>20</v>
      </c>
      <c r="B25" s="47"/>
      <c r="C25" s="115"/>
      <c r="D25" s="115"/>
      <c r="E25" s="115"/>
      <c r="F25" s="115" t="s">
        <v>290</v>
      </c>
      <c r="G25" s="118"/>
      <c r="H25" s="185">
        <v>195.5</v>
      </c>
      <c r="I25" s="185">
        <v>257.5</v>
      </c>
      <c r="J25" s="185">
        <v>319.5</v>
      </c>
      <c r="K25" s="185">
        <v>381.5</v>
      </c>
      <c r="L25" s="185">
        <v>443.5</v>
      </c>
      <c r="M25" s="185">
        <v>505.5</v>
      </c>
      <c r="N25" s="22"/>
    </row>
    <row r="26" spans="1:14" ht="15" customHeight="1">
      <c r="A26" s="44">
        <v>21</v>
      </c>
      <c r="B26" s="47"/>
      <c r="C26" s="115"/>
      <c r="D26" s="115"/>
      <c r="E26" s="115"/>
      <c r="F26" s="221" t="s">
        <v>577</v>
      </c>
      <c r="G26" s="118"/>
      <c r="H26" s="185">
        <v>9.6799373266448274</v>
      </c>
      <c r="I26" s="185">
        <v>9.8966782739557733</v>
      </c>
      <c r="J26" s="185">
        <v>10.113419221266721</v>
      </c>
      <c r="K26" s="185">
        <v>10.330160168577669</v>
      </c>
      <c r="L26" s="185">
        <v>10.546901115888616</v>
      </c>
      <c r="M26" s="185">
        <v>10.763642063199564</v>
      </c>
      <c r="N26" s="22"/>
    </row>
    <row r="27" spans="1:14" ht="29.25" customHeight="1">
      <c r="A27" s="44">
        <v>22</v>
      </c>
      <c r="B27" s="47"/>
      <c r="C27" s="106" t="s">
        <v>497</v>
      </c>
      <c r="D27" s="114"/>
      <c r="E27" s="118"/>
      <c r="F27" s="118"/>
      <c r="G27" s="118"/>
      <c r="H27" s="318"/>
      <c r="I27" s="318"/>
      <c r="J27" s="318"/>
      <c r="K27" s="318"/>
      <c r="L27" s="318"/>
      <c r="M27" s="318"/>
      <c r="N27" s="22"/>
    </row>
    <row r="28" spans="1:14" ht="12.75" customHeight="1">
      <c r="A28" s="44">
        <v>23</v>
      </c>
      <c r="B28" s="47"/>
      <c r="C28" s="115"/>
      <c r="D28" s="115"/>
      <c r="E28" s="115"/>
      <c r="F28" s="126"/>
      <c r="G28" s="118"/>
      <c r="H28" s="138" t="s">
        <v>239</v>
      </c>
      <c r="I28" s="138" t="s">
        <v>454</v>
      </c>
      <c r="J28" s="138" t="s">
        <v>455</v>
      </c>
      <c r="K28" s="138" t="s">
        <v>456</v>
      </c>
      <c r="L28" s="138" t="s">
        <v>457</v>
      </c>
      <c r="M28" s="138" t="s">
        <v>458</v>
      </c>
      <c r="N28" s="22"/>
    </row>
    <row r="29" spans="1:14" ht="15.75">
      <c r="A29" s="44">
        <v>24</v>
      </c>
      <c r="B29" s="47"/>
      <c r="C29" s="115"/>
      <c r="D29" s="111" t="s">
        <v>291</v>
      </c>
      <c r="E29" s="115"/>
      <c r="F29" s="115"/>
      <c r="G29" s="213" t="str">
        <f>IF(ISNUMBER(CoverSheet!$C$12),"for year ended","")</f>
        <v>for year ended</v>
      </c>
      <c r="H29" s="139">
        <f>IF(ISNUMBER(CoverSheet!$C$12),DATE(YEAR(CoverSheet!$C$12),MONTH(CoverSheet!$C$12),DAY(CoverSheet!$C$12))-1,"")</f>
        <v>42460</v>
      </c>
      <c r="I29" s="139">
        <f>IF(ISNUMBER(CoverSheet!$C$12),DATE(YEAR(CoverSheet!$C$12)+1,MONTH(CoverSheet!$C$12),DAY(CoverSheet!$C$12))-1,"")</f>
        <v>42825</v>
      </c>
      <c r="J29" s="139">
        <f>IF(ISNUMBER(CoverSheet!$C$12),DATE(YEAR(CoverSheet!$C$12)+2,MONTH(CoverSheet!$C$12),DAY(CoverSheet!$C$12))-1,"")</f>
        <v>43190</v>
      </c>
      <c r="K29" s="139">
        <f>IF(ISNUMBER(CoverSheet!$C$12),DATE(YEAR(CoverSheet!$C$12)+3,MONTH(CoverSheet!$C$12),DAY(CoverSheet!$C$12))-1,"")</f>
        <v>43555</v>
      </c>
      <c r="L29" s="139">
        <f>IF(ISNUMBER(CoverSheet!$C$12),DATE(YEAR(CoverSheet!$C$12)+4,MONTH(CoverSheet!$C$12),DAY(CoverSheet!$C$12))-1,"")</f>
        <v>43921</v>
      </c>
      <c r="M29" s="139">
        <f>IF(ISNUMBER(CoverSheet!$C$12),DATE(YEAR(CoverSheet!$C$12)+5,MONTH(CoverSheet!$C$12),DAY(CoverSheet!$C$12))-1,"")</f>
        <v>44286</v>
      </c>
      <c r="N29" s="21"/>
    </row>
    <row r="30" spans="1:14" ht="15" customHeight="1">
      <c r="A30" s="44">
        <v>25</v>
      </c>
      <c r="B30" s="47"/>
      <c r="C30" s="115"/>
      <c r="D30" s="115"/>
      <c r="E30" s="115"/>
      <c r="F30" s="115" t="s">
        <v>73</v>
      </c>
      <c r="G30" s="66"/>
      <c r="H30" s="185">
        <v>134.29560000000001</v>
      </c>
      <c r="I30" s="185">
        <v>137.26320000000001</v>
      </c>
      <c r="J30" s="185">
        <v>140.23079999999999</v>
      </c>
      <c r="K30" s="185">
        <v>143.19840000000002</v>
      </c>
      <c r="L30" s="185">
        <v>146.16600000000003</v>
      </c>
      <c r="M30" s="185">
        <v>149.13360000000003</v>
      </c>
      <c r="N30" s="21"/>
    </row>
    <row r="31" spans="1:14" ht="15" customHeight="1" thickBot="1">
      <c r="A31" s="44">
        <v>26</v>
      </c>
      <c r="B31" s="47"/>
      <c r="C31" s="115"/>
      <c r="D31" s="117" t="s">
        <v>5</v>
      </c>
      <c r="E31" s="115"/>
      <c r="F31" s="115" t="s">
        <v>492</v>
      </c>
      <c r="G31" s="118"/>
      <c r="H31" s="185">
        <v>6.6637199999999996</v>
      </c>
      <c r="I31" s="185">
        <v>6.6637199999999996</v>
      </c>
      <c r="J31" s="185">
        <v>6.6637199999999996</v>
      </c>
      <c r="K31" s="185">
        <v>6.6637199999999996</v>
      </c>
      <c r="L31" s="185">
        <v>6.6637199999999996</v>
      </c>
      <c r="M31" s="185">
        <v>6.6637199999999996</v>
      </c>
      <c r="N31" s="21"/>
    </row>
    <row r="32" spans="1:14" ht="15" customHeight="1" thickBot="1">
      <c r="A32" s="44">
        <v>27</v>
      </c>
      <c r="B32" s="47"/>
      <c r="C32" s="115"/>
      <c r="D32" s="117"/>
      <c r="E32" s="64" t="s">
        <v>465</v>
      </c>
      <c r="F32" s="115"/>
      <c r="G32" s="118"/>
      <c r="H32" s="192">
        <f t="shared" ref="H32:M32" si="1">H30+H31</f>
        <v>140.95932000000002</v>
      </c>
      <c r="I32" s="192">
        <f t="shared" si="1"/>
        <v>143.92692000000002</v>
      </c>
      <c r="J32" s="192">
        <f t="shared" si="1"/>
        <v>146.89452</v>
      </c>
      <c r="K32" s="192">
        <f t="shared" si="1"/>
        <v>149.86212000000003</v>
      </c>
      <c r="L32" s="192">
        <f t="shared" si="1"/>
        <v>152.82972000000004</v>
      </c>
      <c r="M32" s="192">
        <f t="shared" si="1"/>
        <v>155.79732000000004</v>
      </c>
      <c r="N32" s="21"/>
    </row>
    <row r="33" spans="1:14" ht="15" customHeight="1" thickBot="1">
      <c r="A33" s="44">
        <v>28</v>
      </c>
      <c r="B33" s="47"/>
      <c r="C33" s="115"/>
      <c r="D33" s="117" t="s">
        <v>4</v>
      </c>
      <c r="E33" s="115"/>
      <c r="F33" s="115" t="s">
        <v>74</v>
      </c>
      <c r="G33" s="118"/>
      <c r="H33" s="185">
        <v>0</v>
      </c>
      <c r="I33" s="185">
        <v>0</v>
      </c>
      <c r="J33" s="185">
        <v>0</v>
      </c>
      <c r="K33" s="185">
        <v>0</v>
      </c>
      <c r="L33" s="185">
        <v>0</v>
      </c>
      <c r="M33" s="185">
        <v>0</v>
      </c>
      <c r="N33" s="21"/>
    </row>
    <row r="34" spans="1:14" ht="15" customHeight="1" thickBot="1">
      <c r="A34" s="44">
        <v>29</v>
      </c>
      <c r="B34" s="47"/>
      <c r="C34" s="115"/>
      <c r="D34" s="115"/>
      <c r="E34" s="64" t="s">
        <v>487</v>
      </c>
      <c r="F34" s="115"/>
      <c r="G34" s="118"/>
      <c r="H34" s="192">
        <f t="shared" ref="H34:M34" si="2">H32-H33</f>
        <v>140.95932000000002</v>
      </c>
      <c r="I34" s="192">
        <f t="shared" si="2"/>
        <v>143.92692000000002</v>
      </c>
      <c r="J34" s="192">
        <f t="shared" si="2"/>
        <v>146.89452</v>
      </c>
      <c r="K34" s="192">
        <f t="shared" si="2"/>
        <v>149.86212000000003</v>
      </c>
      <c r="L34" s="192">
        <f t="shared" si="2"/>
        <v>152.82972000000004</v>
      </c>
      <c r="M34" s="192">
        <f t="shared" si="2"/>
        <v>155.79732000000004</v>
      </c>
      <c r="N34" s="21"/>
    </row>
    <row r="35" spans="1:14" ht="30" customHeight="1">
      <c r="A35" s="44">
        <v>30</v>
      </c>
      <c r="B35" s="47"/>
      <c r="C35" s="115"/>
      <c r="D35" s="111" t="s">
        <v>299</v>
      </c>
      <c r="E35" s="115"/>
      <c r="F35" s="115"/>
      <c r="G35" s="118"/>
      <c r="H35" s="118"/>
      <c r="I35" s="118"/>
      <c r="J35" s="118"/>
      <c r="K35" s="118"/>
      <c r="L35" s="118"/>
      <c r="M35" s="118"/>
      <c r="N35" s="21"/>
    </row>
    <row r="36" spans="1:14" ht="15" customHeight="1">
      <c r="A36" s="44">
        <v>31</v>
      </c>
      <c r="B36" s="47"/>
      <c r="C36" s="115"/>
      <c r="D36" s="115"/>
      <c r="E36" s="115"/>
      <c r="F36" s="115" t="s">
        <v>75</v>
      </c>
      <c r="G36" s="118"/>
      <c r="H36" s="185">
        <v>811.66588285100511</v>
      </c>
      <c r="I36" s="185">
        <v>829.60168770201028</v>
      </c>
      <c r="J36" s="185">
        <v>847.53749255301534</v>
      </c>
      <c r="K36" s="185">
        <v>865.47329740402063</v>
      </c>
      <c r="L36" s="185">
        <v>883.4091022550258</v>
      </c>
      <c r="M36" s="185">
        <v>901.34490710603086</v>
      </c>
      <c r="N36" s="21"/>
    </row>
    <row r="37" spans="1:14" ht="15" customHeight="1">
      <c r="A37" s="44">
        <v>32</v>
      </c>
      <c r="B37" s="47"/>
      <c r="C37" s="115"/>
      <c r="D37" s="117" t="s">
        <v>4</v>
      </c>
      <c r="E37" s="115"/>
      <c r="F37" s="115" t="s">
        <v>76</v>
      </c>
      <c r="G37" s="118"/>
      <c r="H37" s="185">
        <v>13.738164392406798</v>
      </c>
      <c r="I37" s="185">
        <v>14.041743784813596</v>
      </c>
      <c r="J37" s="185">
        <v>14.345323177220394</v>
      </c>
      <c r="K37" s="185">
        <v>14.648902569627193</v>
      </c>
      <c r="L37" s="185">
        <v>14.952481962033993</v>
      </c>
      <c r="M37" s="185">
        <v>15.25606135444079</v>
      </c>
      <c r="N37" s="21"/>
    </row>
    <row r="38" spans="1:14" ht="15" customHeight="1">
      <c r="A38" s="44">
        <v>33</v>
      </c>
      <c r="B38" s="47"/>
      <c r="C38" s="115"/>
      <c r="D38" s="117" t="s">
        <v>5</v>
      </c>
      <c r="E38" s="115"/>
      <c r="F38" s="115" t="s">
        <v>493</v>
      </c>
      <c r="G38" s="118"/>
      <c r="H38" s="185">
        <v>26.036076651346033</v>
      </c>
      <c r="I38" s="185">
        <v>26.611409432692067</v>
      </c>
      <c r="J38" s="185">
        <v>27.186742214038098</v>
      </c>
      <c r="K38" s="185">
        <v>27.762074995384136</v>
      </c>
      <c r="L38" s="185">
        <v>28.337407776730174</v>
      </c>
      <c r="M38" s="185">
        <v>28.912740558076209</v>
      </c>
      <c r="N38" s="21"/>
    </row>
    <row r="39" spans="1:14" ht="15" customHeight="1" thickBot="1">
      <c r="A39" s="44">
        <v>34</v>
      </c>
      <c r="B39" s="47"/>
      <c r="C39" s="115"/>
      <c r="D39" s="117" t="s">
        <v>4</v>
      </c>
      <c r="E39" s="115"/>
      <c r="F39" s="115" t="s">
        <v>77</v>
      </c>
      <c r="G39" s="118"/>
      <c r="H39" s="185">
        <v>0</v>
      </c>
      <c r="I39" s="185">
        <v>0</v>
      </c>
      <c r="J39" s="185">
        <v>0</v>
      </c>
      <c r="K39" s="185">
        <v>0</v>
      </c>
      <c r="L39" s="185">
        <v>0</v>
      </c>
      <c r="M39" s="185">
        <v>0</v>
      </c>
      <c r="N39" s="21"/>
    </row>
    <row r="40" spans="1:14" ht="15" customHeight="1" thickBot="1">
      <c r="A40" s="62">
        <v>35</v>
      </c>
      <c r="B40" s="47"/>
      <c r="C40" s="115"/>
      <c r="D40" s="115"/>
      <c r="E40" s="64" t="s">
        <v>498</v>
      </c>
      <c r="F40" s="115"/>
      <c r="G40" s="118"/>
      <c r="H40" s="192">
        <f t="shared" ref="H40:M40" si="3">H36-H37+H38-H39</f>
        <v>823.96379510994427</v>
      </c>
      <c r="I40" s="192">
        <f t="shared" si="3"/>
        <v>842.17135334988882</v>
      </c>
      <c r="J40" s="192">
        <f t="shared" si="3"/>
        <v>860.37891158983302</v>
      </c>
      <c r="K40" s="192">
        <f t="shared" si="3"/>
        <v>878.58646982977757</v>
      </c>
      <c r="L40" s="192">
        <f t="shared" si="3"/>
        <v>896.794028069722</v>
      </c>
      <c r="M40" s="192">
        <f t="shared" si="3"/>
        <v>915.00158630966621</v>
      </c>
      <c r="N40" s="21"/>
    </row>
    <row r="41" spans="1:14" s="70" customFormat="1" ht="15" customHeight="1" thickBot="1">
      <c r="A41" s="62">
        <v>36</v>
      </c>
      <c r="B41" s="47"/>
      <c r="C41" s="115"/>
      <c r="D41" s="117" t="s">
        <v>4</v>
      </c>
      <c r="E41" s="115"/>
      <c r="F41" s="115" t="s">
        <v>499</v>
      </c>
      <c r="G41" s="118"/>
      <c r="H41" s="185">
        <v>794.46759138380912</v>
      </c>
      <c r="I41" s="185">
        <v>812.02335660761833</v>
      </c>
      <c r="J41" s="185">
        <v>829.57912183142741</v>
      </c>
      <c r="K41" s="185">
        <v>847.13488705523673</v>
      </c>
      <c r="L41" s="185">
        <v>864.69065227904605</v>
      </c>
      <c r="M41" s="185">
        <v>882.24641750285525</v>
      </c>
      <c r="N41" s="21"/>
    </row>
    <row r="42" spans="1:14" s="70" customFormat="1" ht="15" customHeight="1" thickBot="1">
      <c r="A42" s="62">
        <v>37</v>
      </c>
      <c r="B42" s="47"/>
      <c r="C42" s="115"/>
      <c r="D42" s="115"/>
      <c r="E42" s="64" t="s">
        <v>500</v>
      </c>
      <c r="F42" s="115"/>
      <c r="G42" s="118"/>
      <c r="H42" s="192">
        <f t="shared" ref="H42:M42" si="4">H40-H41</f>
        <v>29.49620372613515</v>
      </c>
      <c r="I42" s="192">
        <f t="shared" si="4"/>
        <v>30.147996742270493</v>
      </c>
      <c r="J42" s="192">
        <f t="shared" si="4"/>
        <v>30.799789758405609</v>
      </c>
      <c r="K42" s="192">
        <f t="shared" si="4"/>
        <v>31.451582774540839</v>
      </c>
      <c r="L42" s="192">
        <f t="shared" si="4"/>
        <v>32.103375790675955</v>
      </c>
      <c r="M42" s="192">
        <f t="shared" si="4"/>
        <v>32.755168806810957</v>
      </c>
      <c r="N42" s="21"/>
    </row>
    <row r="43" spans="1:14" ht="12.75" customHeight="1" thickBot="1">
      <c r="A43" s="62">
        <v>38</v>
      </c>
      <c r="B43" s="47"/>
      <c r="C43" s="115"/>
      <c r="D43" s="115"/>
      <c r="E43" s="115"/>
      <c r="F43" s="115"/>
      <c r="G43" s="118"/>
      <c r="H43" s="118"/>
      <c r="I43" s="118"/>
      <c r="J43" s="118"/>
      <c r="K43" s="118"/>
      <c r="L43" s="118"/>
      <c r="M43" s="118"/>
      <c r="N43" s="21"/>
    </row>
    <row r="44" spans="1:14" ht="15" customHeight="1" thickBot="1">
      <c r="A44" s="62">
        <v>39</v>
      </c>
      <c r="B44" s="47"/>
      <c r="C44" s="115"/>
      <c r="D44" s="115"/>
      <c r="E44" s="64" t="s">
        <v>78</v>
      </c>
      <c r="F44" s="115"/>
      <c r="G44" s="118"/>
      <c r="H44" s="195">
        <f t="shared" ref="H44:M44" si="5">IF(H34&lt;&gt;0,H40/(H34*8760)*1000,0)</f>
        <v>0.66728325563944535</v>
      </c>
      <c r="I44" s="195">
        <f t="shared" si="5"/>
        <v>0.66796595345664111</v>
      </c>
      <c r="J44" s="195">
        <f t="shared" si="5"/>
        <v>0.6686210672081776</v>
      </c>
      <c r="K44" s="195">
        <f t="shared" si="5"/>
        <v>0.66925023556979102</v>
      </c>
      <c r="L44" s="195">
        <f t="shared" si="5"/>
        <v>0.66985496994003246</v>
      </c>
      <c r="M44" s="195">
        <f t="shared" si="5"/>
        <v>0.67043666656203615</v>
      </c>
      <c r="N44" s="21"/>
    </row>
    <row r="45" spans="1:14" s="70" customFormat="1" ht="15" customHeight="1" thickBot="1">
      <c r="A45" s="62">
        <v>40</v>
      </c>
      <c r="B45" s="47"/>
      <c r="C45" s="115"/>
      <c r="D45" s="115"/>
      <c r="E45" s="64" t="s">
        <v>501</v>
      </c>
      <c r="F45" s="115"/>
      <c r="G45" s="118"/>
      <c r="H45" s="196">
        <f t="shared" ref="H45:M45" si="6">IF(H40=0,"-",H42/H40)</f>
        <v>3.5797936634096125E-2</v>
      </c>
      <c r="I45" s="196">
        <f t="shared" si="6"/>
        <v>3.5797936634096354E-2</v>
      </c>
      <c r="J45" s="196">
        <f t="shared" si="6"/>
        <v>3.5797936634096326E-2</v>
      </c>
      <c r="K45" s="196">
        <f t="shared" si="6"/>
        <v>3.5797936634096417E-2</v>
      </c>
      <c r="L45" s="196">
        <f t="shared" si="6"/>
        <v>3.5797936634096375E-2</v>
      </c>
      <c r="M45" s="196">
        <f t="shared" si="6"/>
        <v>3.5797936634096222E-2</v>
      </c>
      <c r="N45" s="21"/>
    </row>
    <row r="46" spans="1:14">
      <c r="A46" s="23"/>
      <c r="B46" s="56"/>
      <c r="C46" s="24"/>
      <c r="D46" s="24"/>
      <c r="E46" s="24"/>
      <c r="F46" s="24"/>
      <c r="G46" s="24"/>
      <c r="H46" s="24"/>
      <c r="I46" s="24"/>
      <c r="J46" s="24"/>
      <c r="K46" s="24"/>
      <c r="L46" s="24"/>
      <c r="M46" s="24"/>
      <c r="N46" s="25"/>
    </row>
  </sheetData>
  <sheetProtection sheet="1" objects="1" formatRows="0" insertRows="0"/>
  <customSheetViews>
    <customSheetView guid="{21F2E024-704F-4E93-AC63-213755ECFFE0}" scale="70" showPageBreaks="1" showGridLines="0" printArea="1" view="pageBreakPreview">
      <pane ySplit="6" topLeftCell="A7" activePane="bottomLeft" state="frozen"/>
      <selection pane="bottomLeft" activeCell="G40" sqref="G40"/>
      <pageMargins left="0.70866141732283472" right="0.70866141732283472" top="0.74803149606299213" bottom="0.74803149606299213" header="0.31496062992125984" footer="0.31496062992125984"/>
      <pageSetup paperSize="9" scale="7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11">
    <mergeCell ref="H27:M27"/>
    <mergeCell ref="C19:D19"/>
    <mergeCell ref="C20:D20"/>
    <mergeCell ref="K2:M2"/>
    <mergeCell ref="K3:M3"/>
    <mergeCell ref="C21:D21"/>
    <mergeCell ref="C12:D12"/>
    <mergeCell ref="C18:D18"/>
    <mergeCell ref="H8:M8"/>
    <mergeCell ref="A5:M5"/>
    <mergeCell ref="H7:M7"/>
  </mergeCells>
  <dataValidations count="1">
    <dataValidation allowBlank="1" showInputMessage="1" showErrorMessage="1" prompt="Please enter text" sqref="F12:F21"/>
  </dataValidations>
  <pageMargins left="0.70866141732283472" right="0.70866141732283472" top="0.74803149606299213" bottom="0.74803149606299213" header="0.31496062992125989" footer="0.31496062992125989"/>
  <pageSetup paperSize="9" scale="53" orientation="landscape" cellComments="asDisplayed" r:id="rId2"/>
  <headerFooter>
    <oddHeader>&amp;CCommerce Commission Information Disclosure Template</oddHeader>
    <oddFooter>&amp;L&amp;F&amp;C&amp;P&amp;R&amp;A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pageSetUpPr fitToPage="1"/>
  </sheetPr>
  <dimension ref="A1:N16"/>
  <sheetViews>
    <sheetView showGridLines="0" zoomScaleNormal="100" zoomScaleSheetLayoutView="100" workbookViewId="0">
      <selection activeCell="R14" sqref="R14"/>
    </sheetView>
  </sheetViews>
  <sheetFormatPr defaultRowHeight="12.75"/>
  <cols>
    <col min="1" max="1" width="4.5703125" style="17" customWidth="1"/>
    <col min="2" max="2" width="3.28515625" style="17" customWidth="1"/>
    <col min="3" max="3" width="6.140625" style="17" customWidth="1"/>
    <col min="4" max="5" width="2.28515625" style="17" customWidth="1"/>
    <col min="6" max="6" width="41.5703125" style="17" customWidth="1"/>
    <col min="7" max="7" width="30.42578125" style="17" customWidth="1"/>
    <col min="8" max="13" width="16.140625" style="17" customWidth="1"/>
    <col min="14" max="14" width="1.7109375" style="17" customWidth="1"/>
    <col min="15" max="16384" width="9.140625" style="17"/>
  </cols>
  <sheetData>
    <row r="1" spans="1:14" ht="15" customHeight="1">
      <c r="A1" s="31"/>
      <c r="B1" s="32"/>
      <c r="C1" s="32"/>
      <c r="D1" s="32"/>
      <c r="E1" s="32"/>
      <c r="F1" s="32"/>
      <c r="G1" s="32"/>
      <c r="H1" s="32"/>
      <c r="I1" s="32"/>
      <c r="J1" s="32"/>
      <c r="K1" s="32"/>
      <c r="L1" s="32"/>
      <c r="M1" s="32"/>
      <c r="N1" s="33"/>
    </row>
    <row r="2" spans="1:14" ht="18" customHeight="1">
      <c r="A2" s="34"/>
      <c r="B2" s="80"/>
      <c r="C2" s="80"/>
      <c r="D2" s="80"/>
      <c r="E2" s="80"/>
      <c r="F2" s="80"/>
      <c r="G2" s="80"/>
      <c r="H2" s="80"/>
      <c r="I2" s="29"/>
      <c r="J2" s="45" t="s">
        <v>7</v>
      </c>
      <c r="K2" s="312" t="str">
        <f>IF(NOT(ISBLANK(CoverSheet!$C$8)),CoverSheet!$C$8,"")</f>
        <v>Alpine Energy Limited</v>
      </c>
      <c r="L2" s="312"/>
      <c r="M2" s="312"/>
      <c r="N2" s="26"/>
    </row>
    <row r="3" spans="1:14" ht="18" customHeight="1">
      <c r="A3" s="34"/>
      <c r="B3" s="80"/>
      <c r="C3" s="80"/>
      <c r="D3" s="80"/>
      <c r="E3" s="80"/>
      <c r="F3" s="80"/>
      <c r="G3" s="80"/>
      <c r="H3" s="80"/>
      <c r="I3" s="29"/>
      <c r="J3" s="45" t="s">
        <v>238</v>
      </c>
      <c r="K3" s="313" t="str">
        <f>IF(ISNUMBER(CoverSheet!$C$12),TEXT(CoverSheet!$C$12,"_([$-1409]d mmmm yyyy;_(@")&amp;" –"&amp;TEXT(DATE(YEAR(CoverSheet!$C$12)+10,MONTH(CoverSheet!$C$12),DAY(CoverSheet!$C$12)-1),"_([$-1409]d mmmm yyyy;_(@"),"")</f>
        <v xml:space="preserve"> 1 April 2016 – 31 March 2026</v>
      </c>
      <c r="L3" s="313"/>
      <c r="M3" s="313"/>
      <c r="N3" s="26"/>
    </row>
    <row r="4" spans="1:14" ht="18" customHeight="1">
      <c r="A4" s="81"/>
      <c r="B4" s="80"/>
      <c r="C4" s="80"/>
      <c r="D4" s="80"/>
      <c r="E4" s="80"/>
      <c r="F4" s="80"/>
      <c r="G4" s="80"/>
      <c r="H4" s="80"/>
      <c r="I4" s="43"/>
      <c r="J4" s="45" t="s">
        <v>70</v>
      </c>
      <c r="K4" s="319"/>
      <c r="L4" s="319"/>
      <c r="M4" s="319"/>
      <c r="N4" s="26"/>
    </row>
    <row r="5" spans="1:14" s="85" customFormat="1" ht="21">
      <c r="A5" s="90" t="s">
        <v>425</v>
      </c>
      <c r="B5" s="86"/>
      <c r="C5" s="86"/>
      <c r="D5" s="86"/>
      <c r="E5" s="86"/>
      <c r="F5" s="86"/>
      <c r="G5" s="86"/>
      <c r="H5" s="86"/>
      <c r="I5" s="43"/>
      <c r="J5" s="45"/>
      <c r="K5" s="45"/>
      <c r="L5" s="45"/>
      <c r="M5" s="45"/>
      <c r="N5" s="26"/>
    </row>
    <row r="6" spans="1:14" s="19" customFormat="1" ht="33" customHeight="1">
      <c r="A6" s="320" t="s">
        <v>502</v>
      </c>
      <c r="B6" s="321"/>
      <c r="C6" s="321"/>
      <c r="D6" s="321"/>
      <c r="E6" s="321"/>
      <c r="F6" s="321"/>
      <c r="G6" s="321"/>
      <c r="H6" s="321"/>
      <c r="I6" s="321"/>
      <c r="J6" s="321"/>
      <c r="K6" s="321"/>
      <c r="L6" s="321"/>
      <c r="M6" s="321"/>
      <c r="N6" s="46"/>
    </row>
    <row r="7" spans="1:14" ht="15" customHeight="1">
      <c r="A7" s="39" t="s">
        <v>535</v>
      </c>
      <c r="B7" s="58"/>
      <c r="C7" s="36"/>
      <c r="D7" s="80"/>
      <c r="E7" s="80"/>
      <c r="F7" s="80"/>
      <c r="G7" s="80"/>
      <c r="H7" s="80"/>
      <c r="I7" s="80"/>
      <c r="J7" s="80"/>
      <c r="K7" s="80"/>
      <c r="L7" s="80"/>
      <c r="M7" s="80"/>
      <c r="N7" s="26"/>
    </row>
    <row r="8" spans="1:14" ht="14.25" customHeight="1">
      <c r="A8" s="62">
        <v>8</v>
      </c>
      <c r="B8" s="82"/>
      <c r="C8" s="79"/>
      <c r="D8" s="79"/>
      <c r="E8" s="79"/>
      <c r="F8" s="79"/>
      <c r="G8" s="35"/>
      <c r="H8" s="35" t="s">
        <v>239</v>
      </c>
      <c r="I8" s="35" t="s">
        <v>454</v>
      </c>
      <c r="J8" s="35" t="s">
        <v>455</v>
      </c>
      <c r="K8" s="35" t="s">
        <v>456</v>
      </c>
      <c r="L8" s="35" t="s">
        <v>457</v>
      </c>
      <c r="M8" s="35" t="s">
        <v>458</v>
      </c>
      <c r="N8" s="38"/>
    </row>
    <row r="9" spans="1:14" ht="12.75" customHeight="1">
      <c r="A9" s="62">
        <v>9</v>
      </c>
      <c r="B9" s="79"/>
      <c r="C9" s="27"/>
      <c r="D9" s="79"/>
      <c r="E9" s="64"/>
      <c r="F9" s="83"/>
      <c r="G9" s="213" t="str">
        <f>IF(ISNUMBER(CoverSheet!$C$12),"for year ended","")</f>
        <v>for year ended</v>
      </c>
      <c r="H9" s="52">
        <f>IF(ISNUMBER(CoverSheet!$C$12),DATE(YEAR(CoverSheet!$C$12),MONTH(CoverSheet!$C$12),DAY(CoverSheet!$C$12))-1,"")</f>
        <v>42460</v>
      </c>
      <c r="I9" s="52">
        <f>IF(ISNUMBER(CoverSheet!$C$12),DATE(YEAR(CoverSheet!$C$12)+1,MONTH(CoverSheet!$C$12),DAY(CoverSheet!$C$12))-1,"")</f>
        <v>42825</v>
      </c>
      <c r="J9" s="52">
        <f>IF(ISNUMBER(CoverSheet!$C$12),DATE(YEAR(CoverSheet!$C$12)+2,MONTH(CoverSheet!$C$12),DAY(CoverSheet!$C$12))-1,"")</f>
        <v>43190</v>
      </c>
      <c r="K9" s="52">
        <f>IF(ISNUMBER(CoverSheet!$C$12),DATE(YEAR(CoverSheet!$C$12)+3,MONTH(CoverSheet!$C$12),DAY(CoverSheet!$C$12))-1,"")</f>
        <v>43555</v>
      </c>
      <c r="L9" s="52">
        <f>IF(ISNUMBER(CoverSheet!$C$12),DATE(YEAR(CoverSheet!$C$12)+4,MONTH(CoverSheet!$C$12),DAY(CoverSheet!$C$12))-1,"")</f>
        <v>43921</v>
      </c>
      <c r="M9" s="52">
        <f>IF(ISNUMBER(CoverSheet!$C$12),DATE(YEAR(CoverSheet!$C$12)+5,MONTH(CoverSheet!$C$12),DAY(CoverSheet!$C$12))-1,"")</f>
        <v>44286</v>
      </c>
      <c r="N9" s="21"/>
    </row>
    <row r="10" spans="1:14" s="77" customFormat="1" ht="12.75" customHeight="1">
      <c r="A10" s="62">
        <v>10</v>
      </c>
      <c r="B10" s="79"/>
      <c r="C10" s="27"/>
      <c r="D10" s="79"/>
      <c r="E10" s="64" t="s">
        <v>12</v>
      </c>
      <c r="F10" s="83"/>
      <c r="G10" s="213"/>
      <c r="H10" s="63"/>
      <c r="I10" s="52"/>
      <c r="J10" s="52"/>
      <c r="K10" s="52"/>
      <c r="L10" s="52"/>
      <c r="M10" s="52"/>
      <c r="N10" s="21"/>
    </row>
    <row r="11" spans="1:14" ht="15" customHeight="1">
      <c r="A11" s="62">
        <v>11</v>
      </c>
      <c r="B11" s="79"/>
      <c r="C11" s="37"/>
      <c r="D11" s="79"/>
      <c r="E11" s="83"/>
      <c r="F11" s="83" t="s">
        <v>10</v>
      </c>
      <c r="G11" s="66"/>
      <c r="H11" s="197">
        <v>46.246499999999997</v>
      </c>
      <c r="I11" s="197">
        <v>46.246499999999997</v>
      </c>
      <c r="J11" s="197">
        <v>46.246499999999997</v>
      </c>
      <c r="K11" s="197">
        <v>46.246499999999997</v>
      </c>
      <c r="L11" s="197">
        <v>46.246499999999997</v>
      </c>
      <c r="M11" s="197">
        <v>45.784034999999996</v>
      </c>
      <c r="N11" s="21"/>
    </row>
    <row r="12" spans="1:14" ht="15" customHeight="1">
      <c r="A12" s="62">
        <v>12</v>
      </c>
      <c r="B12" s="79"/>
      <c r="C12" s="37"/>
      <c r="D12" s="79"/>
      <c r="E12" s="83"/>
      <c r="F12" s="83" t="s">
        <v>11</v>
      </c>
      <c r="G12" s="82"/>
      <c r="H12" s="197">
        <v>107.9085</v>
      </c>
      <c r="I12" s="197">
        <v>107.9085</v>
      </c>
      <c r="J12" s="197">
        <v>107.9085</v>
      </c>
      <c r="K12" s="197">
        <v>107.9085</v>
      </c>
      <c r="L12" s="197">
        <v>107.9085</v>
      </c>
      <c r="M12" s="197">
        <v>106.829415</v>
      </c>
      <c r="N12" s="21"/>
    </row>
    <row r="13" spans="1:14" ht="30" customHeight="1">
      <c r="A13" s="62">
        <v>13</v>
      </c>
      <c r="B13" s="79"/>
      <c r="C13" s="83"/>
      <c r="D13" s="79"/>
      <c r="E13" s="64" t="s">
        <v>300</v>
      </c>
      <c r="F13" s="83"/>
      <c r="G13" s="79"/>
      <c r="H13" s="79"/>
      <c r="I13" s="79"/>
      <c r="J13" s="79"/>
      <c r="K13" s="79"/>
      <c r="L13" s="79"/>
      <c r="M13" s="79"/>
      <c r="N13" s="21"/>
    </row>
    <row r="14" spans="1:14" ht="15" customHeight="1">
      <c r="A14" s="62">
        <v>14</v>
      </c>
      <c r="B14" s="79"/>
      <c r="C14" s="37"/>
      <c r="D14" s="79"/>
      <c r="E14" s="83"/>
      <c r="F14" s="83" t="s">
        <v>10</v>
      </c>
      <c r="G14" s="82"/>
      <c r="H14" s="193">
        <v>0.4521</v>
      </c>
      <c r="I14" s="193">
        <v>0.4521</v>
      </c>
      <c r="J14" s="193">
        <v>0.4521</v>
      </c>
      <c r="K14" s="193">
        <v>0.4521</v>
      </c>
      <c r="L14" s="193">
        <v>0.4521</v>
      </c>
      <c r="M14" s="193">
        <v>0.447579</v>
      </c>
      <c r="N14" s="21"/>
    </row>
    <row r="15" spans="1:14" ht="15" customHeight="1">
      <c r="A15" s="62">
        <v>15</v>
      </c>
      <c r="B15" s="79"/>
      <c r="C15" s="37"/>
      <c r="D15" s="79"/>
      <c r="E15" s="83"/>
      <c r="F15" s="83" t="s">
        <v>11</v>
      </c>
      <c r="G15" s="82"/>
      <c r="H15" s="193">
        <v>1.0548999999999999</v>
      </c>
      <c r="I15" s="193">
        <v>1.0548999999999999</v>
      </c>
      <c r="J15" s="193">
        <v>1.0548999999999999</v>
      </c>
      <c r="K15" s="193">
        <v>1.0548999999999999</v>
      </c>
      <c r="L15" s="193">
        <v>1.0548999999999999</v>
      </c>
      <c r="M15" s="193">
        <v>1.044351</v>
      </c>
      <c r="N15" s="21"/>
    </row>
    <row r="16" spans="1:14">
      <c r="A16" s="23"/>
      <c r="B16" s="24"/>
      <c r="C16" s="24"/>
      <c r="D16" s="24"/>
      <c r="E16" s="24"/>
      <c r="F16" s="24"/>
      <c r="G16" s="24"/>
      <c r="H16" s="24"/>
      <c r="I16" s="24"/>
      <c r="J16" s="24"/>
      <c r="K16" s="24"/>
      <c r="L16" s="24"/>
      <c r="M16" s="24"/>
      <c r="N16" s="25"/>
    </row>
  </sheetData>
  <sheetProtection sheet="1" objects="1" formatRows="0" insertRows="0"/>
  <customSheetViews>
    <customSheetView guid="{21F2E024-704F-4E93-AC63-213755ECFFE0}" scale="55" showPageBreaks="1" showGridLines="0" fitToPage="1" view="pageBreakPreview">
      <pane ySplit="6" topLeftCell="A7" activePane="bottomLeft" state="frozen"/>
      <selection pane="bottomLeft" activeCell="H39" sqref="H39"/>
      <pageMargins left="0.70866141732283472" right="0.70866141732283472" top="0.74803149606299213" bottom="0.74803149606299213" header="0.31496062992125984" footer="0.31496062992125984"/>
      <pageSetup paperSize="9" scale="90"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K2:M2"/>
    <mergeCell ref="K3:M3"/>
    <mergeCell ref="K4:M4"/>
    <mergeCell ref="A6:M6"/>
  </mergeCells>
  <dataValidations count="1">
    <dataValidation allowBlank="1" showInputMessage="1" showErrorMessage="1" prompt="Please enter Network / Sub-Network Name" sqref="K4:M4"/>
  </dataValidations>
  <pageMargins left="0.70866141732283472" right="0.70866141732283472" top="0.74803149606299213" bottom="0.74803149606299213" header="0.31496062992125989" footer="0.31496062992125989"/>
  <pageSetup paperSize="9" scale="77" orientation="landscape" cellComments="asDisplayed" r:id="rId2"/>
  <headerFooter>
    <oddHeader>&amp;CCommerce Commission Information Disclosure Template</oddHeader>
    <oddFooter>&amp;L&amp;F&amp;C&amp;P&amp;R&amp;A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CoverSheet</vt:lpstr>
      <vt:lpstr>TOC</vt:lpstr>
      <vt:lpstr>Instructions</vt:lpstr>
      <vt:lpstr>S11a.Capex Forecast</vt:lpstr>
      <vt:lpstr>S11b.Opex Forecast</vt:lpstr>
      <vt:lpstr>S12a.Asset Condition</vt:lpstr>
      <vt:lpstr>S12b.Capacity Forecast</vt:lpstr>
      <vt:lpstr>S12c.Demand Forecast</vt:lpstr>
      <vt:lpstr>S12d.Reliability Forecast</vt:lpstr>
      <vt:lpstr>S13.AMMAT</vt:lpstr>
      <vt:lpstr>CoverSheet!Print_Area</vt:lpstr>
      <vt:lpstr>Instructions!Print_Area</vt:lpstr>
      <vt:lpstr>'S11a.Capex Forecast'!Print_Area</vt:lpstr>
      <vt:lpstr>S13.AMMAT!Print_Area</vt:lpstr>
      <vt:lpstr>TOC!Print_Area</vt:lpstr>
      <vt:lpstr>'S11a.Capex Forecast'!Print_Titles</vt:lpstr>
      <vt:lpstr>'S11b.Opex Forecast'!Print_Titles</vt:lpstr>
      <vt:lpstr>'S12a.Asset Condition'!Print_Titles</vt:lpstr>
      <vt:lpstr>'S12b.Capacity Forecast'!Print_Titles</vt:lpstr>
      <vt:lpstr>'S12c.Demand Forecast'!Print_Titles</vt:lpstr>
      <vt:lpstr>'S12d.Reliability Forecast'!Print_Titles</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Anna Khayrullina</cp:lastModifiedBy>
  <cp:lastPrinted>2015-03-24T19:44:55Z</cp:lastPrinted>
  <dcterms:created xsi:type="dcterms:W3CDTF">2010-01-15T02:39:26Z</dcterms:created>
  <dcterms:modified xsi:type="dcterms:W3CDTF">2016-03-30T20:41:44Z</dcterms:modified>
</cp:coreProperties>
</file>