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6440" tabRatio="802"/>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Forecast'!$A$1:$S$191</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Forecast'!$A$1:$S$191</definedName>
    <definedName name="Z_21F2E024_704F_4E93_AC63_213755ECFFE0_.wvu.PrintArea" localSheetId="4" hidden="1">'S11b.Opex Forecast'!$A$1:$T$51</definedName>
    <definedName name="Z_21F2E024_704F_4E93_AC63_213755ECFFE0_.wvu.PrintArea" localSheetId="5" hidden="1">'S12a.Asset Condition'!$A$1:$N$65</definedName>
    <definedName name="Z_21F2E024_704F_4E93_AC63_213755ECFFE0_.wvu.PrintArea" localSheetId="6" hidden="1">'S12b.Capacity Forecast'!$A$1:$O$30</definedName>
    <definedName name="Z_21F2E024_704F_4E93_AC63_213755ECFFE0_.wvu.PrintArea" localSheetId="7" hidden="1">'S12c.Demand Forecast'!$A$1:$N$46</definedName>
    <definedName name="Z_21F2E024_704F_4E93_AC63_213755ECFFE0_.wvu.PrintArea" localSheetId="9" hidden="1">S13.AMMAT!$A$1:$T$95</definedName>
    <definedName name="Z_21F2E024_704F_4E93_AC63_213755ECFFE0_.wvu.PrintArea" localSheetId="1" hidden="1">TOC!$A$1:$D$16</definedName>
  </definedNames>
  <calcPr calcId="145621" iterate="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M167" i="44" l="1"/>
  <c r="L167" i="44"/>
  <c r="K167" i="44"/>
  <c r="J167" i="44"/>
  <c r="I167" i="44"/>
  <c r="H167" i="44"/>
  <c r="G167" i="44"/>
  <c r="M138" i="44"/>
  <c r="L138" i="44"/>
  <c r="K138" i="44"/>
  <c r="J138" i="44"/>
  <c r="I138" i="44"/>
  <c r="H138" i="44"/>
  <c r="G138" i="44"/>
  <c r="M123" i="44"/>
  <c r="L123" i="44"/>
  <c r="K123" i="44"/>
  <c r="J123" i="44"/>
  <c r="I123" i="44"/>
  <c r="H123" i="44"/>
  <c r="G123" i="44"/>
  <c r="M108" i="44"/>
  <c r="L108" i="44"/>
  <c r="K108" i="44"/>
  <c r="J108" i="44"/>
  <c r="I108" i="44"/>
  <c r="H108" i="44"/>
  <c r="G108" i="44"/>
  <c r="H87" i="58" l="1"/>
  <c r="R87" i="58"/>
  <c r="R75" i="58"/>
  <c r="H75" i="58"/>
  <c r="H63" i="58"/>
  <c r="R63" i="58"/>
  <c r="R51" i="58"/>
  <c r="H51" i="58"/>
  <c r="H40" i="58"/>
  <c r="R40" i="58"/>
  <c r="R28" i="58"/>
  <c r="H28" i="58"/>
  <c r="H16" i="58"/>
  <c r="R16" i="58"/>
  <c r="R4" i="58"/>
  <c r="J9" i="56"/>
  <c r="M153" i="44"/>
  <c r="L153" i="44"/>
  <c r="K153" i="44"/>
  <c r="J153" i="44"/>
  <c r="I153" i="44"/>
  <c r="H153" i="44"/>
  <c r="G153" i="44"/>
  <c r="P3" i="44"/>
  <c r="P2" i="44"/>
  <c r="G94" i="44"/>
  <c r="N8" i="44"/>
  <c r="N18" i="44"/>
  <c r="N19" i="44" s="1"/>
  <c r="N31" i="44"/>
  <c r="N41" i="44"/>
  <c r="N42" i="44" s="1"/>
  <c r="N44" i="44" s="1"/>
  <c r="N52" i="44"/>
  <c r="N54" i="44"/>
  <c r="N55" i="44"/>
  <c r="N56" i="44"/>
  <c r="N57" i="44"/>
  <c r="N59" i="44"/>
  <c r="N60" i="44"/>
  <c r="N61" i="44"/>
  <c r="N64" i="44"/>
  <c r="M94" i="44"/>
  <c r="L94" i="44"/>
  <c r="K94" i="44"/>
  <c r="J94" i="44"/>
  <c r="I94" i="44"/>
  <c r="H94"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J46" i="88" s="1"/>
  <c r="K14" i="88"/>
  <c r="L14" i="88"/>
  <c r="M14" i="88"/>
  <c r="N14" i="88"/>
  <c r="O14" i="88"/>
  <c r="P14" i="88"/>
  <c r="Q14" i="88"/>
  <c r="R14" i="88"/>
  <c r="R46" i="88" s="1"/>
  <c r="S14" i="88"/>
  <c r="I14" i="88"/>
  <c r="H3" i="58"/>
  <c r="H2" i="5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9" i="99"/>
  <c r="L29" i="99"/>
  <c r="K29" i="99"/>
  <c r="J29" i="99"/>
  <c r="I29" i="99"/>
  <c r="H29"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9" i="99"/>
  <c r="G10" i="99"/>
  <c r="H8" i="88"/>
  <c r="M22" i="99"/>
  <c r="H40" i="99"/>
  <c r="H42" i="99" s="1"/>
  <c r="M32" i="99"/>
  <c r="M34" i="99" s="1"/>
  <c r="L32" i="99"/>
  <c r="L34" i="99" s="1"/>
  <c r="L44" i="99" s="1"/>
  <c r="K32" i="99"/>
  <c r="K34" i="99" s="1"/>
  <c r="J32" i="99"/>
  <c r="J34" i="99" s="1"/>
  <c r="I32" i="99"/>
  <c r="I34" i="99" s="1"/>
  <c r="H32" i="99"/>
  <c r="H34" i="99" s="1"/>
  <c r="H44" i="99" s="1"/>
  <c r="L22" i="99"/>
  <c r="K22" i="99"/>
  <c r="J22" i="99"/>
  <c r="I22" i="99"/>
  <c r="H22" i="99"/>
  <c r="I48" i="88"/>
  <c r="I47" i="88"/>
  <c r="I45" i="88"/>
  <c r="I44" i="88"/>
  <c r="I43" i="88"/>
  <c r="I42" i="88"/>
  <c r="H188" i="44"/>
  <c r="H178" i="44"/>
  <c r="H162" i="44"/>
  <c r="H164" i="44" s="1"/>
  <c r="H148" i="44"/>
  <c r="H39" i="44" s="1"/>
  <c r="H133" i="44"/>
  <c r="H38" i="44" s="1"/>
  <c r="H59" i="44" s="1"/>
  <c r="H118" i="44"/>
  <c r="H36" i="44" s="1"/>
  <c r="H57" i="44" s="1"/>
  <c r="H103" i="44"/>
  <c r="H35" i="44" s="1"/>
  <c r="H56" i="44" s="1"/>
  <c r="H89" i="44"/>
  <c r="H91" i="44" s="1"/>
  <c r="I78" i="44"/>
  <c r="I33" i="44" s="1"/>
  <c r="I54" i="44" s="1"/>
  <c r="J78" i="44"/>
  <c r="J80" i="44" s="1"/>
  <c r="K78" i="44"/>
  <c r="K33" i="44" s="1"/>
  <c r="L78" i="44"/>
  <c r="L80" i="44" s="1"/>
  <c r="M78" i="44"/>
  <c r="M33" i="44" s="1"/>
  <c r="M54" i="44" s="1"/>
  <c r="H78"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40" i="99"/>
  <c r="L40" i="99"/>
  <c r="K40" i="99"/>
  <c r="J40" i="99"/>
  <c r="I40" i="99"/>
  <c r="I42"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8" i="44"/>
  <c r="I120" i="44" s="1"/>
  <c r="J118" i="44"/>
  <c r="J120" i="44" s="1"/>
  <c r="K118" i="44"/>
  <c r="K120" i="44" s="1"/>
  <c r="L118" i="44"/>
  <c r="L120" i="44" s="1"/>
  <c r="M118" i="44"/>
  <c r="M36" i="44" s="1"/>
  <c r="M57" i="44" s="1"/>
  <c r="M188" i="44"/>
  <c r="L188" i="44"/>
  <c r="K188" i="44"/>
  <c r="J188" i="44"/>
  <c r="I188" i="44"/>
  <c r="M162" i="44"/>
  <c r="M164" i="44" s="1"/>
  <c r="L162" i="44"/>
  <c r="L164" i="44" s="1"/>
  <c r="K162" i="44"/>
  <c r="K164" i="44" s="1"/>
  <c r="J162" i="44"/>
  <c r="J164" i="44" s="1"/>
  <c r="I162" i="44"/>
  <c r="I164" i="44" s="1"/>
  <c r="M148" i="44"/>
  <c r="M39" i="44" s="1"/>
  <c r="L148" i="44"/>
  <c r="L39" i="44" s="1"/>
  <c r="K148" i="44"/>
  <c r="K39" i="44" s="1"/>
  <c r="J148" i="44"/>
  <c r="J150" i="44" s="1"/>
  <c r="I148" i="44"/>
  <c r="I39" i="44" s="1"/>
  <c r="I60" i="44" s="1"/>
  <c r="M133" i="44"/>
  <c r="M38" i="44" s="1"/>
  <c r="M59" i="44" s="1"/>
  <c r="L133" i="44"/>
  <c r="L135" i="44" s="1"/>
  <c r="K133" i="44"/>
  <c r="K38" i="44" s="1"/>
  <c r="K59" i="44" s="1"/>
  <c r="J133" i="44"/>
  <c r="J38" i="44" s="1"/>
  <c r="I133" i="44"/>
  <c r="I38" i="44" s="1"/>
  <c r="M178" i="44"/>
  <c r="L178" i="44"/>
  <c r="K178" i="44"/>
  <c r="J178" i="44"/>
  <c r="I178"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3" i="44"/>
  <c r="M35" i="44" s="1"/>
  <c r="M56" i="44" s="1"/>
  <c r="L103" i="44"/>
  <c r="L35" i="44" s="1"/>
  <c r="L56" i="44" s="1"/>
  <c r="K103" i="44"/>
  <c r="K35" i="44" s="1"/>
  <c r="K56" i="44" s="1"/>
  <c r="J103" i="44"/>
  <c r="J35" i="44" s="1"/>
  <c r="I103" i="44"/>
  <c r="I105" i="44" s="1"/>
  <c r="M89" i="44"/>
  <c r="M91" i="44" s="1"/>
  <c r="L89" i="44"/>
  <c r="L34" i="44" s="1"/>
  <c r="K89" i="44"/>
  <c r="K34" i="44" s="1"/>
  <c r="K55" i="44" s="1"/>
  <c r="J89" i="44"/>
  <c r="J91" i="44" s="1"/>
  <c r="I89" i="44"/>
  <c r="I34" i="44" s="1"/>
  <c r="I55" i="44" s="1"/>
  <c r="H150" i="44"/>
  <c r="M80" i="44"/>
  <c r="I44" i="99" l="1"/>
  <c r="J44" i="99"/>
  <c r="K44" i="99"/>
  <c r="M44" i="99"/>
  <c r="K49" i="88"/>
  <c r="I80" i="44"/>
  <c r="N62" i="44"/>
  <c r="H105" i="44"/>
  <c r="J30" i="88"/>
  <c r="S46" i="88"/>
  <c r="M42" i="99"/>
  <c r="M45" i="99" s="1"/>
  <c r="I45" i="99"/>
  <c r="M135" i="44"/>
  <c r="L33" i="44"/>
  <c r="L54" i="44" s="1"/>
  <c r="H34" i="44"/>
  <c r="H55" i="44" s="1"/>
  <c r="Q18" i="88"/>
  <c r="M18" i="88"/>
  <c r="K105" i="44"/>
  <c r="O18" i="88"/>
  <c r="I49" i="88"/>
  <c r="M30" i="88"/>
  <c r="L190" i="44"/>
  <c r="L43" i="44" s="1"/>
  <c r="L64" i="44" s="1"/>
  <c r="K135" i="44"/>
  <c r="R18" i="88"/>
  <c r="J18" i="88"/>
  <c r="M105" i="44"/>
  <c r="P49" i="88"/>
  <c r="N49" i="88"/>
  <c r="L91" i="44"/>
  <c r="L150" i="44"/>
  <c r="J40" i="44"/>
  <c r="J61" i="44" s="1"/>
  <c r="P18" i="88"/>
  <c r="L18" i="88"/>
  <c r="I91" i="44"/>
  <c r="L40" i="44"/>
  <c r="L61" i="44" s="1"/>
  <c r="K91" i="44"/>
  <c r="L36" i="44"/>
  <c r="L57" i="44" s="1"/>
  <c r="N46" i="88"/>
  <c r="K40" i="44"/>
  <c r="K61" i="44" s="1"/>
  <c r="H80" i="44"/>
  <c r="K36" i="44"/>
  <c r="K57" i="44" s="1"/>
  <c r="H40" i="44"/>
  <c r="H61" i="44" s="1"/>
  <c r="J190" i="44"/>
  <c r="J43" i="44" s="1"/>
  <c r="J64" i="44" s="1"/>
  <c r="L38" i="44"/>
  <c r="L59" i="44" s="1"/>
  <c r="H120" i="44"/>
  <c r="R62" i="44"/>
  <c r="M40" i="44"/>
  <c r="M61" i="44" s="1"/>
  <c r="J135" i="44"/>
  <c r="I40" i="44"/>
  <c r="I61" i="44" s="1"/>
  <c r="H135" i="44"/>
  <c r="J34" i="44"/>
  <c r="J55" i="44" s="1"/>
  <c r="J33" i="44"/>
  <c r="J54" i="44" s="1"/>
  <c r="I190" i="44"/>
  <c r="I43" i="44" s="1"/>
  <c r="I64" i="44" s="1"/>
  <c r="M190" i="44"/>
  <c r="M43" i="44" s="1"/>
  <c r="M64" i="44" s="1"/>
  <c r="H190" i="44"/>
  <c r="H43" i="44" s="1"/>
  <c r="H64" i="44" s="1"/>
  <c r="R49" i="88"/>
  <c r="R50" i="88" s="1"/>
  <c r="N30" i="88"/>
  <c r="R30" i="88"/>
  <c r="L46" i="88"/>
  <c r="P46" i="88"/>
  <c r="I18" i="88"/>
  <c r="N18" i="88"/>
  <c r="S18" i="88"/>
  <c r="M46" i="88"/>
  <c r="Q49" i="88"/>
  <c r="J49" i="88"/>
  <c r="J50" i="88" s="1"/>
  <c r="K30" i="88"/>
  <c r="K42" i="99"/>
  <c r="K45" i="99" s="1"/>
  <c r="Q62" i="44"/>
  <c r="R19" i="44"/>
  <c r="R21" i="44" s="1"/>
  <c r="R27" i="44" s="1"/>
  <c r="O63" i="44"/>
  <c r="O21" i="44"/>
  <c r="O27" i="44" s="1"/>
  <c r="N21" i="44"/>
  <c r="N65" i="44" s="1"/>
  <c r="N63" i="44"/>
  <c r="K60" i="44"/>
  <c r="I150" i="44"/>
  <c r="M150" i="44"/>
  <c r="P62" i="44"/>
  <c r="J36" i="44"/>
  <c r="J57" i="44" s="1"/>
  <c r="L42" i="99"/>
  <c r="L45" i="99" s="1"/>
  <c r="I36" i="44"/>
  <c r="I57" i="44" s="1"/>
  <c r="K190" i="44"/>
  <c r="K43" i="44" s="1"/>
  <c r="K64" i="44" s="1"/>
  <c r="J39" i="44"/>
  <c r="J60" i="44" s="1"/>
  <c r="M120" i="44"/>
  <c r="K46" i="88"/>
  <c r="K50" i="88" s="1"/>
  <c r="S49" i="88"/>
  <c r="Q46" i="88"/>
  <c r="K150" i="44"/>
  <c r="I135" i="44"/>
  <c r="M49" i="88"/>
  <c r="H45" i="99"/>
  <c r="I35" i="44"/>
  <c r="I56" i="44" s="1"/>
  <c r="O62" i="44"/>
  <c r="L105" i="44"/>
  <c r="K18" i="88"/>
  <c r="J42" i="99"/>
  <c r="J45" i="99" s="1"/>
  <c r="K80" i="44"/>
  <c r="O49" i="88"/>
  <c r="I46" i="88"/>
  <c r="I50" i="88" s="1"/>
  <c r="O46" i="88"/>
  <c r="S30" i="88"/>
  <c r="L30" i="88"/>
  <c r="P30" i="88"/>
  <c r="P21" i="44"/>
  <c r="P63" i="44"/>
  <c r="J56" i="44"/>
  <c r="R44" i="44"/>
  <c r="M60" i="44"/>
  <c r="Q27" i="44"/>
  <c r="Q44" i="44"/>
  <c r="Q65" i="44" s="1"/>
  <c r="Q63" i="44"/>
  <c r="I41" i="44"/>
  <c r="I59" i="44"/>
  <c r="K54" i="44"/>
  <c r="H60" i="44"/>
  <c r="L55" i="44"/>
  <c r="J59" i="44"/>
  <c r="L60" i="44"/>
  <c r="J105" i="44"/>
  <c r="M34" i="44"/>
  <c r="I30" i="88"/>
  <c r="O30" i="88"/>
  <c r="Q30" i="88"/>
  <c r="L49" i="88"/>
  <c r="S50" i="88" l="1"/>
  <c r="P50" i="88"/>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I63" i="44"/>
  <c r="I44" i="44"/>
  <c r="I65" i="44" s="1"/>
  <c r="K44" i="44" l="1"/>
  <c r="K65" i="44" s="1"/>
  <c r="L44" i="44"/>
  <c r="L65" i="44" s="1"/>
  <c r="H63" i="44"/>
  <c r="J63" i="44"/>
  <c r="J44" i="44"/>
  <c r="J65" i="44" s="1"/>
  <c r="M44" i="44"/>
  <c r="M65" i="44" s="1"/>
</calcChain>
</file>

<file path=xl/sharedStrings.xml><?xml version="1.0" encoding="utf-8"?>
<sst xmlns="http://schemas.openxmlformats.org/spreadsheetml/2006/main" count="1435" uniqueCount="725">
  <si>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</si>
  <si>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</si>
  <si>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</si>
  <si>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</si>
  <si>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</si>
  <si>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</si>
  <si>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</si>
  <si>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</si>
  <si>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</si>
  <si>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</si>
  <si>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</si>
  <si>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</si>
  <si>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</si>
  <si>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</si>
  <si>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</si>
  <si>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</si>
  <si>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</si>
  <si>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</si>
  <si>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</si>
  <si>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</si>
  <si>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</si>
  <si>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</si>
  <si>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</si>
  <si>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</si>
  <si>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</si>
  <si>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</si>
  <si>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</si>
  <si>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</si>
  <si>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</si>
  <si>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</si>
  <si>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</si>
  <si>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</si>
  <si>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</si>
  <si>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</si>
  <si>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</si>
  <si>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</si>
  <si>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</si>
  <si>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</si>
  <si>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</si>
  <si>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</si>
  <si>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</si>
  <si>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</si>
  <si>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</si>
  <si>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</si>
  <si>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</si>
  <si>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</si>
  <si>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</si>
  <si>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</si>
  <si>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</si>
  <si>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</si>
  <si>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</si>
  <si>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</si>
  <si>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</si>
  <si>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</si>
  <si>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</si>
  <si>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</si>
  <si>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</si>
  <si>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</si>
  <si>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</si>
  <si>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</si>
  <si>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</si>
  <si>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</si>
  <si>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</si>
  <si>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</si>
  <si>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Grade 1</t>
  </si>
  <si>
    <t>Grade 2</t>
  </si>
  <si>
    <t>Grade 3</t>
  </si>
  <si>
    <t>Grade unknown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</si>
  <si>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</si>
  <si>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</si>
  <si>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</si>
  <si>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</si>
  <si>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</si>
  <si>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</si>
  <si>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</si>
  <si>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</si>
  <si>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</si>
  <si>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</si>
  <si>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</si>
  <si>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</si>
  <si>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</si>
  <si>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</si>
  <si>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</si>
  <si>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</si>
  <si>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</si>
  <si>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</si>
  <si>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</si>
  <si>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</si>
  <si>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</si>
  <si>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</si>
  <si>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</si>
  <si>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</si>
  <si>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</si>
  <si>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</si>
  <si>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</si>
  <si>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</si>
  <si>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</si>
  <si>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</si>
  <si>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</si>
  <si>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</si>
  <si>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</si>
  <si>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</si>
  <si>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</si>
  <si>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</si>
  <si>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</si>
  <si>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</si>
  <si>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</si>
  <si>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</si>
  <si>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</si>
  <si>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</si>
  <si>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</si>
  <si>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</si>
  <si>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</si>
  <si>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</si>
  <si>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</si>
  <si>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</si>
  <si>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</si>
  <si>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</si>
  <si>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</si>
  <si>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</si>
  <si>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</si>
  <si>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</si>
  <si>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</si>
  <si>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</si>
  <si>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</si>
  <si>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</si>
  <si>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</si>
  <si>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</si>
  <si>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</si>
  <si>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</si>
  <si>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</si>
  <si>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</si>
  <si>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</si>
  <si>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</si>
  <si>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</si>
  <si>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</si>
  <si>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</si>
  <si>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</si>
  <si>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</si>
  <si>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</si>
  <si>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</si>
  <si>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</si>
  <si>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</si>
  <si>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</si>
  <si>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</si>
  <si>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</si>
  <si>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</si>
  <si>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</si>
  <si>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</si>
  <si>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</si>
  <si>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</si>
  <si>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</si>
  <si>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</si>
  <si>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</si>
  <si>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</si>
  <si>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</si>
  <si>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</si>
  <si>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</si>
  <si>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</si>
  <si>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</si>
  <si>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</si>
  <si>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</si>
  <si>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</si>
  <si>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</si>
  <si>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</si>
  <si>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</si>
  <si>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</si>
  <si>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</si>
  <si>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</si>
  <si>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</si>
  <si>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</si>
  <si>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</si>
  <si>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</si>
  <si>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</si>
  <si>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</si>
  <si>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</si>
  <si>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</si>
  <si>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</si>
  <si>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</si>
  <si>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</si>
  <si>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</si>
  <si>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</si>
  <si>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</si>
  <si>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</si>
  <si>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</si>
  <si>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</si>
  <si>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</si>
  <si>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</si>
  <si>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</si>
  <si>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</si>
  <si>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</si>
  <si>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</si>
  <si>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</si>
  <si>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</si>
  <si>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</si>
  <si>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</si>
  <si>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</si>
  <si>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</si>
  <si>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</si>
  <si>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</si>
  <si>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</si>
  <si>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</si>
  <si>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</si>
  <si>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</si>
  <si>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</si>
  <si>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</si>
  <si>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</si>
  <si>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</si>
  <si>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</si>
  <si>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</si>
  <si>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</si>
  <si>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</si>
  <si>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</si>
  <si>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</si>
  <si>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</si>
  <si>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</si>
  <si>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</si>
  <si>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</si>
  <si>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</si>
  <si>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</si>
  <si>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</si>
  <si>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</si>
  <si>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</si>
  <si>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</si>
  <si>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</si>
  <si>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</si>
  <si>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</si>
  <si>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</si>
  <si>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</si>
  <si>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</si>
  <si>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</si>
  <si>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</si>
  <si>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</si>
  <si>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</si>
  <si>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</si>
  <si>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</si>
  <si>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</si>
  <si>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</si>
  <si>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</si>
  <si>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</si>
  <si>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</si>
  <si>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</si>
  <si>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</si>
  <si>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</si>
  <si>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</si>
  <si>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</si>
  <si>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</si>
  <si>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</si>
  <si>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</si>
  <si>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</si>
  <si>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[Description of material project or programme]</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</si>
  <si>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</si>
  <si>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</si>
  <si>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</si>
  <si>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</si>
  <si>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</si>
  <si>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</si>
  <si>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</si>
  <si>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</si>
  <si>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</si>
  <si>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</si>
  <si>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</si>
  <si>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</si>
  <si>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</si>
  <si>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</si>
  <si>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</si>
  <si>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</si>
  <si>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</si>
  <si>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</si>
  <si>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</si>
  <si>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</si>
  <si>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</si>
  <si>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</si>
  <si>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</si>
  <si>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</si>
  <si>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</si>
  <si>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</si>
  <si>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</si>
  <si>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</si>
  <si>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</si>
  <si>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</si>
  <si>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</si>
  <si>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</si>
  <si>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</si>
  <si>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</si>
  <si>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</si>
  <si>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</si>
  <si>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</si>
  <si>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</si>
  <si>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</si>
  <si>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</si>
  <si>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</si>
  <si>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</si>
  <si>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</si>
  <si>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</si>
  <si>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[Zone Substation_19]</t>
  </si>
  <si>
    <t>[Zone Substation_20]</t>
  </si>
  <si>
    <t>Current Peak Load
(MVA)</t>
  </si>
  <si>
    <t>Installed Firm Capacity
(MVA)</t>
  </si>
  <si>
    <t>Security of Supply Classification
(type)</t>
  </si>
  <si>
    <t>Overhead to underground conversion</t>
  </si>
  <si>
    <t>Electricity volumes carried (GWh)</t>
  </si>
  <si>
    <t>SAIFI</t>
  </si>
  <si>
    <t>Other reliability, safety and environment</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</si>
  <si>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</si>
  <si>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</si>
  <si>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</si>
  <si>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</si>
  <si>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</si>
  <si>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</si>
  <si>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</si>
  <si>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</si>
  <si>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</si>
  <si>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</si>
  <si>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</si>
  <si>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</si>
  <si>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</si>
  <si>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</si>
  <si>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</si>
  <si>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</si>
  <si>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</si>
  <si>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</si>
  <si>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</si>
  <si>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</si>
  <si>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</si>
  <si>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</si>
  <si>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</si>
  <si>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</si>
  <si>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</si>
  <si>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</si>
  <si>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</si>
  <si>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</si>
  <si>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</si>
  <si>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</si>
  <si>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</si>
  <si>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</si>
  <si>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</si>
  <si>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</si>
  <si>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</si>
  <si>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</si>
  <si>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</si>
  <si>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</si>
  <si>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</si>
  <si>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</si>
  <si>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</si>
  <si>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</si>
  <si>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</si>
  <si>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</si>
  <si>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</si>
  <si>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</si>
  <si>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</si>
  <si>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</si>
  <si>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</si>
  <si>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</si>
  <si>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</si>
  <si>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</si>
  <si>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</si>
  <si>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</si>
  <si>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</si>
  <si>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</si>
  <si>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</si>
  <si>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</si>
  <si>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</si>
  <si>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</si>
  <si>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</si>
  <si>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</si>
  <si>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</si>
  <si>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</si>
  <si>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</si>
  <si>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</si>
  <si>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</si>
  <si>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</si>
  <si>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</si>
  <si>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</si>
  <si>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</si>
  <si>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</si>
  <si>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</si>
  <si>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</si>
  <si>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</si>
  <si>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</si>
  <si>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</si>
  <si>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</si>
  <si>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</si>
  <si>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</si>
  <si>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</si>
  <si>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</si>
  <si>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</si>
  <si>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</si>
  <si>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</si>
  <si>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</si>
  <si>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</si>
  <si>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</si>
  <si>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</si>
  <si>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</si>
  <si>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</si>
  <si>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</si>
  <si>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</si>
  <si>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</si>
  <si>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</si>
  <si>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</si>
  <si>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</si>
  <si>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</si>
  <si>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</si>
  <si>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</si>
  <si>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</si>
  <si>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</si>
  <si>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</si>
  <si>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</si>
  <si>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</si>
  <si>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</si>
  <si>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</si>
  <si>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</si>
  <si>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</si>
  <si>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</si>
  <si>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</si>
  <si>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</si>
  <si>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</si>
  <si>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</si>
  <si>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</si>
  <si>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</si>
  <si>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</si>
  <si>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</si>
  <si>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</si>
  <si>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11a(v):Asset Relocations</t>
  </si>
  <si>
    <t>11a(vi):Quality of Supply</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</si>
  <si>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</si>
  <si>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</si>
  <si>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</si>
  <si>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</si>
  <si>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</si>
  <si>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</si>
  <si>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</si>
  <si>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</si>
  <si>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</si>
  <si>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</si>
  <si>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</si>
  <si>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</si>
  <si>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</si>
  <si>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</si>
  <si>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</si>
  <si>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</si>
  <si>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</si>
  <si>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</si>
  <si>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</si>
  <si>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</si>
  <si>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</si>
  <si>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</si>
  <si>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</si>
  <si>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</si>
  <si>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</si>
  <si>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</si>
  <si>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This schedule requires information on the EDB’S self-assessment of the maturity of its asset management practices .</t>
  </si>
  <si>
    <t>SCHEDULE 13: REPORT ON ASSET MANAGEMENT MATURITY</t>
  </si>
  <si>
    <t>[Select one]</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</si>
  <si>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</si>
  <si>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</si>
  <si>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</si>
  <si>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</si>
  <si>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</si>
  <si>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</si>
  <si>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</si>
  <si>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</si>
  <si>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</si>
  <si>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</si>
  <si>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</si>
  <si>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</si>
  <si>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</si>
  <si>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</si>
  <si>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</si>
  <si>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</si>
  <si>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</si>
  <si>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</si>
  <si>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</si>
  <si>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</si>
  <si>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</si>
  <si>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</si>
  <si>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</si>
  <si>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</si>
  <si>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</si>
  <si>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</si>
  <si>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</si>
  <si>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</si>
  <si>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</si>
  <si>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</si>
  <si>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</si>
  <si>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</si>
  <si>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</si>
  <si>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</si>
  <si>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</si>
  <si>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</si>
  <si>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</si>
  <si>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</si>
  <si>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</si>
  <si>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</si>
  <si>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</si>
  <si>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</si>
  <si>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</si>
  <si>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</si>
  <si>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</si>
  <si>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</si>
  <si>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</si>
  <si>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</si>
  <si>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</si>
  <si>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</si>
  <si>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</si>
  <si>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</si>
  <si>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</si>
  <si>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</si>
  <si>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</si>
  <si>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</si>
  <si>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</si>
  <si>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</si>
  <si>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</si>
  <si>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</si>
  <si>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</si>
  <si>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</si>
  <si>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</si>
  <si>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</si>
  <si>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</si>
  <si>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</si>
  <si>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</si>
  <si>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</si>
  <si>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</si>
  <si>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</si>
  <si>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</si>
  <si>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</si>
  <si>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</si>
  <si>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</si>
  <si>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</si>
  <si>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</si>
  <si>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</si>
  <si>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</si>
  <si>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</si>
  <si>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</si>
  <si>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</si>
  <si>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</si>
  <si>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</si>
  <si>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</si>
  <si>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</si>
  <si>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</si>
  <si>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</si>
  <si>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</si>
  <si>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</si>
  <si>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</si>
  <si>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</si>
  <si>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</si>
  <si>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</si>
  <si>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</si>
  <si>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</si>
  <si>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</si>
  <si>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</si>
  <si>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</si>
  <si>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</si>
  <si>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</si>
  <si>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</si>
  <si>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</si>
  <si>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</si>
  <si>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</si>
  <si>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</si>
  <si>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</si>
  <si>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</si>
  <si>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</si>
  <si>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</si>
  <si>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</si>
  <si>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</si>
  <si>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</si>
  <si>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</si>
  <si>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</si>
  <si>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</si>
  <si>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</si>
  <si>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</si>
  <si>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</si>
  <si>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</si>
  <si>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</si>
  <si>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</si>
  <si>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</si>
  <si>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</si>
  <si>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</si>
  <si>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</si>
  <si>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</si>
  <si>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</si>
  <si>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</si>
  <si>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</si>
  <si>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</si>
  <si>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</si>
  <si>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</si>
  <si>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</si>
  <si>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</si>
  <si>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</si>
  <si>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</si>
  <si>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</si>
  <si>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</si>
  <si>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</si>
  <si>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</si>
  <si>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</si>
  <si>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</si>
  <si>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</si>
  <si>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</si>
  <si>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</si>
  <si>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</si>
  <si>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</si>
  <si>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</si>
  <si>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Low User Charge</t>
  </si>
  <si>
    <t>015</t>
  </si>
  <si>
    <t>360</t>
  </si>
  <si>
    <t>Assessed</t>
  </si>
  <si>
    <t>TOU 400V</t>
  </si>
  <si>
    <t>TOU 11kV</t>
  </si>
  <si>
    <t>IND</t>
  </si>
  <si>
    <t>ABS relocations (T537, ABS 1556)</t>
  </si>
  <si>
    <t>O/H to U/G conversions</t>
  </si>
  <si>
    <t>Softwood pole replacements</t>
  </si>
  <si>
    <t>New ABS's &amp; automated devices</t>
  </si>
  <si>
    <t xml:space="preserve">Reclosers New </t>
  </si>
  <si>
    <t>Mobile sub/gen site preparations</t>
  </si>
  <si>
    <t>SCADA &amp; pole top equipment automation (e.g. reclosers &amp; regulators)</t>
  </si>
  <si>
    <t>Earthing</t>
  </si>
  <si>
    <t>New RMUs</t>
  </si>
  <si>
    <t>Mt Nessing Rd</t>
  </si>
  <si>
    <t>Abloy locks</t>
  </si>
  <si>
    <t>SCADA Master Station Modules</t>
  </si>
  <si>
    <t>IT</t>
  </si>
  <si>
    <t>Equipment</t>
  </si>
  <si>
    <t>Vehicles</t>
  </si>
  <si>
    <t>Property</t>
  </si>
  <si>
    <t>Albury (ABY)</t>
  </si>
  <si>
    <t>N</t>
  </si>
  <si>
    <t>Balmoral (BML)</t>
  </si>
  <si>
    <t>Bell's Pond (BPD)</t>
  </si>
  <si>
    <t>Clandeboye 1 (CD1)</t>
  </si>
  <si>
    <t>N-1</t>
  </si>
  <si>
    <t>Clandeboye 2 (CD2)</t>
  </si>
  <si>
    <t>Cooney's Road (CNR)</t>
  </si>
  <si>
    <t>1.8/0.8/0.6*</t>
  </si>
  <si>
    <t>Fairlie (FLE)</t>
  </si>
  <si>
    <t>Geraldine (GLD)</t>
  </si>
  <si>
    <t>Haldon Lilybank (HLB)</t>
  </si>
  <si>
    <t>Pareora (PAR)</t>
  </si>
  <si>
    <t>Pleasant Point (PLP)</t>
  </si>
  <si>
    <t>Rangitata (RGA)</t>
  </si>
  <si>
    <t>Studholme (STU)</t>
  </si>
  <si>
    <t>Tekapo Village (TEK)</t>
  </si>
  <si>
    <t>Temuka (TMK)</t>
  </si>
  <si>
    <t>Timaru 11/33 (TIM)</t>
  </si>
  <si>
    <t>Twizel Village (TVS)</t>
  </si>
  <si>
    <t>Unwin Hut (UHT)</t>
  </si>
  <si>
    <t>-</t>
  </si>
  <si>
    <t>No firm capacity planned</t>
  </si>
  <si>
    <t>No constraint within +5 years</t>
  </si>
  <si>
    <t>T2 HV winding rating</t>
  </si>
  <si>
    <t>Load from SCADA</t>
  </si>
  <si>
    <t>No firm capacity planned, Load is estimate.</t>
  </si>
  <si>
    <t>Load transfer fron STU &amp; TIM.</t>
  </si>
  <si>
    <t>Subtransmission circuit</t>
  </si>
  <si>
    <t xml:space="preserve">Line capacity constraint. </t>
  </si>
  <si>
    <t>Transformer</t>
  </si>
  <si>
    <t>Transpower two 11 MVA transformers</t>
  </si>
  <si>
    <t>Transfer from TIM, CD1, GLD &amp; TMK</t>
  </si>
  <si>
    <t>No firm capacity planned. Load is an estimate</t>
  </si>
  <si>
    <t>Low Charge</t>
  </si>
  <si>
    <t>Low Uncontrolled</t>
  </si>
  <si>
    <t>015 Uncontrolled</t>
  </si>
  <si>
    <t>360 Uncontrolled</t>
  </si>
  <si>
    <t>We have implemented an asset management policy as part of the development of our AMF.  All network managers have been made aware of this policy.</t>
  </si>
  <si>
    <t>AM Policy, AM Strategy</t>
  </si>
  <si>
    <t>AM strategy is available, aligns with AM policy, as well as other policies. Strategic objectives identified and documented.</t>
  </si>
  <si>
    <t>Chapter 6 of the AMP</t>
  </si>
  <si>
    <t>The third and fourth tiers of the asset management framework will detail the life cycle and fleet strategies of all asset types including non-network assets.  Currently parts of this are contained in chapter 6 of the AMP.</t>
  </si>
  <si>
    <t>1. Asset Management Plan, chapter 6 &amp; Appendices for CAPEX and
 OPEX data.</t>
  </si>
  <si>
    <t>Our AMP is in place, but we are yet to fully develop our AMS which includes developing our AMF, implementing our EAM and integrating with our GIS.  When the AMS is completed we can ensure that the AMP reflects the life cycle activities of assets.</t>
  </si>
  <si>
    <t>Copies of our AMP are circulated to our subsidiary NETcon and to other large contractors. We do not provide copies to customers but will do so on request.</t>
  </si>
  <si>
    <t>We circulate a copy of our AMP to our principle contractor, shareholders, large consumers, and key staff.  A copy of our AMP is available, at reception and on our website.  We do not, however, meet with large consumers or other smaller contractors; nor do we present all staff with the key components of the AMP.  We leave it to stakeholders to read and interpret the AMP themselves.</t>
  </si>
  <si>
    <t>Alliance Agreement with NETcon
Position descriptions
Standard forms NZ 3910 and NEC3</t>
  </si>
  <si>
    <t>Our recent network department restructure is based, in terms of the various teams, on all the asset life cycle stages.  New position descriptions were developed for these roles.  The majority of which also serves on the Alliance management team, as part of the Alliance agreement.  All external contracts for major projects are conducted under a standard form of contract, mainly NZ 3910 and in one instance in the past under the NEC3 form of contract.</t>
  </si>
  <si>
    <t>1. OPEX Data
2. NETcon Purchase order
3. NETcon Alliance Agreement
4. Job descriptions for senior management
5. Our AMP
6. Business Process Mapping (BPM) of processes
7. Board papers approving unplanned works and monthly financial/variance analysis reports.
8. Training Records
9. Board meeting minutes.</t>
  </si>
  <si>
    <t>Since 2005 we have recruited additional staff to ensure that our work plan can be completed.  For example, in 2005 we had one network engineer and eight support staff.  In 2012 we had grown to six network engineers and twelve support staff.  The Board approves unplanned works and notes monthly variances between budgeted and actual expenditure.  Our current weakness is that we tend to be more reactive than proactive. We are working to resolve our weaknesses.</t>
  </si>
  <si>
    <t>1. H&amp;S Management System includes a section on Reporting and Monitoring, pp. 16-19
2. Emergency Preparedness Plan
3. Network Policy Public Safety Management System
4. Participant Outage Plan, chapter 4
5. Specific documents on the Network Folder for contingency planning
6. AMP, chapter 7
7. Risk Register in the Health and Safety Vault database.</t>
  </si>
  <si>
    <t>We have a comprehensive Emergency Preparedness Plan in place which supports us to manage the continuity of critical asset management activity in an emergency event.  Our plan is part of our Public Safety Management System which ensures consistency between our policies and strategies around asset management objectives.</t>
  </si>
  <si>
    <t xml:space="preserve">1. Detailed position descriptions for the Asset Manager  and senior management descriptions
2. Chapter 2 of our AMP includes detailed discussion of our accountabilities for asset management
3. AEL Organisational Chart
4. BPM of processes
5. Safety Management System audit reports
6. Board meeting minutes on staffing levels and current / future competency requirements
7. Alliance Agreement with NETcon.
8. Our proposed AM strategy in chapter 8 of the AMP.
</t>
  </si>
  <si>
    <t>The roles and responsibilities, selection criteria and review processes for the appointment of members of the asset management team are documented but not reviewed against strategies and objectives. 
We have developed and are currently recruiting more management to look after key network appointments.
These appointments have been made in line with our AM strategy outlined in chapter 8 of our AMP.</t>
  </si>
  <si>
    <t xml:space="preserve">1. Alliance Agreement from NETcon
2. AMP, chapter 2 
3. BPM of HR processes
4. Board reports and meeting minutes discussing budgets, variance analysis, staff structures/requirements, and CAPEX and OPEX spending
</t>
  </si>
  <si>
    <t>Our new network department structure and associated position descriptions, our recent procurement and current implementation of EAM, GIS and SCADA systems.  Expansion of our ICT team.</t>
  </si>
  <si>
    <t>1.Schedule 13 Senior management meeting notes
2. Network meeting notes
3. Job descriptions of senior management
4. Board reports and meeting minutes
5. Alliance Agreement held with NETcon
6. Hard copies of standards manuals
7. The AMP contains a schedule of delegated authorities
8. Emergency recovery and disaster response arrangements.</t>
  </si>
  <si>
    <t>An early draft of the communication strategy is in place.</t>
  </si>
  <si>
    <t>1.  NETcon Alliance Agreement
2. Spread sheets for maintenance status of capacitors, closers, regulators, substations, etc.
3. Nimbus accounting software generate automated reports
4. New connection sign off sheets.</t>
  </si>
  <si>
    <t xml:space="preserve">We have an Alliance Agreement with our preferred contractor, NETcon.  The Alliance management team meet weekly to discuss performance, operational progress and other relevant issues.  The meetings are recorded in meeting minutes.  The Alliance has a suite of management and control documents in place.  As the Alliance grows in maturity this score will improve. </t>
  </si>
  <si>
    <t>1. Training and Compliance Manager maintains staff training records and a Competency Matrix
2. EEA meeting attendance records
3. Human Resource plans include HR BPMs.</t>
  </si>
  <si>
    <t xml:space="preserve">Our new network department structure with line managers and teams focussed on planning, delivery, maintenance and operations, account for the all asset life cycle stages.  The team numbers were based on consultation with our peers and in accordance with the current and medium term workload around the dairy industry growth and irrigation schemes.  </t>
  </si>
  <si>
    <t>1. AEL Network Policy chapters 3 and 4.
2. Competency Matrix training plan.
3. Chartered Professional Engineers Act 2002.</t>
  </si>
  <si>
    <t>For our contractors we hold a comprehensive database for all staff.  We identify the training requirements by considering the planned work programme and the competencies that the work to be carried out will require.  Enduring competency requirements are linked to our AMPs will be a function of our Alliance Agreement with NETcon.
We have bi-annual development reviews where managers and staff are given the opportunity to discuss and plan training and development for the immediate future</t>
  </si>
  <si>
    <t>1.  AEL Network Policy chapters 3 and 4
2. Competency Matrix Training Records
3. BPM for AEL HR processes
4. NETcon Alliance Agreement
5. The AEL Safety Management System (SMS) audit reports.</t>
  </si>
  <si>
    <t>Every position on our network department structure has newly created or revised position description.  Many of these positions are newly appointed through a rigorous process where skills and experience are matched to the requirements of the various roles.  All candidates are presented with the same technical and soft skill questions and are required to provide real examples from their work history to substantiate or demonstrate their skills.  An evaluation matrix is filled out where scores are awarded for all competency requirements as required in the position description.  An offer is made to the candidate with the highest score, provided the minimum threshold score is met.</t>
  </si>
  <si>
    <t>1. Asset Management Policy
2. AMP
3. NETcon Alliance Agreement
4. Senior management job descriptions.</t>
  </si>
  <si>
    <t>Our AMP is made available to all staff on our internet and hard copies are distributed to the asset management and engineering teams.  We meet with our contractors each month to discuss the progression of the works programme.  We hold regular shareholder meetings where our asset management programme can be discussed.  Our stakeholder engagement, for consumers tends to be ad hoc.  We will need to improve our communications to better our score.</t>
  </si>
  <si>
    <t xml:space="preserve">1. BPM project
2. Use of Deloittes "New Industry Print" software.
</t>
  </si>
  <si>
    <t>We have completed the mapping or our processes under our BPM project.  Copies of all BPMs are available to staff on our intranet.  During 2014 we will undertake stage 2 in which we will review and revise our existing BPMs for continuous improvement.  We are continuing to develop out IT systems, where appropriate, to improve and record key processes.</t>
  </si>
  <si>
    <t xml:space="preserve">1. BPM project
2. Independent Review of Internal AMMAT. Ratings from Utility Consultants.
3. Board meetings minutes and reports
4. Deloittes strategic IT review.
5. Business cases for relevent projects.
</t>
  </si>
  <si>
    <t>Business cases have been prepared and approved for our EAM system as well as our GIS.  These documents broadly detail the system requirements.  However, after implementation programs to better configure and utilise more functionality will be developed to better support the AMS and asset strategies.</t>
  </si>
  <si>
    <t>1. AEL IT Policy Statement
2. GIS and gentrack
3. Deloittes AEL strategic IT review
4. AEL AMP
5. Creation of an IT Manager's position.</t>
  </si>
  <si>
    <t>Data verification, ratification, and cleansing are done continuously and on an ad hoc case-by-case basis.  The implementation of our EAM and new GIS required the verification of all existing data.  We are also in the process to develop new processes for data quality in GIS.  We will look to improve our score during 2017 as we complete the data migration and cleansing as part of implementing our new systems.</t>
  </si>
  <si>
    <t>1. Appointment of ICT Manager
2. Review of the ICT system by Deloittes
3. Business Process Mapping
4. Board meetings and minutes.</t>
  </si>
  <si>
    <t>The process of justifying the procurement and evaluation of an EAM system was based on the recommendation, and conducted in association with Deloitte after a review of our ICT systems some years ago.  The evaluation process included site visits to our peers who had already implemented systems.  During these visits functionality as defined and specified by us were demonstrated by the various distribution businesses.
A function of the newly created ICT Manager role is to develop the ICT systems around our AMP requirements based on the process identified by the BPM project.  We are establishing a review process.</t>
  </si>
  <si>
    <t>1. AMP, chapter 7
2. Health &amp; Safety Management System, p.40 and reports
3. EEA Asset Health Indicator Forum participant register
4. BPM
5. Board meeting minutes and board reports
6. Demand forecasts by the Asset Manager
7. Asset inspection data and sheet
8. Asset failure investigation report for Clayton Road outage
9. Asset condition reports from dissolved gas analysis (DGA) and partial discharge testing.</t>
  </si>
  <si>
    <t>We have developed a Risk Management Policy and are in the process of identifying asset related risk across the asset lifecycle.  We are in the process of implementing a risk management framework.</t>
  </si>
  <si>
    <t xml:space="preserve">1. AMP, chapter 7
2. Health &amp; Safety Management System, section 3. pp. 30,38
3. Competency Matrix
4. Hazard and Condition Review, Training Needs Analysis with Training and Compliance Manager
5. Senior management job descriptions.
</t>
  </si>
  <si>
    <t>We have early drafts for resourcing, competency and training requirements in place and have plans to progress the drafts.</t>
  </si>
  <si>
    <t xml:space="preserve">1. Health and Safety Management System, pp.10,11
2. AMP, chap 1 purpose of the plan
3. Training and Compliance Manager role description
4. Public Safety Management System, p. 19
</t>
  </si>
  <si>
    <t>We have compiled a compliance register that lists all of our compliance obligations.  These are reviewed on a quarterly, six monthly and annual basis as is most appropriate and we report by exception to our board every quarter.  The register is used as part of the overarching risk management plan that is linked to our asset management practices.  We have yet to fully document our risk and control measures.</t>
  </si>
  <si>
    <t>1. AMP, chapter 5 and Appendix C
2. Load growth Data
3. Engineering design reports from Mitton Electronet
4. Board reports
5. Alliance Agreement held with NETcon.
6. NETcon maintenance schedule
7. Powerco procedures have been adapted for AEL.</t>
  </si>
  <si>
    <t>We have document control measures in place for all of our asset drawings.  And we have established BPMs for the building of new assets.  Currently we hold information in multiple systems, which make it difficult to demonstrate that lifecycle activities are carried out under specific conditions that are consistent with asset management policies and strategies.  Installing a new asset management system will greatly assist us to demonstrate that we meet this requirement.  We are now reviewing our initial BPMs as part of our implementation of the new EAM.</t>
  </si>
  <si>
    <t>1. AMP, chapters 4 and 6
2. Asset Manager role description
3. NETcon Alliance Agreement
4.  Fortnightly meetings between NETcon and the AEL Asset Manager
5. NETcon spread sheets outlining the  basic maintenance status 
6. Powerco standards adopted to suit AEL
7. Asset commissioning check sheet.</t>
  </si>
  <si>
    <t>We have BPMs that details requirements for maintenance and inspections.  In addition we are drafting maintenance standards that also details requirements.  As part of implementing OneEnergy (EAM), we are revising maintenance processes and setting up maintenance regimes based on asset condition, age and reliability data.  As we capture more data, these processes will improve and result in increased benefits.</t>
  </si>
  <si>
    <t xml:space="preserve">1. AMP, chapter 6 and 8
2. Network Policy: Public Safety Management System, p. 21
3. AEL Network Policy: Plant and Transformer Maintenance.
4. Fortnightly meetings between NETcon and the AEL Asset Manager.
5. NETcon spread sheets outlining basic maintenance status. </t>
  </si>
  <si>
    <t>Condition assessments are predominately paper based records.  There are some gaps in the historical information held.  Part of the installation of a new EAM will be data cleansing and ratification.  Once complete we would expect an increase in score.  We are yet to formalise or determine measures to review our processes.</t>
  </si>
  <si>
    <t xml:space="preserve">1. Asset Management Policy, chapter 7
2. AMP, chapter 6
3. AEL Emergency Preparedness Plan, chapter 2 &amp; 3
4. AEL  Network Plant and Transformer Maintenance, section 1, p. 8
5. Health &amp; Safety Management System, p. 11
6. Participant Outage Plan, chapter 3.1
7. Plant Fault Form
9. Job descriptions of Senior Management
10. Use of Powerco standards adopted for AEL.
</t>
  </si>
  <si>
    <t>Our Emergency Preparedness Plan supports us to respond to emergency situations in an appropriate and timely manner.  However, the manual nature of recording events does not allow us to score ourselves higher than a 2 at this time.  The new EAM system that supports the centralisation of documentation will greatly assist us in improving our score in the future.</t>
  </si>
  <si>
    <t>BPM
EAM 
Scope for Tech 1 AMS</t>
  </si>
  <si>
    <t>We are now installing our new EAM.  Our EAM has been designed around the review of our previous asset management systems and our present and future requirements.  An audit procedure will be developed once the EAM is implemented and all relevant BPM revised.</t>
  </si>
  <si>
    <t>1. AMP, subsection 6.8
2. Health &amp; Safety Management System, section 2, p. 16
3. AEL Emergency Preparedness Plan, chapter 2
4. Hazard and Incident Report form
5.  NETcon spread sheets showing general maintenance status on key assets; capacitor banks, closers, sub stations etc.
6. NETcon Alliance Agreement
7. Fortnightly meetings between NETcon and AEL Asset Manager
8. Commissioning works check sheets
9.  AEL project engineers asset inspection spread sheets.</t>
  </si>
  <si>
    <t xml:space="preserve">We have processes for routine and preventive inspection, maintenance and performance programmes.  In addition we have a plant fault report database for the capturing and action of all plant related faults that are discovered.  Our investigation processes fully document incidents of asset failures taking note of nonconformities to establish root cause.  Determining if there is appropriate preventative action to ensure similar incidents do not occur in the future is a key part of that process.  Chapter 6, of our AMP provides detailed description of our inspection and maintenance programmes.  </t>
  </si>
  <si>
    <t>1. AMP, chapter 8
2. Staff hire; IT Manager and Network Manager, including role descriptions.
3. Acquisition of the Vault Health and Safety Data Base
4. Business Process Mapping for procurement, storage, installation of assets on Nimbus and Gentrack
5. Acquisition of Powerco procedures and standards including a cyclic review
6.  HB and DGA testing results (6monthly)
7.  NETcon spread sheets showing general maintenance status on key assets; capacitor banks, closers, sub stations etc.
8.  Mitton Electronet design reports.
9. Risk management policy</t>
  </si>
  <si>
    <t>Our Risk Management Policy as it relates to the network, focusses on risk levels, what is acceptable or not, and the associated costs.  Justification of projects is based on the level of risk reduction to the company.</t>
  </si>
  <si>
    <t xml:space="preserve">1. AMP, subsection 8.4.1
2. Emails from and to the EEA, ANA, Sapere Group, Utility Consulting etc. as discussed in user guidance
3.  Reports from PWC, Utility Consulting, Sapere Group, Deloittes
3. EEA conference attendance registers
4. Subscriptions to various publications. </t>
  </si>
  <si>
    <t xml:space="preserve">We support and encourage all technical staff, especially engineers to attend the annual EEA conference where new technologies and systems are marketed and displayed.  Some vendors also present papers as part of the conference program.  The assistance of Deloitte in the evaluation of EAM systems exposed us to all the recognised systems on the market.  All staff has internet access and we are regularly informed by staff and the industry of new technologies, product/system developments and training courses.  </t>
  </si>
  <si>
    <t>Alpine Energy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</si>
</sst>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_);_(* \(#,##0\);_(* &quot;-&quot;_);_(@_)"/>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 numFmtId="181" formatCode="[$-C09]d\ mmmm\ yyyy;@"/>
    <numFmt numFmtId="182" formatCode="_(* #,##0_);_(* \(#,##0\);_(* &quot;–&quot;??_);_(* @_)"/>
    <numFmt numFmtId="183" formatCode="_(* #,##0.0_);_(* \(#,##0.0\);_(* &quot;–&quot;???_);_(* @_)"/>
    <numFmt numFmtId="184" formatCode="_(* #,##0.00_);_(* \(#,##0.00\);_(* &quot;–&quot;???_);_(* @_)"/>
    <numFmt numFmtId="185" formatCode="_(* #,##0.0000_);_(* \(#,##0.0000\);_(* &quot;–&quot;??_);_(* @_)"/>
    <numFmt numFmtId="186" formatCode="_(* #,##0.00000_);_(* \(#,##0.00000\);_(* &quot;–&quot;??_);_(* @_)"/>
    <numFmt numFmtId="187" formatCode="#,##0.00;\(#,##0.00\);\-"/>
    <numFmt numFmtId="188" formatCode="_([$-1409]d\ mmm\ yyyy_-;_(@"/>
    <numFmt numFmtId="189" formatCode="m\o\n\th\ d\,\ yyyy"/>
    <numFmt numFmtId="190" formatCode="#.00"/>
    <numFmt numFmtId="191" formatCode="#."/>
    <numFmt numFmtId="192" formatCode="0.0%"/>
    <numFmt numFmtId="193" formatCode="_(* #,##0%_);_(* \(#,##0%\);_(* &quot;–&quot;???_);_(* @_)"/>
    <numFmt numFmtId="194" formatCode="_(* #,##0.0%_);_(* \(#,##0.0%\);_(* &quot;–&quot;???_);_(* @_)"/>
    <numFmt numFmtId="195" formatCode="_(* #,##0.00%_);_(* \(#,##0.00%\);_(* &quot;–&quot;???_);_(* @_)"/>
    <numFmt numFmtId="196" formatCode="0%;\-0%;\-"/>
    <numFmt numFmtId="197" formatCode="d\ mmm\ yy"/>
    <numFmt numFmtId="198" formatCode="_(@_)"/>
    <numFmt numFmtId="199" formatCode="_([$-1409]hh:mm_-;_(@"/>
    <numFmt numFmtId="200" formatCode="[$-1409]dddd\,\ d\ mmmm\ yyyy"/>
    <numFmt numFmtId="201" formatCode="#,##0.00\ ;[Red]\(#,##0.00\)"/>
    <numFmt numFmtId="202" formatCode="[$kr-406]\ #,##0.00"/>
    <numFmt numFmtId="203" formatCode="#,##0.00;[Red]\(#,##0.00\)"/>
    <numFmt numFmtId="204" formatCode="#,##0;[Red]\(#,##0\)"/>
    <numFmt numFmtId="205" formatCode="_(* #,##0_);_(* \(#,##0\);_(* &quot;–&quot;???_);_(* @_)"/>
    <numFmt numFmtId="206" formatCode="_(\ #,##0_);_ \(#,##0\);_(\ &quot;–&quot;??_);_(\ @_)"/>
    <numFmt numFmtId="207" formatCode="_(\ #,##0.00_);\ \(#,##0.00\);_(\ &quot;–&quot;??_);_(\ @_)"/>
    <numFmt numFmtId="208" formatCode="_(* #,##0.000_);_(* \(#,##0.000\);_(* &quot;–&quot;??_);_(* @_)"/>
    <numFmt numFmtId="209" formatCode="_ * #,##0.00_ ;_ * \-#,##0.00_ ;_ * &quot;-&quot;??_ ;_ @_ "/>
    <numFmt numFmtId="210" formatCode="_ &quot;$&quot;* #,##0.00_ ;_ &quot;$&quot;* \-#,##0.00_ ;_ &quot;$&quot;* &quot;-&quot;??_ ;_ @_ "/>
    <numFmt numFmtId="211" formatCode="_(* [$-1409]d\ mmm\ yyyy\ h\ AM/PM_);_(* @"/>
    <numFmt numFmtId="212" formatCode="_(* #,##0_);_(* \(#,##0\);_(* &quot;–&quot;??_);\(@_)"/>
    <numFmt numFmtId="213" formatCode="[$-1409]d\ mmmm\ yyyy"/>
    <numFmt numFmtId="214" formatCode="mmm"/>
    <numFmt numFmtId="215" formatCode="_(* #,##0.0%_);_(* \(#,##0.0%\);_(* &quot;–&quot;??_);_(* @_)"/>
    <numFmt numFmtId="216" formatCode="_([$-1409]h:mm\ AM/PM;@"/>
    <numFmt numFmtId="217" formatCode="_(* 0000_);_(* \(0000\);_(* &quot;–&quot;??_);_(@_)"/>
    <numFmt numFmtId="218" formatCode="_(\ #,##0.0_);\ \(#,##0.0\);_(\ &quot;–&quot;??_);_(\ @_)"/>
    <numFmt numFmtId="219" formatCode="_(\ &quot;$&quot;#,##0_);\ \(&quot;$&quot;#,##0\);_(\ &quot;–&quot;??_);_(\ @_)"/>
    <numFmt numFmtId="220" formatCode="[$-1409]d/m/yyyy"/>
    <numFmt numFmtId="221" formatCode="_(\ #,##0%_);_(\-#,##0%\);_(\ &quot;–&quot;??_);_(\ @_)"/>
    <numFmt numFmtId="222" formatCode="_(\ #,##0.00%_);\ _(\–#,##0.00%_);_(\ &quot;–&quot;??_);_(\ @_)"/>
    <numFmt numFmtId="223" formatCode="[$-1409]d\ mmm\ yy"/>
  </numFmts>
  <fonts count="231">
    <font>
      <sz val="10"/>
      <color theme="1"/>
      <name val="Calibri"/>
      <family val="4"/>
      <scheme val="minor"/>
    </font>
    <font>
      <sz val="11"/>
      <color theme="1"/>
      <name val="Calibri"/>
      <family val="2"/>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0"/>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name val="Arial"/>
      <family val="2"/>
    </font>
    <font>
      <b/>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theme="1"/>
      <name val="Calibri"/>
      <family val="2"/>
    </font>
    <font>
      <sz val="10"/>
      <color indexed="30"/>
      <name val="Calibri"/>
      <family val="4"/>
    </font>
    <font>
      <sz val="10"/>
      <name val="Palatino"/>
    </font>
    <font>
      <i/>
      <sz val="10"/>
      <color theme="1"/>
      <name val="Calibri"/>
      <family val="2"/>
    </font>
    <font>
      <sz val="14"/>
      <color theme="1"/>
      <name val="Calibri"/>
      <family val="2"/>
    </font>
    <font>
      <sz val="10"/>
      <color theme="8"/>
      <name val="Calibri"/>
      <family val="2"/>
    </font>
    <font>
      <sz val="10"/>
      <color theme="4" tint="0.39994506668294322"/>
      <name val="Calibri"/>
      <family val="2"/>
    </font>
    <font>
      <sz val="10"/>
      <color rgb="FF0070C0"/>
      <name val="Calibri"/>
      <family val="2"/>
    </font>
    <font>
      <sz val="10"/>
      <color theme="4" tint="0.39994506668294322"/>
      <name val="Calibri"/>
      <family val="2"/>
      <scheme val="minor"/>
    </font>
    <font>
      <sz val="10"/>
      <color theme="8"/>
      <name val="Calibri"/>
      <family val="4"/>
      <scheme val="minor"/>
    </font>
    <font>
      <sz val="10"/>
      <color indexed="24"/>
      <name val="Calibri"/>
      <family val="2"/>
    </font>
    <font>
      <sz val="1"/>
      <color indexed="8"/>
      <name val="Courier"/>
      <family val="3"/>
    </font>
    <font>
      <b/>
      <sz val="10"/>
      <color theme="1"/>
      <name val="Calibri"/>
      <family val="2"/>
    </font>
    <font>
      <b/>
      <sz val="13"/>
      <color theme="4"/>
      <name val="Calibri"/>
      <family val="4"/>
      <scheme val="minor"/>
    </font>
    <font>
      <b/>
      <sz val="13"/>
      <color theme="4"/>
      <name val="Calibri"/>
      <family val="2"/>
    </font>
    <font>
      <i/>
      <sz val="8"/>
      <color theme="1"/>
      <name val="Calibri"/>
      <family val="4"/>
      <scheme val="minor"/>
    </font>
    <font>
      <i/>
      <sz val="8"/>
      <color theme="1"/>
      <name val="Calibri"/>
      <family val="2"/>
    </font>
    <font>
      <sz val="11"/>
      <color indexed="17"/>
      <name val="Calibri"/>
      <family val="2"/>
    </font>
    <font>
      <b/>
      <sz val="12"/>
      <color theme="1"/>
      <name val="Calibri"/>
      <family val="2"/>
    </font>
    <font>
      <b/>
      <sz val="11"/>
      <color theme="1"/>
      <name val="Calibri"/>
      <family val="2"/>
    </font>
    <font>
      <b/>
      <sz val="11"/>
      <color theme="1"/>
      <name val="Calibri"/>
      <family val="1"/>
    </font>
    <font>
      <b/>
      <sz val="10"/>
      <color theme="1"/>
      <name val="Calibri"/>
      <family val="1"/>
    </font>
    <font>
      <sz val="10"/>
      <color theme="1"/>
      <name val="Calibri"/>
      <family val="1"/>
    </font>
    <font>
      <b/>
      <sz val="1"/>
      <color indexed="8"/>
      <name val="Courier"/>
      <family val="3"/>
    </font>
    <font>
      <sz val="11"/>
      <color indexed="62"/>
      <name val="Calibri"/>
      <family val="2"/>
    </font>
    <font>
      <sz val="14"/>
      <color theme="1"/>
      <name val="Calibri"/>
      <family val="1"/>
    </font>
    <font>
      <b/>
      <sz val="13"/>
      <color theme="1"/>
      <name val="Calibri"/>
      <family val="1"/>
    </font>
    <font>
      <sz val="11"/>
      <color indexed="52"/>
      <name val="Calibri"/>
      <family val="2"/>
    </font>
    <font>
      <b/>
      <sz val="18"/>
      <color theme="1"/>
      <name val="Calibri"/>
      <family val="2"/>
    </font>
    <font>
      <sz val="11"/>
      <color indexed="60"/>
      <name val="Calibri"/>
      <family val="2"/>
    </font>
    <font>
      <sz val="11"/>
      <name val="Arial"/>
      <family val="2"/>
    </font>
    <font>
      <sz val="11"/>
      <color theme="1"/>
      <name val="Arial"/>
      <family val="2"/>
    </font>
    <font>
      <b/>
      <sz val="11"/>
      <color indexed="63"/>
      <name val="Calibri"/>
      <family val="2"/>
    </font>
    <font>
      <sz val="8"/>
      <color theme="1"/>
      <name val="Calibri"/>
      <family val="1"/>
    </font>
    <font>
      <sz val="10"/>
      <color indexed="8"/>
      <name val="Arial"/>
      <family val="2"/>
    </font>
    <font>
      <b/>
      <sz val="16"/>
      <color theme="1"/>
      <name val="Calibri"/>
      <family val="2"/>
    </font>
    <font>
      <u/>
      <sz val="10"/>
      <color theme="1"/>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color rgb="FFFF0000"/>
      <name val="Calibri"/>
      <family val="2"/>
      <scheme val="minor"/>
    </font>
    <font>
      <sz val="11"/>
      <color indexed="8"/>
      <name val="Arial"/>
      <family val="2"/>
    </font>
    <font>
      <sz val="10"/>
      <color indexed="9"/>
      <name val="Arial"/>
      <family val="2"/>
    </font>
    <font>
      <sz val="11"/>
      <color indexed="9"/>
      <name val="Arial"/>
      <family val="2"/>
    </font>
    <font>
      <sz val="11"/>
      <color theme="0"/>
      <name val="Arial"/>
      <family val="2"/>
    </font>
    <font>
      <sz val="10"/>
      <color theme="0"/>
      <name val="Calibri"/>
      <family val="2"/>
      <scheme val="minor"/>
    </font>
    <font>
      <b/>
      <sz val="13"/>
      <color theme="4" tint="0.39991454817346722"/>
      <name val="Calibri"/>
      <family val="2"/>
      <scheme val="minor"/>
    </font>
    <font>
      <sz val="10"/>
      <color indexed="20"/>
      <name val="Arial"/>
      <family val="2"/>
    </font>
    <font>
      <sz val="11"/>
      <color indexed="20"/>
      <name val="Arial"/>
      <family val="2"/>
    </font>
    <font>
      <sz val="11"/>
      <color rgb="FF9C0006"/>
      <name val="Arial"/>
      <family val="2"/>
    </font>
    <font>
      <sz val="10"/>
      <color rgb="FF9C0006"/>
      <name val="Calibri"/>
      <family val="2"/>
      <scheme val="minor"/>
    </font>
    <font>
      <sz val="9"/>
      <name val="Century Gothic"/>
      <family val="2"/>
    </font>
    <font>
      <b/>
      <sz val="11"/>
      <color indexed="52"/>
      <name val="Arial"/>
      <family val="2"/>
    </font>
    <font>
      <b/>
      <sz val="10"/>
      <color indexed="52"/>
      <name val="Arial"/>
      <family val="2"/>
    </font>
    <font>
      <b/>
      <sz val="11"/>
      <color indexed="10"/>
      <name val="Calibri"/>
      <family val="2"/>
    </font>
    <font>
      <b/>
      <sz val="11"/>
      <color rgb="FFFA7D00"/>
      <name val="Arial"/>
      <family val="2"/>
    </font>
    <font>
      <b/>
      <sz val="10"/>
      <color rgb="FFFA7D00"/>
      <name val="Calibri"/>
      <family val="2"/>
      <scheme val="minor"/>
    </font>
    <font>
      <b/>
      <sz val="10"/>
      <color indexed="9"/>
      <name val="Arial"/>
      <family val="2"/>
    </font>
    <font>
      <b/>
      <sz val="11"/>
      <color indexed="9"/>
      <name val="Arial"/>
      <family val="2"/>
    </font>
    <font>
      <b/>
      <sz val="11"/>
      <color theme="0"/>
      <name val="Arial"/>
      <family val="2"/>
    </font>
    <font>
      <b/>
      <sz val="10"/>
      <color theme="0"/>
      <name val="Calibri"/>
      <family val="2"/>
      <scheme val="minor"/>
    </font>
    <font>
      <sz val="10"/>
      <name val="Calibri"/>
      <family val="1"/>
      <scheme val="major"/>
    </font>
    <font>
      <sz val="10"/>
      <color indexed="8"/>
      <name val="Arial"/>
      <family val="4"/>
    </font>
    <font>
      <sz val="10"/>
      <color theme="1"/>
      <name val="Arial"/>
      <family val="2"/>
    </font>
    <font>
      <sz val="10"/>
      <color theme="1"/>
      <name val="Arial"/>
      <family val="4"/>
    </font>
    <font>
      <sz val="10"/>
      <color indexed="27"/>
      <name val="Calibri"/>
      <family val="2"/>
    </font>
    <font>
      <sz val="10"/>
      <color theme="8"/>
      <name val="Arial"/>
      <family val="4"/>
    </font>
    <font>
      <b/>
      <sz val="13"/>
      <color theme="4"/>
      <name val="Arial"/>
      <family val="4"/>
    </font>
    <font>
      <b/>
      <sz val="13"/>
      <color indexed="12"/>
      <name val="Arial"/>
      <family val="2"/>
    </font>
    <font>
      <i/>
      <sz val="8"/>
      <color theme="1"/>
      <name val="Arial"/>
      <family val="4"/>
    </font>
    <font>
      <i/>
      <sz val="10"/>
      <color rgb="FF7F7F7F"/>
      <name val="Calibri"/>
      <family val="2"/>
      <scheme val="minor"/>
    </font>
    <font>
      <i/>
      <sz val="10"/>
      <name val="Calibri"/>
      <family val="4"/>
      <scheme val="minor"/>
    </font>
    <font>
      <i/>
      <sz val="10"/>
      <name val="Calibri"/>
      <family val="4"/>
    </font>
    <font>
      <i/>
      <sz val="10"/>
      <color indexed="23"/>
      <name val="Arial"/>
      <family val="2"/>
    </font>
    <font>
      <i/>
      <sz val="11"/>
      <color rgb="FF7F7F7F"/>
      <name val="Arial"/>
      <family val="2"/>
    </font>
    <font>
      <i/>
      <sz val="11"/>
      <color indexed="23"/>
      <name val="Calibri"/>
      <family val="2"/>
    </font>
    <font>
      <u/>
      <sz val="10"/>
      <color theme="11"/>
      <name val="Arial"/>
      <family val="1"/>
    </font>
    <font>
      <sz val="10"/>
      <color indexed="17"/>
      <name val="Arial"/>
      <family val="2"/>
    </font>
    <font>
      <sz val="11"/>
      <color rgb="FF006100"/>
      <name val="Arial"/>
      <family val="2"/>
    </font>
    <font>
      <sz val="10"/>
      <color rgb="FF006100"/>
      <name val="Calibri"/>
      <family val="2"/>
      <scheme val="minor"/>
    </font>
    <font>
      <b/>
      <sz val="18"/>
      <name val="Calibri"/>
      <family val="2"/>
      <scheme val="minor"/>
    </font>
    <font>
      <b/>
      <sz val="15"/>
      <color indexed="56"/>
      <name val="Arial"/>
      <family val="2"/>
    </font>
    <font>
      <b/>
      <sz val="12"/>
      <color theme="1"/>
      <name val="Arial"/>
      <family val="1"/>
    </font>
    <font>
      <b/>
      <sz val="15"/>
      <color indexed="56"/>
      <name val="Calibri"/>
      <family val="2"/>
    </font>
    <font>
      <b/>
      <sz val="15"/>
      <color indexed="62"/>
      <name val="Calibri"/>
      <family val="2"/>
    </font>
    <font>
      <b/>
      <sz val="15"/>
      <color theme="3"/>
      <name val="Arial"/>
      <family val="2"/>
    </font>
    <font>
      <b/>
      <sz val="13"/>
      <color indexed="56"/>
      <name val="Arial"/>
      <family val="2"/>
    </font>
    <font>
      <b/>
      <sz val="13"/>
      <color indexed="56"/>
      <name val="Calibri"/>
      <family val="2"/>
    </font>
    <font>
      <b/>
      <sz val="13"/>
      <color indexed="62"/>
      <name val="Calibri"/>
      <family val="2"/>
    </font>
    <font>
      <u/>
      <sz val="12"/>
      <color theme="1"/>
      <name val="Arial"/>
      <family val="1"/>
    </font>
    <font>
      <b/>
      <sz val="11"/>
      <color indexed="56"/>
      <name val="Arial"/>
      <family val="2"/>
    </font>
    <font>
      <b/>
      <sz val="11"/>
      <color indexed="56"/>
      <name val="Calibri"/>
      <family val="2"/>
    </font>
    <font>
      <b/>
      <sz val="11"/>
      <color indexed="62"/>
      <name val="Calibri"/>
      <family val="2"/>
    </font>
    <font>
      <b/>
      <sz val="10"/>
      <color theme="1"/>
      <name val="Calibri"/>
      <family val="1"/>
      <scheme val="major"/>
    </font>
    <font>
      <b/>
      <sz val="10"/>
      <color theme="1"/>
      <name val="Arial"/>
      <family val="1"/>
    </font>
    <font>
      <b/>
      <sz val="11"/>
      <color theme="3"/>
      <name val="Arial"/>
      <family val="2"/>
    </font>
    <font>
      <sz val="10"/>
      <color theme="1"/>
      <name val="Calibri"/>
      <family val="1"/>
      <scheme val="major"/>
    </font>
    <font>
      <sz val="10"/>
      <color theme="1"/>
      <name val="Arial"/>
      <family val="1"/>
    </font>
    <font>
      <u/>
      <sz val="11"/>
      <color theme="10"/>
      <name val="Calibri"/>
      <family val="2"/>
    </font>
    <font>
      <u/>
      <sz val="10"/>
      <color theme="10"/>
      <name val="Calibri"/>
      <family val="2"/>
      <scheme val="minor"/>
    </font>
    <font>
      <u/>
      <sz val="11"/>
      <color theme="10"/>
      <name val="Calibri"/>
      <family val="2"/>
      <scheme val="minor"/>
    </font>
    <font>
      <u/>
      <sz val="11"/>
      <color indexed="12"/>
      <name val="Calibri"/>
      <family val="2"/>
    </font>
    <font>
      <u/>
      <sz val="10"/>
      <color theme="10"/>
      <name val="Arial"/>
      <family val="2"/>
    </font>
    <font>
      <u/>
      <sz val="11"/>
      <color theme="10"/>
      <name val="Arial"/>
      <family val="2"/>
    </font>
    <font>
      <u/>
      <sz val="10"/>
      <color indexed="12"/>
      <name val="Arial"/>
      <family val="2"/>
    </font>
    <font>
      <u/>
      <sz val="10"/>
      <color theme="4"/>
      <name val="Arial"/>
      <family val="1"/>
    </font>
    <font>
      <u/>
      <sz val="10"/>
      <color theme="10"/>
      <name val="Arial"/>
      <family val="4"/>
    </font>
    <font>
      <sz val="11"/>
      <color indexed="62"/>
      <name val="Arial"/>
      <family val="2"/>
    </font>
    <font>
      <sz val="10"/>
      <color indexed="62"/>
      <name val="Arial"/>
      <family val="2"/>
    </font>
    <font>
      <sz val="11"/>
      <color rgb="FF3F3F76"/>
      <name val="Arial"/>
      <family val="2"/>
    </font>
    <font>
      <sz val="10"/>
      <color rgb="FF3F3F76"/>
      <name val="Calibri"/>
      <family val="2"/>
      <scheme val="minor"/>
    </font>
    <font>
      <b/>
      <sz val="10"/>
      <name val="Calibri"/>
      <family val="4"/>
      <scheme val="minor"/>
    </font>
    <font>
      <sz val="14"/>
      <color theme="1"/>
      <name val="Calibri"/>
      <family val="1"/>
      <scheme val="major"/>
    </font>
    <font>
      <b/>
      <sz val="13"/>
      <name val="Arial"/>
      <family val="2"/>
    </font>
    <font>
      <b/>
      <sz val="13"/>
      <color theme="1"/>
      <name val="Calibri"/>
      <family val="1"/>
      <scheme val="major"/>
    </font>
    <font>
      <b/>
      <sz val="13"/>
      <color theme="1"/>
      <name val="Arial"/>
      <family val="1"/>
    </font>
    <font>
      <b/>
      <sz val="10"/>
      <color theme="1"/>
      <name val="Arial"/>
      <family val="4"/>
    </font>
    <font>
      <sz val="11"/>
      <color theme="9"/>
      <name val="Calibri"/>
      <family val="2"/>
      <scheme val="minor"/>
    </font>
    <font>
      <sz val="10"/>
      <color indexed="52"/>
      <name val="Arial"/>
      <family val="2"/>
    </font>
    <font>
      <sz val="11"/>
      <color rgb="FFFA7D00"/>
      <name val="Arial"/>
      <family val="2"/>
    </font>
    <font>
      <sz val="10"/>
      <color rgb="FFFA7D00"/>
      <name val="Calibri"/>
      <family val="2"/>
      <scheme val="minor"/>
    </font>
    <font>
      <sz val="10"/>
      <name val="MS Sans Serif"/>
      <family val="2"/>
    </font>
    <font>
      <sz val="10"/>
      <color indexed="60"/>
      <name val="Arial"/>
      <family val="2"/>
    </font>
    <font>
      <sz val="11"/>
      <color indexed="19"/>
      <name val="Calibri"/>
      <family val="2"/>
    </font>
    <font>
      <sz val="11"/>
      <color rgb="FF9C6500"/>
      <name val="Arial"/>
      <family val="2"/>
    </font>
    <font>
      <sz val="10"/>
      <color rgb="FF9C6500"/>
      <name val="Calibri"/>
      <family val="2"/>
      <scheme val="minor"/>
    </font>
    <font>
      <sz val="10"/>
      <color theme="1"/>
      <name val="Arial Mäori"/>
      <family val="2"/>
    </font>
    <font>
      <sz val="11"/>
      <color theme="1"/>
      <name val="Arial Mäori"/>
      <family val="2"/>
    </font>
    <font>
      <sz val="11"/>
      <color indexed="8"/>
      <name val="Arial Mäori"/>
      <family val="2"/>
    </font>
    <font>
      <b/>
      <sz val="11"/>
      <color indexed="63"/>
      <name val="Arial"/>
      <family val="2"/>
    </font>
    <font>
      <b/>
      <sz val="10"/>
      <color indexed="63"/>
      <name val="Arial"/>
      <family val="2"/>
    </font>
    <font>
      <b/>
      <sz val="11"/>
      <color rgb="FF3F3F3F"/>
      <name val="Arial"/>
      <family val="2"/>
    </font>
    <font>
      <b/>
      <sz val="10"/>
      <color rgb="FF3F3F3F"/>
      <name val="Calibri"/>
      <family val="2"/>
      <scheme val="minor"/>
    </font>
    <font>
      <sz val="8"/>
      <color theme="1"/>
      <name val="Arial"/>
      <family val="1"/>
    </font>
    <font>
      <sz val="8"/>
      <color theme="1"/>
      <name val="Calibri"/>
      <family val="1"/>
      <scheme val="major"/>
    </font>
    <font>
      <sz val="10"/>
      <color indexed="30"/>
      <name val="Arial"/>
      <family val="2"/>
    </font>
    <font>
      <sz val="11"/>
      <name val="Calibri"/>
      <family val="2"/>
    </font>
    <font>
      <b/>
      <sz val="20"/>
      <color theme="2"/>
      <name val="Calibri"/>
      <family val="2"/>
      <scheme val="minor"/>
    </font>
    <font>
      <b/>
      <sz val="18"/>
      <color indexed="62"/>
      <name val="Cambria"/>
      <family val="2"/>
    </font>
    <font>
      <sz val="16"/>
      <color theme="4"/>
      <name val="Arial"/>
      <family val="2"/>
    </font>
    <font>
      <b/>
      <sz val="18"/>
      <color theme="3"/>
      <name val="Arial"/>
      <family val="2"/>
    </font>
    <font>
      <b/>
      <sz val="11"/>
      <color indexed="8"/>
      <name val="Arial"/>
      <family val="2"/>
    </font>
    <font>
      <b/>
      <sz val="10"/>
      <color indexed="8"/>
      <name val="Arial"/>
      <family val="2"/>
    </font>
    <font>
      <b/>
      <sz val="11"/>
      <color theme="1"/>
      <name val="Arial"/>
      <family val="2"/>
    </font>
    <font>
      <sz val="10"/>
      <color indexed="10"/>
      <name val="Arial"/>
      <family val="2"/>
    </font>
    <font>
      <sz val="11"/>
      <color rgb="FFFF0000"/>
      <name val="Arial"/>
      <family val="2"/>
    </font>
    <font>
      <u/>
      <sz val="10"/>
      <color theme="10"/>
      <name val="Calibri"/>
      <family val="4"/>
      <scheme val="minor"/>
    </font>
    <font>
      <sz val="11"/>
      <color indexed="17"/>
      <name val="Arial"/>
      <family val="2"/>
    </font>
    <font>
      <sz val="11"/>
      <color indexed="52"/>
      <name val="Arial"/>
      <family val="2"/>
    </font>
    <font>
      <sz val="11"/>
      <color indexed="60"/>
      <name val="Arial"/>
      <family val="2"/>
    </font>
    <font>
      <b/>
      <sz val="18"/>
      <color indexed="56"/>
      <name val="Arial"/>
      <family val="2"/>
    </font>
    <font>
      <sz val="11"/>
      <color indexed="10"/>
      <name val="Arial"/>
      <family val="2"/>
    </font>
    <font>
      <i/>
      <strike/>
      <sz val="10"/>
      <name val="Calibri"/>
      <family val="2"/>
      <scheme val="minor"/>
    </font>
    <font>
      <i/>
      <strike/>
      <sz val="12"/>
      <name val="Calibri"/>
      <family val="2"/>
      <scheme val="minor"/>
    </font>
    <font>
      <strike/>
      <sz val="10"/>
      <name val="Calibri"/>
      <family val="2"/>
      <scheme val="minor"/>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2"/>
        <bgColor indexed="64"/>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6"/>
        <bgColor indexed="64"/>
      </patternFill>
    </fill>
    <fill>
      <patternFill patternType="solid">
        <fgColor theme="4"/>
        <bgColor indexed="64"/>
      </patternFill>
    </fill>
    <fill>
      <patternFill patternType="solid">
        <fgColor indexed="9"/>
      </patternFill>
    </fill>
    <fill>
      <patternFill patternType="solid">
        <fgColor indexed="54"/>
      </patternFill>
    </fill>
    <fill>
      <patternFill patternType="solid">
        <fgColor indexed="56"/>
      </patternFill>
    </fill>
    <fill>
      <patternFill patternType="solid">
        <fgColor indexed="26"/>
        <bgColor indexed="64"/>
      </patternFill>
    </fill>
    <fill>
      <patternFill patternType="solid">
        <fgColor indexed="62"/>
        <bgColor indexed="64"/>
      </patternFill>
    </fill>
    <fill>
      <patternFill patternType="lightGray"/>
    </fill>
  </fills>
  <borders count="6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theme="5"/>
      </right>
      <top/>
      <bottom style="thin">
        <color theme="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theme="5"/>
      </left>
      <right style="thin">
        <color theme="5"/>
      </right>
      <top style="medium">
        <color theme="5"/>
      </top>
      <bottom style="medium">
        <color theme="5"/>
      </bottom>
      <diagonal/>
    </border>
    <border>
      <left/>
      <right/>
      <top style="thin">
        <color indexed="62"/>
      </top>
      <bottom style="double">
        <color indexed="62"/>
      </bottom>
      <diagonal/>
    </border>
    <border>
      <left style="thin">
        <color indexed="53"/>
      </left>
      <right style="thin">
        <color indexed="53"/>
      </right>
      <top style="thin">
        <color indexed="53"/>
      </top>
      <bottom style="thin">
        <color indexed="53"/>
      </bottom>
      <diagonal/>
    </border>
    <border>
      <left style="medium">
        <color indexed="53"/>
      </left>
      <right style="medium">
        <color indexed="53"/>
      </right>
      <top style="medium">
        <color indexed="53"/>
      </top>
      <bottom style="medium">
        <color indexed="53"/>
      </bottom>
      <diagonal/>
    </border>
    <border>
      <left style="thin">
        <color auto="1"/>
      </left>
      <right style="thin">
        <color indexed="64"/>
      </right>
      <top style="thin">
        <color auto="1"/>
      </top>
      <bottom style="thin">
        <color indexed="64"/>
      </bottom>
      <diagonal/>
    </border>
    <border>
      <left/>
      <right/>
      <top/>
      <bottom style="thick">
        <color indexed="62"/>
      </bottom>
      <diagonal/>
    </border>
    <border>
      <left/>
      <right/>
      <top/>
      <bottom style="thick">
        <color indexed="56"/>
      </bottom>
      <diagonal/>
    </border>
    <border>
      <left/>
      <right/>
      <top/>
      <bottom style="thick">
        <color indexed="12"/>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thin">
        <color theme="7"/>
      </bottom>
      <diagonal/>
    </border>
    <border>
      <left/>
      <right/>
      <top style="thin">
        <color theme="7"/>
      </top>
      <bottom style="thin">
        <color theme="7"/>
      </bottom>
      <diagonal/>
    </border>
    <border>
      <left/>
      <right/>
      <top/>
      <bottom style="double">
        <color indexed="10"/>
      </bottom>
      <diagonal/>
    </border>
    <border>
      <left/>
      <right style="thin">
        <color theme="7"/>
      </right>
      <top style="thin">
        <color theme="7"/>
      </top>
      <bottom style="thin">
        <color theme="7"/>
      </bottom>
      <diagonal/>
    </border>
    <border>
      <left/>
      <right style="thin">
        <color rgb="FFB0A978"/>
      </right>
      <top style="thin">
        <color rgb="FFB0A978"/>
      </top>
      <bottom style="thin">
        <color theme="7"/>
      </bottom>
      <diagonal/>
    </border>
    <border>
      <left/>
      <right/>
      <top style="thin">
        <color indexed="49"/>
      </top>
      <bottom style="double">
        <color indexed="49"/>
      </bottom>
      <diagonal/>
    </border>
    <border>
      <left/>
      <right/>
      <top style="thin">
        <color indexed="56"/>
      </top>
      <bottom style="double">
        <color indexed="56"/>
      </bottom>
      <diagonal/>
    </border>
  </borders>
  <cellStyleXfs count="40301">
    <xf numFmtId="0" fontId="0" fillId="0" borderId="0">
      <alignment horizontal="right"/>
    </xf>
    <xf numFmtId="0" fontId="23" fillId="0" borderId="1">
      <alignment horizontal="center" vertical="center"/>
      <protection locked="0"/>
    </xf>
    <xf numFmtId="170" fontId="10" fillId="4" borderId="0" applyFont="0" applyBorder="0" applyAlignment="0" applyProtection="0"/>
    <xf numFmtId="0" fontId="10" fillId="4" borderId="0" applyFont="0" applyBorder="0" applyProtection="0">
      <alignment horizontal="right"/>
    </xf>
    <xf numFmtId="0" fontId="24" fillId="4" borderId="0" applyBorder="0"/>
    <xf numFmtId="0" fontId="23" fillId="5" borderId="1">
      <alignment horizontal="center"/>
    </xf>
    <xf numFmtId="0" fontId="25" fillId="0" borderId="1">
      <protection locked="0"/>
    </xf>
    <xf numFmtId="0" fontId="26" fillId="4" borderId="0" applyAlignment="0"/>
    <xf numFmtId="171" fontId="21" fillId="0" borderId="0" applyFont="0" applyFill="0" applyBorder="0" applyProtection="0">
      <protection locked="0"/>
    </xf>
    <xf numFmtId="173" fontId="21" fillId="0" borderId="0" applyFont="0" applyFill="0" applyBorder="0" applyAlignment="0" applyProtection="0">
      <alignment wrapText="1"/>
    </xf>
    <xf numFmtId="169" fontId="23" fillId="5" borderId="1">
      <alignment horizontal="center" vertical="center"/>
    </xf>
    <xf numFmtId="0" fontId="27" fillId="4" borderId="0" applyNumberFormat="0" applyBorder="0">
      <alignment horizontal="left"/>
    </xf>
    <xf numFmtId="0" fontId="28" fillId="5" borderId="3" applyBorder="0"/>
    <xf numFmtId="0" fontId="29" fillId="5" borderId="0" applyNumberFormat="0" applyBorder="0">
      <alignment horizontal="right"/>
    </xf>
    <xf numFmtId="0" fontId="13" fillId="5" borderId="0" applyFont="0" applyAlignment="0"/>
    <xf numFmtId="0" fontId="30" fillId="5" borderId="0" applyBorder="0">
      <alignment vertical="top" wrapText="1"/>
    </xf>
    <xf numFmtId="0" fontId="24" fillId="5" borderId="0" applyAlignment="0">
      <alignment horizontal="center"/>
    </xf>
    <xf numFmtId="0" fontId="31" fillId="0" borderId="0" applyNumberFormat="0" applyFill="0" applyAlignment="0" applyProtection="0"/>
    <xf numFmtId="0" fontId="32" fillId="4" borderId="0" applyBorder="0"/>
    <xf numFmtId="0" fontId="33" fillId="4" borderId="0" applyBorder="0"/>
    <xf numFmtId="0" fontId="34" fillId="4" borderId="0" applyBorder="0">
      <alignment horizontal="left"/>
    </xf>
    <xf numFmtId="0" fontId="34" fillId="4" borderId="0" applyBorder="0">
      <alignment horizontal="center" wrapText="1"/>
    </xf>
    <xf numFmtId="0" fontId="5" fillId="4" borderId="4" applyNumberFormat="0" applyFont="0" applyAlignment="0"/>
    <xf numFmtId="0" fontId="35" fillId="0" borderId="0" applyNumberFormat="0" applyFill="0" applyBorder="0" applyAlignment="0" applyProtection="0">
      <alignment vertical="top"/>
      <protection locked="0"/>
    </xf>
    <xf numFmtId="0" fontId="24" fillId="4" borderId="0" applyNumberFormat="0" applyBorder="0" applyProtection="0">
      <alignment horizontal="right"/>
    </xf>
    <xf numFmtId="0" fontId="24" fillId="4" borderId="8">
      <alignment horizontal="right"/>
    </xf>
    <xf numFmtId="0" fontId="34" fillId="4" borderId="1" applyAlignment="0">
      <alignment horizontal="center" vertical="center" wrapText="1"/>
    </xf>
    <xf numFmtId="0" fontId="26" fillId="4" borderId="1" applyAlignment="0">
      <alignment horizontal="center" vertical="top" wrapText="1"/>
    </xf>
    <xf numFmtId="0" fontId="26" fillId="4" borderId="1" applyAlignment="0" applyProtection="0">
      <alignment vertical="top" wrapText="1"/>
    </xf>
    <xf numFmtId="0" fontId="26" fillId="4" borderId="0" applyBorder="0">
      <alignment horizontal="left"/>
    </xf>
    <xf numFmtId="172" fontId="21" fillId="0" borderId="0" applyFont="0" applyFill="0" applyBorder="0">
      <alignment horizontal="left"/>
      <protection locked="0"/>
    </xf>
    <xf numFmtId="0" fontId="24" fillId="4" borderId="0" applyBorder="0">
      <alignment horizontal="center" wrapText="1"/>
    </xf>
    <xf numFmtId="168" fontId="22" fillId="0" borderId="0" applyFont="0" applyFill="0" applyBorder="0" applyAlignment="0" applyProtection="0"/>
    <xf numFmtId="166" fontId="2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9" fontId="22" fillId="0" borderId="0" applyFont="0" applyFill="0" applyBorder="0" applyAlignment="0" applyProtection="0"/>
    <xf numFmtId="0" fontId="48" fillId="0" borderId="0" applyNumberFormat="0" applyFill="0" applyBorder="0" applyAlignment="0" applyProtection="0"/>
    <xf numFmtId="0" fontId="49" fillId="0" borderId="29"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2" fillId="6" borderId="0" applyNumberFormat="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9" borderId="32" applyNumberFormat="0" applyAlignment="0" applyProtection="0"/>
    <xf numFmtId="0" fontId="56" fillId="10" borderId="33" applyNumberFormat="0" applyAlignment="0" applyProtection="0"/>
    <xf numFmtId="0" fontId="57" fillId="10" borderId="32" applyNumberFormat="0" applyAlignment="0" applyProtection="0"/>
    <xf numFmtId="0" fontId="58" fillId="0" borderId="34" applyNumberFormat="0" applyFill="0" applyAlignment="0" applyProtection="0"/>
    <xf numFmtId="0" fontId="59" fillId="11" borderId="35" applyNumberFormat="0" applyAlignment="0" applyProtection="0"/>
    <xf numFmtId="0" fontId="60" fillId="0" borderId="0" applyNumberFormat="0" applyFill="0" applyBorder="0" applyAlignment="0" applyProtection="0"/>
    <xf numFmtId="0" fontId="22" fillId="12" borderId="36" applyNumberFormat="0" applyFont="0" applyAlignment="0" applyProtection="0"/>
    <xf numFmtId="0" fontId="61" fillId="0" borderId="0" applyNumberFormat="0" applyFill="0" applyBorder="0" applyAlignment="0" applyProtection="0"/>
    <xf numFmtId="0" fontId="62" fillId="0" borderId="37" applyNumberFormat="0" applyFill="0" applyAlignment="0" applyProtection="0"/>
    <xf numFmtId="0" fontId="6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63" fillId="36" borderId="0" applyNumberFormat="0" applyBorder="0" applyAlignment="0" applyProtection="0"/>
    <xf numFmtId="0" fontId="65" fillId="0" borderId="0" applyNumberFormat="0" applyFill="0" applyAlignment="0"/>
    <xf numFmtId="0" fontId="65" fillId="0" borderId="0" applyNumberFormat="0" applyFill="0" applyAlignment="0"/>
    <xf numFmtId="170" fontId="5" fillId="4" borderId="0" applyFont="0" applyBorder="0" applyAlignment="0" applyProtection="0"/>
    <xf numFmtId="0" fontId="5" fillId="4" borderId="0" applyFont="0" applyBorder="0" applyProtection="0">
      <alignment horizontal="right"/>
    </xf>
    <xf numFmtId="0" fontId="8" fillId="5" borderId="0" applyFont="0" applyAlignment="0"/>
    <xf numFmtId="0" fontId="67" fillId="0" borderId="0"/>
    <xf numFmtId="0" fontId="69" fillId="0" borderId="0"/>
    <xf numFmtId="181" fontId="67" fillId="0" borderId="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6" borderId="0" applyNumberFormat="0" applyBorder="0" applyAlignment="0" applyProtection="0"/>
    <xf numFmtId="0" fontId="72" fillId="40" borderId="0" applyNumberFormat="0" applyBorder="0" applyAlignment="0" applyProtection="0"/>
    <xf numFmtId="0" fontId="73" fillId="57" borderId="40" applyNumberFormat="0" applyAlignment="0" applyProtection="0"/>
    <xf numFmtId="0" fontId="74" fillId="58" borderId="41" applyNumberFormat="0" applyAlignment="0" applyProtection="0"/>
    <xf numFmtId="182" fontId="9" fillId="0" borderId="0" applyFont="0" applyFill="0" applyBorder="0" applyAlignment="0" applyProtection="0">
      <alignment horizontal="left"/>
      <protection locked="0"/>
    </xf>
    <xf numFmtId="182" fontId="21" fillId="0" borderId="0" applyFont="0" applyFill="0" applyBorder="0" applyAlignment="0" applyProtection="0">
      <alignment horizontal="left"/>
      <protection locked="0"/>
    </xf>
    <xf numFmtId="183" fontId="21" fillId="0" borderId="0" applyFont="0" applyFill="0" applyBorder="0" applyAlignment="0" applyProtection="0">
      <protection locked="0"/>
    </xf>
    <xf numFmtId="183" fontId="75" fillId="37" borderId="42">
      <protection locked="0"/>
    </xf>
    <xf numFmtId="183" fontId="21" fillId="0" borderId="0" applyFont="0" applyFill="0" applyBorder="0" applyAlignment="0" applyProtection="0">
      <protection locked="0"/>
    </xf>
    <xf numFmtId="184" fontId="21" fillId="0" borderId="0" applyFont="0" applyFill="0" applyBorder="0" applyAlignment="0" applyProtection="0">
      <protection locked="0"/>
    </xf>
    <xf numFmtId="184" fontId="75" fillId="0" borderId="0" applyFill="0" applyBorder="0" applyAlignment="0" applyProtection="0">
      <protection locked="0"/>
    </xf>
    <xf numFmtId="184" fontId="21" fillId="0" borderId="0" applyFont="0" applyFill="0" applyBorder="0" applyAlignment="0" applyProtection="0">
      <protection locked="0"/>
    </xf>
    <xf numFmtId="185" fontId="21" fillId="0" borderId="0" applyFont="0" applyFill="0" applyBorder="0" applyAlignment="0" applyProtection="0"/>
    <xf numFmtId="186" fontId="76" fillId="2" borderId="2" applyFont="0" applyFill="0" applyBorder="0" applyAlignment="0" applyProtection="0">
      <protection locked="0"/>
    </xf>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6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8" fontId="6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6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0" fontId="5" fillId="4" borderId="0" applyFont="0" applyBorder="0" applyAlignment="0" applyProtection="0"/>
    <xf numFmtId="187" fontId="5" fillId="4" borderId="0" applyFont="0" applyBorder="0" applyProtection="0">
      <alignment horizontal="right"/>
    </xf>
    <xf numFmtId="187" fontId="5" fillId="4" borderId="0" applyFont="0" applyBorder="0" applyProtection="0">
      <alignment horizontal="right"/>
    </xf>
    <xf numFmtId="0" fontId="22" fillId="37" borderId="42">
      <alignment horizontal="left" vertical="top" wrapText="1" indent="1"/>
      <protection locked="0"/>
    </xf>
    <xf numFmtId="0" fontId="78" fillId="3" borderId="0" applyFill="0">
      <alignment horizontal="left" wrapText="1"/>
    </xf>
    <xf numFmtId="0" fontId="24" fillId="4" borderId="0" applyBorder="0">
      <alignment wrapText="1"/>
    </xf>
    <xf numFmtId="0" fontId="79" fillId="38" borderId="0" applyFill="0">
      <alignment horizontal="right"/>
    </xf>
    <xf numFmtId="167" fontId="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0" fontId="80" fillId="37" borderId="42">
      <alignment horizontal="center" vertical="center"/>
      <protection locked="0"/>
    </xf>
    <xf numFmtId="171" fontId="81" fillId="2" borderId="42" applyFill="0" applyProtection="0">
      <alignment horizontal="right"/>
      <protection locked="0"/>
    </xf>
    <xf numFmtId="0" fontId="82" fillId="2" borderId="43" applyFill="0">
      <alignment horizontal="right"/>
      <protection locked="0"/>
    </xf>
    <xf numFmtId="0" fontId="80" fillId="2" borderId="42" applyFill="0" applyProtection="0">
      <alignment horizontal="right"/>
      <protection locked="0"/>
    </xf>
    <xf numFmtId="0" fontId="83" fillId="0" borderId="1" applyProtection="0"/>
    <xf numFmtId="0" fontId="84" fillId="37" borderId="42" applyNumberFormat="0">
      <protection locked="0"/>
    </xf>
    <xf numFmtId="0" fontId="80" fillId="37" borderId="42" applyNumberFormat="0">
      <protection locked="0"/>
    </xf>
    <xf numFmtId="0" fontId="25" fillId="0" borderId="1">
      <alignment horizontal="center"/>
      <protection locked="0"/>
    </xf>
    <xf numFmtId="0" fontId="24" fillId="4" borderId="0">
      <alignment horizontal="right"/>
    </xf>
    <xf numFmtId="181" fontId="22" fillId="59" borderId="0"/>
    <xf numFmtId="0" fontId="22" fillId="59" borderId="0"/>
    <xf numFmtId="0" fontId="75" fillId="59" borderId="0"/>
    <xf numFmtId="188" fontId="85" fillId="0" borderId="1" applyFont="0" applyFill="0" applyBorder="0" applyAlignment="0" applyProtection="0"/>
    <xf numFmtId="173" fontId="75" fillId="0" borderId="0" applyFill="0" applyBorder="0" applyAlignment="0" applyProtection="0">
      <alignment wrapText="1"/>
    </xf>
    <xf numFmtId="173" fontId="21" fillId="0" borderId="0" applyFont="0" applyFill="0" applyBorder="0" applyAlignment="0" applyProtection="0">
      <alignment wrapText="1"/>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71" fontId="21" fillId="0" borderId="0" applyFont="0" applyFill="0" applyBorder="0" applyProtection="0">
      <protection locked="0"/>
    </xf>
    <xf numFmtId="171" fontId="21" fillId="0" borderId="0" applyFont="0" applyFill="0" applyBorder="0" applyProtection="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73" fontId="87" fillId="3" borderId="0" applyFill="0">
      <alignment horizontal="center"/>
    </xf>
    <xf numFmtId="0" fontId="88" fillId="0" borderId="42" applyFill="0">
      <alignment horizontal="center"/>
    </xf>
    <xf numFmtId="0" fontId="89" fillId="0" borderId="42" applyFill="0">
      <alignment horizontal="center"/>
    </xf>
    <xf numFmtId="0" fontId="88" fillId="0" borderId="42" applyFill="0">
      <alignment horizontal="center"/>
    </xf>
    <xf numFmtId="171" fontId="88" fillId="0" borderId="42" applyFill="0">
      <alignment horizontal="center" vertical="center"/>
      <protection locked="0"/>
    </xf>
    <xf numFmtId="171" fontId="89" fillId="0" borderId="42" applyFill="0">
      <alignment horizontal="center" vertical="center"/>
    </xf>
    <xf numFmtId="171" fontId="88" fillId="0" borderId="42" applyFill="0">
      <alignment horizontal="center" vertical="center"/>
    </xf>
    <xf numFmtId="49" fontId="90" fillId="0" borderId="0" applyFill="0" applyProtection="0">
      <alignment horizontal="left" indent="1"/>
    </xf>
    <xf numFmtId="49" fontId="91" fillId="0" borderId="0" applyFill="0" applyProtection="0">
      <alignment horizontal="left" indent="1"/>
    </xf>
    <xf numFmtId="49" fontId="90" fillId="0" borderId="0" applyFill="0" applyProtection="0">
      <alignment horizontal="left" indent="1"/>
    </xf>
    <xf numFmtId="0" fontId="78" fillId="3" borderId="0" applyFill="0">
      <alignment horizontal="right"/>
    </xf>
    <xf numFmtId="190" fontId="86" fillId="0" borderId="0">
      <protection locked="0"/>
    </xf>
    <xf numFmtId="190" fontId="86" fillId="0" borderId="0">
      <protection locked="0"/>
    </xf>
    <xf numFmtId="190" fontId="86" fillId="0" borderId="0">
      <protection locked="0"/>
    </xf>
    <xf numFmtId="0" fontId="92" fillId="41" borderId="0" applyNumberFormat="0" applyBorder="0" applyAlignment="0" applyProtection="0"/>
    <xf numFmtId="0" fontId="8" fillId="5" borderId="0" applyFont="0" applyAlignment="0"/>
    <xf numFmtId="0" fontId="8" fillId="5" borderId="0" applyFont="0" applyAlignment="0"/>
    <xf numFmtId="0" fontId="93" fillId="0" borderId="0" applyNumberFormat="0" applyFill="0" applyAlignment="0"/>
    <xf numFmtId="0" fontId="31" fillId="0" borderId="0" applyNumberFormat="0" applyFill="0" applyAlignment="0"/>
    <xf numFmtId="0" fontId="31" fillId="0" borderId="0" applyNumberFormat="0" applyFill="0" applyAlignment="0" applyProtection="0"/>
    <xf numFmtId="181" fontId="31" fillId="0" borderId="0" applyNumberFormat="0" applyFill="0" applyAlignment="0" applyProtection="0"/>
    <xf numFmtId="0" fontId="94" fillId="0" borderId="0" applyNumberFormat="0" applyFill="0" applyAlignment="0"/>
    <xf numFmtId="0" fontId="95" fillId="0" borderId="0" applyNumberFormat="0" applyFill="0" applyAlignment="0"/>
    <xf numFmtId="49" fontId="96" fillId="3" borderId="0" applyFill="0" applyBorder="0">
      <alignment horizontal="left"/>
    </xf>
    <xf numFmtId="49" fontId="87" fillId="3" borderId="0" applyFill="0" applyBorder="0">
      <alignment horizontal="left"/>
    </xf>
    <xf numFmtId="49" fontId="96" fillId="3" borderId="0" applyFill="0" applyBorder="0">
      <alignment horizontal="left"/>
    </xf>
    <xf numFmtId="49" fontId="87" fillId="3" borderId="0" applyFill="0">
      <alignment horizontal="center"/>
    </xf>
    <xf numFmtId="49" fontId="87" fillId="3" borderId="0" applyFill="0">
      <alignment horizontal="center"/>
    </xf>
    <xf numFmtId="49" fontId="87" fillId="3" borderId="0" applyFill="0">
      <alignment horizontal="center"/>
    </xf>
    <xf numFmtId="0" fontId="97" fillId="3" borderId="0" applyFill="0" applyBorder="0">
      <alignment wrapText="1"/>
    </xf>
    <xf numFmtId="0" fontId="75" fillId="3" borderId="0" applyFill="0" applyBorder="0"/>
    <xf numFmtId="0" fontId="97" fillId="3" borderId="0" applyFill="0" applyBorder="0">
      <alignment wrapText="1"/>
    </xf>
    <xf numFmtId="191" fontId="98" fillId="0" borderId="0">
      <protection locked="0"/>
    </xf>
    <xf numFmtId="191" fontId="98" fillId="0" borderId="0">
      <protection locked="0"/>
    </xf>
    <xf numFmtId="0" fontId="32" fillId="4" borderId="0" applyBorder="0"/>
    <xf numFmtId="191" fontId="98" fillId="0" borderId="0">
      <protection locked="0"/>
    </xf>
    <xf numFmtId="191" fontId="98" fillId="0" borderId="0">
      <protection locked="0"/>
    </xf>
    <xf numFmtId="0" fontId="33" fillId="4" borderId="0" applyBorder="0"/>
    <xf numFmtId="0" fontId="34" fillId="4" borderId="0" applyBorder="0">
      <alignment horizontal="center" vertical="center" wrapText="1"/>
    </xf>
    <xf numFmtId="0" fontId="5" fillId="4" borderId="4" applyNumberFormat="0" applyFont="0" applyAlignment="0"/>
    <xf numFmtId="0" fontId="5" fillId="4" borderId="4" applyNumberFormat="0" applyFont="0" applyAlignment="0"/>
    <xf numFmtId="0" fontId="5" fillId="4" borderId="4" applyNumberFormat="0" applyFont="0" applyAlignment="0"/>
    <xf numFmtId="0" fontId="22" fillId="59" borderId="43" applyNumberFormat="0">
      <alignment horizontal="left"/>
    </xf>
    <xf numFmtId="0" fontId="75" fillId="3" borderId="43" applyNumberFormat="0" applyFill="0">
      <alignment horizontal="left"/>
    </xf>
    <xf numFmtId="0" fontId="5" fillId="4" borderId="4" applyNumberFormat="0" applyFont="0" applyAlignment="0"/>
    <xf numFmtId="0" fontId="75" fillId="3" borderId="43" applyNumberFormat="0" applyFill="0">
      <alignment horizontal="left"/>
    </xf>
    <xf numFmtId="0" fontId="35" fillId="0" borderId="0" applyNumberFormat="0" applyFill="0" applyBorder="0" applyAlignment="0" applyProtection="0">
      <alignment vertical="top"/>
      <protection locked="0"/>
    </xf>
    <xf numFmtId="0" fontId="99" fillId="44" borderId="40" applyNumberFormat="0" applyAlignment="0" applyProtection="0"/>
    <xf numFmtId="0" fontId="78" fillId="3" borderId="0" applyFill="0">
      <alignment horizontal="left" wrapText="1"/>
    </xf>
    <xf numFmtId="49" fontId="100" fillId="0" borderId="0" applyFill="0" applyBorder="0">
      <alignment horizontal="right" indent="1"/>
    </xf>
    <xf numFmtId="49" fontId="100" fillId="0" borderId="0" applyFill="0" applyBorder="0">
      <alignment horizontal="right" indent="1"/>
    </xf>
    <xf numFmtId="49" fontId="101" fillId="0" borderId="0" applyFill="0" applyBorder="0">
      <alignment horizontal="right" indent="1"/>
    </xf>
    <xf numFmtId="49" fontId="36" fillId="0" borderId="0" applyFill="0" applyBorder="0">
      <alignment horizontal="center" wrapText="1"/>
    </xf>
    <xf numFmtId="49" fontId="36" fillId="0" borderId="0" applyFill="0" applyBorder="0">
      <alignment horizontal="center" wrapText="1"/>
    </xf>
    <xf numFmtId="0" fontId="36" fillId="0" borderId="0" applyFill="0" applyBorder="0">
      <alignment horizontal="centerContinuous" wrapText="1"/>
    </xf>
    <xf numFmtId="0" fontId="87" fillId="0" borderId="0" applyFill="0" applyBorder="0">
      <alignment horizontal="center" wrapText="1"/>
    </xf>
    <xf numFmtId="49" fontId="22" fillId="0" borderId="0" applyFill="0" applyBorder="0">
      <alignment horizontal="left" indent="1"/>
    </xf>
    <xf numFmtId="49" fontId="75" fillId="0" borderId="0" applyFill="0" applyBorder="0">
      <alignment horizontal="center" vertical="center" wrapText="1"/>
    </xf>
    <xf numFmtId="0" fontId="87" fillId="3" borderId="0" applyFill="0">
      <alignment horizontal="center" vertical="center" wrapText="1"/>
    </xf>
    <xf numFmtId="0" fontId="87" fillId="3" borderId="5" applyFill="0">
      <alignment horizontal="center" wrapText="1"/>
    </xf>
    <xf numFmtId="0" fontId="26" fillId="4" borderId="1" applyNumberFormat="0"/>
    <xf numFmtId="0" fontId="26" fillId="4" borderId="1" applyNumberFormat="0"/>
    <xf numFmtId="0" fontId="22" fillId="59" borderId="42" applyNumberFormat="0">
      <alignment horizontal="left"/>
    </xf>
    <xf numFmtId="0" fontId="75" fillId="59" borderId="42" applyNumberFormat="0">
      <alignment horizontal="left"/>
    </xf>
    <xf numFmtId="0" fontId="22" fillId="59" borderId="42" applyNumberFormat="0">
      <alignment horizontal="left"/>
    </xf>
    <xf numFmtId="0" fontId="102" fillId="0" borderId="44" applyNumberFormat="0" applyFill="0" applyAlignment="0" applyProtection="0"/>
    <xf numFmtId="0" fontId="103" fillId="0" borderId="0" applyFill="0" applyProtection="0">
      <alignment horizontal="center"/>
    </xf>
    <xf numFmtId="0" fontId="104" fillId="60" borderId="0" applyNumberFormat="0" applyBorder="0" applyAlignment="0" applyProtection="0"/>
    <xf numFmtId="0" fontId="105" fillId="0" borderId="0">
      <alignment vertical="center"/>
    </xf>
    <xf numFmtId="0" fontId="67" fillId="0" borderId="0" applyBorder="0"/>
    <xf numFmtId="0" fontId="69" fillId="0" borderId="0"/>
    <xf numFmtId="0" fontId="22" fillId="0" borderId="0">
      <alignment horizontal="right"/>
    </xf>
    <xf numFmtId="0" fontId="67" fillId="0" borderId="0"/>
    <xf numFmtId="0" fontId="67" fillId="0" borderId="0"/>
    <xf numFmtId="0" fontId="1" fillId="0" borderId="0"/>
    <xf numFmtId="0" fontId="67" fillId="0" borderId="0"/>
    <xf numFmtId="0" fontId="22" fillId="0" borderId="0"/>
    <xf numFmtId="0" fontId="67" fillId="0" borderId="0"/>
    <xf numFmtId="0" fontId="67" fillId="0" borderId="0"/>
    <xf numFmtId="0" fontId="67" fillId="0" borderId="0"/>
    <xf numFmtId="0" fontId="106" fillId="0" borderId="0"/>
    <xf numFmtId="0" fontId="67" fillId="0" borderId="0"/>
    <xf numFmtId="0" fontId="75" fillId="0" borderId="0"/>
    <xf numFmtId="0" fontId="69" fillId="0" borderId="0"/>
    <xf numFmtId="0" fontId="69" fillId="0" borderId="0"/>
    <xf numFmtId="0" fontId="67" fillId="0" borderId="0" applyBorder="0"/>
    <xf numFmtId="192" fontId="1" fillId="0" borderId="0"/>
    <xf numFmtId="0" fontId="1" fillId="0" borderId="0"/>
    <xf numFmtId="0" fontId="67" fillId="0" borderId="0" applyBorder="0"/>
    <xf numFmtId="0" fontId="69" fillId="0" borderId="0"/>
    <xf numFmtId="0" fontId="67" fillId="0" borderId="0" applyBorder="0"/>
    <xf numFmtId="0" fontId="67" fillId="0" borderId="0"/>
    <xf numFmtId="181" fontId="22" fillId="0" borderId="0"/>
    <xf numFmtId="0" fontId="67" fillId="61" borderId="45" applyNumberFormat="0" applyFont="0" applyAlignment="0" applyProtection="0"/>
    <xf numFmtId="0" fontId="107" fillId="57" borderId="46" applyNumberFormat="0" applyAlignment="0" applyProtection="0"/>
    <xf numFmtId="49" fontId="108" fillId="59" borderId="47">
      <alignment horizontal="right" indent="2"/>
    </xf>
    <xf numFmtId="193" fontId="5" fillId="4" borderId="1">
      <alignment horizontal="right"/>
    </xf>
    <xf numFmtId="193" fontId="5" fillId="4" borderId="1">
      <alignment horizontal="right"/>
    </xf>
    <xf numFmtId="193" fontId="75" fillId="0" borderId="0" applyFill="0" applyBorder="0" applyAlignment="0" applyProtection="0">
      <protection locked="0"/>
    </xf>
    <xf numFmtId="193" fontId="21" fillId="0" borderId="0" applyFont="0" applyFill="0" applyBorder="0" applyAlignment="0" applyProtection="0">
      <protection locked="0"/>
    </xf>
    <xf numFmtId="194" fontId="5" fillId="4" borderId="1">
      <alignment horizontal="right"/>
    </xf>
    <xf numFmtId="194" fontId="5" fillId="4" borderId="1">
      <alignment horizontal="right"/>
    </xf>
    <xf numFmtId="194" fontId="75" fillId="0" borderId="0" applyFill="0" applyBorder="0" applyAlignment="0" applyProtection="0">
      <protection locked="0"/>
    </xf>
    <xf numFmtId="194" fontId="76" fillId="2" borderId="2" applyFont="0" applyFill="0" applyBorder="0" applyAlignment="0" applyProtection="0">
      <protection locked="0"/>
    </xf>
    <xf numFmtId="195" fontId="21" fillId="0" borderId="0" applyFont="0" applyFill="0" applyBorder="0" applyAlignment="0" applyProtection="0">
      <protection locked="0"/>
    </xf>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96" fontId="5" fillId="4" borderId="0" applyFont="0" applyBorder="0" applyAlignment="0" applyProtection="0"/>
    <xf numFmtId="196" fontId="5" fillId="4" borderId="0" applyFont="0" applyBorder="0" applyAlignment="0" applyProtection="0"/>
    <xf numFmtId="196" fontId="5" fillId="4" borderId="0" applyFont="0" applyBorder="0" applyAlignment="0" applyProtection="0"/>
    <xf numFmtId="0" fontId="78" fillId="3" borderId="7" applyFill="0" applyBorder="0" applyProtection="0">
      <alignment horizontal="right"/>
    </xf>
    <xf numFmtId="197" fontId="5" fillId="4" borderId="0" applyFont="0" applyBorder="0" applyAlignment="0" applyProtection="0"/>
    <xf numFmtId="197" fontId="5" fillId="4" borderId="0" applyFont="0" applyBorder="0" applyAlignment="0" applyProtection="0"/>
    <xf numFmtId="168" fontId="109" fillId="0" borderId="48" applyFont="0" applyAlignment="0">
      <alignment vertical="top" wrapText="1"/>
    </xf>
    <xf numFmtId="0" fontId="110" fillId="0" borderId="0" applyFill="0" applyProtection="0">
      <alignment horizontal="center"/>
    </xf>
    <xf numFmtId="0" fontId="93" fillId="0" borderId="0" applyFill="0" applyProtection="0">
      <alignment horizontal="center" vertical="center"/>
    </xf>
    <xf numFmtId="0" fontId="5" fillId="4" borderId="49" applyNumberFormat="0" applyFont="0" applyAlignment="0"/>
    <xf numFmtId="0" fontId="5" fillId="4" borderId="49" applyNumberFormat="0" applyFont="0" applyAlignment="0"/>
    <xf numFmtId="0" fontId="22" fillId="59" borderId="50" applyNumberFormat="0">
      <alignment horizontal="left"/>
    </xf>
    <xf numFmtId="0" fontId="75" fillId="59" borderId="50" applyNumberFormat="0">
      <alignment horizontal="left"/>
    </xf>
    <xf numFmtId="49" fontId="75" fillId="3" borderId="1" applyFill="0">
      <alignment horizontal="center" vertical="center" wrapText="1"/>
    </xf>
    <xf numFmtId="49" fontId="75" fillId="3" borderId="1" applyFill="0" applyProtection="0">
      <alignment horizontal="center" vertical="top" wrapText="1"/>
    </xf>
    <xf numFmtId="0" fontId="75" fillId="3" borderId="1" applyFill="0" applyProtection="0">
      <alignment horizontal="left" wrapText="1"/>
    </xf>
    <xf numFmtId="0" fontId="26" fillId="4" borderId="1" applyProtection="0">
      <alignment horizontal="center" vertical="center" wrapText="1"/>
    </xf>
    <xf numFmtId="0" fontId="26" fillId="4" borderId="0" applyBorder="0">
      <alignment horizontal="left"/>
    </xf>
    <xf numFmtId="198" fontId="9" fillId="0" borderId="0" applyFont="0" applyFill="0" applyBorder="0" applyAlignment="0" applyProtection="0">
      <alignment horizontal="left"/>
      <protection locked="0"/>
    </xf>
    <xf numFmtId="198" fontId="75" fillId="0" borderId="0" applyFill="0" applyBorder="0" applyAlignment="0" applyProtection="0">
      <alignment horizontal="left"/>
      <protection locked="0"/>
    </xf>
    <xf numFmtId="198" fontId="21" fillId="0" borderId="0" applyFont="0" applyFill="0" applyBorder="0" applyAlignment="0" applyProtection="0">
      <alignment horizontal="left"/>
      <protection locked="0"/>
    </xf>
    <xf numFmtId="0" fontId="78" fillId="0" borderId="0" applyFill="0"/>
    <xf numFmtId="49" fontId="75" fillId="3" borderId="0" applyFill="0">
      <alignment horizontal="left" vertical="center" wrapText="1"/>
    </xf>
    <xf numFmtId="172" fontId="75" fillId="0" borderId="0" applyFill="0" applyBorder="0">
      <alignment horizontal="left"/>
      <protection locked="0"/>
    </xf>
    <xf numFmtId="172" fontId="21" fillId="0" borderId="0" applyFont="0" applyFill="0" applyBorder="0">
      <alignment horizontal="left"/>
      <protection locked="0"/>
    </xf>
    <xf numFmtId="198" fontId="111" fillId="3" borderId="0" applyFill="0"/>
    <xf numFmtId="199" fontId="83" fillId="0" borderId="1" applyFill="0" applyAlignment="0"/>
    <xf numFmtId="0" fontId="112" fillId="0" borderId="0" applyNumberFormat="0" applyFill="0" applyBorder="0" applyAlignment="0" applyProtection="0"/>
    <xf numFmtId="0" fontId="97" fillId="62" borderId="0"/>
    <xf numFmtId="0" fontId="97" fillId="62" borderId="0"/>
    <xf numFmtId="0" fontId="75" fillId="62" borderId="0"/>
    <xf numFmtId="0" fontId="97" fillId="62" borderId="0"/>
    <xf numFmtId="191" fontId="86" fillId="0" borderId="39">
      <protection locked="0"/>
    </xf>
    <xf numFmtId="191" fontId="86" fillId="0" borderId="39">
      <protection locked="0"/>
    </xf>
    <xf numFmtId="191" fontId="86" fillId="0" borderId="39">
      <protection locked="0"/>
    </xf>
    <xf numFmtId="0" fontId="113" fillId="0" borderId="51" applyNumberFormat="0" applyFill="0" applyAlignment="0" applyProtection="0"/>
    <xf numFmtId="0" fontId="11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14" borderId="0" applyNumberFormat="0" applyBorder="0" applyAlignment="0" applyProtection="0"/>
    <xf numFmtId="0" fontId="117" fillId="43" borderId="0" applyNumberFormat="0" applyBorder="0" applyAlignment="0" applyProtection="0"/>
    <xf numFmtId="0" fontId="109" fillId="39"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0" fontId="117" fillId="43" borderId="0" applyNumberFormat="0" applyBorder="0" applyAlignment="0" applyProtection="0"/>
    <xf numFmtId="0" fontId="70" fillId="39"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0" fontId="70" fillId="39" borderId="0" applyNumberFormat="0" applyBorder="0" applyAlignment="0" applyProtection="0"/>
    <xf numFmtId="0" fontId="109" fillId="39" borderId="0" applyNumberFormat="0" applyBorder="0" applyAlignment="0" applyProtection="0"/>
    <xf numFmtId="0" fontId="70" fillId="45" borderId="0" applyNumberFormat="0" applyBorder="0" applyAlignment="0" applyProtection="0"/>
    <xf numFmtId="0" fontId="70" fillId="39"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0" fontId="42" fillId="18" borderId="0" applyNumberFormat="0" applyBorder="0" applyAlignment="0" applyProtection="0"/>
    <xf numFmtId="0" fontId="117" fillId="43" borderId="0" applyNumberFormat="0" applyBorder="0" applyAlignment="0" applyProtection="0"/>
    <xf numFmtId="0" fontId="109" fillId="40"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0" fontId="117" fillId="43" borderId="0" applyNumberFormat="0" applyBorder="0" applyAlignment="0" applyProtection="0"/>
    <xf numFmtId="0" fontId="70" fillId="40"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0" fontId="70" fillId="40" borderId="0" applyNumberFormat="0" applyBorder="0" applyAlignment="0" applyProtection="0"/>
    <xf numFmtId="0" fontId="109" fillId="40" borderId="0" applyNumberFormat="0" applyBorder="0" applyAlignment="0" applyProtection="0"/>
    <xf numFmtId="0" fontId="70" fillId="46" borderId="0" applyNumberFormat="0" applyBorder="0" applyAlignment="0" applyProtection="0"/>
    <xf numFmtId="0" fontId="70" fillId="40"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0" fontId="42" fillId="22" borderId="0" applyNumberFormat="0" applyBorder="0" applyAlignment="0" applyProtection="0"/>
    <xf numFmtId="0" fontId="117" fillId="65" borderId="0" applyNumberFormat="0" applyBorder="0" applyAlignment="0" applyProtection="0"/>
    <xf numFmtId="0" fontId="109" fillId="41"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0" fontId="117" fillId="65" borderId="0" applyNumberFormat="0" applyBorder="0" applyAlignment="0" applyProtection="0"/>
    <xf numFmtId="0" fontId="70" fillId="41"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0" fontId="70" fillId="41" borderId="0" applyNumberFormat="0" applyBorder="0" applyAlignment="0" applyProtection="0"/>
    <xf numFmtId="0" fontId="109" fillId="41" borderId="0" applyNumberFormat="0" applyBorder="0" applyAlignment="0" applyProtection="0"/>
    <xf numFmtId="0" fontId="70" fillId="61" borderId="0" applyNumberFormat="0" applyBorder="0" applyAlignment="0" applyProtection="0"/>
    <xf numFmtId="0" fontId="70" fillId="41"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0" fontId="42" fillId="26" borderId="0" applyNumberFormat="0" applyBorder="0" applyAlignment="0" applyProtection="0"/>
    <xf numFmtId="0" fontId="117" fillId="65" borderId="0" applyNumberFormat="0" applyBorder="0" applyAlignment="0" applyProtection="0"/>
    <xf numFmtId="0" fontId="109" fillId="42"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0" fontId="117" fillId="65" borderId="0" applyNumberFormat="0" applyBorder="0" applyAlignment="0" applyProtection="0"/>
    <xf numFmtId="0" fontId="70" fillId="42"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0" fontId="70" fillId="42" borderId="0" applyNumberFormat="0" applyBorder="0" applyAlignment="0" applyProtection="0"/>
    <xf numFmtId="0" fontId="109" fillId="42" borderId="0" applyNumberFormat="0" applyBorder="0" applyAlignment="0" applyProtection="0"/>
    <xf numFmtId="0" fontId="70" fillId="44" borderId="0" applyNumberFormat="0" applyBorder="0" applyAlignment="0" applyProtection="0"/>
    <xf numFmtId="0" fontId="70" fillId="42"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0" fontId="42" fillId="30" borderId="0" applyNumberFormat="0" applyBorder="0" applyAlignment="0" applyProtection="0"/>
    <xf numFmtId="0" fontId="109" fillId="43"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0" fontId="117" fillId="65" borderId="0" applyNumberFormat="0" applyBorder="0" applyAlignment="0" applyProtection="0"/>
    <xf numFmtId="0" fontId="70" fillId="43"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0" fontId="109" fillId="43" borderId="0" applyNumberFormat="0" applyBorder="0" applyAlignment="0" applyProtection="0"/>
    <xf numFmtId="0" fontId="70" fillId="43" borderId="0" applyNumberFormat="0" applyBorder="0" applyAlignment="0" applyProtection="0"/>
    <xf numFmtId="0" fontId="117" fillId="65"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0" fontId="42" fillId="34" borderId="0" applyNumberFormat="0" applyBorder="0" applyAlignment="0" applyProtection="0"/>
    <xf numFmtId="0" fontId="117" fillId="65" borderId="0" applyNumberFormat="0" applyBorder="0" applyAlignment="0" applyProtection="0"/>
    <xf numFmtId="0" fontId="109" fillId="4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0" fontId="117" fillId="65" borderId="0" applyNumberFormat="0" applyBorder="0" applyAlignment="0" applyProtection="0"/>
    <xf numFmtId="0" fontId="70" fillId="4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0" fontId="70" fillId="44" borderId="0" applyNumberFormat="0" applyBorder="0" applyAlignment="0" applyProtection="0"/>
    <xf numFmtId="0" fontId="109" fillId="44" borderId="0" applyNumberFormat="0" applyBorder="0" applyAlignment="0" applyProtection="0"/>
    <xf numFmtId="0" fontId="70" fillId="61" borderId="0" applyNumberFormat="0" applyBorder="0" applyAlignment="0" applyProtection="0"/>
    <xf numFmtId="0" fontId="70" fillId="4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0" fontId="42" fillId="15" borderId="0" applyNumberFormat="0" applyBorder="0" applyAlignment="0" applyProtection="0"/>
    <xf numFmtId="0" fontId="117" fillId="45" borderId="0" applyNumberFormat="0" applyBorder="0" applyAlignment="0" applyProtection="0"/>
    <xf numFmtId="0" fontId="109" fillId="4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0" fontId="117" fillId="45" borderId="0" applyNumberFormat="0" applyBorder="0" applyAlignment="0" applyProtection="0"/>
    <xf numFmtId="0" fontId="70" fillId="4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0" fontId="70" fillId="45" borderId="0" applyNumberFormat="0" applyBorder="0" applyAlignment="0" applyProtection="0"/>
    <xf numFmtId="0" fontId="109" fillId="45" borderId="0" applyNumberFormat="0" applyBorder="0" applyAlignment="0" applyProtection="0"/>
    <xf numFmtId="0" fontId="70" fillId="43" borderId="0" applyNumberFormat="0" applyBorder="0" applyAlignment="0" applyProtection="0"/>
    <xf numFmtId="0" fontId="70" fillId="4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0" fontId="42" fillId="19" borderId="0" applyNumberFormat="0" applyBorder="0" applyAlignment="0" applyProtection="0"/>
    <xf numFmtId="0" fontId="109" fillId="46"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0" fontId="117" fillId="43" borderId="0" applyNumberFormat="0" applyBorder="0" applyAlignment="0" applyProtection="0"/>
    <xf numFmtId="0" fontId="70" fillId="46"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0" fontId="109" fillId="46" borderId="0" applyNumberFormat="0" applyBorder="0" applyAlignment="0" applyProtection="0"/>
    <xf numFmtId="0" fontId="70" fillId="46" borderId="0" applyNumberFormat="0" applyBorder="0" applyAlignment="0" applyProtection="0"/>
    <xf numFmtId="0" fontId="117" fillId="43"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0" fontId="42" fillId="23" borderId="0" applyNumberFormat="0" applyBorder="0" applyAlignment="0" applyProtection="0"/>
    <xf numFmtId="0" fontId="117" fillId="43" borderId="0" applyNumberFormat="0" applyBorder="0" applyAlignment="0" applyProtection="0"/>
    <xf numFmtId="0" fontId="109" fillId="47"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0" fontId="117" fillId="43" borderId="0" applyNumberFormat="0" applyBorder="0" applyAlignment="0" applyProtection="0"/>
    <xf numFmtId="0" fontId="70" fillId="47"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0" fontId="70" fillId="47" borderId="0" applyNumberFormat="0" applyBorder="0" applyAlignment="0" applyProtection="0"/>
    <xf numFmtId="0" fontId="109" fillId="47" borderId="0" applyNumberFormat="0" applyBorder="0" applyAlignment="0" applyProtection="0"/>
    <xf numFmtId="0" fontId="70" fillId="60" borderId="0" applyNumberFormat="0" applyBorder="0" applyAlignment="0" applyProtection="0"/>
    <xf numFmtId="0" fontId="70" fillId="47"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0" fontId="42" fillId="27" borderId="0" applyNumberFormat="0" applyBorder="0" applyAlignment="0" applyProtection="0"/>
    <xf numFmtId="0" fontId="117" fillId="57" borderId="0" applyNumberFormat="0" applyBorder="0" applyAlignment="0" applyProtection="0"/>
    <xf numFmtId="0" fontId="109" fillId="42"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0" fontId="117" fillId="57" borderId="0" applyNumberFormat="0" applyBorder="0" applyAlignment="0" applyProtection="0"/>
    <xf numFmtId="0" fontId="70" fillId="42"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0" fontId="70" fillId="42" borderId="0" applyNumberFormat="0" applyBorder="0" applyAlignment="0" applyProtection="0"/>
    <xf numFmtId="0" fontId="109" fillId="42"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0" fontId="42" fillId="31" borderId="0" applyNumberFormat="0" applyBorder="0" applyAlignment="0" applyProtection="0"/>
    <xf numFmtId="0" fontId="117" fillId="57" borderId="0" applyNumberFormat="0" applyBorder="0" applyAlignment="0" applyProtection="0"/>
    <xf numFmtId="0" fontId="109" fillId="45"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0" fontId="117" fillId="57" borderId="0" applyNumberFormat="0" applyBorder="0" applyAlignment="0" applyProtection="0"/>
    <xf numFmtId="0" fontId="70" fillId="45"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0" fontId="70" fillId="45" borderId="0" applyNumberFormat="0" applyBorder="0" applyAlignment="0" applyProtection="0"/>
    <xf numFmtId="0" fontId="109" fillId="45" borderId="0" applyNumberFormat="0" applyBorder="0" applyAlignment="0" applyProtection="0"/>
    <xf numFmtId="0" fontId="70" fillId="43" borderId="0" applyNumberFormat="0" applyBorder="0" applyAlignment="0" applyProtection="0"/>
    <xf numFmtId="0" fontId="70" fillId="45"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0" fontId="42" fillId="35" borderId="0" applyNumberFormat="0" applyBorder="0" applyAlignment="0" applyProtection="0"/>
    <xf numFmtId="0" fontId="117" fillId="65" borderId="0" applyNumberFormat="0" applyBorder="0" applyAlignment="0" applyProtection="0"/>
    <xf numFmtId="0" fontId="109" fillId="48"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0" fontId="117" fillId="65" borderId="0" applyNumberFormat="0" applyBorder="0" applyAlignment="0" applyProtection="0"/>
    <xf numFmtId="0" fontId="70" fillId="48"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0" fontId="70" fillId="48" borderId="0" applyNumberFormat="0" applyBorder="0" applyAlignment="0" applyProtection="0"/>
    <xf numFmtId="0" fontId="109" fillId="48" borderId="0" applyNumberFormat="0" applyBorder="0" applyAlignment="0" applyProtection="0"/>
    <xf numFmtId="0" fontId="70" fillId="61" borderId="0" applyNumberFormat="0" applyBorder="0" applyAlignment="0" applyProtection="0"/>
    <xf numFmtId="0" fontId="70" fillId="48"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0" fontId="118"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18" fillId="49" borderId="0" applyNumberFormat="0" applyBorder="0" applyAlignment="0" applyProtection="0"/>
    <xf numFmtId="0" fontId="71" fillId="43" borderId="0" applyNumberFormat="0" applyBorder="0" applyAlignment="0" applyProtection="0"/>
    <xf numFmtId="0" fontId="71" fillId="49" borderId="0" applyNumberFormat="0" applyBorder="0" applyAlignment="0" applyProtection="0"/>
    <xf numFmtId="0" fontId="119" fillId="45"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0" fontId="121" fillId="16" borderId="0" applyNumberFormat="0" applyBorder="0" applyAlignment="0" applyProtection="0"/>
    <xf numFmtId="0" fontId="118"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118" fillId="46" borderId="0" applyNumberFormat="0" applyBorder="0" applyAlignment="0" applyProtection="0"/>
    <xf numFmtId="0" fontId="71" fillId="56" borderId="0" applyNumberFormat="0" applyBorder="0" applyAlignment="0" applyProtection="0"/>
    <xf numFmtId="0" fontId="71" fillId="46" borderId="0" applyNumberFormat="0" applyBorder="0" applyAlignment="0" applyProtection="0"/>
    <xf numFmtId="0" fontId="119" fillId="45"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0" fontId="121" fillId="20" borderId="0" applyNumberFormat="0" applyBorder="0" applyAlignment="0" applyProtection="0"/>
    <xf numFmtId="0" fontId="118"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18" fillId="47" borderId="0" applyNumberFormat="0" applyBorder="0" applyAlignment="0" applyProtection="0"/>
    <xf numFmtId="0" fontId="71" fillId="48" borderId="0" applyNumberFormat="0" applyBorder="0" applyAlignment="0" applyProtection="0"/>
    <xf numFmtId="0" fontId="71" fillId="47" borderId="0" applyNumberFormat="0" applyBorder="0" applyAlignment="0" applyProtection="0"/>
    <xf numFmtId="0" fontId="119" fillId="43"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0" fontId="121" fillId="24" borderId="0" applyNumberFormat="0" applyBorder="0" applyAlignment="0" applyProtection="0"/>
    <xf numFmtId="0" fontId="118"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118" fillId="50" borderId="0" applyNumberFormat="0" applyBorder="0" applyAlignment="0" applyProtection="0"/>
    <xf numFmtId="0" fontId="71" fillId="40" borderId="0" applyNumberFormat="0" applyBorder="0" applyAlignment="0" applyProtection="0"/>
    <xf numFmtId="0" fontId="71" fillId="50" borderId="0" applyNumberFormat="0" applyBorder="0" applyAlignment="0" applyProtection="0"/>
    <xf numFmtId="0" fontId="119" fillId="66"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0" fontId="121" fillId="28" borderId="0" applyNumberFormat="0" applyBorder="0" applyAlignment="0" applyProtection="0"/>
    <xf numFmtId="0" fontId="118"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18" fillId="51" borderId="0" applyNumberFormat="0" applyBorder="0" applyAlignment="0" applyProtection="0"/>
    <xf numFmtId="0" fontId="71" fillId="43" borderId="0" applyNumberFormat="0" applyBorder="0" applyAlignment="0" applyProtection="0"/>
    <xf numFmtId="0" fontId="71" fillId="51" borderId="0" applyNumberFormat="0" applyBorder="0" applyAlignment="0" applyProtection="0"/>
    <xf numFmtId="0" fontId="119" fillId="57"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0" fontId="121" fillId="32" borderId="0" applyNumberFormat="0" applyBorder="0" applyAlignment="0" applyProtection="0"/>
    <xf numFmtId="0" fontId="118"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118" fillId="52" borderId="0" applyNumberFormat="0" applyBorder="0" applyAlignment="0" applyProtection="0"/>
    <xf numFmtId="0" fontId="71" fillId="46" borderId="0" applyNumberFormat="0" applyBorder="0" applyAlignment="0" applyProtection="0"/>
    <xf numFmtId="0" fontId="71" fillId="52" borderId="0" applyNumberFormat="0" applyBorder="0" applyAlignment="0" applyProtection="0"/>
    <xf numFmtId="0" fontId="119" fillId="65"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0" fontId="121" fillId="36" borderId="0" applyNumberFormat="0" applyBorder="0" applyAlignment="0" applyProtection="0"/>
    <xf numFmtId="0" fontId="118"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118" fillId="53" borderId="0" applyNumberFormat="0" applyBorder="0" applyAlignment="0" applyProtection="0"/>
    <xf numFmtId="0" fontId="71" fillId="67" borderId="0" applyNumberFormat="0" applyBorder="0" applyAlignment="0" applyProtection="0"/>
    <xf numFmtId="0" fontId="71" fillId="53" borderId="0" applyNumberFormat="0" applyBorder="0" applyAlignment="0" applyProtection="0"/>
    <xf numFmtId="0" fontId="119" fillId="51"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0" fontId="121" fillId="13" borderId="0" applyNumberFormat="0" applyBorder="0" applyAlignment="0" applyProtection="0"/>
    <xf numFmtId="0" fontId="118"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18" fillId="54" borderId="0" applyNumberFormat="0" applyBorder="0" applyAlignment="0" applyProtection="0"/>
    <xf numFmtId="0" fontId="71" fillId="56" borderId="0" applyNumberFormat="0" applyBorder="0" applyAlignment="0" applyProtection="0"/>
    <xf numFmtId="0" fontId="71" fillId="54" borderId="0" applyNumberFormat="0" applyBorder="0" applyAlignment="0" applyProtection="0"/>
    <xf numFmtId="0" fontId="119" fillId="45"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0" fontId="121" fillId="17" borderId="0" applyNumberFormat="0" applyBorder="0" applyAlignment="0" applyProtection="0"/>
    <xf numFmtId="0" fontId="118"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118" fillId="55" borderId="0" applyNumberFormat="0" applyBorder="0" applyAlignment="0" applyProtection="0"/>
    <xf numFmtId="0" fontId="71" fillId="48" borderId="0" applyNumberFormat="0" applyBorder="0" applyAlignment="0" applyProtection="0"/>
    <xf numFmtId="0" fontId="71" fillId="55" borderId="0" applyNumberFormat="0" applyBorder="0" applyAlignment="0" applyProtection="0"/>
    <xf numFmtId="0" fontId="119" fillId="43"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0" fontId="121" fillId="21" borderId="0" applyNumberFormat="0" applyBorder="0" applyAlignment="0" applyProtection="0"/>
    <xf numFmtId="0" fontId="118"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118" fillId="50" borderId="0" applyNumberFormat="0" applyBorder="0" applyAlignment="0" applyProtection="0"/>
    <xf numFmtId="0" fontId="71" fillId="66" borderId="0" applyNumberFormat="0" applyBorder="0" applyAlignment="0" applyProtection="0"/>
    <xf numFmtId="0" fontId="71" fillId="50" borderId="0" applyNumberFormat="0" applyBorder="0" applyAlignment="0" applyProtection="0"/>
    <xf numFmtId="0" fontId="119" fillId="66"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0" fontId="121" fillId="25" borderId="0" applyNumberFormat="0" applyBorder="0" applyAlignment="0" applyProtection="0"/>
    <xf numFmtId="0" fontId="118" fillId="51" borderId="0" applyNumberFormat="0" applyBorder="0" applyAlignment="0" applyProtection="0"/>
    <xf numFmtId="0" fontId="71" fillId="51" borderId="0" applyNumberFormat="0" applyBorder="0" applyAlignment="0" applyProtection="0"/>
    <xf numFmtId="0" fontId="118" fillId="51" borderId="0" applyNumberFormat="0" applyBorder="0" applyAlignment="0" applyProtection="0"/>
    <xf numFmtId="0" fontId="71" fillId="51" borderId="0" applyNumberFormat="0" applyBorder="0" applyAlignment="0" applyProtection="0"/>
    <xf numFmtId="0" fontId="119" fillId="66"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0" fontId="121" fillId="29" borderId="0" applyNumberFormat="0" applyBorder="0" applyAlignment="0" applyProtection="0"/>
    <xf numFmtId="0" fontId="118"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118" fillId="56"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119" fillId="57"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0" fontId="121" fillId="33" borderId="0" applyNumberFormat="0" applyBorder="0" applyAlignment="0" applyProtection="0"/>
    <xf numFmtId="0" fontId="67" fillId="0" borderId="0">
      <alignment horizontal="center" wrapText="1"/>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201" fontId="67" fillId="0" borderId="0"/>
    <xf numFmtId="0" fontId="123"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23" fillId="40" borderId="0" applyNumberFormat="0" applyBorder="0" applyAlignment="0" applyProtection="0"/>
    <xf numFmtId="0" fontId="72" fillId="42" borderId="0" applyNumberFormat="0" applyBorder="0" applyAlignment="0" applyProtection="0"/>
    <xf numFmtId="0" fontId="72" fillId="40" borderId="0" applyNumberFormat="0" applyBorder="0" applyAlignment="0" applyProtection="0"/>
    <xf numFmtId="0" fontId="124" fillId="40"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0" fontId="126" fillId="7" borderId="0" applyNumberFormat="0" applyBorder="0" applyAlignment="0" applyProtection="0"/>
    <xf numFmtId="0" fontId="127" fillId="0" borderId="0" applyNumberFormat="0" applyFont="0" applyProtection="0">
      <alignment horizontal="right" vertical="center"/>
    </xf>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0" fontId="132" fillId="10" borderId="32" applyNumberFormat="0" applyAlignment="0" applyProtection="0"/>
    <xf numFmtId="0" fontId="133" fillId="58" borderId="41" applyNumberFormat="0" applyAlignment="0" applyProtection="0"/>
    <xf numFmtId="0" fontId="74" fillId="58" borderId="41" applyNumberFormat="0" applyAlignment="0" applyProtection="0"/>
    <xf numFmtId="0" fontId="133" fillId="58" borderId="41" applyNumberFormat="0" applyAlignment="0" applyProtection="0"/>
    <xf numFmtId="0" fontId="74" fillId="58" borderId="41" applyNumberFormat="0" applyAlignment="0" applyProtection="0"/>
    <xf numFmtId="0" fontId="134" fillId="58" borderId="41"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0" fontId="136" fillId="11" borderId="35" applyNumberFormat="0" applyAlignment="0" applyProtection="0"/>
    <xf numFmtId="203" fontId="67" fillId="0" borderId="0" applyFont="0" applyFill="0" applyBorder="0" applyAlignment="0" applyProtection="0"/>
    <xf numFmtId="203" fontId="67" fillId="0" borderId="0" applyFont="0" applyFill="0" applyBorder="0" applyAlignment="0" applyProtection="0"/>
    <xf numFmtId="203"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66" fontId="1" fillId="0" borderId="0" applyFont="0" applyFill="0" applyBorder="0" applyAlignment="0" applyProtection="0"/>
    <xf numFmtId="182" fontId="9" fillId="0" borderId="0" applyFont="0" applyFill="0" applyBorder="0" applyAlignment="0" applyProtection="0">
      <alignment horizontal="left"/>
      <protection locked="0"/>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182" fontId="9" fillId="0" borderId="0" applyFont="0" applyFill="0" applyBorder="0" applyAlignment="0" applyProtection="0">
      <alignment horizontal="left"/>
      <protection locked="0"/>
    </xf>
    <xf numFmtId="182" fontId="21" fillId="0" borderId="0" applyFont="0" applyFill="0" applyBorder="0" applyAlignment="0" applyProtection="0">
      <alignment horizontal="left"/>
      <protection locked="0"/>
    </xf>
    <xf numFmtId="166" fontId="1" fillId="0" borderId="0" applyFont="0" applyFill="0" applyBorder="0" applyAlignment="0" applyProtection="0"/>
    <xf numFmtId="182" fontId="9" fillId="0" borderId="0" applyFont="0" applyFill="0" applyBorder="0" applyAlignment="0" applyProtection="0">
      <alignment horizontal="left"/>
      <protection locked="0"/>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205" fontId="39" fillId="0" borderId="0" applyFont="0" applyFill="0" applyBorder="0" applyAlignment="0" applyProtection="0"/>
    <xf numFmtId="206" fontId="9" fillId="0" borderId="0" applyFont="0" applyFill="0" applyBorder="0" applyAlignment="0" applyProtection="0">
      <alignment horizontal="left"/>
      <protection locked="0"/>
    </xf>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41" fontId="117" fillId="0" borderId="0" applyFont="0" applyFill="0" applyBorder="0" applyAlignment="0" applyProtection="0"/>
    <xf numFmtId="207" fontId="7" fillId="5" borderId="0"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185" fontId="137" fillId="0" borderId="0" applyFont="0" applyFill="0" applyBorder="0" applyAlignment="0" applyProtection="0"/>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4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9"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43" fontId="11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0"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43" fontId="138" fillId="0" borderId="0" applyFont="0" applyFill="0" applyBorder="0" applyAlignment="0" applyProtection="0"/>
    <xf numFmtId="43" fontId="69" fillId="0" borderId="0" applyFont="0" applyFill="0" applyBorder="0" applyAlignment="0" applyProtection="0"/>
    <xf numFmtId="43" fontId="138" fillId="0" borderId="0" applyFont="0" applyFill="0" applyBorder="0" applyAlignment="0" applyProtection="0"/>
    <xf numFmtId="43" fontId="69"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43" fontId="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39"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168"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7" fillId="0" borderId="0" applyFont="0" applyFill="0" applyBorder="0" applyAlignment="0" applyProtection="0"/>
    <xf numFmtId="0"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70" fillId="0" borderId="0" applyFont="0" applyFill="0" applyBorder="0" applyAlignment="0" applyProtection="0"/>
    <xf numFmtId="0" fontId="67"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 fillId="0" borderId="0" applyFont="0" applyFill="0" applyBorder="0" applyAlignment="0" applyProtection="0"/>
    <xf numFmtId="168" fontId="6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0" fillId="0" borderId="0" applyFont="0" applyFill="0" applyBorder="0" applyAlignment="0" applyProtection="0"/>
    <xf numFmtId="168" fontId="6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8" fontId="70" fillId="0" borderId="0" applyFont="0" applyFill="0" applyBorder="0" applyAlignment="0" applyProtection="0"/>
    <xf numFmtId="43" fontId="70" fillId="0" borderId="0" applyFont="0" applyFill="0" applyBorder="0" applyAlignment="0" applyProtection="0"/>
    <xf numFmtId="209"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8" fontId="70" fillId="0" borderId="0" applyFont="0" applyFill="0" applyBorder="0" applyAlignment="0" applyProtection="0"/>
    <xf numFmtId="43" fontId="6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7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17" fillId="0" borderId="0" applyFont="0" applyFill="0" applyBorder="0" applyAlignment="0" applyProtection="0"/>
    <xf numFmtId="43" fontId="69"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4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38"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42" fillId="0" borderId="0" applyFont="0" applyFill="0" applyBorder="0" applyAlignment="0" applyProtection="0"/>
    <xf numFmtId="43" fontId="6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5" fillId="4" borderId="0" applyFont="0" applyBorder="0" applyAlignment="0" applyProtection="0"/>
    <xf numFmtId="187" fontId="5" fillId="4" borderId="0" applyFont="0" applyBorder="0" applyProtection="0">
      <alignment horizontal="right"/>
    </xf>
    <xf numFmtId="0" fontId="24" fillId="4" borderId="0" applyFill="0" applyBorder="0"/>
    <xf numFmtId="0" fontId="140" fillId="37" borderId="42">
      <alignment vertical="top" wrapText="1"/>
      <protection locked="0"/>
    </xf>
    <xf numFmtId="181" fontId="140" fillId="37" borderId="42">
      <alignment horizontal="left" vertical="top" wrapText="1" indent="1"/>
      <protection locked="0"/>
    </xf>
    <xf numFmtId="0" fontId="22" fillId="37" borderId="42">
      <alignment horizontal="left" vertical="top" wrapText="1" indent="1"/>
      <protection locked="0"/>
    </xf>
    <xf numFmtId="0" fontId="78" fillId="59" borderId="0" applyFill="0">
      <alignment horizontal="left" wrapText="1"/>
    </xf>
    <xf numFmtId="0" fontId="78" fillId="3" borderId="0" applyFill="0">
      <alignment horizontal="left" wrapText="1"/>
    </xf>
    <xf numFmtId="0" fontId="78" fillId="3" borderId="0" applyFill="0">
      <alignment horizontal="left" wrapText="1"/>
    </xf>
    <xf numFmtId="0" fontId="78" fillId="68" borderId="0" applyFill="0">
      <alignment horizontal="left" wrapText="1"/>
    </xf>
    <xf numFmtId="0" fontId="79" fillId="62" borderId="0" applyFill="0">
      <alignment horizontal="right"/>
    </xf>
    <xf numFmtId="0" fontId="79" fillId="38" borderId="0" applyFill="0">
      <alignment horizontal="right"/>
    </xf>
    <xf numFmtId="0" fontId="79" fillId="38" borderId="0" applyFill="0">
      <alignment horizontal="right"/>
    </xf>
    <xf numFmtId="0" fontId="79" fillId="69" borderId="0" applyFill="0">
      <alignment horizontal="right"/>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pplyFill="0">
      <alignment horizont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38" fillId="0" borderId="0" applyFont="0" applyFill="0" applyBorder="0" applyAlignment="0" applyProtection="0"/>
    <xf numFmtId="167" fontId="22" fillId="0" borderId="0" applyFont="0" applyFill="0" applyBorder="0" applyAlignment="0" applyProtection="0"/>
    <xf numFmtId="167" fontId="67" fillId="0" borderId="0" applyFont="0" applyFill="0" applyBorder="0" applyAlignment="0" applyProtection="0"/>
    <xf numFmtId="167" fontId="7" fillId="0" borderId="0" applyFont="0" applyFill="0" applyBorder="0" applyAlignment="0" applyProtection="0"/>
    <xf numFmtId="44" fontId="67"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2" fillId="0" borderId="0" applyFont="0" applyFill="0" applyBorder="0" applyAlignment="0" applyProtection="0"/>
    <xf numFmtId="44"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67" fillId="0" borderId="0" applyFont="0" applyFill="0" applyBorder="0" applyAlignment="0" applyProtection="0"/>
    <xf numFmtId="167" fontId="67" fillId="0" borderId="0" applyFont="0" applyFill="0" applyBorder="0" applyAlignment="0" applyProtection="0"/>
    <xf numFmtId="44"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0"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67" fontId="1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7"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81" fillId="37" borderId="42" applyFill="0" applyProtection="0">
      <alignment horizontal="right"/>
      <protection locked="0"/>
    </xf>
    <xf numFmtId="171" fontId="81" fillId="2" borderId="42" applyFill="0" applyProtection="0">
      <alignment horizontal="right"/>
      <protection locked="0"/>
    </xf>
    <xf numFmtId="171" fontId="81" fillId="2" borderId="42" applyFill="0" applyProtection="0">
      <alignment horizontal="right"/>
      <protection locked="0"/>
    </xf>
    <xf numFmtId="171" fontId="141" fillId="2" borderId="52" applyFill="0" applyProtection="0">
      <alignment horizontal="right"/>
      <protection locked="0"/>
    </xf>
    <xf numFmtId="0" fontId="82" fillId="2" borderId="43" applyFill="0">
      <alignment horizontal="right"/>
      <protection locked="0"/>
    </xf>
    <xf numFmtId="0" fontId="82" fillId="2" borderId="53" applyFill="0">
      <alignment horizontal="right"/>
      <protection locked="0"/>
    </xf>
    <xf numFmtId="0" fontId="80" fillId="37" borderId="42" applyFill="0" applyProtection="0">
      <alignment horizontal="right"/>
      <protection locked="0"/>
    </xf>
    <xf numFmtId="0" fontId="80" fillId="2" borderId="42" applyFill="0" applyProtection="0">
      <alignment horizontal="right"/>
      <protection locked="0"/>
    </xf>
    <xf numFmtId="0" fontId="80" fillId="2" borderId="42" applyFill="0" applyProtection="0">
      <alignment horizontal="right"/>
      <protection locked="0"/>
    </xf>
    <xf numFmtId="0" fontId="80" fillId="2" borderId="52" applyFill="0" applyProtection="0">
      <alignment horizontal="right"/>
      <protection locked="0"/>
    </xf>
    <xf numFmtId="0" fontId="25" fillId="0" borderId="1" applyNumberFormat="0">
      <protection locked="0"/>
    </xf>
    <xf numFmtId="0" fontId="84" fillId="37" borderId="42" applyNumberFormat="0">
      <protection locked="0"/>
    </xf>
    <xf numFmtId="0" fontId="142" fillId="37" borderId="42" applyNumberFormat="0">
      <protection locked="0"/>
    </xf>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0" fillId="37" borderId="42" applyNumberFormat="0">
      <protection locked="0"/>
    </xf>
    <xf numFmtId="0" fontId="84" fillId="37" borderId="42" applyNumberFormat="0">
      <protection locked="0"/>
    </xf>
    <xf numFmtId="0" fontId="142" fillId="37" borderId="42" applyNumberFormat="0">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142" fillId="37" borderId="42" applyNumberFormat="0">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83" fillId="0" borderId="1" applyProtection="0">
      <alignment horizontal="center"/>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4" fillId="4" borderId="0">
      <alignment horizontal="right"/>
    </xf>
    <xf numFmtId="0" fontId="67" fillId="3" borderId="0"/>
    <xf numFmtId="181" fontId="22" fillId="59" borderId="0"/>
    <xf numFmtId="181" fontId="140" fillId="59" borderId="0"/>
    <xf numFmtId="0" fontId="75" fillId="59" borderId="0"/>
    <xf numFmtId="0" fontId="140" fillId="59" borderId="0"/>
    <xf numFmtId="0" fontId="140" fillId="59" borderId="0"/>
    <xf numFmtId="0" fontId="75" fillId="59" borderId="0"/>
    <xf numFmtId="0" fontId="140" fillId="59" borderId="0"/>
    <xf numFmtId="0" fontId="26" fillId="4" borderId="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141" fillId="0" borderId="54" applyFont="0" applyFill="0" applyBorder="0" applyAlignment="0" applyProtection="0"/>
    <xf numFmtId="173" fontId="75" fillId="0" borderId="0" applyFill="0" applyBorder="0" applyAlignment="0" applyProtection="0">
      <alignment wrapText="1"/>
    </xf>
    <xf numFmtId="173" fontId="21" fillId="0" borderId="0" applyFont="0" applyFill="0" applyBorder="0" applyAlignment="0" applyProtection="0">
      <alignment wrapText="1"/>
    </xf>
    <xf numFmtId="189" fontId="86" fillId="0" borderId="0">
      <protection locked="0"/>
    </xf>
    <xf numFmtId="171" fontId="21" fillId="0" borderId="0" applyFont="0" applyFill="0" applyBorder="0" applyProtection="0">
      <protection locked="0"/>
    </xf>
    <xf numFmtId="189" fontId="86" fillId="0" borderId="0">
      <protection locked="0"/>
    </xf>
    <xf numFmtId="171" fontId="21" fillId="0" borderId="0" applyFont="0" applyFill="0" applyBorder="0" applyProtection="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71" fontId="21" fillId="0" borderId="0" applyFont="0" applyFill="0" applyBorder="0" applyProtection="0">
      <protection locked="0"/>
    </xf>
    <xf numFmtId="189" fontId="86" fillId="0" borderId="0">
      <protection locked="0"/>
    </xf>
    <xf numFmtId="189" fontId="86" fillId="0" borderId="0">
      <protection locked="0"/>
    </xf>
    <xf numFmtId="189" fontId="86" fillId="0" borderId="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211" fontId="21" fillId="0" borderId="0" applyFont="0" applyFill="0" applyBorder="0" applyAlignment="0" applyProtection="0">
      <protection locked="0"/>
    </xf>
    <xf numFmtId="211" fontId="21" fillId="0" borderId="0" applyFont="0" applyFill="0" applyBorder="0" applyAlignment="0" applyProtection="0">
      <protection locked="0"/>
    </xf>
    <xf numFmtId="211" fontId="21" fillId="0" borderId="0" applyFont="0" applyFill="0" applyBorder="0" applyAlignment="0" applyProtection="0">
      <protection locked="0"/>
    </xf>
    <xf numFmtId="173" fontId="87" fillId="59" borderId="0" applyFill="0">
      <alignment horizontal="center"/>
    </xf>
    <xf numFmtId="173" fontId="87" fillId="3" borderId="0" applyFill="0">
      <alignment horizontal="center"/>
    </xf>
    <xf numFmtId="173" fontId="87" fillId="3" borderId="0" applyFill="0">
      <alignment horizontal="center"/>
    </xf>
    <xf numFmtId="173" fontId="87" fillId="68" borderId="0" applyFill="0">
      <alignment horizont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0" fontId="143" fillId="0" borderId="42"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89" fillId="0" borderId="42"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88" fillId="0" borderId="42" applyFill="0">
      <alignment horizontal="center"/>
    </xf>
    <xf numFmtId="181" fontId="143" fillId="0" borderId="42" applyFill="0">
      <alignment horizontal="center"/>
    </xf>
    <xf numFmtId="0" fontId="88" fillId="0" borderId="42" applyFill="0">
      <alignment horizontal="center"/>
    </xf>
    <xf numFmtId="171" fontId="143" fillId="0" borderId="42"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89" fillId="0" borderId="42"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88" fillId="0" borderId="42" applyFill="0">
      <alignment horizontal="center" vertical="center"/>
      <protection locked="0"/>
    </xf>
    <xf numFmtId="171" fontId="143" fillId="0" borderId="42" applyFill="0">
      <alignment horizontal="center" vertical="center"/>
    </xf>
    <xf numFmtId="171" fontId="143" fillId="0" borderId="42" applyFill="0">
      <alignment horizontal="center" vertical="center"/>
    </xf>
    <xf numFmtId="171" fontId="88" fillId="0" borderId="42" applyFill="0">
      <alignment horizontal="center" vertical="center"/>
      <protection locked="0"/>
    </xf>
    <xf numFmtId="200" fontId="67" fillId="0" borderId="0" applyFont="0" applyFill="0" applyBorder="0" applyAlignment="0" applyProtection="0"/>
    <xf numFmtId="49" fontId="145" fillId="0" borderId="0" applyFill="0" applyProtection="0">
      <alignment horizontal="left" indent="1"/>
    </xf>
    <xf numFmtId="0" fontId="146" fillId="0" borderId="0" applyNumberFormat="0" applyFill="0" applyBorder="0" applyAlignment="0" applyProtection="0"/>
    <xf numFmtId="198" fontId="147" fillId="0" borderId="0" applyFill="0" applyProtection="0">
      <alignment horizontal="left" indent="1"/>
    </xf>
    <xf numFmtId="198" fontId="148" fillId="0" borderId="0" applyFill="0" applyProtection="0">
      <alignment horizontal="left" indent="1"/>
    </xf>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49" fontId="90" fillId="0" borderId="0" applyFill="0" applyProtection="0">
      <alignment horizontal="left" indent="1"/>
    </xf>
    <xf numFmtId="0" fontId="149" fillId="0" borderId="0" applyNumberFormat="0" applyFill="0" applyBorder="0" applyAlignment="0" applyProtection="0"/>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0" fontId="151" fillId="0" borderId="0" applyNumberFormat="0" applyFill="0" applyBorder="0" applyAlignment="0" applyProtection="0"/>
    <xf numFmtId="49" fontId="90" fillId="0" borderId="0" applyFill="0" applyProtection="0">
      <alignment horizontal="left" indent="1"/>
    </xf>
    <xf numFmtId="49" fontId="91" fillId="0" borderId="0" applyFill="0" applyProtection="0">
      <alignment horizontal="left" indent="1"/>
    </xf>
    <xf numFmtId="49" fontId="145" fillId="0" borderId="0" applyFill="0" applyProtection="0">
      <alignment horizontal="left" indent="1"/>
    </xf>
    <xf numFmtId="49" fontId="90" fillId="0" borderId="0" applyFill="0" applyProtection="0">
      <alignment horizontal="left" indent="1"/>
    </xf>
    <xf numFmtId="49" fontId="145" fillId="0" borderId="0" applyFill="0" applyProtection="0">
      <alignment horizontal="left" indent="1"/>
    </xf>
    <xf numFmtId="49" fontId="145" fillId="0" borderId="0" applyFill="0" applyProtection="0">
      <alignment horizontal="left" indent="1"/>
    </xf>
    <xf numFmtId="49" fontId="145" fillId="0" borderId="0" applyFill="0" applyProtection="0">
      <alignment horizontal="left" indent="1"/>
    </xf>
    <xf numFmtId="49" fontId="145" fillId="0" borderId="0" applyFill="0" applyProtection="0">
      <alignment horizontal="left" indent="1"/>
    </xf>
    <xf numFmtId="49" fontId="90" fillId="0" borderId="0" applyFill="0" applyProtection="0">
      <alignment horizontal="left" indent="1"/>
    </xf>
    <xf numFmtId="49" fontId="145" fillId="0" borderId="0" applyFill="0" applyProtection="0">
      <alignment horizontal="left" indent="1"/>
    </xf>
    <xf numFmtId="0" fontId="78" fillId="59" borderId="0" applyFill="0">
      <alignment horizontal="right"/>
    </xf>
    <xf numFmtId="0" fontId="78" fillId="3" borderId="0" applyFill="0">
      <alignment horizontal="right"/>
    </xf>
    <xf numFmtId="0" fontId="78" fillId="3" borderId="0" applyFill="0">
      <alignment horizontal="right"/>
    </xf>
    <xf numFmtId="0" fontId="69" fillId="0" borderId="0"/>
    <xf numFmtId="0" fontId="152" fillId="0" borderId="0" applyNumberFormat="0" applyFill="0" applyBorder="0" applyAlignment="0" applyProtection="0">
      <alignment vertical="top"/>
      <protection locked="0"/>
    </xf>
    <xf numFmtId="0" fontId="15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153" fillId="41" borderId="0" applyNumberFormat="0" applyBorder="0" applyAlignment="0" applyProtection="0"/>
    <xf numFmtId="0" fontId="92" fillId="43" borderId="0" applyNumberFormat="0" applyBorder="0" applyAlignment="0" applyProtection="0"/>
    <xf numFmtId="0" fontId="92" fillId="41" borderId="0" applyNumberFormat="0" applyBorder="0" applyAlignment="0" applyProtection="0"/>
    <xf numFmtId="0" fontId="69" fillId="0" borderId="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0" fontId="155" fillId="6" borderId="0" applyNumberFormat="0" applyBorder="0" applyAlignment="0" applyProtection="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0" applyNumberFormat="0" applyFill="0" applyBorder="0" applyAlignment="0" applyProtection="0"/>
    <xf numFmtId="0" fontId="29" fillId="5" borderId="0" applyNumberFormat="0" applyFill="0" applyBorder="0">
      <alignment horizontal="right"/>
    </xf>
    <xf numFmtId="0" fontId="8" fillId="5" borderId="0" applyFont="0" applyAlignment="0"/>
    <xf numFmtId="0" fontId="30" fillId="5" borderId="0" applyFill="0" applyBorder="0">
      <alignment vertical="top" wrapText="1"/>
    </xf>
    <xf numFmtId="0" fontId="24" fillId="5" borderId="0" applyFill="0" applyAlignment="0">
      <alignment horizontal="center"/>
    </xf>
    <xf numFmtId="198" fontId="156" fillId="0" borderId="0" applyFill="0" applyAlignment="0"/>
    <xf numFmtId="0" fontId="157" fillId="0" borderId="55" applyNumberFormat="0" applyFill="0" applyAlignment="0" applyProtection="0"/>
    <xf numFmtId="0" fontId="31" fillId="0" borderId="0" applyNumberFormat="0" applyFill="0" applyAlignment="0"/>
    <xf numFmtId="0" fontId="158" fillId="0" borderId="0" applyNumberFormat="0" applyFill="0" applyAlignment="0"/>
    <xf numFmtId="0" fontId="159" fillId="0" borderId="55" applyNumberFormat="0" applyFill="0" applyAlignment="0" applyProtection="0"/>
    <xf numFmtId="0" fontId="159" fillId="0" borderId="55" applyNumberFormat="0" applyFill="0" applyAlignment="0" applyProtection="0"/>
    <xf numFmtId="0" fontId="65" fillId="0" borderId="0" applyNumberFormat="0" applyFill="0" applyAlignment="0"/>
    <xf numFmtId="0" fontId="157" fillId="0" borderId="55" applyNumberFormat="0" applyFill="0" applyAlignment="0" applyProtection="0"/>
    <xf numFmtId="0" fontId="65" fillId="0" borderId="0" applyNumberFormat="0" applyFill="0" applyAlignment="0"/>
    <xf numFmtId="0" fontId="159" fillId="0" borderId="55" applyNumberFormat="0" applyFill="0" applyAlignment="0" applyProtection="0"/>
    <xf numFmtId="0" fontId="160" fillId="0" borderId="56" applyNumberFormat="0" applyFill="0" applyAlignment="0" applyProtection="0"/>
    <xf numFmtId="0" fontId="159" fillId="0" borderId="55" applyNumberFormat="0" applyFill="0" applyAlignment="0" applyProtection="0"/>
    <xf numFmtId="0" fontId="159" fillId="0" borderId="55" applyNumberFormat="0" applyFill="0" applyAlignment="0" applyProtection="0"/>
    <xf numFmtId="0" fontId="65" fillId="0" borderId="0" applyNumberFormat="0" applyFill="0" applyAlignment="0"/>
    <xf numFmtId="0" fontId="31" fillId="0" borderId="0" applyNumberFormat="0" applyFill="0" applyAlignment="0"/>
    <xf numFmtId="0" fontId="69" fillId="0" borderId="0"/>
    <xf numFmtId="0" fontId="93" fillId="0" borderId="0" applyNumberFormat="0" applyFill="0" applyAlignment="0"/>
    <xf numFmtId="0" fontId="161" fillId="0" borderId="57" applyNumberFormat="0" applyFill="0" applyBorder="0" applyAlignment="0" applyProtection="0"/>
    <xf numFmtId="0" fontId="161" fillId="0" borderId="57" applyNumberFormat="0" applyFill="0" applyBorder="0" applyAlignment="0" applyProtection="0"/>
    <xf numFmtId="0" fontId="161" fillId="0" borderId="57" applyNumberFormat="0" applyFill="0" applyBorder="0" applyAlignment="0" applyProtection="0"/>
    <xf numFmtId="0" fontId="93" fillId="0" borderId="0" applyNumberFormat="0" applyFill="0" applyAlignment="0"/>
    <xf numFmtId="0" fontId="31" fillId="0" borderId="0" applyNumberFormat="0" applyFill="0" applyAlignment="0"/>
    <xf numFmtId="0" fontId="158" fillId="0" borderId="0" applyNumberFormat="0" applyFill="0" applyAlignment="0"/>
    <xf numFmtId="181" fontId="158" fillId="0" borderId="0" applyNumberFormat="0" applyFill="0" applyAlignment="0"/>
    <xf numFmtId="0" fontId="161" fillId="0" borderId="29" applyNumberFormat="0" applyFill="0" applyAlignment="0" applyProtection="0"/>
    <xf numFmtId="0" fontId="65" fillId="0" borderId="0" applyNumberFormat="0" applyFill="0" applyAlignment="0"/>
    <xf numFmtId="0" fontId="158" fillId="0" borderId="0" applyNumberFormat="0" applyFill="0" applyAlignment="0"/>
    <xf numFmtId="198" fontId="156" fillId="0" borderId="0" applyFill="0" applyAlignment="0"/>
    <xf numFmtId="0" fontId="31" fillId="0" borderId="0" applyNumberFormat="0" applyFill="0" applyAlignment="0" applyProtection="0"/>
    <xf numFmtId="0" fontId="65" fillId="0" borderId="0" applyNumberFormat="0" applyFill="0" applyAlignment="0" applyProtection="0"/>
    <xf numFmtId="0" fontId="115" fillId="38" borderId="0" applyNumberFormat="0" applyFill="0" applyAlignment="0"/>
    <xf numFmtId="0" fontId="69" fillId="0" borderId="0"/>
    <xf numFmtId="181" fontId="31" fillId="0" borderId="0" applyNumberFormat="0" applyFill="0" applyAlignment="0" applyProtection="0"/>
    <xf numFmtId="181" fontId="158" fillId="0" borderId="0" applyNumberFormat="0" applyFill="0" applyAlignment="0" applyProtection="0"/>
    <xf numFmtId="0" fontId="65" fillId="0" borderId="0" applyNumberFormat="0" applyFill="0" applyAlignment="0" applyProtection="0"/>
    <xf numFmtId="0" fontId="31" fillId="0" borderId="0" applyNumberFormat="0" applyFill="0" applyAlignment="0" applyProtection="0"/>
    <xf numFmtId="0" fontId="158" fillId="0" borderId="0" applyNumberFormat="0" applyFill="0" applyAlignment="0" applyProtection="0"/>
    <xf numFmtId="0" fontId="31" fillId="0" borderId="0" applyNumberFormat="0" applyFill="0" applyAlignment="0" applyProtection="0"/>
    <xf numFmtId="0" fontId="158" fillId="0" borderId="0" applyNumberFormat="0" applyFill="0" applyAlignment="0" applyProtection="0"/>
    <xf numFmtId="0" fontId="158" fillId="0" borderId="0" applyNumberFormat="0" applyFill="0" applyAlignment="0" applyProtection="0"/>
    <xf numFmtId="0" fontId="31" fillId="0" borderId="0" applyNumberFormat="0" applyFill="0" applyAlignment="0" applyProtection="0"/>
    <xf numFmtId="0" fontId="162" fillId="0" borderId="58" applyNumberFormat="0" applyFill="0" applyAlignment="0" applyProtection="0"/>
    <xf numFmtId="0" fontId="163" fillId="0" borderId="58" applyNumberFormat="0" applyFill="0" applyAlignment="0" applyProtection="0"/>
    <xf numFmtId="0" fontId="163" fillId="0" borderId="58" applyNumberFormat="0" applyFill="0" applyAlignment="0" applyProtection="0"/>
    <xf numFmtId="0" fontId="162" fillId="0" borderId="58" applyNumberFormat="0" applyFill="0" applyAlignment="0" applyProtection="0"/>
    <xf numFmtId="0" fontId="162" fillId="0" borderId="58" applyNumberFormat="0" applyFill="0" applyAlignment="0" applyProtection="0"/>
    <xf numFmtId="0" fontId="94" fillId="0" borderId="0" applyNumberFormat="0" applyFill="0" applyAlignment="0"/>
    <xf numFmtId="0" fontId="164" fillId="0" borderId="59" applyNumberFormat="0" applyFill="0" applyAlignment="0" applyProtection="0"/>
    <xf numFmtId="0" fontId="95" fillId="0" borderId="0" applyNumberFormat="0" applyFill="0" applyAlignment="0"/>
    <xf numFmtId="0" fontId="165" fillId="0" borderId="0" applyNumberFormat="0" applyFill="0">
      <alignment vertical="center"/>
    </xf>
    <xf numFmtId="198" fontId="33" fillId="0" borderId="0" applyFill="0" applyAlignment="0"/>
    <xf numFmtId="0" fontId="166" fillId="0" borderId="60" applyNumberFormat="0" applyFill="0" applyAlignment="0" applyProtection="0"/>
    <xf numFmtId="49" fontId="96" fillId="3" borderId="0" applyFill="0" applyBorder="0">
      <alignment horizontal="left"/>
    </xf>
    <xf numFmtId="0" fontId="167" fillId="0" borderId="60" applyNumberFormat="0" applyFill="0" applyAlignment="0" applyProtection="0"/>
    <xf numFmtId="0" fontId="167" fillId="0" borderId="60"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49" fontId="96" fillId="3" borderId="0" applyFill="0" applyBorder="0">
      <alignment horizontal="left"/>
    </xf>
    <xf numFmtId="0" fontId="168" fillId="0" borderId="61" applyNumberFormat="0" applyFill="0" applyAlignment="0" applyProtection="0"/>
    <xf numFmtId="49" fontId="169" fillId="3" borderId="0" applyFill="0" applyBorder="0">
      <alignment horizontal="left"/>
    </xf>
    <xf numFmtId="0" fontId="69" fillId="0" borderId="0"/>
    <xf numFmtId="49" fontId="87" fillId="3" borderId="0" applyFill="0" applyBorder="0">
      <alignment horizontal="left"/>
    </xf>
    <xf numFmtId="49" fontId="170" fillId="3" borderId="0" applyFill="0" applyBorder="0">
      <alignment horizontal="left"/>
    </xf>
    <xf numFmtId="49" fontId="96" fillId="3" borderId="0" applyFill="0" applyBorder="0">
      <alignment horizontal="left"/>
    </xf>
    <xf numFmtId="49" fontId="170" fillId="3" borderId="0" applyFill="0" applyBorder="0">
      <alignment horizontal="left"/>
    </xf>
    <xf numFmtId="0" fontId="51" fillId="0" borderId="31" applyNumberFormat="0" applyFill="0" applyAlignment="0" applyProtection="0"/>
    <xf numFmtId="49" fontId="87" fillId="59" borderId="0" applyFill="0">
      <alignment horizontal="center"/>
    </xf>
    <xf numFmtId="49" fontId="87" fillId="3" borderId="0" applyFill="0">
      <alignment horizontal="center"/>
    </xf>
    <xf numFmtId="49" fontId="87" fillId="3" borderId="0" applyFill="0">
      <alignment horizontal="center"/>
    </xf>
    <xf numFmtId="0" fontId="69" fillId="0" borderId="0"/>
    <xf numFmtId="0" fontId="171" fillId="0" borderId="0" applyNumberFormat="0" applyFill="0" applyBorder="0" applyAlignment="0" applyProtection="0"/>
    <xf numFmtId="0" fontId="97" fillId="3" borderId="0" applyFill="0" applyBorder="0">
      <alignment wrapText="1"/>
    </xf>
    <xf numFmtId="0" fontId="167"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97" fillId="3" borderId="0" applyFill="0" applyBorder="0">
      <alignment wrapText="1"/>
    </xf>
    <xf numFmtId="0" fontId="168" fillId="0" borderId="0" applyNumberFormat="0" applyFill="0" applyBorder="0" applyAlignment="0" applyProtection="0"/>
    <xf numFmtId="0" fontId="172" fillId="3" borderId="0" applyFill="0" applyBorder="0">
      <alignment wrapText="1"/>
    </xf>
    <xf numFmtId="0" fontId="69" fillId="0" borderId="0"/>
    <xf numFmtId="0" fontId="75" fillId="3" borderId="0" applyFill="0" applyBorder="0"/>
    <xf numFmtId="0" fontId="173" fillId="3" borderId="0" applyFill="0" applyBorder="0">
      <alignment wrapText="1"/>
    </xf>
    <xf numFmtId="0" fontId="51" fillId="0" borderId="0" applyNumberFormat="0" applyFill="0" applyBorder="0" applyAlignment="0" applyProtection="0"/>
    <xf numFmtId="0" fontId="32" fillId="4" borderId="0" applyBorder="0"/>
    <xf numFmtId="0" fontId="32" fillId="4" borderId="0" applyFill="0" applyBorder="0"/>
    <xf numFmtId="0" fontId="33" fillId="4" borderId="0" applyBorder="0"/>
    <xf numFmtId="0" fontId="33" fillId="4" borderId="0" applyFill="0" applyBorder="0"/>
    <xf numFmtId="0" fontId="34" fillId="4" borderId="0" applyFill="0" applyBorder="0">
      <alignment horizontal="left"/>
    </xf>
    <xf numFmtId="0" fontId="34" fillId="4" borderId="0" applyFill="0" applyBorder="0">
      <alignment horizontal="center" wrapText="1"/>
    </xf>
    <xf numFmtId="0" fontId="34" fillId="4" borderId="0" applyFill="0" applyBorder="0">
      <alignment horizontal="center" wrapText="1"/>
    </xf>
    <xf numFmtId="0" fontId="26" fillId="4" borderId="4" applyNumberFormat="0" applyFont="0" applyAlignment="0"/>
    <xf numFmtId="0" fontId="5" fillId="4" borderId="4" applyNumberFormat="0" applyFont="0" applyAlignment="0"/>
    <xf numFmtId="0" fontId="5" fillId="4" borderId="4" applyNumberFormat="0" applyFont="0" applyAlignment="0"/>
    <xf numFmtId="0" fontId="69" fillId="0" borderId="0"/>
    <xf numFmtId="0" fontId="5" fillId="4" borderId="4" applyNumberFormat="0" applyFont="0" applyAlignment="0"/>
    <xf numFmtId="212" fontId="140" fillId="59" borderId="43" applyNumberFormat="0">
      <alignment horizontal="left"/>
    </xf>
    <xf numFmtId="212" fontId="140" fillId="59" borderId="43" applyNumberFormat="0">
      <alignment horizontal="left"/>
    </xf>
    <xf numFmtId="0" fontId="5" fillId="4" borderId="4" applyNumberFormat="0" applyFont="0" applyAlignment="0"/>
    <xf numFmtId="0" fontId="22" fillId="59" borderId="43" applyNumberFormat="0">
      <alignment horizontal="left"/>
    </xf>
    <xf numFmtId="0" fontId="140" fillId="59" borderId="43" applyNumberFormat="0">
      <alignment horizontal="left"/>
    </xf>
    <xf numFmtId="0" fontId="75" fillId="3" borderId="43" applyNumberFormat="0" applyFill="0">
      <alignment horizontal="left"/>
    </xf>
    <xf numFmtId="212" fontId="22" fillId="59" borderId="43" applyNumberFormat="0">
      <alignment horizontal="left"/>
    </xf>
    <xf numFmtId="0" fontId="5" fillId="4" borderId="4" applyNumberFormat="0" applyFont="0" applyAlignment="0"/>
    <xf numFmtId="212" fontId="140" fillId="59" borderId="43" applyNumberFormat="0">
      <alignment horizontal="left"/>
    </xf>
    <xf numFmtId="0" fontId="75" fillId="59" borderId="43" applyNumberFormat="0" applyFill="0">
      <alignment horizontal="left"/>
    </xf>
    <xf numFmtId="0" fontId="75" fillId="3" borderId="43" applyNumberFormat="0" applyFill="0">
      <alignment horizontal="left"/>
    </xf>
    <xf numFmtId="0" fontId="75" fillId="3" borderId="43" applyNumberFormat="0" applyFill="0">
      <alignment horizontal="left"/>
    </xf>
    <xf numFmtId="0" fontId="69" fillId="0" borderId="0"/>
    <xf numFmtId="0" fontId="35" fillId="0" borderId="0" applyNumberFormat="0" applyFill="0" applyBorder="0" applyAlignment="0" applyProtection="0">
      <alignment vertical="top"/>
      <protection locked="0"/>
    </xf>
    <xf numFmtId="192" fontId="17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75" fillId="0" borderId="0" applyNumberFormat="0" applyFill="0" applyBorder="0" applyAlignment="0" applyProtection="0"/>
    <xf numFmtId="0" fontId="176" fillId="0" borderId="0" applyNumberFormat="0" applyFill="0" applyBorder="0" applyAlignment="0" applyProtection="0"/>
    <xf numFmtId="0" fontId="174" fillId="0" borderId="0" applyNumberFormat="0" applyFill="0" applyBorder="0" applyAlignment="0" applyProtection="0">
      <alignment vertical="top"/>
      <protection locked="0"/>
    </xf>
    <xf numFmtId="192" fontId="177" fillId="0" borderId="0" applyNumberFormat="0" applyFill="0" applyBorder="0" applyAlignment="0" applyProtection="0">
      <alignment vertical="top"/>
      <protection locked="0"/>
    </xf>
    <xf numFmtId="192" fontId="177"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69" fillId="0" borderId="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78" fillId="0" borderId="0" applyNumberFormat="0" applyFill="0" applyBorder="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176" fillId="0" borderId="0" applyNumberFormat="0" applyFill="0" applyBorder="0" applyAlignment="0" applyProtection="0"/>
    <xf numFmtId="0" fontId="35" fillId="0" borderId="0" applyNumberFormat="0" applyFill="0" applyBorder="0" applyAlignment="0" applyProtection="0">
      <alignment vertical="top"/>
      <protection locked="0"/>
    </xf>
    <xf numFmtId="0" fontId="176" fillId="0" borderId="0" applyNumberFormat="0" applyFill="0" applyBorder="0" applyAlignment="0" applyProtection="0"/>
    <xf numFmtId="173" fontId="35" fillId="0" borderId="0" applyNumberFormat="0" applyFill="0" applyBorder="0" applyAlignment="0" applyProtection="0">
      <alignment vertical="top"/>
      <protection locked="0"/>
    </xf>
    <xf numFmtId="0" fontId="176" fillId="0" borderId="0" applyNumberFormat="0" applyFill="0" applyBorder="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0" fontId="186" fillId="9" borderId="32" applyNumberFormat="0" applyAlignment="0" applyProtection="0"/>
    <xf numFmtId="0" fontId="78" fillId="59" borderId="0" applyFill="0">
      <alignment horizontal="left" wrapText="1"/>
    </xf>
    <xf numFmtId="0" fontId="78" fillId="3" borderId="0" applyFill="0">
      <alignment horizontal="left" wrapText="1"/>
    </xf>
    <xf numFmtId="0" fontId="78" fillId="3" borderId="0" applyFill="0">
      <alignment horizontal="left" wrapText="1"/>
    </xf>
    <xf numFmtId="0" fontId="69" fillId="0" borderId="0"/>
    <xf numFmtId="0" fontId="187" fillId="63" borderId="62" applyNumberFormat="0" applyFill="0">
      <alignment horizontal="centerContinuous" wrapText="1"/>
    </xf>
    <xf numFmtId="49" fontId="100" fillId="0" borderId="0" applyFill="0" applyBorder="0">
      <alignment horizontal="right" indent="1"/>
    </xf>
    <xf numFmtId="49" fontId="188" fillId="0" borderId="0" applyFill="0" applyBorder="0">
      <alignment horizontal="right" indent="1"/>
    </xf>
    <xf numFmtId="49" fontId="189" fillId="38" borderId="0" applyFill="0" applyBorder="0">
      <alignment horizontal="right" indent="1"/>
    </xf>
    <xf numFmtId="0" fontId="69" fillId="0" borderId="0"/>
    <xf numFmtId="49" fontId="101" fillId="0" borderId="0" applyFill="0" applyBorder="0">
      <alignment horizontal="right" indent="1"/>
    </xf>
    <xf numFmtId="49" fontId="190" fillId="0" borderId="0" applyFill="0" applyBorder="0">
      <alignment horizontal="right" indent="1"/>
    </xf>
    <xf numFmtId="49" fontId="100" fillId="0" borderId="0" applyFill="0" applyBorder="0">
      <alignment horizontal="right" indent="1"/>
    </xf>
    <xf numFmtId="49" fontId="191" fillId="0" borderId="0" applyFill="0" applyBorder="0">
      <alignment horizontal="right" indent="1"/>
    </xf>
    <xf numFmtId="0" fontId="187" fillId="63" borderId="63" applyNumberFormat="0" applyFill="0">
      <alignment horizontal="centerContinuous" wrapText="1"/>
    </xf>
    <xf numFmtId="49" fontId="36" fillId="0" borderId="0" applyFill="0" applyBorder="0">
      <alignment horizontal="center" wrapText="1"/>
    </xf>
    <xf numFmtId="49" fontId="68" fillId="3" borderId="0" applyFill="0" applyBorder="0">
      <alignment horizontal="center" wrapText="1"/>
    </xf>
    <xf numFmtId="49" fontId="36" fillId="0" borderId="0" applyFill="0" applyBorder="0">
      <alignment horizontal="center" wrapText="1"/>
    </xf>
    <xf numFmtId="49" fontId="192" fillId="0" borderId="0" applyFill="0" applyBorder="0">
      <alignment horizontal="center" wrapText="1"/>
    </xf>
    <xf numFmtId="49" fontId="192" fillId="0" borderId="0" applyFill="0" applyBorder="0">
      <alignment horizontal="center" wrapText="1"/>
    </xf>
    <xf numFmtId="0" fontId="68" fillId="3" borderId="0" applyFill="0" applyBorder="0">
      <alignment horizontal="centerContinuous" wrapText="1"/>
    </xf>
    <xf numFmtId="0" fontId="36" fillId="0" borderId="0" applyFill="0" applyBorder="0">
      <alignment horizontal="centerContinuous" wrapText="1"/>
    </xf>
    <xf numFmtId="0" fontId="192" fillId="0" borderId="0" applyFill="0" applyBorder="0">
      <alignment horizontal="centerContinuous" wrapText="1"/>
    </xf>
    <xf numFmtId="0" fontId="192" fillId="0" borderId="0" applyFill="0" applyBorder="0">
      <alignment horizontal="center" wrapText="1"/>
    </xf>
    <xf numFmtId="0" fontId="87" fillId="0" borderId="0" applyFill="0" applyBorder="0">
      <alignment horizontal="center" wrapText="1"/>
    </xf>
    <xf numFmtId="49" fontId="22" fillId="0" borderId="0" applyFill="0" applyBorder="0">
      <alignment horizontal="left" indent="1"/>
    </xf>
    <xf numFmtId="49" fontId="140" fillId="0" borderId="0" applyFill="0" applyBorder="0">
      <alignment horizontal="left" indent="1"/>
    </xf>
    <xf numFmtId="49" fontId="140" fillId="0" borderId="0" applyFill="0" applyBorder="0">
      <alignment horizontal="left" indent="1"/>
    </xf>
    <xf numFmtId="49" fontId="140" fillId="0" borderId="0" applyFill="0" applyBorder="0">
      <alignment horizontal="left" indent="1"/>
    </xf>
    <xf numFmtId="49" fontId="22" fillId="0" borderId="0" applyFill="0" applyBorder="0">
      <alignment horizontal="left" indent="1"/>
    </xf>
    <xf numFmtId="49" fontId="75" fillId="0" borderId="0" applyFill="0" applyBorder="0">
      <alignment horizontal="center" vertical="center" wrapText="1"/>
    </xf>
    <xf numFmtId="49" fontId="140" fillId="0" borderId="0" applyFill="0" applyBorder="0">
      <alignment horizontal="left" wrapText="1" indent="2"/>
    </xf>
    <xf numFmtId="0" fontId="187" fillId="3" borderId="63" applyNumberFormat="0" applyFill="0">
      <alignment horizontal="centerContinuous" wrapText="1"/>
    </xf>
    <xf numFmtId="0" fontId="87" fillId="3" borderId="0" applyFill="0">
      <alignment horizontal="center" vertical="center" wrapText="1"/>
    </xf>
    <xf numFmtId="0" fontId="69" fillId="0" borderId="0"/>
    <xf numFmtId="0" fontId="87" fillId="59" borderId="5" applyFill="0">
      <alignment horizontal="center" wrapText="1"/>
    </xf>
    <xf numFmtId="0" fontId="87" fillId="3" borderId="5" applyFill="0">
      <alignment horizontal="center" wrapText="1"/>
    </xf>
    <xf numFmtId="0" fontId="87" fillId="3" borderId="5" applyFill="0">
      <alignment horizontal="center" wrapText="1"/>
    </xf>
    <xf numFmtId="0" fontId="69" fillId="0" borderId="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212" fontId="140" fillId="59" borderId="42" applyNumberFormat="0">
      <alignment horizontal="left"/>
    </xf>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2" fillId="59" borderId="42" applyNumberFormat="0">
      <alignment horizontal="left"/>
    </xf>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212" fontId="140" fillId="59" borderId="42" applyNumberFormat="0">
      <alignment horizontal="left"/>
    </xf>
    <xf numFmtId="0" fontId="75" fillId="59" borderId="42" applyNumberFormat="0">
      <alignment horizontal="left"/>
    </xf>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193" fillId="64" borderId="63" applyNumberFormat="0" applyFill="0" applyAlignment="0"/>
    <xf numFmtId="0" fontId="194"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94" fillId="0" borderId="44" applyNumberFormat="0" applyFill="0" applyAlignment="0" applyProtection="0"/>
    <xf numFmtId="0" fontId="114" fillId="0" borderId="64" applyNumberFormat="0" applyFill="0" applyAlignment="0" applyProtection="0"/>
    <xf numFmtId="0" fontId="102" fillId="0" borderId="44" applyNumberFormat="0" applyFill="0" applyAlignment="0" applyProtection="0"/>
    <xf numFmtId="0" fontId="69" fillId="0" borderId="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0" fontId="196" fillId="0" borderId="34" applyNumberFormat="0" applyFill="0" applyAlignment="0" applyProtection="0"/>
    <xf numFmtId="213" fontId="21" fillId="0" borderId="0" applyFont="0" applyFill="0" applyBorder="0" applyAlignment="0" applyProtection="0">
      <protection locked="0"/>
    </xf>
    <xf numFmtId="214" fontId="197" fillId="0" borderId="0"/>
    <xf numFmtId="0" fontId="198"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98" fillId="60" borderId="0" applyNumberFormat="0" applyBorder="0" applyAlignment="0" applyProtection="0"/>
    <xf numFmtId="0" fontId="199" fillId="60" borderId="0" applyNumberFormat="0" applyBorder="0" applyAlignment="0" applyProtection="0"/>
    <xf numFmtId="0" fontId="104" fillId="60" borderId="0" applyNumberFormat="0" applyBorder="0" applyAlignment="0" applyProtection="0"/>
    <xf numFmtId="0" fontId="69" fillId="0" borderId="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0" fontId="201" fillId="8" borderId="0" applyNumberFormat="0" applyBorder="0" applyAlignment="0" applyProtection="0"/>
    <xf numFmtId="0" fontId="1" fillId="0" borderId="0"/>
    <xf numFmtId="0" fontId="1" fillId="0" borderId="0"/>
    <xf numFmtId="0" fontId="202" fillId="0" borderId="0"/>
    <xf numFmtId="0" fontId="67" fillId="0" borderId="0"/>
    <xf numFmtId="181" fontId="67" fillId="0" borderId="0"/>
    <xf numFmtId="0" fontId="67" fillId="0" borderId="0"/>
    <xf numFmtId="0" fontId="202" fillId="0" borderId="0"/>
    <xf numFmtId="0" fontId="202" fillId="0" borderId="0"/>
    <xf numFmtId="0" fontId="10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applyBorder="0"/>
    <xf numFmtId="0" fontId="67" fillId="0" borderId="0"/>
    <xf numFmtId="181" fontId="67" fillId="0" borderId="0"/>
    <xf numFmtId="0" fontId="69" fillId="0" borderId="0"/>
    <xf numFmtId="0" fontId="67" fillId="0" borderId="0"/>
    <xf numFmtId="0" fontId="67" fillId="0" borderId="0"/>
    <xf numFmtId="0" fontId="69" fillId="0" borderId="0"/>
    <xf numFmtId="0" fontId="140" fillId="0" borderId="0"/>
    <xf numFmtId="0" fontId="69" fillId="0" borderId="0"/>
    <xf numFmtId="0" fontId="67" fillId="0" borderId="0"/>
    <xf numFmtId="0" fontId="22" fillId="0" borderId="0">
      <alignment horizontal="right"/>
    </xf>
    <xf numFmtId="0" fontId="22" fillId="0" borderId="0">
      <alignment horizontal="right"/>
    </xf>
    <xf numFmtId="0" fontId="140"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06" fillId="0" borderId="0"/>
    <xf numFmtId="0" fontId="106" fillId="0" borderId="0"/>
    <xf numFmtId="0" fontId="10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192" fontId="106" fillId="0" borderId="0"/>
    <xf numFmtId="192" fontId="106" fillId="0" borderId="0"/>
    <xf numFmtId="192" fontId="106" fillId="0" borderId="0"/>
    <xf numFmtId="192" fontId="106" fillId="0" borderId="0"/>
    <xf numFmtId="0" fontId="67" fillId="0" borderId="0"/>
    <xf numFmtId="192" fontId="106" fillId="0" borderId="0"/>
    <xf numFmtId="192" fontId="106" fillId="0" borderId="0"/>
    <xf numFmtId="192" fontId="106" fillId="0" borderId="0"/>
    <xf numFmtId="192" fontId="70" fillId="0" borderId="0"/>
    <xf numFmtId="192" fontId="1" fillId="0" borderId="0"/>
    <xf numFmtId="0" fontId="203"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06" fillId="0" borderId="0"/>
    <xf numFmtId="192" fontId="70" fillId="0" borderId="0"/>
    <xf numFmtId="0" fontId="67" fillId="0" borderId="0"/>
    <xf numFmtId="192" fontId="70" fillId="0" borderId="0"/>
    <xf numFmtId="192" fontId="70" fillId="0" borderId="0"/>
    <xf numFmtId="0" fontId="67" fillId="0" borderId="0" applyBorder="0"/>
    <xf numFmtId="192" fontId="106" fillId="0" borderId="0"/>
    <xf numFmtId="192" fontId="106" fillId="0" borderId="0"/>
    <xf numFmtId="192" fontId="106" fillId="0" borderId="0"/>
    <xf numFmtId="192" fontId="106" fillId="0" borderId="0"/>
    <xf numFmtId="0" fontId="106" fillId="0" borderId="0"/>
    <xf numFmtId="0" fontId="106" fillId="0" borderId="0"/>
    <xf numFmtId="0" fontId="106" fillId="0" borderId="0"/>
    <xf numFmtId="0" fontId="106" fillId="0" borderId="0"/>
    <xf numFmtId="0" fontId="67" fillId="0" borderId="0"/>
    <xf numFmtId="0" fontId="109"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22" fillId="0" borderId="0">
      <alignment horizontal="right"/>
    </xf>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70" fillId="0" borderId="0"/>
    <xf numFmtId="192" fontId="106" fillId="0" borderId="0"/>
    <xf numFmtId="192" fontId="106" fillId="0" borderId="0"/>
    <xf numFmtId="192" fontId="106" fillId="0" borderId="0"/>
    <xf numFmtId="192" fontId="106" fillId="0" borderId="0"/>
    <xf numFmtId="0" fontId="106" fillId="0" borderId="0"/>
    <xf numFmtId="0" fontId="106" fillId="0" borderId="0"/>
    <xf numFmtId="0" fontId="106" fillId="0" borderId="0"/>
    <xf numFmtId="0" fontId="106" fillId="0" borderId="0"/>
    <xf numFmtId="0" fontId="22" fillId="0" borderId="0"/>
    <xf numFmtId="0" fontId="69" fillId="0" borderId="0"/>
    <xf numFmtId="0" fontId="1" fillId="0" borderId="0"/>
    <xf numFmtId="0" fontId="1" fillId="0" borderId="0"/>
    <xf numFmtId="0" fontId="1" fillId="0" borderId="0"/>
    <xf numFmtId="0" fontId="67" fillId="0" borderId="0"/>
    <xf numFmtId="0" fontId="67" fillId="0" borderId="0" applyBorder="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22" fillId="0" borderId="0">
      <alignment horizontal="right"/>
    </xf>
    <xf numFmtId="0" fontId="67" fillId="0" borderId="0"/>
    <xf numFmtId="0" fontId="67" fillId="0" borderId="0"/>
    <xf numFmtId="192" fontId="70" fillId="0" borderId="0"/>
    <xf numFmtId="0" fontId="67" fillId="0" borderId="0"/>
    <xf numFmtId="0" fontId="67" fillId="0" borderId="0"/>
    <xf numFmtId="0" fontId="204" fillId="0" borderId="0"/>
    <xf numFmtId="0" fontId="22" fillId="0" borderId="0"/>
    <xf numFmtId="0" fontId="140" fillId="0" borderId="0"/>
    <xf numFmtId="0" fontId="67" fillId="0" borderId="0"/>
    <xf numFmtId="0" fontId="67" fillId="0" borderId="0"/>
    <xf numFmtId="0" fontId="67"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67" fillId="0" borderId="0" applyBorder="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202" fillId="0" borderId="0"/>
    <xf numFmtId="181" fontId="70" fillId="0" borderId="0"/>
    <xf numFmtId="0" fontId="106" fillId="0" borderId="0"/>
    <xf numFmtId="0" fontId="106" fillId="0" borderId="0"/>
    <xf numFmtId="0" fontId="106" fillId="0" borderId="0"/>
    <xf numFmtId="0" fontId="67" fillId="0" borderId="0"/>
    <xf numFmtId="181" fontId="70" fillId="0" borderId="0"/>
    <xf numFmtId="0" fontId="67" fillId="0" borderId="0"/>
    <xf numFmtId="0" fontId="106" fillId="0" borderId="0"/>
    <xf numFmtId="0" fontId="106" fillId="0" borderId="0"/>
    <xf numFmtId="0" fontId="106" fillId="0" borderId="0"/>
    <xf numFmtId="0" fontId="106" fillId="0" borderId="0"/>
    <xf numFmtId="0" fontId="202" fillId="0" borderId="0"/>
    <xf numFmtId="0" fontId="69" fillId="0" borderId="0"/>
    <xf numFmtId="0" fontId="67" fillId="0" borderId="0"/>
    <xf numFmtId="0" fontId="75" fillId="0" borderId="0"/>
    <xf numFmtId="0" fontId="69" fillId="0" borderId="0"/>
    <xf numFmtId="0" fontId="117" fillId="0" borderId="0"/>
    <xf numFmtId="0" fontId="7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70" fillId="0" borderId="0"/>
    <xf numFmtId="0" fontId="117"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67" fillId="0" borderId="0"/>
    <xf numFmtId="0" fontId="67" fillId="0" borderId="0"/>
    <xf numFmtId="0" fontId="22" fillId="0" borderId="0">
      <alignment horizontal="right"/>
    </xf>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7" fillId="0" borderId="0" applyBorder="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7" fillId="0" borderId="0"/>
    <xf numFmtId="0" fontId="1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9" fillId="0" borderId="0"/>
    <xf numFmtId="181" fontId="109" fillId="0" borderId="0"/>
    <xf numFmtId="0" fontId="109" fillId="0" borderId="0"/>
    <xf numFmtId="192" fontId="106" fillId="0" borderId="0"/>
    <xf numFmtId="192" fontId="106" fillId="0" borderId="0"/>
    <xf numFmtId="192" fontId="106" fillId="0" borderId="0"/>
    <xf numFmtId="192" fontId="106" fillId="0" borderId="0"/>
    <xf numFmtId="0" fontId="106" fillId="0" borderId="0"/>
    <xf numFmtId="0" fontId="106" fillId="0" borderId="0"/>
    <xf numFmtId="0" fontId="106" fillId="0" borderId="0"/>
    <xf numFmtId="0" fontId="202" fillId="0" borderId="0"/>
    <xf numFmtId="0" fontId="202" fillId="0" borderId="0"/>
    <xf numFmtId="0" fontId="69" fillId="0" borderId="0"/>
    <xf numFmtId="0" fontId="69" fillId="0" borderId="0"/>
    <xf numFmtId="192" fontId="70" fillId="0" borderId="0"/>
    <xf numFmtId="0" fontId="106" fillId="0" borderId="0"/>
    <xf numFmtId="0" fontId="106" fillId="0" borderId="0"/>
    <xf numFmtId="0" fontId="106" fillId="0" borderId="0"/>
    <xf numFmtId="0" fontId="202" fillId="0" borderId="0"/>
    <xf numFmtId="0" fontId="202" fillId="0" borderId="0"/>
    <xf numFmtId="0" fontId="67" fillId="0" borderId="0" applyBorder="0"/>
    <xf numFmtId="0" fontId="69" fillId="0" borderId="0"/>
    <xf numFmtId="0" fontId="20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92" fontId="106" fillId="0" borderId="0"/>
    <xf numFmtId="192" fontId="106" fillId="0" borderId="0"/>
    <xf numFmtId="192" fontId="106" fillId="0" borderId="0"/>
    <xf numFmtId="192" fontId="70" fillId="0" borderId="0"/>
    <xf numFmtId="0" fontId="202" fillId="0" borderId="0"/>
    <xf numFmtId="0" fontId="202"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9" fillId="0" borderId="0"/>
    <xf numFmtId="192" fontId="106" fillId="0" borderId="0"/>
    <xf numFmtId="192" fontId="106" fillId="0" borderId="0"/>
    <xf numFmtId="192" fontId="106" fillId="0" borderId="0"/>
    <xf numFmtId="192" fontId="106"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202" fillId="0" borderId="0"/>
    <xf numFmtId="192" fontId="106" fillId="0" borderId="0"/>
    <xf numFmtId="192" fontId="106" fillId="0" borderId="0"/>
    <xf numFmtId="192" fontId="106" fillId="0" borderId="0"/>
    <xf numFmtId="0" fontId="202" fillId="0" borderId="0"/>
    <xf numFmtId="0" fontId="202" fillId="0" borderId="0"/>
    <xf numFmtId="192" fontId="70" fillId="0" borderId="0"/>
    <xf numFmtId="192" fontId="106" fillId="0" borderId="0"/>
    <xf numFmtId="192" fontId="106" fillId="0" borderId="0"/>
    <xf numFmtId="192" fontId="106" fillId="0" borderId="0"/>
    <xf numFmtId="192" fontId="106" fillId="0" borderId="0"/>
    <xf numFmtId="192" fontId="106" fillId="0" borderId="0"/>
    <xf numFmtId="192" fontId="106" fillId="0" borderId="0"/>
    <xf numFmtId="192" fontId="106" fillId="0" borderId="0"/>
    <xf numFmtId="192" fontId="70" fillId="0" borderId="0"/>
    <xf numFmtId="0" fontId="202" fillId="0" borderId="0"/>
    <xf numFmtId="0" fontId="202"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alignment horizontal="right"/>
    </xf>
    <xf numFmtId="0" fontId="67" fillId="0" borderId="0"/>
    <xf numFmtId="0" fontId="67" fillId="0" borderId="0"/>
    <xf numFmtId="0" fontId="42" fillId="0" borderId="0"/>
    <xf numFmtId="0" fontId="42" fillId="0" borderId="0"/>
    <xf numFmtId="0" fontId="42" fillId="0" borderId="0"/>
    <xf numFmtId="0" fontId="67" fillId="0" borderId="0"/>
    <xf numFmtId="0" fontId="42" fillId="0" borderId="0"/>
    <xf numFmtId="0" fontId="67" fillId="0" borderId="0"/>
    <xf numFmtId="0" fontId="1" fillId="0" borderId="0"/>
    <xf numFmtId="0" fontId="1" fillId="0" borderId="0"/>
    <xf numFmtId="0" fontId="1" fillId="0" borderId="0"/>
    <xf numFmtId="0" fontId="1" fillId="0" borderId="0"/>
    <xf numFmtId="0" fontId="202" fillId="0" borderId="0"/>
    <xf numFmtId="181" fontId="67" fillId="0" borderId="0" applyBorder="0"/>
    <xf numFmtId="0" fontId="67" fillId="0" borderId="0" applyBorder="0"/>
    <xf numFmtId="0" fontId="202" fillId="0" borderId="0"/>
    <xf numFmtId="0" fontId="202" fillId="0" borderId="0"/>
    <xf numFmtId="0" fontId="106" fillId="0" borderId="0"/>
    <xf numFmtId="0" fontId="106" fillId="0" borderId="0"/>
    <xf numFmtId="0" fontId="106" fillId="0" borderId="0"/>
    <xf numFmtId="0" fontId="202" fillId="0" borderId="0"/>
    <xf numFmtId="0" fontId="202" fillId="0" borderId="0"/>
    <xf numFmtId="0" fontId="106" fillId="0" borderId="0"/>
    <xf numFmtId="0" fontId="106" fillId="0" borderId="0"/>
    <xf numFmtId="0" fontId="106"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6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Border="0"/>
    <xf numFmtId="0" fontId="67" fillId="0" borderId="0" applyBorder="0"/>
    <xf numFmtId="0" fontId="67" fillId="0" borderId="0" applyBorder="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181" fontId="67" fillId="0" borderId="0"/>
    <xf numFmtId="0" fontId="106" fillId="0" borderId="0"/>
    <xf numFmtId="0" fontId="106" fillId="0" borderId="0"/>
    <xf numFmtId="0" fontId="106" fillId="0" borderId="0"/>
    <xf numFmtId="0" fontId="202" fillId="0" borderId="0"/>
    <xf numFmtId="0" fontId="202" fillId="0" borderId="0"/>
    <xf numFmtId="0" fontId="197" fillId="0" borderId="0"/>
    <xf numFmtId="0" fontId="202" fillId="0" borderId="0"/>
    <xf numFmtId="0" fontId="202" fillId="0" borderId="0"/>
    <xf numFmtId="0" fontId="197" fillId="0" borderId="0"/>
    <xf numFmtId="0" fontId="202" fillId="0" borderId="0"/>
    <xf numFmtId="0" fontId="202" fillId="0" borderId="0"/>
    <xf numFmtId="0" fontId="67" fillId="0" borderId="0"/>
    <xf numFmtId="0" fontId="67" fillId="0" borderId="0" applyBorder="0"/>
    <xf numFmtId="0" fontId="67" fillId="0" borderId="0"/>
    <xf numFmtId="0" fontId="67" fillId="0" borderId="0"/>
    <xf numFmtId="0" fontId="6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1" fillId="0" borderId="0"/>
    <xf numFmtId="0" fontId="1" fillId="0" borderId="0"/>
    <xf numFmtId="0" fontId="1" fillId="0" borderId="0"/>
    <xf numFmtId="0" fontId="202" fillId="0" borderId="0"/>
    <xf numFmtId="0" fontId="109" fillId="0" borderId="0"/>
    <xf numFmtId="0" fontId="106" fillId="0" borderId="0"/>
    <xf numFmtId="0" fontId="106" fillId="0" borderId="0"/>
    <xf numFmtId="0" fontId="106" fillId="0" borderId="0"/>
    <xf numFmtId="0" fontId="67"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20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67" fillId="0" borderId="0"/>
    <xf numFmtId="18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12" borderId="36"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17" fillId="61" borderId="45"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181" fontId="138"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0" fontId="208" fillId="10" borderId="33" applyNumberFormat="0" applyAlignment="0" applyProtection="0"/>
    <xf numFmtId="0" fontId="26" fillId="4" borderId="4" applyNumberFormat="0"/>
    <xf numFmtId="0" fontId="26" fillId="4" borderId="1" applyNumberFormat="0"/>
    <xf numFmtId="49" fontId="209" fillId="59" borderId="47">
      <alignment horizontal="right" indent="2"/>
    </xf>
    <xf numFmtId="49" fontId="209" fillId="3" borderId="47" applyFill="0">
      <alignment horizontal="right" indent="2"/>
    </xf>
    <xf numFmtId="49" fontId="209" fillId="3" borderId="47" applyFill="0">
      <alignment horizontal="right" indent="2"/>
    </xf>
    <xf numFmtId="49" fontId="210" fillId="59" borderId="47">
      <alignment horizontal="right" indent="2"/>
    </xf>
    <xf numFmtId="49" fontId="108" fillId="59" borderId="47">
      <alignment horizontal="right" indent="2"/>
    </xf>
    <xf numFmtId="193" fontId="21" fillId="0" borderId="0" applyFont="0" applyFill="0" applyBorder="0" applyAlignment="0" applyProtection="0">
      <protection locked="0"/>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21" fillId="0" borderId="0" applyFont="0" applyFill="0" applyBorder="0" applyAlignment="0" applyProtection="0">
      <protection locked="0"/>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39" fillId="0" borderId="0" applyFont="0" applyFill="0" applyBorder="0" applyAlignment="0" applyProtection="0">
      <protection locked="0"/>
    </xf>
    <xf numFmtId="193" fontId="75" fillId="0" borderId="0" applyFill="0" applyBorder="0" applyAlignment="0" applyProtection="0">
      <protection locked="0"/>
    </xf>
    <xf numFmtId="193" fontId="21" fillId="0" borderId="0" applyFont="0" applyFill="0" applyBorder="0" applyAlignment="0" applyProtection="0">
      <protection locked="0"/>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21" fillId="0" borderId="0" applyFont="0" applyFill="0" applyBorder="0" applyAlignment="0" applyProtection="0">
      <protection locked="0"/>
    </xf>
    <xf numFmtId="194" fontId="75" fillId="0" borderId="0" applyFill="0" applyBorder="0" applyAlignment="0" applyProtection="0">
      <protection locked="0"/>
    </xf>
    <xf numFmtId="215" fontId="67" fillId="0" borderId="38" applyFont="0" applyFill="0" applyBorder="0" applyAlignment="0" applyProtection="0">
      <alignment horizontal="center" vertical="top" wrapText="1"/>
    </xf>
    <xf numFmtId="215" fontId="67" fillId="0" borderId="38" applyFont="0" applyFill="0" applyBorder="0" applyAlignment="0" applyProtection="0">
      <alignment horizontal="center" vertical="top" wrapText="1"/>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21" fillId="0" borderId="0"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21" fillId="0" borderId="0"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9" fontId="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70" fillId="0" borderId="0" applyFont="0" applyFill="0" applyBorder="0" applyAlignment="0" applyProtection="0"/>
    <xf numFmtId="9" fontId="70"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70" fillId="0" borderId="0" applyFont="0" applyFill="0" applyBorder="0" applyAlignment="0" applyProtection="0"/>
    <xf numFmtId="9" fontId="22"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7"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4"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7" fillId="0" borderId="0" applyFont="0" applyFill="0" applyBorder="0" applyAlignment="0" applyProtection="0"/>
    <xf numFmtId="9" fontId="7"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6" fontId="5" fillId="4" borderId="0" applyFont="0" applyBorder="0" applyAlignment="0" applyProtection="0"/>
    <xf numFmtId="0" fontId="24" fillId="4" borderId="0" applyNumberFormat="0"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3" borderId="7" applyFill="0" applyBorder="0" applyProtection="0">
      <alignment horizontal="right"/>
    </xf>
    <xf numFmtId="0" fontId="78" fillId="3"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3" borderId="7" applyFill="0" applyBorder="0" applyProtection="0">
      <alignment horizontal="right"/>
    </xf>
    <xf numFmtId="0" fontId="78" fillId="3" borderId="7" applyFill="0" applyBorder="0" applyProtection="0">
      <alignment horizontal="right"/>
    </xf>
    <xf numFmtId="0" fontId="78" fillId="59" borderId="7" applyFill="0" applyBorder="0" applyProtection="0">
      <alignment horizontal="right"/>
    </xf>
    <xf numFmtId="0" fontId="69" fillId="0" borderId="0"/>
    <xf numFmtId="0" fontId="24" fillId="4" borderId="8" applyFill="0">
      <alignment horizontal="right"/>
    </xf>
    <xf numFmtId="41" fontId="70" fillId="2" borderId="65"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70" fillId="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97" fontId="5" fillId="4" borderId="0" applyFont="0" applyBorder="0" applyAlignment="0" applyProtection="0"/>
    <xf numFmtId="197" fontId="5" fillId="4" borderId="0" applyFont="0" applyBorder="0" applyAlignment="0" applyProtection="0"/>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43" fontId="109" fillId="0" borderId="48" applyFont="0" applyAlignment="0">
      <alignment vertical="top" wrapText="1"/>
    </xf>
    <xf numFmtId="168" fontId="109" fillId="0" borderId="48" applyFont="0" applyAlignment="0">
      <alignment vertical="top" wrapText="1"/>
    </xf>
    <xf numFmtId="0" fontId="140" fillId="59" borderId="50" applyNumberFormat="0">
      <alignment horizontal="left"/>
    </xf>
    <xf numFmtId="0" fontId="5" fillId="4" borderId="49" applyNumberFormat="0" applyFont="0" applyAlignment="0"/>
    <xf numFmtId="0" fontId="5" fillId="4" borderId="49" applyNumberFormat="0" applyFont="0" applyAlignment="0"/>
    <xf numFmtId="0" fontId="5" fillId="4" borderId="49" applyNumberFormat="0" applyFont="0" applyAlignment="0"/>
    <xf numFmtId="0" fontId="140" fillId="59" borderId="50" applyNumberFormat="0">
      <alignment horizontal="left"/>
    </xf>
    <xf numFmtId="0" fontId="22" fillId="59" borderId="50" applyNumberFormat="0">
      <alignment horizontal="left"/>
    </xf>
    <xf numFmtId="0" fontId="5" fillId="4" borderId="49" applyNumberFormat="0" applyFont="0" applyAlignment="0"/>
    <xf numFmtId="0" fontId="5" fillId="4" borderId="49" applyNumberFormat="0" applyFont="0" applyAlignment="0"/>
    <xf numFmtId="0" fontId="140" fillId="59" borderId="50" applyNumberFormat="0">
      <alignment horizontal="left"/>
    </xf>
    <xf numFmtId="0" fontId="5" fillId="4" borderId="49" applyNumberFormat="0" applyFont="0" applyAlignment="0"/>
    <xf numFmtId="0" fontId="5" fillId="4" borderId="49" applyNumberFormat="0" applyFont="0" applyAlignment="0"/>
    <xf numFmtId="0" fontId="140" fillId="59" borderId="50" applyNumberFormat="0">
      <alignment horizontal="left"/>
    </xf>
    <xf numFmtId="0" fontId="140" fillId="59" borderId="50" applyNumberFormat="0">
      <alignment horizontal="left"/>
    </xf>
    <xf numFmtId="0" fontId="5" fillId="4" borderId="49" applyNumberFormat="0" applyFont="0" applyAlignment="0"/>
    <xf numFmtId="0" fontId="5" fillId="4" borderId="49" applyNumberFormat="0" applyFont="0" applyAlignment="0"/>
    <xf numFmtId="0" fontId="5" fillId="4" borderId="49" applyNumberFormat="0" applyFont="0" applyAlignment="0"/>
    <xf numFmtId="0" fontId="5" fillId="4" borderId="49" applyNumberFormat="0" applyFont="0" applyAlignment="0"/>
    <xf numFmtId="0" fontId="5" fillId="4" borderId="49" applyNumberFormat="0" applyFont="0" applyAlignment="0"/>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0" fontId="69" fillId="0" borderId="0"/>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0" fontId="69" fillId="0" borderId="0"/>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69" fillId="0" borderId="0"/>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0" fontId="26" fillId="4" borderId="0" applyBorder="0">
      <alignment horizontal="left"/>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9" fillId="0" borderId="0" applyFont="0" applyFill="0" applyBorder="0" applyAlignment="0" applyProtection="0">
      <alignment horizontal="left"/>
      <protection locked="0"/>
    </xf>
    <xf numFmtId="198" fontId="172" fillId="0" borderId="0" applyFont="0" applyFill="0" applyBorder="0" applyAlignment="0" applyProtection="0">
      <alignment horizontal="left"/>
      <protection locked="0"/>
    </xf>
    <xf numFmtId="198" fontId="75" fillId="0" borderId="0" applyFill="0" applyBorder="0" applyAlignment="0" applyProtection="0">
      <alignment horizontal="left"/>
      <protection locked="0"/>
    </xf>
    <xf numFmtId="0" fontId="26" fillId="4" borderId="0" applyBorder="0">
      <alignment horizontal="left"/>
    </xf>
    <xf numFmtId="198" fontId="21" fillId="0" borderId="0" applyFont="0" applyFill="0" applyBorder="0" applyAlignment="0" applyProtection="0">
      <alignment horizontal="left"/>
      <protection locked="0"/>
    </xf>
    <xf numFmtId="198" fontId="212" fillId="0" borderId="0" applyFont="0" applyFill="0" applyBorder="0" applyAlignment="0" applyProtection="0">
      <alignment horizontal="left"/>
      <protection locked="0"/>
    </xf>
    <xf numFmtId="198" fontId="212" fillId="0" borderId="0" applyFont="0" applyFill="0" applyBorder="0" applyAlignment="0" applyProtection="0">
      <alignment horizontal="left"/>
      <protection locked="0"/>
    </xf>
    <xf numFmtId="0" fontId="26" fillId="4" borderId="0" applyFill="0" applyBorder="0">
      <alignment horizontal="left"/>
    </xf>
    <xf numFmtId="49" fontId="75" fillId="59" borderId="0" applyFill="0">
      <alignment horizontal="left" vertical="center" wrapText="1"/>
    </xf>
    <xf numFmtId="49" fontId="75" fillId="3" borderId="0" applyFill="0">
      <alignment horizontal="left" vertical="center" wrapText="1"/>
    </xf>
    <xf numFmtId="49" fontId="75" fillId="3" borderId="0" applyFill="0">
      <alignment horizontal="left" vertical="center" wrapText="1"/>
    </xf>
    <xf numFmtId="0" fontId="69" fillId="0" borderId="0"/>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75" fillId="0" borderId="0" applyFill="0" applyBorder="0">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98" fontId="111" fillId="59" borderId="0" applyFill="0"/>
    <xf numFmtId="198" fontId="111" fillId="3" borderId="0" applyFill="0"/>
    <xf numFmtId="198" fontId="111" fillId="3" borderId="0" applyFill="0"/>
    <xf numFmtId="0" fontId="69" fillId="0" borderId="0"/>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216" fontId="21" fillId="0" borderId="0" applyFont="0" applyFill="0" applyBorder="0" applyAlignment="0" applyProtection="0">
      <alignment horizontal="left"/>
      <protection locked="0"/>
    </xf>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216" fontId="21" fillId="0" borderId="0" applyFont="0" applyFill="0" applyBorder="0" applyAlignment="0" applyProtection="0">
      <alignment horizontal="left"/>
      <protection locked="0"/>
    </xf>
    <xf numFmtId="216" fontId="21" fillId="0" borderId="0" applyFont="0" applyFill="0" applyBorder="0" applyAlignment="0" applyProtection="0">
      <alignment horizontal="left"/>
      <protection locked="0"/>
    </xf>
    <xf numFmtId="198" fontId="213" fillId="0" borderId="0" applyFill="0" applyAlignment="0"/>
    <xf numFmtId="0" fontId="112" fillId="0" borderId="0" applyNumberFormat="0" applyFill="0" applyBorder="0" applyAlignment="0" applyProtection="0"/>
    <xf numFmtId="0" fontId="112" fillId="0" borderId="0" applyNumberFormat="0" applyFill="0" applyBorder="0" applyAlignment="0" applyProtection="0"/>
    <xf numFmtId="0" fontId="214" fillId="0" borderId="0" applyNumberFormat="0" applyFill="0" applyBorder="0" applyAlignment="0" applyProtection="0"/>
    <xf numFmtId="0" fontId="69" fillId="0" borderId="0"/>
    <xf numFmtId="0" fontId="215"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0" fontId="215" fillId="0" borderId="0" applyNumberFormat="0" applyFill="0" applyBorder="0" applyAlignment="0" applyProtection="0"/>
    <xf numFmtId="0" fontId="97" fillId="62" borderId="0"/>
    <xf numFmtId="0" fontId="172" fillId="62" borderId="0"/>
    <xf numFmtId="0" fontId="67" fillId="38" borderId="0"/>
    <xf numFmtId="0" fontId="69" fillId="0" borderId="0"/>
    <xf numFmtId="0" fontId="75" fillId="62" borderId="0"/>
    <xf numFmtId="181" fontId="173" fillId="62" borderId="0"/>
    <xf numFmtId="0" fontId="97" fillId="62" borderId="0"/>
    <xf numFmtId="0" fontId="172" fillId="62" borderId="0"/>
    <xf numFmtId="0" fontId="173" fillId="62" borderId="0"/>
    <xf numFmtId="0" fontId="173" fillId="62" borderId="0"/>
    <xf numFmtId="0" fontId="97" fillId="62" borderId="0"/>
    <xf numFmtId="0" fontId="21" fillId="38" borderId="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91" fontId="86" fillId="0" borderId="39">
      <protection locked="0"/>
    </xf>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91" fontId="86" fillId="0" borderId="39">
      <protection locked="0"/>
    </xf>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0" fontId="43" fillId="0" borderId="37" applyNumberFormat="0" applyFill="0" applyAlignment="0" applyProtection="0"/>
    <xf numFmtId="0" fontId="220" fillId="0" borderId="0" applyNumberFormat="0" applyFill="0" applyBorder="0" applyAlignment="0" applyProtection="0"/>
    <xf numFmtId="0" fontId="114" fillId="0" borderId="0" applyNumberFormat="0" applyFill="0" applyBorder="0" applyAlignment="0" applyProtection="0"/>
    <xf numFmtId="0" fontId="220" fillId="0" borderId="0" applyNumberFormat="0" applyFill="0" applyBorder="0" applyAlignment="0" applyProtection="0"/>
    <xf numFmtId="0" fontId="114" fillId="0" borderId="0" applyNumberFormat="0" applyFill="0" applyBorder="0" applyAlignment="0" applyProtection="0"/>
    <xf numFmtId="0" fontId="69" fillId="0" borderId="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0" fontId="116" fillId="0" borderId="0" applyNumberFormat="0" applyFill="0" applyBorder="0" applyAlignment="0" applyProtection="0"/>
    <xf numFmtId="217" fontId="21" fillId="0" borderId="0" applyFont="0" applyFill="0" applyBorder="0" applyAlignment="0" applyProtection="0">
      <alignment horizontal="left"/>
      <protection locked="0"/>
    </xf>
    <xf numFmtId="0" fontId="1" fillId="0" borderId="0"/>
    <xf numFmtId="9" fontId="1" fillId="0" borderId="0" applyFont="0" applyFill="0" applyBorder="0" applyAlignment="0" applyProtection="0"/>
    <xf numFmtId="0" fontId="1" fillId="0" borderId="0"/>
    <xf numFmtId="0" fontId="1" fillId="0" borderId="0"/>
    <xf numFmtId="0" fontId="82" fillId="37" borderId="43" applyFill="0">
      <alignment horizontal="right"/>
      <protection locked="0"/>
    </xf>
    <xf numFmtId="188" fontId="83" fillId="0" borderId="1" applyFont="0" applyFill="0" applyBorder="0" applyAlignment="0" applyProtection="0"/>
    <xf numFmtId="0" fontId="87" fillId="59" borderId="0" applyFill="0">
      <alignment horizontal="center" vertical="center" wrapText="1"/>
    </xf>
    <xf numFmtId="49" fontId="75" fillId="59" borderId="1" applyFill="0">
      <alignment horizontal="center" vertical="center" wrapText="1"/>
    </xf>
    <xf numFmtId="49" fontId="75" fillId="59" borderId="1" applyFill="0" applyProtection="0">
      <alignment horizontal="center" vertical="top" wrapText="1"/>
    </xf>
    <xf numFmtId="0" fontId="75" fillId="59" borderId="1" applyFill="0" applyProtection="0">
      <alignment horizontal="left" wrapText="1"/>
    </xf>
    <xf numFmtId="0" fontId="222" fillId="0" borderId="0" applyNumberFormat="0" applyFill="0" applyBorder="0" applyAlignment="0" applyProtection="0">
      <alignment horizontal="right"/>
    </xf>
    <xf numFmtId="0" fontId="128" fillId="57" borderId="40" applyNumberFormat="0" applyAlignment="0" applyProtection="0"/>
    <xf numFmtId="0" fontId="129" fillId="57" borderId="40" applyNumberFormat="0" applyAlignment="0" applyProtection="0"/>
    <xf numFmtId="0" fontId="73" fillId="57" borderId="40"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23" fillId="41" borderId="0" applyNumberFormat="0" applyBorder="0" applyAlignment="0" applyProtection="0"/>
    <xf numFmtId="0" fontId="183"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224" fillId="0" borderId="44" applyNumberFormat="0" applyFill="0" applyAlignment="0" applyProtection="0"/>
    <xf numFmtId="0" fontId="225"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92" fontId="1" fillId="0" borderId="0"/>
    <xf numFmtId="0" fontId="70" fillId="0" borderId="0"/>
    <xf numFmtId="0" fontId="203" fillId="0" borderId="0"/>
    <xf numFmtId="0" fontId="1" fillId="0" borderId="0"/>
    <xf numFmtId="0" fontId="1" fillId="0" borderId="0"/>
    <xf numFmtId="0" fontId="1" fillId="0" borderId="0"/>
    <xf numFmtId="0" fontId="1"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 fillId="12" borderId="36" applyNumberFormat="0" applyFont="0" applyAlignment="0" applyProtection="0"/>
    <xf numFmtId="0" fontId="67" fillId="61" borderId="45" applyNumberFormat="0" applyFont="0" applyAlignment="0" applyProtection="0"/>
    <xf numFmtId="0" fontId="205" fillId="57" borderId="46" applyNumberFormat="0" applyAlignment="0" applyProtection="0"/>
    <xf numFmtId="0" fontId="206" fillId="57" borderId="46" applyNumberFormat="0" applyAlignment="0" applyProtection="0"/>
    <xf numFmtId="0" fontId="107" fillId="57" borderId="46" applyNumberFormat="0" applyAlignment="0" applyProtection="0"/>
    <xf numFmtId="193" fontId="5" fillId="4" borderId="1">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0" fontId="67" fillId="0" borderId="1">
      <alignment vertical="top" wrapText="1"/>
    </xf>
    <xf numFmtId="0" fontId="226" fillId="0" borderId="0" applyNumberFormat="0" applyFill="0" applyBorder="0" applyAlignment="0" applyProtection="0"/>
    <xf numFmtId="0" fontId="217" fillId="0" borderId="67"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27" fillId="0" borderId="0" applyNumberFormat="0" applyFill="0" applyBorder="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3" fillId="0" borderId="54" applyProtection="0"/>
    <xf numFmtId="0" fontId="83" fillId="0" borderId="54" applyProtection="0"/>
    <xf numFmtId="0" fontId="83" fillId="0" borderId="54" applyProtection="0"/>
    <xf numFmtId="0" fontId="83" fillId="0" borderId="54" applyProtection="0"/>
    <xf numFmtId="0" fontId="83" fillId="0" borderId="54" applyProtection="0"/>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83" fillId="0" borderId="54" applyProtection="0"/>
    <xf numFmtId="0" fontId="83" fillId="0" borderId="54" applyProtection="0"/>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83" fillId="0" borderId="54" applyProtection="0">
      <alignment horizontal="center"/>
    </xf>
    <xf numFmtId="0" fontId="83" fillId="0" borderId="54" applyProtection="0">
      <alignment horizontal="center"/>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83" fillId="0" borderId="54" applyProtection="0">
      <alignment horizontal="center"/>
    </xf>
    <xf numFmtId="0" fontId="83" fillId="0" borderId="54" applyProtection="0">
      <alignment horizontal="center"/>
    </xf>
    <xf numFmtId="0" fontId="83" fillId="0" borderId="54" applyProtection="0">
      <alignment horizontal="center"/>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86" fontId="76" fillId="2" borderId="2" applyFont="0" applyFill="0" applyBorder="0" applyAlignment="0" applyProtection="0">
      <protection locked="0"/>
    </xf>
    <xf numFmtId="0" fontId="28" fillId="5" borderId="3" applyBorder="0"/>
    <xf numFmtId="194" fontId="76" fillId="2" borderId="2" applyFont="0" applyFill="0" applyBorder="0" applyAlignment="0" applyProtection="0">
      <protection locked="0"/>
    </xf>
    <xf numFmtId="0" fontId="128" fillId="57" borderId="40" applyNumberFormat="0" applyAlignment="0" applyProtection="0"/>
    <xf numFmtId="0" fontId="129" fillId="57" borderId="40" applyNumberFormat="0" applyAlignment="0" applyProtection="0"/>
    <xf numFmtId="0" fontId="73" fillId="57" borderId="40"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3"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 fillId="12" borderId="36" applyNumberFormat="0" applyFont="0" applyAlignment="0" applyProtection="0"/>
    <xf numFmtId="0" fontId="67" fillId="61" borderId="45" applyNumberFormat="0" applyFont="0" applyAlignment="0" applyProtection="0"/>
    <xf numFmtId="0" fontId="205" fillId="57" borderId="46" applyNumberFormat="0" applyAlignment="0" applyProtection="0"/>
    <xf numFmtId="0" fontId="206" fillId="57" borderId="46" applyNumberFormat="0" applyAlignment="0" applyProtection="0"/>
    <xf numFmtId="0" fontId="107" fillId="57" borderId="46"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217" fillId="0" borderId="67"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6" applyNumberFormat="0" applyFont="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6" applyNumberFormat="0" applyFont="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2" fontId="1" fillId="0" borderId="0"/>
    <xf numFmtId="0" fontId="67" fillId="61" borderId="45" applyNumberFormat="0" applyFont="0" applyAlignment="0" applyProtection="0"/>
    <xf numFmtId="9" fontId="1" fillId="0" borderId="0" applyFont="0" applyFill="0" applyBorder="0" applyAlignment="0" applyProtection="0"/>
    <xf numFmtId="188" fontId="85" fillId="0" borderId="1" applyFont="0" applyFill="0" applyBorder="0" applyAlignment="0" applyProtection="0"/>
    <xf numFmtId="49" fontId="75" fillId="3" borderId="1" applyFill="0">
      <alignment horizontal="center" vertical="center" wrapText="1"/>
    </xf>
    <xf numFmtId="49" fontId="75" fillId="3" borderId="1" applyFill="0" applyProtection="0">
      <alignment horizontal="center" vertical="top" wrapText="1"/>
    </xf>
    <xf numFmtId="0" fontId="75" fillId="3" borderId="1" applyFill="0" applyProtection="0">
      <alignment horizontal="left" wrapText="1"/>
    </xf>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6" fillId="4" borderId="54" applyNumberFormat="0"/>
    <xf numFmtId="0" fontId="26" fillId="4" borderId="54" applyNumberFormat="0"/>
    <xf numFmtId="0" fontId="25" fillId="0" borderId="54">
      <alignment horizontal="center"/>
      <protection locked="0"/>
    </xf>
    <xf numFmtId="0" fontId="83" fillId="0" borderId="54" applyProtection="0"/>
    <xf numFmtId="0" fontId="25" fillId="0" borderId="54">
      <protection locked="0"/>
    </xf>
    <xf numFmtId="0" fontId="23" fillId="5" borderId="54">
      <alignment horizontal="center"/>
    </xf>
    <xf numFmtId="0" fontId="23" fillId="0" borderId="54">
      <alignment horizontal="center" vertical="center"/>
      <protection locked="0"/>
    </xf>
    <xf numFmtId="0" fontId="48" fillId="0" borderId="0" applyNumberFormat="0" applyFill="0" applyBorder="0" applyAlignment="0" applyProtection="0"/>
    <xf numFmtId="0" fontId="49" fillId="0" borderId="29"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23" fillId="0" borderId="54">
      <alignment horizontal="center" vertical="center"/>
      <protection locked="0"/>
    </xf>
    <xf numFmtId="0" fontId="73" fillId="57" borderId="40" applyNumberFormat="0" applyAlignment="0" applyProtection="0"/>
    <xf numFmtId="0" fontId="1" fillId="0" borderId="0"/>
    <xf numFmtId="0" fontId="1" fillId="0" borderId="0"/>
    <xf numFmtId="0" fontId="73" fillId="57" borderId="40" applyNumberFormat="0" applyAlignment="0" applyProtection="0"/>
    <xf numFmtId="0" fontId="129" fillId="57" borderId="40" applyNumberFormat="0" applyAlignment="0" applyProtection="0"/>
    <xf numFmtId="0" fontId="144" fillId="38" borderId="1" applyFill="0">
      <alignment horizontal="center"/>
    </xf>
    <xf numFmtId="171" fontId="144" fillId="38" borderId="1" applyFill="0">
      <alignment horizontal="center" vertical="center"/>
    </xf>
    <xf numFmtId="0" fontId="99" fillId="44" borderId="40" applyNumberFormat="0" applyAlignment="0" applyProtection="0"/>
    <xf numFmtId="0" fontId="184" fillId="44" borderId="40" applyNumberFormat="0" applyAlignment="0" applyProtection="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67" fillId="61" borderId="45" applyNumberFormat="0" applyFont="0" applyAlignment="0" applyProtection="0"/>
    <xf numFmtId="0" fontId="109" fillId="61" borderId="45" applyNumberFormat="0" applyFont="0" applyAlignment="0" applyProtection="0"/>
    <xf numFmtId="0" fontId="107" fillId="57" borderId="46" applyNumberFormat="0" applyAlignment="0" applyProtection="0"/>
    <xf numFmtId="0" fontId="206" fillId="57" borderId="46" applyNumberFormat="0" applyAlignment="0" applyProtection="0"/>
    <xf numFmtId="198" fontId="211" fillId="0" borderId="1" applyFont="0" applyFill="0" applyBorder="0" applyAlignment="0" applyProtection="0">
      <alignment horizontal="left"/>
      <protection locked="0"/>
    </xf>
    <xf numFmtId="172" fontId="211" fillId="0" borderId="1">
      <alignment horizontal="left"/>
      <protection locked="0"/>
    </xf>
    <xf numFmtId="0" fontId="113" fillId="0" borderId="51" applyNumberFormat="0" applyFill="0" applyAlignment="0" applyProtection="0"/>
    <xf numFmtId="0" fontId="218" fillId="0" borderId="51" applyNumberFormat="0" applyFill="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07" fillId="65" borderId="46" applyNumberFormat="0" applyAlignment="0" applyProtection="0"/>
    <xf numFmtId="0" fontId="99" fillId="60" borderId="40" applyNumberFormat="0" applyAlignment="0" applyProtection="0"/>
    <xf numFmtId="0" fontId="130" fillId="65" borderId="40" applyNumberFormat="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28" fillId="5" borderId="3" applyBorder="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86" fontId="76" fillId="2" borderId="2" applyFont="0" applyFill="0" applyBorder="0" applyAlignment="0" applyProtection="0">
      <protection locked="0"/>
    </xf>
    <xf numFmtId="194" fontId="76" fillId="2" borderId="2" applyFont="0" applyFill="0" applyBorder="0" applyAlignment="0" applyProtection="0">
      <protection locked="0"/>
    </xf>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202" fontId="67" fillId="38" borderId="54" applyNumberFormat="0" applyFill="0" applyAlignment="0"/>
    <xf numFmtId="0" fontId="25" fillId="0" borderId="54">
      <alignment horizontal="center"/>
      <protection locked="0"/>
    </xf>
    <xf numFmtId="0" fontId="122" fillId="0" borderId="54">
      <alignment horizontal="center"/>
    </xf>
    <xf numFmtId="0" fontId="23" fillId="5" borderId="54">
      <alignment horizontal="center"/>
    </xf>
    <xf numFmtId="0" fontId="25" fillId="0" borderId="54">
      <protection locked="0"/>
    </xf>
    <xf numFmtId="0" fontId="26" fillId="4" borderId="54" applyNumberFormat="0"/>
    <xf numFmtId="208" fontId="67" fillId="3" borderId="54" applyFont="0" applyFill="0" applyBorder="0" applyAlignment="0" applyProtection="0"/>
    <xf numFmtId="0" fontId="25" fillId="0" borderId="54">
      <protection locked="0"/>
    </xf>
    <xf numFmtId="0" fontId="28" fillId="5" borderId="3" applyBorder="0"/>
    <xf numFmtId="0" fontId="26" fillId="4" borderId="54" applyNumberFormat="0"/>
    <xf numFmtId="0" fontId="1" fillId="0" borderId="0"/>
    <xf numFmtId="0" fontId="1" fillId="0" borderId="0"/>
    <xf numFmtId="0" fontId="1" fillId="0" borderId="0"/>
    <xf numFmtId="0" fontId="28" fillId="5" borderId="3" applyBorder="0"/>
    <xf numFmtId="0" fontId="25" fillId="0" borderId="54">
      <protection locked="0"/>
    </xf>
    <xf numFmtId="208" fontId="67" fillId="3" borderId="54" applyFont="0" applyFill="0" applyBorder="0" applyAlignment="0" applyProtection="0"/>
    <xf numFmtId="0" fontId="26" fillId="4" borderId="54" applyNumberFormat="0"/>
    <xf numFmtId="0" fontId="25" fillId="0" borderId="54">
      <protection locked="0"/>
    </xf>
    <xf numFmtId="0" fontId="23" fillId="5" borderId="54">
      <alignment horizontal="center"/>
    </xf>
    <xf numFmtId="0" fontId="122" fillId="0" borderId="54">
      <alignment horizontal="center"/>
    </xf>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186" fontId="76" fillId="2" borderId="2" applyFont="0" applyFill="0" applyBorder="0" applyAlignment="0" applyProtection="0">
      <protection locked="0"/>
    </xf>
    <xf numFmtId="0" fontId="28" fillId="5" borderId="3" applyBorder="0"/>
    <xf numFmtId="169" fontId="23" fillId="5" borderId="1">
      <alignment horizontal="center" vertical="center"/>
    </xf>
    <xf numFmtId="0" fontId="130" fillId="65" borderId="40" applyNumberFormat="0" applyAlignment="0" applyProtection="0"/>
    <xf numFmtId="0" fontId="99" fillId="60" borderId="40" applyNumberFormat="0" applyAlignment="0" applyProtection="0"/>
    <xf numFmtId="0" fontId="107" fillId="65" borderId="46" applyNumberFormat="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44" fillId="38" borderId="1" applyFill="0">
      <alignment horizontal="center"/>
    </xf>
    <xf numFmtId="171" fontId="144" fillId="38" borderId="1" applyFill="0">
      <alignment horizontal="center" vertical="center"/>
    </xf>
    <xf numFmtId="49" fontId="75" fillId="59" borderId="1" applyFill="0" applyProtection="0">
      <alignment horizontal="center" vertical="top" wrapText="1"/>
    </xf>
    <xf numFmtId="193" fontId="5" fillId="4" borderId="1">
      <alignment horizontal="right"/>
    </xf>
    <xf numFmtId="0" fontId="73" fillId="57" borderId="40" applyNumberFormat="0" applyAlignment="0" applyProtection="0"/>
    <xf numFmtId="193" fontId="5" fillId="4" borderId="1">
      <alignment horizontal="right"/>
    </xf>
    <xf numFmtId="0" fontId="129" fillId="57" borderId="40" applyNumberFormat="0" applyAlignment="0" applyProtection="0"/>
    <xf numFmtId="0" fontId="34" fillId="4" borderId="1" applyAlignment="0">
      <alignment horizontal="center" vertical="center" wrapText="1"/>
    </xf>
    <xf numFmtId="0" fontId="26" fillId="4" borderId="1" applyProtection="0">
      <alignment horizontal="center" vertical="center" wrapText="1"/>
    </xf>
    <xf numFmtId="188" fontId="83" fillId="0" borderId="1" applyFont="0" applyFill="0" applyBorder="0" applyAlignment="0" applyProtection="0"/>
    <xf numFmtId="0" fontId="73" fillId="57" borderId="40" applyNumberFormat="0" applyAlignment="0" applyProtection="0"/>
    <xf numFmtId="0" fontId="75" fillId="59" borderId="1" applyFill="0" applyProtection="0">
      <alignment horizontal="left" wrapText="1"/>
    </xf>
    <xf numFmtId="49" fontId="75" fillId="59" borderId="1" applyFill="0">
      <alignment horizontal="center" vertical="center" wrapText="1"/>
    </xf>
    <xf numFmtId="0" fontId="73" fillId="57" borderId="40" applyNumberFormat="0" applyAlignment="0" applyProtection="0"/>
    <xf numFmtId="172" fontId="211" fillId="0" borderId="1">
      <alignment horizontal="left"/>
      <protection locked="0"/>
    </xf>
    <xf numFmtId="0" fontId="26" fillId="4" borderId="1" applyAlignment="0" applyProtection="0">
      <alignment vertical="top" wrapText="1"/>
    </xf>
    <xf numFmtId="0" fontId="26" fillId="4" borderId="1" applyAlignment="0">
      <alignment horizontal="center" vertical="top" wrapText="1"/>
    </xf>
    <xf numFmtId="198" fontId="211" fillId="0" borderId="1" applyFont="0" applyFill="0" applyBorder="0" applyAlignment="0" applyProtection="0">
      <alignment horizontal="left"/>
      <protection locked="0"/>
    </xf>
    <xf numFmtId="0" fontId="26" fillId="4" borderId="54" applyNumberFormat="0"/>
    <xf numFmtId="40" fontId="67" fillId="0" borderId="1">
      <alignment vertical="top" wrapText="1"/>
    </xf>
    <xf numFmtId="199" fontId="83" fillId="0" borderId="1" applyFill="0" applyAlignment="0"/>
    <xf numFmtId="168" fontId="1" fillId="0" borderId="0" applyFont="0" applyFill="0" applyBorder="0" applyAlignment="0" applyProtection="0"/>
    <xf numFmtId="168" fontId="1" fillId="0" borderId="0" applyFont="0" applyFill="0" applyBorder="0" applyAlignment="0" applyProtection="0"/>
    <xf numFmtId="188" fontId="83" fillId="0" borderId="1" applyFont="0" applyFill="0" applyBorder="0" applyAlignment="0" applyProtection="0"/>
    <xf numFmtId="0" fontId="144" fillId="38" borderId="1" applyFill="0">
      <alignment horizontal="center"/>
    </xf>
    <xf numFmtId="171" fontId="144" fillId="38" borderId="1" applyFill="0">
      <alignment horizontal="center" vertical="center"/>
    </xf>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192" fontId="1" fillId="0" borderId="0"/>
    <xf numFmtId="194" fontId="76" fillId="2" borderId="2" applyFont="0" applyFill="0" applyBorder="0" applyAlignment="0" applyProtection="0">
      <protection locked="0"/>
    </xf>
    <xf numFmtId="9" fontId="1" fillId="0" borderId="0" applyFont="0" applyFill="0" applyBorder="0" applyAlignment="0" applyProtection="0"/>
    <xf numFmtId="0" fontId="122" fillId="0" borderId="54">
      <alignment horizontal="center"/>
    </xf>
    <xf numFmtId="0" fontId="23" fillId="5" borderId="54">
      <alignment horizontal="center"/>
    </xf>
    <xf numFmtId="0" fontId="25" fillId="0" borderId="54">
      <protection locked="0"/>
    </xf>
    <xf numFmtId="0" fontId="25" fillId="0" borderId="54">
      <alignment horizontal="center"/>
      <protection locked="0"/>
    </xf>
    <xf numFmtId="0" fontId="26" fillId="4" borderId="54" applyNumberFormat="0"/>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0" fontId="28" fillId="5" borderId="3" applyBorder="0"/>
    <xf numFmtId="202" fontId="67" fillId="38" borderId="54" applyNumberFormat="0" applyFill="0" applyAlignment="0"/>
    <xf numFmtId="208" fontId="67" fillId="3" borderId="54" applyFont="0" applyFill="0" applyBorder="0" applyAlignment="0" applyProtection="0"/>
    <xf numFmtId="0" fontId="25" fillId="0" borderId="54">
      <protection locked="0"/>
    </xf>
    <xf numFmtId="0" fontId="26" fillId="4" borderId="54" applyNumberFormat="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5" fillId="0" borderId="54">
      <alignment horizontal="center"/>
      <protection locked="0"/>
    </xf>
    <xf numFmtId="0" fontId="122" fillId="0" borderId="54">
      <alignment horizontal="center"/>
    </xf>
    <xf numFmtId="0" fontId="25" fillId="0" borderId="54">
      <protection locked="0"/>
    </xf>
    <xf numFmtId="0" fontId="26" fillId="4" borderId="54" applyNumberFormat="0"/>
    <xf numFmtId="0" fontId="122" fillId="0" borderId="54">
      <alignment horizontal="center"/>
    </xf>
    <xf numFmtId="0" fontId="23" fillId="5" borderId="54">
      <alignment horizontal="center"/>
    </xf>
    <xf numFmtId="0" fontId="25" fillId="0" borderId="54">
      <protection locked="0"/>
    </xf>
    <xf numFmtId="0" fontId="26" fillId="4" borderId="54" applyNumberFormat="0"/>
    <xf numFmtId="208" fontId="67" fillId="3" borderId="54" applyFont="0" applyFill="0" applyBorder="0" applyAlignment="0" applyProtection="0"/>
    <xf numFmtId="0" fontId="25" fillId="0" borderId="54">
      <protection locked="0"/>
    </xf>
    <xf numFmtId="0" fontId="28" fillId="5" borderId="3" applyBorder="0"/>
    <xf numFmtId="0" fontId="26" fillId="4" borderId="54" applyNumberFormat="0"/>
    <xf numFmtId="167"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218" fillId="0" borderId="51" applyNumberFormat="0" applyFill="0" applyAlignment="0" applyProtection="0"/>
    <xf numFmtId="0" fontId="109" fillId="61"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192" fontId="1" fillId="0" borderId="0"/>
    <xf numFmtId="0" fontId="113" fillId="0" borderId="51" applyNumberFormat="0" applyFill="0" applyAlignment="0" applyProtection="0"/>
    <xf numFmtId="194" fontId="76" fillId="2" borderId="2" applyFont="0" applyFill="0" applyBorder="0" applyAlignment="0" applyProtection="0">
      <protection locked="0"/>
    </xf>
    <xf numFmtId="0" fontId="26" fillId="4" borderId="54" applyNumberFormat="0"/>
    <xf numFmtId="0" fontId="23" fillId="0" borderId="54">
      <alignment horizontal="center" vertical="center"/>
      <protection locked="0"/>
    </xf>
    <xf numFmtId="0" fontId="1" fillId="0" borderId="0"/>
    <xf numFmtId="192" fontId="1" fillId="0" borderId="0"/>
    <xf numFmtId="192" fontId="1" fillId="0" borderId="0"/>
    <xf numFmtId="0" fontId="1" fillId="0" borderId="0"/>
    <xf numFmtId="192" fontId="1" fillId="0" borderId="0"/>
    <xf numFmtId="0" fontId="1" fillId="0" borderId="0"/>
    <xf numFmtId="166" fontId="1" fillId="0" borderId="0" applyFont="0" applyFill="0" applyBorder="0" applyAlignment="0" applyProtection="0"/>
    <xf numFmtId="0" fontId="26" fillId="4" borderId="54" applyNumberFormat="0"/>
    <xf numFmtId="0" fontId="25" fillId="0" borderId="54">
      <protection locked="0"/>
    </xf>
    <xf numFmtId="166" fontId="1" fillId="0" borderId="0" applyFont="0" applyFill="0" applyBorder="0" applyAlignment="0" applyProtection="0"/>
    <xf numFmtId="0" fontId="83" fillId="0" borderId="54" applyProtection="0">
      <alignment horizontal="center"/>
    </xf>
    <xf numFmtId="168" fontId="1" fillId="0" borderId="0" applyFont="0" applyFill="0" applyBorder="0" applyAlignment="0" applyProtection="0"/>
    <xf numFmtId="0" fontId="83" fillId="0" borderId="54"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192" fontId="1" fillId="0" borderId="0"/>
    <xf numFmtId="0" fontId="83" fillId="0" borderId="54" applyProtection="0"/>
    <xf numFmtId="0" fontId="1" fillId="0" borderId="0"/>
    <xf numFmtId="168" fontId="1" fillId="0" borderId="0" applyFont="0" applyFill="0" applyBorder="0" applyAlignment="0" applyProtection="0"/>
    <xf numFmtId="194" fontId="5" fillId="4" borderId="1">
      <alignment horizontal="right"/>
    </xf>
    <xf numFmtId="193" fontId="5" fillId="4" borderId="1">
      <alignment horizontal="right"/>
    </xf>
    <xf numFmtId="188" fontId="85" fillId="0" borderId="1" applyFont="0" applyFill="0" applyBorder="0" applyAlignment="0" applyProtection="0"/>
    <xf numFmtId="194" fontId="5" fillId="4" borderId="1">
      <alignment horizontal="right"/>
    </xf>
    <xf numFmtId="49" fontId="75" fillId="3" borderId="1" applyFill="0">
      <alignment horizontal="center" vertical="center" wrapText="1"/>
    </xf>
    <xf numFmtId="49" fontId="75" fillId="3" borderId="1" applyFill="0" applyProtection="0">
      <alignment horizontal="center" vertical="top" wrapText="1"/>
    </xf>
    <xf numFmtId="0" fontId="75" fillId="3" borderId="1" applyFill="0" applyProtection="0">
      <alignment horizontal="left" wrapText="1"/>
    </xf>
    <xf numFmtId="0" fontId="1" fillId="0" borderId="0"/>
    <xf numFmtId="0" fontId="25" fillId="0" borderId="54">
      <protection locked="0"/>
    </xf>
    <xf numFmtId="0" fontId="26" fillId="4" borderId="54" applyNumberFormat="0"/>
    <xf numFmtId="0" fontId="1" fillId="0" borderId="0"/>
    <xf numFmtId="0" fontId="113" fillId="0" borderId="51" applyNumberFormat="0" applyFill="0" applyAlignment="0" applyProtection="0"/>
    <xf numFmtId="0" fontId="26" fillId="4" borderId="54" applyNumberFormat="0"/>
    <xf numFmtId="49" fontId="75" fillId="3" borderId="1" applyFill="0" applyProtection="0">
      <alignment horizontal="center" vertical="top" wrapText="1"/>
    </xf>
    <xf numFmtId="0" fontId="23" fillId="0" borderId="54">
      <alignment horizontal="center" vertical="center"/>
      <protection locked="0"/>
    </xf>
    <xf numFmtId="186" fontId="76" fillId="2" borderId="2" applyFont="0" applyFill="0" applyBorder="0" applyAlignment="0" applyProtection="0">
      <protection locked="0"/>
    </xf>
    <xf numFmtId="0" fontId="73" fillId="57" borderId="40" applyNumberFormat="0" applyAlignment="0" applyProtection="0"/>
    <xf numFmtId="0" fontId="26" fillId="4" borderId="54" applyNumberFormat="0"/>
    <xf numFmtId="0" fontId="122" fillId="0" borderId="54">
      <alignment horizontal="center"/>
    </xf>
    <xf numFmtId="0" fontId="113" fillId="0" borderId="51" applyNumberFormat="0" applyFill="0" applyAlignment="0" applyProtection="0"/>
    <xf numFmtId="0" fontId="75" fillId="3" borderId="1" applyFill="0" applyProtection="0">
      <alignment horizontal="left" wrapText="1"/>
    </xf>
    <xf numFmtId="188" fontId="85" fillId="0" borderId="1" applyFont="0" applyFill="0" applyBorder="0" applyAlignment="0" applyProtection="0"/>
    <xf numFmtId="0" fontId="1" fillId="0" borderId="0"/>
    <xf numFmtId="49" fontId="75" fillId="3" borderId="1" applyFill="0">
      <alignment horizontal="center" vertical="center" wrapText="1"/>
    </xf>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218" fillId="0" borderId="51" applyNumberFormat="0" applyFill="0" applyAlignment="0" applyProtection="0"/>
    <xf numFmtId="0" fontId="99" fillId="60" borderId="40" applyNumberFormat="0" applyAlignment="0" applyProtection="0"/>
    <xf numFmtId="0" fontId="130" fillId="65" borderId="40" applyNumberFormat="0" applyAlignment="0" applyProtection="0"/>
    <xf numFmtId="0" fontId="26" fillId="4" borderId="54" applyNumberFormat="0"/>
    <xf numFmtId="0" fontId="23" fillId="5" borderId="54">
      <alignment horizontal="center"/>
    </xf>
    <xf numFmtId="186" fontId="76" fillId="2" borderId="2" applyFont="0" applyFill="0" applyBorder="0" applyAlignment="0" applyProtection="0">
      <protection locked="0"/>
    </xf>
    <xf numFmtId="194" fontId="76" fillId="2" borderId="2" applyFont="0" applyFill="0" applyBorder="0" applyAlignment="0" applyProtection="0">
      <protection locked="0"/>
    </xf>
    <xf numFmtId="0" fontId="26" fillId="4" borderId="54" applyNumberFormat="0"/>
    <xf numFmtId="0" fontId="25" fillId="0" borderId="54">
      <alignment horizontal="center"/>
      <protection locked="0"/>
    </xf>
    <xf numFmtId="0" fontId="26" fillId="4" borderId="54" applyNumberFormat="0"/>
    <xf numFmtId="0" fontId="25" fillId="0" borderId="54">
      <protection locked="0"/>
    </xf>
    <xf numFmtId="0" fontId="1" fillId="0" borderId="0"/>
    <xf numFmtId="0" fontId="107" fillId="57" borderId="46" applyNumberFormat="0" applyAlignment="0" applyProtection="0"/>
    <xf numFmtId="0" fontId="25" fillId="0" borderId="54">
      <protection locked="0"/>
    </xf>
    <xf numFmtId="0" fontId="122" fillId="0" borderId="54">
      <alignment horizontal="center"/>
    </xf>
    <xf numFmtId="0" fontId="83" fillId="0" borderId="54" applyProtection="0">
      <alignment horizontal="center"/>
    </xf>
    <xf numFmtId="208" fontId="67" fillId="3" borderId="54" applyFont="0" applyFill="0" applyBorder="0" applyAlignment="0" applyProtection="0"/>
    <xf numFmtId="202" fontId="67" fillId="38" borderId="54" applyNumberFormat="0" applyFill="0" applyAlignment="0"/>
    <xf numFmtId="0" fontId="83" fillId="0" borderId="54" applyProtection="0"/>
    <xf numFmtId="0" fontId="109" fillId="61" borderId="45" applyNumberFormat="0" applyFont="0" applyAlignment="0" applyProtection="0"/>
    <xf numFmtId="0" fontId="107" fillId="57" borderId="46" applyNumberFormat="0" applyAlignment="0" applyProtection="0"/>
    <xf numFmtId="0" fontId="67" fillId="61" borderId="45" applyNumberFormat="0" applyFont="0" applyAlignment="0" applyProtection="0"/>
    <xf numFmtId="0" fontId="67" fillId="61" borderId="45" applyNumberFormat="0" applyFont="0" applyAlignment="0" applyProtection="0"/>
    <xf numFmtId="0" fontId="26" fillId="4" borderId="54" applyNumberFormat="0"/>
    <xf numFmtId="0" fontId="26" fillId="4" borderId="54" applyNumberFormat="0"/>
    <xf numFmtId="0" fontId="25" fillId="0" borderId="54">
      <alignment horizontal="center"/>
      <protection locked="0"/>
    </xf>
    <xf numFmtId="0" fontId="73" fillId="57" borderId="40" applyNumberFormat="0" applyAlignment="0" applyProtection="0"/>
    <xf numFmtId="0" fontId="26" fillId="4" borderId="54" applyNumberFormat="0"/>
    <xf numFmtId="0" fontId="26" fillId="4" borderId="54" applyNumberFormat="0"/>
    <xf numFmtId="0" fontId="129" fillId="57" borderId="40" applyNumberFormat="0" applyAlignment="0" applyProtection="0"/>
    <xf numFmtId="208" fontId="67" fillId="3" borderId="54" applyFont="0" applyFill="0" applyBorder="0" applyAlignment="0" applyProtection="0"/>
    <xf numFmtId="202" fontId="67" fillId="38" borderId="54" applyNumberFormat="0" applyFill="0" applyAlignment="0"/>
    <xf numFmtId="0" fontId="122" fillId="0" borderId="54">
      <alignment horizontal="center"/>
    </xf>
    <xf numFmtId="202" fontId="67" fillId="38" borderId="54" applyNumberFormat="0" applyFill="0" applyAlignment="0"/>
    <xf numFmtId="0" fontId="23" fillId="5" borderId="54">
      <alignment horizontal="center"/>
    </xf>
    <xf numFmtId="0" fontId="25" fillId="0" borderId="54">
      <protection locked="0"/>
    </xf>
    <xf numFmtId="0" fontId="25" fillId="0" borderId="54">
      <protection locked="0"/>
    </xf>
    <xf numFmtId="0" fontId="25" fillId="0" borderId="54">
      <alignment horizontal="center"/>
      <protection locked="0"/>
    </xf>
    <xf numFmtId="0" fontId="122" fillId="0" borderId="54">
      <alignment horizontal="center"/>
    </xf>
    <xf numFmtId="0" fontId="25" fillId="0" borderId="54">
      <protection locked="0"/>
    </xf>
    <xf numFmtId="0" fontId="25" fillId="0" borderId="54">
      <alignment horizontal="center"/>
      <protection locked="0"/>
    </xf>
    <xf numFmtId="0" fontId="26" fillId="4" borderId="54" applyNumberFormat="0"/>
    <xf numFmtId="0" fontId="26" fillId="4" borderId="54" applyNumberFormat="0"/>
    <xf numFmtId="0" fontId="122" fillId="0" borderId="54">
      <alignment horizontal="center"/>
    </xf>
    <xf numFmtId="0" fontId="107" fillId="57" borderId="46" applyNumberFormat="0" applyAlignment="0" applyProtection="0"/>
    <xf numFmtId="0" fontId="206" fillId="57" borderId="46" applyNumberFormat="0" applyAlignment="0" applyProtection="0"/>
    <xf numFmtId="202" fontId="67" fillId="38" borderId="54" applyNumberFormat="0" applyFill="0" applyAlignment="0"/>
    <xf numFmtId="0" fontId="26" fillId="4" borderId="54" applyNumberFormat="0"/>
    <xf numFmtId="0" fontId="113" fillId="0" borderId="51" applyNumberFormat="0" applyFill="0" applyAlignment="0" applyProtection="0"/>
    <xf numFmtId="0" fontId="113" fillId="0" borderId="51" applyNumberFormat="0" applyFill="0" applyAlignment="0" applyProtection="0"/>
    <xf numFmtId="0" fontId="26" fillId="4" borderId="54" applyNumberFormat="0"/>
    <xf numFmtId="0" fontId="107" fillId="65" borderId="46" applyNumberFormat="0" applyAlignment="0" applyProtection="0"/>
    <xf numFmtId="0" fontId="122" fillId="0" borderId="54">
      <alignment horizontal="center"/>
    </xf>
    <xf numFmtId="0" fontId="26" fillId="4" borderId="54" applyNumberFormat="0"/>
    <xf numFmtId="208" fontId="67" fillId="3" borderId="54" applyFont="0" applyFill="0" applyBorder="0" applyAlignment="0" applyProtection="0"/>
    <xf numFmtId="0" fontId="26" fillId="4" borderId="54" applyNumberFormat="0"/>
    <xf numFmtId="202" fontId="67" fillId="38" borderId="54" applyNumberFormat="0" applyFill="0" applyAlignment="0"/>
    <xf numFmtId="194" fontId="76" fillId="2" borderId="2" applyFont="0" applyFill="0" applyBorder="0" applyAlignment="0" applyProtection="0">
      <protection locked="0"/>
    </xf>
    <xf numFmtId="202" fontId="67" fillId="38" borderId="54" applyNumberFormat="0" applyFill="0" applyAlignment="0"/>
    <xf numFmtId="0" fontId="23" fillId="5" borderId="54">
      <alignment horizontal="center"/>
    </xf>
    <xf numFmtId="0" fontId="122" fillId="0" borderId="54">
      <alignment horizontal="center"/>
    </xf>
    <xf numFmtId="0" fontId="83" fillId="0" borderId="54" applyProtection="0"/>
    <xf numFmtId="0" fontId="83" fillId="0" borderId="54" applyProtection="0">
      <alignment horizontal="center"/>
    </xf>
    <xf numFmtId="0" fontId="26" fillId="4" borderId="54" applyNumberFormat="0"/>
    <xf numFmtId="0" fontId="23" fillId="0" borderId="54">
      <alignment horizontal="center" vertical="center"/>
      <protection locked="0"/>
    </xf>
    <xf numFmtId="0" fontId="26" fillId="4" borderId="54" applyNumberFormat="0"/>
    <xf numFmtId="0" fontId="26" fillId="4" borderId="54" applyNumberFormat="0"/>
    <xf numFmtId="0" fontId="25" fillId="0" borderId="54">
      <protection locked="0"/>
    </xf>
    <xf numFmtId="0" fontId="122" fillId="0" borderId="54">
      <alignment horizontal="center"/>
    </xf>
    <xf numFmtId="0" fontId="122" fillId="0" borderId="54">
      <alignment horizontal="center"/>
    </xf>
    <xf numFmtId="0" fontId="23" fillId="0" borderId="54">
      <alignment horizontal="center" vertical="center"/>
      <protection locked="0"/>
    </xf>
    <xf numFmtId="0" fontId="122" fillId="0" borderId="54">
      <alignment horizontal="center"/>
    </xf>
    <xf numFmtId="202" fontId="67" fillId="38" borderId="54" applyNumberFormat="0" applyFill="0" applyAlignment="0"/>
    <xf numFmtId="202" fontId="67" fillId="38" borderId="54" applyNumberFormat="0" applyFill="0" applyAlignment="0"/>
    <xf numFmtId="202" fontId="67" fillId="38" borderId="54" applyNumberFormat="0" applyFill="0" applyAlignmen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5" fillId="0" borderId="54">
      <protection locked="0"/>
    </xf>
    <xf numFmtId="208" fontId="67" fillId="3" borderId="54" applyFont="0" applyFill="0" applyBorder="0" applyAlignment="0" applyProtection="0"/>
    <xf numFmtId="0" fontId="26" fillId="4" borderId="54" applyNumberFormat="0"/>
    <xf numFmtId="0" fontId="25" fillId="0" borderId="54">
      <protection locked="0"/>
    </xf>
    <xf numFmtId="0" fontId="23" fillId="5" borderId="54">
      <alignment horizontal="center"/>
    </xf>
    <xf numFmtId="0" fontId="122" fillId="0" borderId="54">
      <alignment horizontal="center"/>
    </xf>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186" fontId="76" fillId="2" borderId="2" applyFont="0" applyFill="0" applyBorder="0" applyAlignment="0" applyProtection="0">
      <protection locked="0"/>
    </xf>
    <xf numFmtId="0" fontId="130" fillId="65" borderId="40" applyNumberFormat="0" applyAlignment="0" applyProtection="0"/>
    <xf numFmtId="0" fontId="99" fillId="60" borderId="40" applyNumberFormat="0" applyAlignment="0" applyProtection="0"/>
    <xf numFmtId="0" fontId="107" fillId="65" borderId="46" applyNumberFormat="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73"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26" fillId="4" borderId="54" applyNumberFormat="0"/>
    <xf numFmtId="0" fontId="25" fillId="0" borderId="54">
      <protection locked="0"/>
    </xf>
    <xf numFmtId="0" fontId="25" fillId="0" borderId="54">
      <protection locked="0"/>
    </xf>
    <xf numFmtId="0" fontId="25" fillId="0" borderId="54">
      <alignment horizontal="center"/>
      <protection locked="0"/>
    </xf>
    <xf numFmtId="0" fontId="67" fillId="61" borderId="45" applyNumberFormat="0" applyFont="0" applyAlignment="0" applyProtection="0"/>
    <xf numFmtId="194" fontId="76" fillId="2" borderId="2" applyFont="0" applyFill="0" applyBorder="0" applyAlignment="0" applyProtection="0">
      <protection locked="0"/>
    </xf>
    <xf numFmtId="0" fontId="122" fillId="0" borderId="54">
      <alignment horizontal="center"/>
    </xf>
    <xf numFmtId="0" fontId="23" fillId="5" borderId="54">
      <alignment horizontal="center"/>
    </xf>
    <xf numFmtId="0" fontId="25" fillId="0" borderId="54">
      <protection locked="0"/>
    </xf>
    <xf numFmtId="0" fontId="25" fillId="0" borderId="54">
      <alignment horizontal="center"/>
      <protection locked="0"/>
    </xf>
    <xf numFmtId="0" fontId="26" fillId="4" borderId="54" applyNumberFormat="0"/>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202" fontId="67" fillId="38" borderId="54" applyNumberFormat="0" applyFill="0" applyAlignment="0"/>
    <xf numFmtId="208" fontId="67" fillId="3" borderId="54" applyFont="0" applyFill="0" applyBorder="0" applyAlignment="0" applyProtection="0"/>
    <xf numFmtId="0" fontId="25" fillId="0" borderId="54">
      <protection locked="0"/>
    </xf>
    <xf numFmtId="0" fontId="26" fillId="4" borderId="54" applyNumberFormat="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5" fillId="0" borderId="54">
      <alignment horizontal="center"/>
      <protection locked="0"/>
    </xf>
    <xf numFmtId="0" fontId="122" fillId="0" borderId="54">
      <alignment horizontal="center"/>
    </xf>
    <xf numFmtId="0" fontId="25" fillId="0" borderId="54">
      <protection locked="0"/>
    </xf>
    <xf numFmtId="0" fontId="26" fillId="4" borderId="54" applyNumberFormat="0"/>
    <xf numFmtId="0" fontId="122" fillId="0" borderId="54">
      <alignment horizontal="center"/>
    </xf>
    <xf numFmtId="0" fontId="23" fillId="5" borderId="54">
      <alignment horizontal="center"/>
    </xf>
    <xf numFmtId="0" fontId="25" fillId="0" borderId="54">
      <protection locked="0"/>
    </xf>
    <xf numFmtId="0" fontId="26" fillId="4" borderId="54" applyNumberFormat="0"/>
    <xf numFmtId="208" fontId="67" fillId="3" borderId="54" applyFont="0" applyFill="0" applyBorder="0" applyAlignment="0" applyProtection="0"/>
    <xf numFmtId="0" fontId="25" fillId="0" borderId="54">
      <protection locked="0"/>
    </xf>
    <xf numFmtId="0" fontId="26" fillId="4" borderId="54" applyNumberFormat="0"/>
    <xf numFmtId="0" fontId="218" fillId="0" borderId="51" applyNumberFormat="0" applyFill="0" applyAlignment="0" applyProtection="0"/>
    <xf numFmtId="0" fontId="109" fillId="61" borderId="45" applyNumberFormat="0" applyFont="0" applyAlignment="0" applyProtection="0"/>
    <xf numFmtId="0" fontId="113" fillId="0" borderId="51" applyNumberFormat="0" applyFill="0" applyAlignment="0" applyProtection="0"/>
    <xf numFmtId="0" fontId="122" fillId="0" borderId="54">
      <alignment horizontal="center"/>
    </xf>
    <xf numFmtId="194" fontId="76" fillId="2" borderId="2" applyFont="0" applyFill="0" applyBorder="0" applyAlignment="0" applyProtection="0">
      <protection locked="0"/>
    </xf>
    <xf numFmtId="0" fontId="26" fillId="4" borderId="54" applyNumberFormat="0"/>
    <xf numFmtId="0" fontId="23" fillId="0" borderId="54">
      <alignment horizontal="center" vertical="center"/>
      <protection locked="0"/>
    </xf>
    <xf numFmtId="0" fontId="26" fillId="4" borderId="54" applyNumberFormat="0"/>
    <xf numFmtId="0" fontId="26" fillId="4" borderId="54" applyNumberFormat="0"/>
    <xf numFmtId="0" fontId="25" fillId="0" borderId="54">
      <protection locked="0"/>
    </xf>
    <xf numFmtId="0" fontId="83" fillId="0" borderId="54" applyProtection="0">
      <alignment horizontal="center"/>
    </xf>
    <xf numFmtId="0" fontId="83" fillId="0" borderId="54"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83" fillId="0" borderId="54" applyProtection="0"/>
    <xf numFmtId="0" fontId="25" fillId="0" borderId="54">
      <protection locked="0"/>
    </xf>
    <xf numFmtId="0" fontId="1" fillId="62" borderId="63" applyNumberFormat="0" applyFill="0" applyAlignment="0"/>
    <xf numFmtId="183" fontId="1" fillId="62" borderId="66" applyNumberFormat="0" applyFont="0" applyFill="0" applyAlignment="0" applyProtection="0"/>
    <xf numFmtId="183" fontId="1" fillId="62" borderId="66" applyNumberFormat="0" applyFont="0" applyFill="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18" fontId="26" fillId="4"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39" fillId="0" borderId="0" applyFont="0" applyFill="0" applyBorder="0" applyAlignment="0" applyProtection="0"/>
    <xf numFmtId="168" fontId="70" fillId="0" borderId="0" applyFont="0" applyFill="0" applyBorder="0" applyAlignment="0" applyProtection="0"/>
    <xf numFmtId="0" fontId="24" fillId="4" borderId="0" applyFill="0" applyBorder="0">
      <alignment wrapText="1"/>
    </xf>
    <xf numFmtId="0" fontId="23" fillId="5" borderId="54" applyFill="0">
      <alignment horizontal="center"/>
    </xf>
    <xf numFmtId="0" fontId="23" fillId="5" borderId="54" applyFill="0">
      <alignment horizontal="center"/>
    </xf>
    <xf numFmtId="0" fontId="23" fillId="5" borderId="54" applyFill="0">
      <alignment horizontal="center"/>
    </xf>
    <xf numFmtId="219" fontId="9" fillId="0" borderId="0" applyFont="0" applyFill="0" applyBorder="0" applyAlignment="0" applyProtection="0">
      <alignment horizontal="left"/>
      <protection locked="0"/>
    </xf>
    <xf numFmtId="44" fontId="139" fillId="0" borderId="0" applyFont="0" applyFill="0" applyBorder="0" applyAlignment="0" applyProtection="0"/>
    <xf numFmtId="0" fontId="25" fillId="0" borderId="54" applyNumberFormat="0">
      <protection locked="0"/>
    </xf>
    <xf numFmtId="0" fontId="25" fillId="0" borderId="54" applyNumberFormat="0">
      <protection locked="0"/>
    </xf>
    <xf numFmtId="0" fontId="25" fillId="0" borderId="54" applyNumberFormat="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0" fontId="27" fillId="4" borderId="0" applyNumberFormat="0" applyFill="0" applyBorder="0">
      <alignment horizontal="left"/>
    </xf>
    <xf numFmtId="0" fontId="222" fillId="0" borderId="0" applyNumberFormat="0" applyFill="0" applyBorder="0" applyAlignment="0" applyProtection="0"/>
    <xf numFmtId="0" fontId="26" fillId="4" borderId="54" applyNumberFormat="0"/>
    <xf numFmtId="0" fontId="26" fillId="4" borderId="54" applyNumberFormat="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6" fillId="4" borderId="54" applyNumberFormat="0"/>
    <xf numFmtId="0" fontId="26" fillId="4" borderId="54" applyNumberFormat="0"/>
    <xf numFmtId="0" fontId="26" fillId="4" borderId="54" applyNumberFormat="0"/>
    <xf numFmtId="221" fontId="5" fillId="4" borderId="0" applyFont="0" applyFill="0" applyBorder="0" applyAlignment="0" applyProtection="0">
      <alignment vertical="center"/>
    </xf>
    <xf numFmtId="222" fontId="21" fillId="0" borderId="0" applyFont="0" applyFill="0" applyBorder="0" applyAlignment="0" applyProtection="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3" fontId="5" fillId="0" borderId="0" applyFont="0" applyFill="0" applyBorder="0" applyAlignment="0" applyProtection="0"/>
    <xf numFmtId="0" fontId="25" fillId="0" borderId="1" applyNumberFormat="0">
      <protection locked="0"/>
    </xf>
    <xf numFmtId="9" fontId="1" fillId="0" borderId="0" applyFont="0" applyFill="0" applyBorder="0" applyAlignment="0" applyProtection="0"/>
    <xf numFmtId="9" fontId="1" fillId="0" borderId="0" applyFont="0" applyFill="0" applyBorder="0" applyAlignment="0" applyProtection="0"/>
    <xf numFmtId="0" fontId="5" fillId="4" borderId="0" applyFont="0" applyBorder="0" applyProtection="0">
      <alignment horizontal="right"/>
    </xf>
    <xf numFmtId="0" fontId="1" fillId="0" borderId="0"/>
    <xf numFmtId="0" fontId="23" fillId="5" borderId="1">
      <alignment horizontal="center"/>
    </xf>
    <xf numFmtId="0" fontId="25" fillId="0" borderId="1">
      <protection locked="0"/>
    </xf>
    <xf numFmtId="169" fontId="23" fillId="5" borderId="1">
      <alignment horizontal="center" vertical="center"/>
    </xf>
    <xf numFmtId="0" fontId="1" fillId="0" borderId="0"/>
    <xf numFmtId="0" fontId="1" fillId="0" borderId="0"/>
  </cellStyleXfs>
  <cellXfs count="333">
    <xf numFmtId="0" fontId="0" fillId="0" borderId="0" xfId="0">
      <alignment horizontal="right"/>
    </xf>
    <xf numFmtId="0" fontId="0" fillId="0" borderId="0" xfId="0" applyFill="1">
      <alignment horizontal="right"/>
    </xf>
    <xf numFmtId="0" fontId="4" fillId="0" borderId="0" xfId="0" applyFont="1">
      <alignment horizontal="right"/>
    </xf>
    <xf numFmtId="0" fontId="4"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20"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0" fontId="0" fillId="0" borderId="0" xfId="0" applyAlignment="1"/>
    <xf numFmtId="0" fontId="26" fillId="4" borderId="8" xfId="7" applyBorder="1"/>
    <xf numFmtId="0" fontId="26" fillId="4" borderId="8" xfId="7" applyBorder="1" applyAlignment="1"/>
    <xf numFmtId="0" fontId="24" fillId="4" borderId="19" xfId="25" applyBorder="1">
      <alignment horizontal="right"/>
    </xf>
    <xf numFmtId="0" fontId="26" fillId="4" borderId="5" xfId="7" applyBorder="1"/>
    <xf numFmtId="0" fontId="26" fillId="4" borderId="16" xfId="7" applyBorder="1"/>
    <xf numFmtId="0" fontId="7" fillId="5" borderId="8" xfId="14" applyFont="1" applyBorder="1"/>
    <xf numFmtId="0" fontId="26" fillId="4" borderId="0" xfId="7" applyBorder="1" applyAlignment="1">
      <alignment horizontal="left" indent="2"/>
    </xf>
    <xf numFmtId="0" fontId="26" fillId="4" borderId="0" xfId="7" applyBorder="1" applyAlignment="1">
      <alignment horizontal="center" wrapText="1"/>
    </xf>
    <xf numFmtId="0" fontId="12" fillId="5" borderId="0" xfId="14" applyFont="1" applyBorder="1" applyAlignment="1"/>
    <xf numFmtId="0" fontId="26" fillId="4" borderId="8" xfId="7" applyBorder="1" applyAlignment="1">
      <alignment vertical="center"/>
    </xf>
    <xf numFmtId="0" fontId="7" fillId="5" borderId="12" xfId="14" applyFont="1" applyBorder="1"/>
    <xf numFmtId="0" fontId="7" fillId="5" borderId="13" xfId="14" applyFont="1" applyBorder="1"/>
    <xf numFmtId="0" fontId="7" fillId="5" borderId="14" xfId="14" applyFont="1" applyBorder="1"/>
    <xf numFmtId="0" fontId="7" fillId="5" borderId="3" xfId="14" applyFont="1" applyBorder="1"/>
    <xf numFmtId="0" fontId="24" fillId="4" borderId="0" xfId="31" applyBorder="1">
      <alignment horizontal="center" wrapText="1"/>
    </xf>
    <xf numFmtId="0" fontId="11" fillId="5" borderId="0" xfId="14" applyFont="1" applyBorder="1" applyAlignment="1">
      <alignment horizontal="left" indent="2"/>
    </xf>
    <xf numFmtId="0" fontId="26" fillId="4" borderId="0" xfId="7" applyBorder="1" applyAlignment="1">
      <alignment horizontal="left" indent="3"/>
    </xf>
    <xf numFmtId="0" fontId="24" fillId="4" borderId="8" xfId="31" applyBorder="1">
      <alignment horizontal="center" wrapText="1"/>
    </xf>
    <xf numFmtId="0" fontId="24" fillId="5" borderId="3" xfId="16" applyBorder="1" applyAlignment="1">
      <alignment horizontal="left"/>
    </xf>
    <xf numFmtId="0" fontId="26" fillId="4" borderId="15" xfId="7" applyBorder="1"/>
    <xf numFmtId="0" fontId="30" fillId="5" borderId="13" xfId="15" applyBorder="1">
      <alignment vertical="top" wrapText="1"/>
    </xf>
    <xf numFmtId="0" fontId="30" fillId="5" borderId="0" xfId="15" applyBorder="1" applyAlignment="1">
      <alignment vertical="top" wrapText="1"/>
    </xf>
    <xf numFmtId="0" fontId="7" fillId="5" borderId="0" xfId="14" applyFont="1" applyBorder="1" applyAlignment="1"/>
    <xf numFmtId="0" fontId="24" fillId="4" borderId="7" xfId="25" applyBorder="1">
      <alignment horizontal="right"/>
    </xf>
    <xf numFmtId="0" fontId="29" fillId="5" borderId="0" xfId="13" applyBorder="1">
      <alignment horizontal="right"/>
    </xf>
    <xf numFmtId="0" fontId="30" fillId="5" borderId="8" xfId="15" applyBorder="1" applyAlignment="1">
      <alignment vertical="top" wrapText="1"/>
    </xf>
    <xf numFmtId="0" fontId="24" fillId="4" borderId="0" xfId="25" applyBorder="1">
      <alignment horizontal="right"/>
    </xf>
    <xf numFmtId="0" fontId="24" fillId="4" borderId="7" xfId="25" applyBorder="1" applyAlignment="1">
      <alignment horizontal="right" vertical="center"/>
    </xf>
    <xf numFmtId="171" fontId="19" fillId="2" borderId="2" xfId="8" applyFont="1" applyFill="1" applyBorder="1">
      <protection locked="0"/>
    </xf>
    <xf numFmtId="172" fontId="19" fillId="2" borderId="2" xfId="30" applyFont="1" applyFill="1" applyBorder="1" applyAlignment="1">
      <alignment horizontal="left" wrapText="1"/>
      <protection locked="0"/>
    </xf>
    <xf numFmtId="0" fontId="7" fillId="5" borderId="0" xfId="14" applyFont="1" applyBorder="1"/>
    <xf numFmtId="0" fontId="24" fillId="5" borderId="0" xfId="16" applyBorder="1" applyAlignment="1"/>
    <xf numFmtId="173" fontId="36" fillId="3" borderId="0" xfId="9" applyFont="1" applyFill="1" applyBorder="1" applyAlignment="1">
      <alignment horizontal="center" wrapText="1"/>
    </xf>
    <xf numFmtId="0" fontId="0" fillId="0" borderId="0" xfId="0">
      <alignment horizontal="right"/>
    </xf>
    <xf numFmtId="0" fontId="7" fillId="5" borderId="0" xfId="14" applyFont="1" applyBorder="1"/>
    <xf numFmtId="0" fontId="28" fillId="5" borderId="0" xfId="12" applyBorder="1"/>
    <xf numFmtId="0" fontId="24" fillId="4" borderId="5" xfId="25" applyBorder="1">
      <alignment horizontal="right"/>
    </xf>
    <xf numFmtId="0" fontId="24" fillId="4" borderId="0" xfId="25" applyBorder="1" applyAlignment="1">
      <alignment horizontal="right" vertical="center"/>
    </xf>
    <xf numFmtId="0" fontId="24" fillId="5" borderId="0" xfId="16" applyBorder="1" applyAlignment="1"/>
    <xf numFmtId="0" fontId="26" fillId="0" borderId="0" xfId="7" applyFill="1" applyBorder="1"/>
    <xf numFmtId="0" fontId="0" fillId="0" borderId="0" xfId="0" applyFill="1" applyBorder="1">
      <alignment horizontal="right"/>
    </xf>
    <xf numFmtId="0" fontId="0" fillId="0" borderId="0" xfId="0" applyBorder="1">
      <alignment horizontal="right"/>
    </xf>
    <xf numFmtId="0" fontId="24" fillId="4" borderId="7" xfId="25" applyBorder="1">
      <alignment horizontal="right"/>
    </xf>
    <xf numFmtId="0" fontId="34" fillId="4" borderId="0" xfId="7" applyFont="1" applyBorder="1" applyAlignment="1">
      <alignment horizontal="left"/>
    </xf>
    <xf numFmtId="0" fontId="34" fillId="4" borderId="0" xfId="29" applyFont="1" applyBorder="1">
      <alignment horizontal="left"/>
    </xf>
    <xf numFmtId="0" fontId="0" fillId="0" borderId="0" xfId="0">
      <alignment horizontal="right"/>
    </xf>
    <xf numFmtId="0" fontId="34" fillId="4" borderId="0" xfId="7" applyFont="1" applyBorder="1" applyAlignment="1">
      <alignment horizontal="right"/>
    </xf>
    <xf numFmtId="0" fontId="0" fillId="0" borderId="0" xfId="0">
      <alignment horizontal="right"/>
    </xf>
    <xf numFmtId="0" fontId="23" fillId="5" borderId="1" xfId="5" applyBorder="1">
      <alignment horizontal="center"/>
    </xf>
    <xf numFmtId="169" fontId="23" fillId="5" borderId="1" xfId="10" applyBorder="1">
      <alignment horizontal="center" vertical="center"/>
    </xf>
    <xf numFmtId="0" fontId="0" fillId="0" borderId="0" xfId="0">
      <alignment horizontal="right"/>
    </xf>
    <xf numFmtId="0" fontId="26" fillId="4" borderId="0" xfId="7" applyBorder="1"/>
    <xf numFmtId="0" fontId="7" fillId="5" borderId="0" xfId="14" applyFont="1" applyBorder="1"/>
    <xf numFmtId="0" fontId="28" fillId="5" borderId="0" xfId="12" applyBorder="1"/>
    <xf numFmtId="0" fontId="26"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6" fillId="4" borderId="0" xfId="7" applyBorder="1"/>
    <xf numFmtId="0" fontId="7" fillId="5" borderId="0" xfId="14" applyFont="1" applyBorder="1"/>
    <xf numFmtId="0" fontId="28" fillId="5" borderId="3" xfId="12" applyBorder="1"/>
    <xf numFmtId="0" fontId="26" fillId="4" borderId="0" xfId="7" applyBorder="1" applyAlignment="1"/>
    <xf numFmtId="0" fontId="26" fillId="4" borderId="0" xfId="29" applyBorder="1">
      <alignment horizontal="left"/>
    </xf>
    <xf numFmtId="0" fontId="30" fillId="5" borderId="0" xfId="15" applyBorder="1" applyAlignment="1">
      <alignment vertical="top"/>
    </xf>
    <xf numFmtId="0" fontId="0" fillId="0" borderId="0" xfId="0">
      <alignment horizontal="right"/>
    </xf>
    <xf numFmtId="0" fontId="7" fillId="5" borderId="0" xfId="14" applyFont="1" applyBorder="1"/>
    <xf numFmtId="0" fontId="0" fillId="0" borderId="0" xfId="0">
      <alignment horizontal="right"/>
    </xf>
    <xf numFmtId="0" fontId="28" fillId="5" borderId="3" xfId="12" applyBorder="1"/>
    <xf numFmtId="0" fontId="28" fillId="5" borderId="0" xfId="12" applyBorder="1"/>
    <xf numFmtId="0" fontId="28" fillId="5" borderId="3" xfId="12" applyBorder="1" applyAlignment="1">
      <alignment horizontal="left" indent="1"/>
    </xf>
    <xf numFmtId="0" fontId="7" fillId="5" borderId="0" xfId="14" applyFont="1" applyBorder="1"/>
    <xf numFmtId="0" fontId="28" fillId="5" borderId="3" xfId="12" applyBorder="1" applyAlignment="1">
      <alignment horizontal="left" indent="1"/>
    </xf>
    <xf numFmtId="0" fontId="7" fillId="5" borderId="0" xfId="14" applyFont="1" applyBorder="1"/>
    <xf numFmtId="0" fontId="30" fillId="5" borderId="3" xfId="15" applyBorder="1" applyAlignment="1">
      <alignment vertical="top" wrapText="1"/>
    </xf>
    <xf numFmtId="0" fontId="7" fillId="0" borderId="0" xfId="14" applyFont="1" applyFill="1" applyBorder="1"/>
    <xf numFmtId="0" fontId="30" fillId="0" borderId="0" xfId="15" applyFill="1" applyBorder="1" applyAlignment="1">
      <alignment vertical="top" wrapText="1"/>
    </xf>
    <xf numFmtId="0" fontId="37" fillId="4" borderId="1" xfId="28" applyFont="1" applyBorder="1" applyAlignment="1">
      <alignment vertical="top" wrapText="1"/>
    </xf>
    <xf numFmtId="0" fontId="38" fillId="4" borderId="1" xfId="26" applyFont="1" applyBorder="1">
      <alignment horizontal="center" vertical="center" wrapText="1"/>
    </xf>
    <xf numFmtId="0" fontId="39" fillId="4" borderId="8" xfId="7" applyFont="1" applyBorder="1"/>
    <xf numFmtId="0" fontId="39" fillId="0" borderId="0" xfId="7" applyFont="1" applyFill="1" applyBorder="1"/>
    <xf numFmtId="0" fontId="38" fillId="0" borderId="0" xfId="26" applyFont="1" applyFill="1" applyBorder="1">
      <alignment horizontal="center" vertical="center" wrapText="1"/>
    </xf>
    <xf numFmtId="0" fontId="37" fillId="4" borderId="8" xfId="7" applyFont="1" applyBorder="1"/>
    <xf numFmtId="0" fontId="37" fillId="0" borderId="0" xfId="7" applyFont="1" applyFill="1" applyBorder="1"/>
    <xf numFmtId="0" fontId="37" fillId="4" borderId="1" xfId="27" applyFont="1" applyBorder="1" applyAlignment="1">
      <alignment horizontal="center" vertical="top" wrapText="1"/>
    </xf>
    <xf numFmtId="0" fontId="40" fillId="0" borderId="0" xfId="0" applyFont="1" applyBorder="1">
      <alignment horizontal="right"/>
    </xf>
    <xf numFmtId="0" fontId="37" fillId="4" borderId="16" xfId="7" applyFont="1" applyBorder="1"/>
    <xf numFmtId="0" fontId="24" fillId="4" borderId="0" xfId="11" applyFont="1" applyBorder="1">
      <alignment horizontal="left"/>
    </xf>
    <xf numFmtId="0" fontId="37" fillId="4" borderId="0" xfId="7" applyFont="1" applyBorder="1"/>
    <xf numFmtId="0" fontId="37" fillId="4" borderId="0" xfId="7" applyFont="1" applyBorder="1" applyAlignment="1"/>
    <xf numFmtId="0" fontId="32" fillId="4" borderId="0" xfId="18" applyFont="1" applyBorder="1" applyAlignment="1">
      <alignment horizontal="left" indent="1"/>
    </xf>
    <xf numFmtId="0" fontId="7" fillId="5" borderId="0" xfId="14" applyFont="1" applyBorder="1"/>
    <xf numFmtId="0" fontId="28" fillId="5" borderId="3" xfId="12" applyBorder="1" applyAlignment="1">
      <alignment horizontal="left" indent="1"/>
    </xf>
    <xf numFmtId="0" fontId="38" fillId="4" borderId="1" xfId="26" applyFont="1" applyBorder="1">
      <alignment horizontal="center" vertical="center" wrapText="1"/>
    </xf>
    <xf numFmtId="0" fontId="37" fillId="4" borderId="0" xfId="7" applyFont="1" applyBorder="1" applyAlignment="1">
      <alignment vertical="center"/>
    </xf>
    <xf numFmtId="0" fontId="33" fillId="4" borderId="0" xfId="18" applyFont="1" applyBorder="1" applyAlignment="1">
      <alignment horizontal="left" indent="1"/>
    </xf>
    <xf numFmtId="0" fontId="41" fillId="4" borderId="0" xfId="25" applyFont="1" applyBorder="1">
      <alignment horizontal="right"/>
    </xf>
    <xf numFmtId="0" fontId="41" fillId="4" borderId="0" xfId="25" applyFont="1" applyBorder="1" applyAlignment="1">
      <alignment horizontal="right" vertical="center"/>
    </xf>
    <xf numFmtId="0" fontId="33" fillId="4" borderId="0" xfId="19" applyFont="1" applyBorder="1"/>
    <xf numFmtId="0" fontId="34" fillId="4" borderId="0" xfId="19" applyFont="1" applyBorder="1"/>
    <xf numFmtId="0" fontId="34" fillId="4" borderId="0" xfId="20" applyFont="1" applyBorder="1">
      <alignment horizontal="left"/>
    </xf>
    <xf numFmtId="0" fontId="26" fillId="4" borderId="0" xfId="7" applyFont="1" applyBorder="1" applyAlignment="1"/>
    <xf numFmtId="0" fontId="26" fillId="4" borderId="0" xfId="29" applyFont="1" applyBorder="1">
      <alignment horizontal="left"/>
    </xf>
    <xf numFmtId="0" fontId="26" fillId="4" borderId="0" xfId="7" applyFont="1" applyBorder="1" applyAlignment="1">
      <alignment horizontal="center"/>
    </xf>
    <xf numFmtId="0" fontId="24" fillId="4" borderId="0" xfId="24" applyFont="1" applyBorder="1">
      <alignment horizontal="right"/>
    </xf>
    <xf numFmtId="0" fontId="26" fillId="4" borderId="0" xfId="7" applyFont="1" applyBorder="1"/>
    <xf numFmtId="0" fontId="26" fillId="4" borderId="0" xfId="7" applyFont="1" applyBorder="1" applyAlignment="1">
      <alignment horizontal="left"/>
    </xf>
    <xf numFmtId="0" fontId="26" fillId="4" borderId="0" xfId="7" applyFont="1" applyBorder="1" applyAlignment="1">
      <alignment wrapText="1"/>
    </xf>
    <xf numFmtId="0" fontId="26" fillId="4" borderId="0" xfId="7" applyFont="1" applyBorder="1" applyAlignment="1">
      <alignment horizontal="left" indent="1"/>
    </xf>
    <xf numFmtId="0" fontId="26" fillId="4" borderId="5" xfId="7" applyFont="1" applyBorder="1"/>
    <xf numFmtId="0" fontId="30" fillId="5" borderId="8" xfId="15" applyFont="1" applyBorder="1" applyAlignment="1">
      <alignment vertical="top" wrapText="1"/>
    </xf>
    <xf numFmtId="0" fontId="0" fillId="0" borderId="0" xfId="0" applyFont="1">
      <alignment horizontal="right"/>
    </xf>
    <xf numFmtId="0" fontId="26" fillId="4" borderId="0" xfId="7" quotePrefix="1" applyFont="1" applyBorder="1"/>
    <xf numFmtId="0" fontId="24" fillId="4" borderId="0" xfId="4" applyFont="1" applyBorder="1"/>
    <xf numFmtId="0" fontId="34" fillId="4" borderId="0" xfId="21" applyFont="1" applyBorder="1">
      <alignment horizontal="center" wrapText="1"/>
    </xf>
    <xf numFmtId="0" fontId="26" fillId="4" borderId="0" xfId="7" applyFont="1" applyBorder="1" applyAlignment="1">
      <alignment vertical="top" wrapText="1"/>
    </xf>
    <xf numFmtId="0" fontId="0" fillId="0" borderId="0" xfId="0" applyFont="1" applyAlignment="1"/>
    <xf numFmtId="0" fontId="26" fillId="4" borderId="0" xfId="29" applyFont="1" applyBorder="1" applyAlignment="1"/>
    <xf numFmtId="174" fontId="26" fillId="4" borderId="0" xfId="7" applyNumberFormat="1" applyFont="1" applyBorder="1"/>
    <xf numFmtId="0" fontId="34" fillId="4" borderId="0" xfId="20" applyFont="1" applyBorder="1" applyAlignment="1"/>
    <xf numFmtId="174" fontId="26" fillId="4" borderId="0" xfId="7" applyNumberFormat="1" applyFont="1" applyBorder="1" applyAlignment="1"/>
    <xf numFmtId="0" fontId="24" fillId="4" borderId="0" xfId="25" applyFont="1" applyBorder="1">
      <alignment horizontal="right"/>
    </xf>
    <xf numFmtId="0" fontId="26" fillId="4" borderId="0" xfId="7" applyFont="1" applyBorder="1" applyAlignment="1">
      <alignment vertical="top"/>
    </xf>
    <xf numFmtId="0" fontId="34" fillId="4" borderId="0" xfId="18" applyFont="1" applyBorder="1" applyAlignment="1">
      <alignment horizontal="left" indent="1"/>
    </xf>
    <xf numFmtId="0" fontId="24" fillId="4" borderId="5" xfId="25" applyFont="1" applyBorder="1">
      <alignment horizontal="right"/>
    </xf>
    <xf numFmtId="0" fontId="24" fillId="4" borderId="0" xfId="31" applyFont="1" applyBorder="1">
      <alignment horizontal="center" wrapText="1"/>
    </xf>
    <xf numFmtId="173" fontId="43" fillId="3" borderId="0" xfId="9" applyFont="1" applyFill="1" applyBorder="1" applyAlignment="1">
      <alignment horizontal="center" wrapText="1"/>
    </xf>
    <xf numFmtId="0" fontId="34" fillId="4" borderId="0" xfId="21" applyFont="1" applyBorder="1" applyAlignment="1">
      <alignment horizontal="left"/>
    </xf>
    <xf numFmtId="0" fontId="34" fillId="4" borderId="0" xfId="21" applyFont="1" applyBorder="1" applyAlignment="1">
      <alignment horizontal="right"/>
    </xf>
    <xf numFmtId="0" fontId="5" fillId="4" borderId="0" xfId="22" applyFont="1" applyBorder="1" applyAlignment="1">
      <alignment horizontal="right"/>
    </xf>
    <xf numFmtId="0" fontId="26" fillId="4" borderId="0" xfId="29" applyFont="1" applyBorder="1" applyAlignment="1">
      <alignment horizontal="left"/>
    </xf>
    <xf numFmtId="0" fontId="34" fillId="4" borderId="0" xfId="21" applyFont="1" applyBorder="1" applyAlignment="1">
      <alignment horizontal="right" vertical="center"/>
    </xf>
    <xf numFmtId="0" fontId="34" fillId="4" borderId="0" xfId="21" quotePrefix="1" applyFont="1" applyBorder="1" applyAlignment="1">
      <alignment horizontal="left" vertical="center"/>
    </xf>
    <xf numFmtId="0" fontId="34" fillId="4" borderId="0" xfId="21" quotePrefix="1" applyFont="1" applyBorder="1" applyAlignment="1">
      <alignment horizontal="right"/>
    </xf>
    <xf numFmtId="173" fontId="34" fillId="4" borderId="0" xfId="9" applyFont="1" applyFill="1" applyBorder="1" applyAlignment="1">
      <alignment horizontal="center" wrapText="1"/>
    </xf>
    <xf numFmtId="0" fontId="34" fillId="4" borderId="0" xfId="21" applyFont="1" applyBorder="1" applyAlignment="1">
      <alignment horizontal="left" vertical="center"/>
    </xf>
    <xf numFmtId="0" fontId="34" fillId="4" borderId="0" xfId="21" applyFont="1" applyBorder="1" applyAlignment="1">
      <alignment horizontal="center" vertical="center" wrapText="1"/>
    </xf>
    <xf numFmtId="0" fontId="26" fillId="4" borderId="8" xfId="7" applyFont="1" applyBorder="1"/>
    <xf numFmtId="0" fontId="26" fillId="4" borderId="0" xfId="7" applyFont="1" applyBorder="1" applyAlignment="1">
      <alignment horizontal="left" wrapText="1" indent="1"/>
    </xf>
    <xf numFmtId="164" fontId="34" fillId="4" borderId="0" xfId="7" quotePrefix="1" applyNumberFormat="1" applyFont="1" applyBorder="1" applyAlignment="1">
      <alignment horizontal="left"/>
    </xf>
    <xf numFmtId="0" fontId="26" fillId="4" borderId="16" xfId="7" applyFont="1" applyBorder="1"/>
    <xf numFmtId="0" fontId="24" fillId="4" borderId="0" xfId="25" applyFont="1" applyBorder="1" applyAlignment="1">
      <alignment horizontal="right" vertical="center"/>
    </xf>
    <xf numFmtId="0" fontId="34" fillId="4" borderId="0" xfId="20" applyFont="1" applyBorder="1" applyAlignment="1">
      <alignment vertical="center"/>
    </xf>
    <xf numFmtId="0" fontId="34" fillId="4" borderId="0" xfId="20" applyFont="1" applyBorder="1" applyAlignment="1">
      <alignment horizontal="left" vertical="center"/>
    </xf>
    <xf numFmtId="0" fontId="26" fillId="4" borderId="0" xfId="7" applyFont="1" applyBorder="1" applyAlignment="1">
      <alignment horizontal="center"/>
    </xf>
    <xf numFmtId="0" fontId="34" fillId="4" borderId="0" xfId="21" applyFont="1" applyBorder="1" applyAlignment="1">
      <alignment horizontal="center" wrapText="1"/>
    </xf>
    <xf numFmtId="0" fontId="24" fillId="4" borderId="13" xfId="31" applyFont="1" applyBorder="1" applyAlignment="1">
      <alignment horizontal="center" wrapText="1"/>
    </xf>
    <xf numFmtId="0" fontId="24" fillId="4" borderId="0" xfId="4" applyFont="1" applyBorder="1" applyAlignment="1">
      <alignment horizontal="left"/>
    </xf>
    <xf numFmtId="0" fontId="30" fillId="5" borderId="0" xfId="15" applyFont="1" applyBorder="1" applyAlignment="1">
      <alignment vertical="top" wrapText="1"/>
    </xf>
    <xf numFmtId="0" fontId="0" fillId="0" borderId="0" xfId="0" applyFont="1" applyAlignment="1"/>
    <xf numFmtId="0" fontId="26" fillId="4" borderId="0" xfId="7" applyBorder="1"/>
    <xf numFmtId="0" fontId="7" fillId="5" borderId="0" xfId="14" applyFont="1" applyBorder="1"/>
    <xf numFmtId="0" fontId="28" fillId="5" borderId="3" xfId="12" applyBorder="1" applyAlignment="1">
      <alignment horizontal="left" indent="1"/>
    </xf>
    <xf numFmtId="0" fontId="26" fillId="4" borderId="0" xfId="7" applyBorder="1" applyAlignment="1"/>
    <xf numFmtId="0" fontId="26" fillId="4" borderId="0" xfId="29" applyFont="1" applyBorder="1">
      <alignment horizontal="left"/>
    </xf>
    <xf numFmtId="0" fontId="24" fillId="4" borderId="0" xfId="31" applyFont="1" applyBorder="1" applyAlignment="1">
      <alignment horizontal="center" wrapText="1"/>
    </xf>
    <xf numFmtId="0" fontId="34" fillId="4" borderId="0" xfId="19" applyFont="1" applyBorder="1"/>
    <xf numFmtId="0" fontId="34" fillId="4" borderId="0" xfId="21" applyFont="1" applyBorder="1" applyAlignment="1">
      <alignment horizontal="center" vertical="center" wrapText="1"/>
    </xf>
    <xf numFmtId="0" fontId="34" fillId="4" borderId="0" xfId="21" applyFont="1" applyBorder="1">
      <alignment horizontal="center" wrapText="1"/>
    </xf>
    <xf numFmtId="173" fontId="34" fillId="4" borderId="0" xfId="9" applyFont="1" applyFill="1" applyBorder="1" applyAlignment="1">
      <alignment horizontal="center" vertical="top" wrapText="1"/>
    </xf>
    <xf numFmtId="0" fontId="34" fillId="4" borderId="0" xfId="21" applyFont="1" applyBorder="1" applyAlignment="1">
      <alignment horizontal="center" wrapText="1"/>
    </xf>
    <xf numFmtId="0" fontId="25" fillId="0" borderId="1" xfId="6" applyNumberFormat="1">
      <protection locked="0"/>
    </xf>
    <xf numFmtId="0" fontId="24" fillId="4" borderId="0" xfId="31" applyFont="1" applyBorder="1" applyAlignment="1">
      <alignment horizontal="center" wrapText="1"/>
    </xf>
    <xf numFmtId="0" fontId="24" fillId="4" borderId="0" xfId="31" applyFont="1" applyBorder="1" applyAlignment="1">
      <alignment wrapText="1"/>
    </xf>
    <xf numFmtId="0" fontId="7" fillId="5" borderId="12" xfId="14" applyFont="1" applyBorder="1" applyAlignment="1"/>
    <xf numFmtId="0" fontId="7" fillId="5" borderId="3" xfId="14" applyFont="1" applyBorder="1" applyAlignment="1"/>
    <xf numFmtId="0" fontId="24" fillId="5" borderId="3" xfId="16" applyBorder="1" applyAlignment="1"/>
    <xf numFmtId="0" fontId="24" fillId="4" borderId="7" xfId="25" applyBorder="1" applyAlignment="1"/>
    <xf numFmtId="0" fontId="24" fillId="4" borderId="19" xfId="25" applyBorder="1" applyAlignment="1"/>
    <xf numFmtId="0" fontId="25" fillId="0" borderId="1" xfId="6">
      <protection locked="0"/>
    </xf>
    <xf numFmtId="0" fontId="26" fillId="4" borderId="0" xfId="29" applyFont="1" applyBorder="1" applyAlignment="1">
      <alignment horizontal="left" indent="2"/>
    </xf>
    <xf numFmtId="0" fontId="26" fillId="4" borderId="0" xfId="29" applyFont="1" applyBorder="1" applyAlignment="1">
      <alignment horizontal="right"/>
    </xf>
    <xf numFmtId="175" fontId="25" fillId="0" borderId="1" xfId="6" applyNumberFormat="1">
      <protection locked="0"/>
    </xf>
    <xf numFmtId="175" fontId="5" fillId="4" borderId="4" xfId="22" applyNumberFormat="1" applyFont="1" applyBorder="1" applyAlignment="1">
      <alignment horizontal="right"/>
    </xf>
    <xf numFmtId="175" fontId="5" fillId="4" borderId="20" xfId="22" applyNumberFormat="1" applyFont="1" applyBorder="1" applyAlignment="1">
      <alignment horizontal="right"/>
    </xf>
    <xf numFmtId="175" fontId="26" fillId="4" borderId="1" xfId="3" applyNumberFormat="1" applyFont="1" applyBorder="1" applyProtection="1">
      <alignment horizontal="right"/>
    </xf>
    <xf numFmtId="175" fontId="26" fillId="4" borderId="21" xfId="3" applyNumberFormat="1" applyFont="1" applyBorder="1" applyAlignment="1" applyProtection="1">
      <alignment horizontal="right"/>
    </xf>
    <xf numFmtId="175" fontId="26" fillId="4" borderId="22" xfId="3" applyNumberFormat="1" applyFont="1" applyBorder="1" applyAlignment="1" applyProtection="1">
      <alignment horizontal="right"/>
    </xf>
    <xf numFmtId="175" fontId="26" fillId="4" borderId="23" xfId="3" applyNumberFormat="1" applyFont="1" applyBorder="1" applyAlignment="1" applyProtection="1">
      <alignment horizontal="right"/>
    </xf>
    <xf numFmtId="175" fontId="5" fillId="4" borderId="4" xfId="22" applyNumberFormat="1" applyFont="1" applyAlignment="1">
      <alignment horizontal="right"/>
    </xf>
    <xf numFmtId="176" fontId="25" fillId="0" borderId="1" xfId="6" applyNumberFormat="1">
      <protection locked="0"/>
    </xf>
    <xf numFmtId="177" fontId="25" fillId="0" borderId="1" xfId="6" applyNumberFormat="1">
      <protection locked="0"/>
    </xf>
    <xf numFmtId="177" fontId="5" fillId="4" borderId="4" xfId="22" applyNumberFormat="1" applyFont="1" applyAlignment="1">
      <alignment horizontal="right"/>
    </xf>
    <xf numFmtId="178" fontId="5" fillId="4" borderId="4" xfId="22" applyNumberFormat="1" applyFont="1" applyAlignment="1">
      <alignment horizontal="right"/>
    </xf>
    <xf numFmtId="179" fontId="25" fillId="0" borderId="1" xfId="6" applyNumberFormat="1">
      <protection locked="0"/>
    </xf>
    <xf numFmtId="180" fontId="25" fillId="0" borderId="1" xfId="6" applyNumberFormat="1">
      <protection locked="0"/>
    </xf>
    <xf numFmtId="0" fontId="34" fillId="4" borderId="0" xfId="21" applyFont="1" applyBorder="1" applyAlignment="1">
      <alignment horizontal="center" wrapText="1"/>
    </xf>
    <xf numFmtId="0" fontId="25" fillId="0" borderId="1" xfId="6" applyAlignment="1">
      <alignment wrapText="1"/>
      <protection locked="0"/>
    </xf>
    <xf numFmtId="0" fontId="45" fillId="0" borderId="1" xfId="6" applyFont="1" applyAlignment="1">
      <alignment vertical="top"/>
      <protection locked="0"/>
    </xf>
    <xf numFmtId="0" fontId="45" fillId="0" borderId="1" xfId="6"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5" fillId="0" borderId="1" xfId="6" applyAlignment="1">
      <protection locked="0"/>
    </xf>
    <xf numFmtId="0" fontId="37" fillId="4" borderId="21" xfId="28" applyFont="1" applyBorder="1" applyAlignment="1">
      <alignment horizontal="left" vertical="top" wrapText="1"/>
    </xf>
    <xf numFmtId="0" fontId="38" fillId="4" borderId="21" xfId="26" applyFont="1" applyBorder="1">
      <alignment horizontal="center" vertical="center" wrapText="1"/>
    </xf>
    <xf numFmtId="0" fontId="38" fillId="4" borderId="1" xfId="26" applyFont="1" applyBorder="1">
      <alignment horizontal="center" vertical="center" wrapText="1"/>
    </xf>
    <xf numFmtId="0" fontId="26" fillId="4" borderId="26" xfId="7" applyBorder="1" applyAlignment="1">
      <alignment horizontal="left" vertical="top" wrapText="1"/>
    </xf>
    <xf numFmtId="0" fontId="37" fillId="4" borderId="1" xfId="28" applyFont="1" applyBorder="1" applyAlignment="1">
      <alignment horizontal="left" vertical="top" wrapText="1"/>
    </xf>
    <xf numFmtId="0" fontId="26" fillId="4" borderId="5" xfId="7" applyBorder="1" applyAlignment="1">
      <alignment horizontal="left" vertical="top" wrapText="1"/>
    </xf>
    <xf numFmtId="0" fontId="26" fillId="4" borderId="0" xfId="7" applyAlignment="1">
      <alignment horizontal="right"/>
    </xf>
    <xf numFmtId="0" fontId="26" fillId="4" borderId="0" xfId="7" applyAlignment="1">
      <alignment horizontal="right" vertical="top"/>
    </xf>
    <xf numFmtId="0" fontId="42" fillId="4" borderId="0" xfId="3" applyFont="1" applyBorder="1" applyProtection="1">
      <alignment horizontal="right"/>
    </xf>
    <xf numFmtId="0" fontId="26" fillId="4" borderId="0" xfId="7" applyAlignment="1">
      <alignment wrapText="1"/>
    </xf>
    <xf numFmtId="0" fontId="46" fillId="0" borderId="1" xfId="6" applyFont="1" applyAlignment="1">
      <alignment horizontal="center" vertical="top"/>
      <protection locked="0"/>
    </xf>
    <xf numFmtId="177" fontId="26" fillId="4" borderId="1" xfId="2" applyNumberFormat="1" applyFont="1" applyBorder="1" applyAlignment="1" applyProtection="1">
      <alignment horizontal="right"/>
      <protection locked="0"/>
    </xf>
    <xf numFmtId="0" fontId="26" fillId="4" borderId="0" xfId="29" applyFont="1" applyBorder="1">
      <alignment horizontal="left"/>
    </xf>
    <xf numFmtId="0" fontId="7" fillId="5" borderId="12" xfId="14" applyNumberFormat="1" applyFont="1" applyBorder="1"/>
    <xf numFmtId="0" fontId="26" fillId="4" borderId="0" xfId="29" applyFont="1" applyBorder="1">
      <alignment horizontal="left"/>
    </xf>
    <xf numFmtId="0" fontId="0" fillId="0" borderId="0" xfId="0">
      <alignment horizontal="right"/>
    </xf>
    <xf numFmtId="0" fontId="26" fillId="4" borderId="0" xfId="7" applyFont="1" applyFill="1" applyBorder="1"/>
    <xf numFmtId="0" fontId="34" fillId="4" borderId="0" xfId="21" applyFont="1" applyFill="1" applyBorder="1">
      <alignment horizontal="center" wrapText="1"/>
    </xf>
    <xf numFmtId="0" fontId="24" fillId="4" borderId="0" xfId="31" applyFont="1" applyFill="1" applyBorder="1">
      <alignment horizontal="center" wrapText="1"/>
    </xf>
    <xf numFmtId="0" fontId="26" fillId="4" borderId="0" xfId="7" applyFill="1" applyAlignment="1">
      <alignment horizontal="right"/>
    </xf>
    <xf numFmtId="0" fontId="34" fillId="4" borderId="0" xfId="21" applyFont="1" applyFill="1" applyBorder="1" applyAlignment="1">
      <alignment horizontal="left"/>
    </xf>
    <xf numFmtId="0" fontId="13" fillId="37" borderId="17" xfId="0" applyNumberFormat="1" applyFont="1" applyFill="1" applyBorder="1">
      <alignment horizontal="right"/>
    </xf>
    <xf numFmtId="0" fontId="13" fillId="37" borderId="9" xfId="0" applyFont="1" applyFill="1" applyBorder="1">
      <alignment horizontal="right"/>
    </xf>
    <xf numFmtId="0" fontId="31" fillId="37" borderId="0" xfId="17" applyFill="1" applyAlignment="1">
      <alignment horizontal="left"/>
    </xf>
    <xf numFmtId="0" fontId="13" fillId="37" borderId="11" xfId="0" applyFont="1" applyFill="1" applyBorder="1">
      <alignment horizontal="right"/>
    </xf>
    <xf numFmtId="0" fontId="0" fillId="37" borderId="0" xfId="0" applyFill="1" applyBorder="1" applyAlignment="1">
      <alignment vertical="top" wrapText="1"/>
    </xf>
    <xf numFmtId="0" fontId="44" fillId="37" borderId="0" xfId="17" applyFont="1" applyFill="1" applyAlignment="1">
      <alignment vertical="top" wrapText="1"/>
    </xf>
    <xf numFmtId="0" fontId="0" fillId="37" borderId="0" xfId="0" applyFill="1" applyBorder="1" applyAlignment="1">
      <alignment horizontal="left"/>
    </xf>
    <xf numFmtId="0" fontId="44" fillId="37" borderId="0" xfId="17" applyFont="1" applyFill="1" applyAlignment="1">
      <alignment horizontal="left"/>
    </xf>
    <xf numFmtId="0" fontId="8" fillId="37" borderId="3" xfId="0" applyFont="1" applyFill="1" applyBorder="1" applyAlignment="1"/>
    <xf numFmtId="0" fontId="8" fillId="37" borderId="0" xfId="0" applyFont="1" applyFill="1" applyBorder="1" applyAlignment="1">
      <alignment horizontal="left" vertical="top" wrapText="1"/>
    </xf>
    <xf numFmtId="0" fontId="8" fillId="37" borderId="8" xfId="0" applyFont="1" applyFill="1" applyBorder="1" applyAlignment="1"/>
    <xf numFmtId="0" fontId="66" fillId="37" borderId="0" xfId="78" applyFont="1" applyFill="1" applyBorder="1" applyAlignment="1">
      <alignment horizontal="left" vertical="top"/>
    </xf>
    <xf numFmtId="0" fontId="13" fillId="37" borderId="18" xfId="0" applyFont="1" applyFill="1" applyBorder="1" applyAlignment="1"/>
    <xf numFmtId="0" fontId="13" fillId="37" borderId="10" xfId="0" applyFont="1" applyFill="1" applyBorder="1" applyAlignment="1"/>
    <xf numFmtId="0" fontId="13" fillId="37" borderId="6" xfId="0" applyFont="1" applyFill="1" applyBorder="1" applyAlignment="1"/>
    <xf numFmtId="0" fontId="13" fillId="37" borderId="12" xfId="0" applyNumberFormat="1" applyFont="1" applyFill="1" applyBorder="1" applyAlignment="1"/>
    <xf numFmtId="0" fontId="13" fillId="37" borderId="13" xfId="0" applyFont="1" applyFill="1" applyBorder="1" applyAlignment="1"/>
    <xf numFmtId="0" fontId="13" fillId="37" borderId="13" xfId="0" applyFont="1" applyFill="1" applyBorder="1">
      <alignment horizontal="right"/>
    </xf>
    <xf numFmtId="0" fontId="13" fillId="37" borderId="14" xfId="0" applyFont="1" applyFill="1" applyBorder="1">
      <alignment horizontal="right"/>
    </xf>
    <xf numFmtId="0" fontId="13" fillId="37" borderId="3" xfId="0" applyFont="1" applyFill="1" applyBorder="1">
      <alignment horizontal="right"/>
    </xf>
    <xf numFmtId="0" fontId="16" fillId="37" borderId="0" xfId="0" applyFont="1" applyFill="1" applyBorder="1" applyAlignment="1"/>
    <xf numFmtId="0" fontId="13" fillId="37" borderId="0" xfId="0" applyFont="1" applyFill="1" applyBorder="1">
      <alignment horizontal="right"/>
    </xf>
    <xf numFmtId="0" fontId="13" fillId="37" borderId="8" xfId="0" applyFont="1" applyFill="1" applyBorder="1">
      <alignment horizontal="right"/>
    </xf>
    <xf numFmtId="0" fontId="64" fillId="37" borderId="0" xfId="0" applyFont="1" applyFill="1" applyBorder="1" applyAlignment="1">
      <alignment horizontal="left"/>
    </xf>
    <xf numFmtId="0" fontId="0" fillId="37" borderId="0" xfId="0" applyFill="1" applyBorder="1">
      <alignment horizontal="right"/>
    </xf>
    <xf numFmtId="0" fontId="9" fillId="37" borderId="0" xfId="0" applyFont="1" applyFill="1" applyBorder="1" applyAlignment="1">
      <alignment horizontal="left"/>
    </xf>
    <xf numFmtId="0" fontId="0" fillId="37" borderId="3" xfId="0" applyFill="1" applyBorder="1">
      <alignment horizontal="right"/>
    </xf>
    <xf numFmtId="0" fontId="43"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5"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7" fillId="37" borderId="3" xfId="0" applyFont="1" applyFill="1" applyBorder="1" applyAlignment="1">
      <alignment horizontal="centerContinuous"/>
    </xf>
    <xf numFmtId="0" fontId="13" fillId="37" borderId="0" xfId="0" applyFont="1" applyFill="1" applyBorder="1" applyAlignment="1">
      <alignment horizontal="centerContinuous"/>
    </xf>
    <xf numFmtId="0" fontId="13" fillId="37" borderId="8" xfId="0" applyFont="1" applyFill="1" applyBorder="1" applyAlignment="1">
      <alignment horizontal="centerContinuous"/>
    </xf>
    <xf numFmtId="0" fontId="18" fillId="37" borderId="3" xfId="0" applyFont="1" applyFill="1" applyBorder="1" applyAlignment="1">
      <alignment horizontal="centerContinuous"/>
    </xf>
    <xf numFmtId="0" fontId="14" fillId="37" borderId="3" xfId="0" applyFont="1" applyFill="1" applyBorder="1" applyAlignment="1">
      <alignment horizontal="centerContinuous" vertical="center" wrapText="1"/>
    </xf>
    <xf numFmtId="0" fontId="15" fillId="37" borderId="3" xfId="0" applyFont="1" applyFill="1" applyBorder="1" applyAlignment="1">
      <alignment horizontal="centerContinuous"/>
    </xf>
    <xf numFmtId="0" fontId="6" fillId="37" borderId="0" xfId="0" applyFont="1" applyFill="1" applyBorder="1" applyAlignment="1">
      <alignment horizontal="centerContinuous"/>
    </xf>
    <xf numFmtId="0" fontId="47" fillId="37" borderId="3" xfId="0" applyFont="1" applyFill="1" applyBorder="1" applyAlignment="1">
      <alignment horizontal="centerContinuous"/>
    </xf>
    <xf numFmtId="0" fontId="13" fillId="37" borderId="15" xfId="0" applyFont="1" applyFill="1" applyBorder="1">
      <alignment horizontal="right"/>
    </xf>
    <xf numFmtId="0" fontId="13" fillId="37" borderId="5" xfId="0" applyFont="1" applyFill="1" applyBorder="1">
      <alignment horizontal="right"/>
    </xf>
    <xf numFmtId="0" fontId="13" fillId="37" borderId="16" xfId="0" applyFont="1" applyFill="1" applyBorder="1">
      <alignment horizontal="right"/>
    </xf>
    <xf numFmtId="0" fontId="15" fillId="37" borderId="0" xfId="0" applyFont="1" applyFill="1" applyBorder="1" applyAlignment="1">
      <alignment horizontal="left" vertical="top" indent="1"/>
    </xf>
    <xf numFmtId="0" fontId="13" fillId="37" borderId="8" xfId="0" applyFont="1" applyFill="1" applyBorder="1" applyAlignment="1"/>
    <xf numFmtId="0" fontId="8" fillId="37" borderId="0" xfId="0" applyFont="1" applyFill="1" applyBorder="1">
      <alignment horizontal="right"/>
    </xf>
    <xf numFmtId="0" fontId="30" fillId="37" borderId="0" xfId="0" applyFont="1" applyFill="1" applyAlignment="1">
      <alignment horizontal="left" vertical="top" wrapText="1"/>
    </xf>
    <xf numFmtId="0" fontId="26" fillId="4" borderId="0" xfId="29" applyFont="1" applyBorder="1">
      <alignment horizontal="left"/>
    </xf>
    <xf numFmtId="0" fontId="0" fillId="0" borderId="0" xfId="0">
      <alignment horizontal="right"/>
    </xf>
    <xf numFmtId="175" fontId="25" fillId="0" borderId="1" xfId="6" applyNumberFormat="1">
      <protection locked="0"/>
    </xf>
    <xf numFmtId="175" fontId="25" fillId="70" borderId="1" xfId="6" applyNumberFormat="1" applyFill="1">
      <protection locked="0"/>
    </xf>
    <xf numFmtId="0" fontId="25" fillId="70" borderId="1" xfId="6" applyFill="1" applyAlignment="1">
      <alignment wrapText="1"/>
      <protection locked="0"/>
    </xf>
    <xf numFmtId="180" fontId="25" fillId="70" borderId="1" xfId="6" applyNumberFormat="1" applyFill="1">
      <protection locked="0"/>
    </xf>
    <xf numFmtId="0" fontId="25" fillId="70" borderId="1" xfId="6" applyNumberFormat="1" applyFill="1">
      <protection locked="0"/>
    </xf>
    <xf numFmtId="0" fontId="228" fillId="4" borderId="7" xfId="25" applyFont="1" applyBorder="1" applyAlignment="1"/>
    <xf numFmtId="0" fontId="229" fillId="4" borderId="0" xfId="25" applyFont="1" applyBorder="1">
      <alignment horizontal="right"/>
    </xf>
    <xf numFmtId="0" fontId="230" fillId="4" borderId="0" xfId="7" applyFont="1" applyBorder="1" applyAlignment="1"/>
    <xf numFmtId="0" fontId="230" fillId="4" borderId="0" xfId="7" applyFont="1" applyBorder="1" applyAlignment="1">
      <alignment horizontal="center"/>
    </xf>
    <xf numFmtId="0" fontId="228" fillId="4" borderId="0" xfId="25" applyFont="1" applyBorder="1">
      <alignment horizontal="right"/>
    </xf>
    <xf numFmtId="0" fontId="45" fillId="0" borderId="1" xfId="6" applyFont="1" applyAlignment="1" applyProtection="1">
      <alignment vertical="top" wrapText="1"/>
      <protection locked="0"/>
    </xf>
    <xf numFmtId="0" fontId="7" fillId="5" borderId="13" xfId="276" applyFont="1" applyBorder="1"/>
    <xf numFmtId="0" fontId="7" fillId="5" borderId="0" xfId="276" applyFont="1" applyBorder="1"/>
    <xf numFmtId="0" fontId="9" fillId="37" borderId="24" xfId="0" applyFont="1" applyFill="1" applyBorder="1">
      <alignment horizontal="right"/>
    </xf>
    <xf numFmtId="0" fontId="9" fillId="37" borderId="25" xfId="0" applyFont="1" applyFill="1" applyBorder="1">
      <alignment horizontal="right"/>
    </xf>
    <xf numFmtId="0" fontId="23" fillId="5" borderId="1" xfId="5">
      <alignment horizontal="center"/>
    </xf>
    <xf numFmtId="169" fontId="23" fillId="5" borderId="21" xfId="10" applyBorder="1" applyAlignment="1">
      <alignment horizontal="center" vertical="center"/>
    </xf>
    <xf numFmtId="169" fontId="23" fillId="5" borderId="26" xfId="10" applyBorder="1" applyAlignment="1">
      <alignment horizontal="center" vertical="center"/>
    </xf>
    <xf numFmtId="169" fontId="23" fillId="5" borderId="27" xfId="10" applyBorder="1" applyAlignment="1">
      <alignment horizontal="center" vertical="center"/>
    </xf>
    <xf numFmtId="0" fontId="26" fillId="4" borderId="0" xfId="29" applyFont="1" applyBorder="1">
      <alignment horizontal="left"/>
    </xf>
    <xf numFmtId="0" fontId="24" fillId="4" borderId="28" xfId="31" applyFont="1" applyBorder="1" applyAlignment="1">
      <alignment horizontal="center" wrapText="1"/>
    </xf>
    <xf numFmtId="0" fontId="0" fillId="0" borderId="0" xfId="0">
      <alignment horizontal="right"/>
    </xf>
    <xf numFmtId="0" fontId="30" fillId="5" borderId="3" xfId="15" applyFont="1" applyBorder="1" applyAlignment="1">
      <alignment horizontal="left" vertical="top" wrapText="1" indent="1"/>
    </xf>
    <xf numFmtId="0" fontId="30" fillId="5" borderId="0" xfId="15" applyFont="1" applyBorder="1" applyAlignment="1">
      <alignment horizontal="left" vertical="top" wrapText="1" indent="1"/>
    </xf>
    <xf numFmtId="0" fontId="34" fillId="4" borderId="0" xfId="19" applyFont="1" applyBorder="1"/>
    <xf numFmtId="0" fontId="23" fillId="5" borderId="1" xfId="5" applyBorder="1">
      <alignment horizontal="center"/>
    </xf>
    <xf numFmtId="169" fontId="23" fillId="5" borderId="1" xfId="10" applyBorder="1">
      <alignment horizontal="center" vertical="center"/>
    </xf>
    <xf numFmtId="0" fontId="26" fillId="4" borderId="0" xfId="7" applyFont="1" applyBorder="1" applyAlignment="1">
      <alignment wrapText="1"/>
    </xf>
    <xf numFmtId="0" fontId="34" fillId="4" borderId="0" xfId="21" applyFont="1" applyBorder="1" applyAlignment="1">
      <alignment horizontal="center" wrapText="1"/>
    </xf>
    <xf numFmtId="0" fontId="34" fillId="4" borderId="0" xfId="21" applyFont="1" applyBorder="1" applyAlignment="1">
      <alignment horizontal="center" vertical="center" wrapText="1"/>
    </xf>
    <xf numFmtId="0" fontId="34" fillId="4" borderId="10" xfId="21" applyFont="1" applyBorder="1" applyAlignment="1">
      <alignment horizontal="center" vertical="center" wrapText="1"/>
    </xf>
    <xf numFmtId="0" fontId="34" fillId="4" borderId="0" xfId="21" applyFont="1" applyBorder="1">
      <alignment horizontal="center" wrapText="1"/>
    </xf>
    <xf numFmtId="0" fontId="23" fillId="0" borderId="1" xfId="1">
      <alignment horizontal="center" vertical="center"/>
      <protection locked="0"/>
    </xf>
    <xf numFmtId="0" fontId="30" fillId="5" borderId="3" xfId="15" applyBorder="1" applyAlignment="1">
      <alignment horizontal="left" vertical="top" wrapText="1" indent="1"/>
    </xf>
    <xf numFmtId="0" fontId="30" fillId="5" borderId="0" xfId="15" applyBorder="1" applyAlignment="1">
      <alignment horizontal="left" vertical="top" wrapText="1" indent="1"/>
    </xf>
    <xf numFmtId="169" fontId="23" fillId="5" borderId="21" xfId="10" applyBorder="1" applyAlignment="1">
      <alignment horizontal="center" vertical="center" wrapText="1"/>
    </xf>
    <xf numFmtId="169" fontId="23" fillId="5" borderId="27" xfId="10" applyBorder="1" applyAlignment="1">
      <alignment horizontal="center" vertical="center" wrapText="1"/>
    </xf>
    <xf numFmtId="0" fontId="23" fillId="5" borderId="21" xfId="5" applyBorder="1" applyAlignment="1">
      <alignment horizontal="center" wrapText="1"/>
    </xf>
    <xf numFmtId="0" fontId="23" fillId="5" borderId="27" xfId="5" applyBorder="1" applyAlignment="1">
      <alignment horizontal="center" wrapText="1"/>
    </xf>
    <xf numFmtId="0" fontId="23" fillId="0" borderId="21" xfId="1" applyBorder="1" applyAlignment="1">
      <alignment horizontal="center" wrapText="1"/>
      <protection locked="0"/>
    </xf>
    <xf numFmtId="0" fontId="23" fillId="0" borderId="27" xfId="1" applyBorder="1" applyAlignment="1">
      <alignment horizontal="center" wrapText="1"/>
      <protection locked="0"/>
    </xf>
    <xf numFmtId="176" fontId="25" fillId="0" borderId="1" xfId="6" applyNumberFormat="1" applyAlignment="1">
      <alignment horizontal="right"/>
      <protection locked="0"/>
    </xf>
  </cellXfs>
  <cellStyles count="40301">
    <cellStyle name="_x0013_" xfId="85"/>
    <cellStyle name="20% - Accent1" xfId="55" builtinId="30" hidden="1"/>
    <cellStyle name="20% - Accent1 10" xfId="465"/>
    <cellStyle name="20% - Accent1 2" xfId="86"/>
    <cellStyle name="20% - Accent1 2 10" xfId="466"/>
    <cellStyle name="20% - Accent1 2 2" xfId="467"/>
    <cellStyle name="20% - Accent1 2 2 2" xfId="468"/>
    <cellStyle name="20% - Accent1 2 2 2 2" xfId="469"/>
    <cellStyle name="20% - Accent1 2 2 3" xfId="470"/>
    <cellStyle name="20% - Accent1 2 3" xfId="471"/>
    <cellStyle name="20% - Accent1 2 3 2" xfId="472"/>
    <cellStyle name="20% - Accent1 2 4" xfId="473"/>
    <cellStyle name="20% - Accent1 2 4 2" xfId="474"/>
    <cellStyle name="20% - Accent1 2 5" xfId="475"/>
    <cellStyle name="20% - Accent1 2 6" xfId="476"/>
    <cellStyle name="20% - Accent1 2 7" xfId="477"/>
    <cellStyle name="20% - Accent1 2 8" xfId="478"/>
    <cellStyle name="20% - Accent1 2 9" xfId="479"/>
    <cellStyle name="20% - Accent1 3" xfId="480"/>
    <cellStyle name="20% - Accent1 3 2" xfId="481"/>
    <cellStyle name="20% - Accent1 3 2 2" xfId="482"/>
    <cellStyle name="20% - Accent1 3 3" xfId="483"/>
    <cellStyle name="20% - Accent1 3 4" xfId="484"/>
    <cellStyle name="20% - Accent1 3 4 2" xfId="485"/>
    <cellStyle name="20% - Accent1 3 4 2 2" xfId="486"/>
    <cellStyle name="20% - Accent1 3 4 3" xfId="487"/>
    <cellStyle name="20% - Accent1 4" xfId="488"/>
    <cellStyle name="20% - Accent1 4 2" xfId="489"/>
    <cellStyle name="20% - Accent1 4 2 2" xfId="490"/>
    <cellStyle name="20% - Accent1 4 3" xfId="491"/>
    <cellStyle name="20% - Accent1 4 4" xfId="492"/>
    <cellStyle name="20% - Accent1 4 4 2" xfId="493"/>
    <cellStyle name="20% - Accent1 4 4 2 2" xfId="494"/>
    <cellStyle name="20% - Accent1 4 4 3" xfId="495"/>
    <cellStyle name="20% - Accent1 5" xfId="496"/>
    <cellStyle name="20% - Accent1 5 2" xfId="497"/>
    <cellStyle name="20% - Accent1 5 2 2" xfId="498"/>
    <cellStyle name="20% - Accent1 5 2 2 2" xfId="499"/>
    <cellStyle name="20% - Accent1 5 2 3" xfId="500"/>
    <cellStyle name="20% - Accent1 5 3" xfId="501"/>
    <cellStyle name="20% - Accent1 5 3 2" xfId="502"/>
    <cellStyle name="20% - Accent1 5 4" xfId="503"/>
    <cellStyle name="20% - Accent1 6" xfId="504"/>
    <cellStyle name="20% - Accent1 6 2" xfId="505"/>
    <cellStyle name="20% - Accent1 6 2 2" xfId="506"/>
    <cellStyle name="20% - Accent1 6 2 2 2" xfId="507"/>
    <cellStyle name="20% - Accent1 6 2 3" xfId="508"/>
    <cellStyle name="20% - Accent1 6 3" xfId="509"/>
    <cellStyle name="20% - Accent1 6 3 2" xfId="510"/>
    <cellStyle name="20% - Accent1 6 4" xfId="511"/>
    <cellStyle name="20% - Accent1 7" xfId="512"/>
    <cellStyle name="20% - Accent1 7 2" xfId="513"/>
    <cellStyle name="20% - Accent1 7 2 2" xfId="514"/>
    <cellStyle name="20% - Accent1 7 2 2 2" xfId="515"/>
    <cellStyle name="20% - Accent1 7 2 3" xfId="516"/>
    <cellStyle name="20% - Accent1 7 3" xfId="517"/>
    <cellStyle name="20% - Accent1 7 3 2" xfId="518"/>
    <cellStyle name="20% - Accent1 7 4" xfId="519"/>
    <cellStyle name="20% - Accent1 8" xfId="520"/>
    <cellStyle name="20% - Accent1 8 2" xfId="521"/>
    <cellStyle name="20% - Accent1 8 2 2" xfId="522"/>
    <cellStyle name="20% - Accent1 8 2 2 2" xfId="523"/>
    <cellStyle name="20% - Accent1 8 2 3" xfId="524"/>
    <cellStyle name="20% - Accent1 8 3" xfId="525"/>
    <cellStyle name="20% - Accent1 8 3 2" xfId="526"/>
    <cellStyle name="20% - Accent1 8 4" xfId="527"/>
    <cellStyle name="20% - Accent1 9" xfId="528"/>
    <cellStyle name="20% - Accent1 9 2" xfId="529"/>
    <cellStyle name="20% - Accent1 9 2 2" xfId="530"/>
    <cellStyle name="20% - Accent1 9 3" xfId="531"/>
    <cellStyle name="20% - Accent2" xfId="59" builtinId="34" hidden="1"/>
    <cellStyle name="20% - Accent2 10" xfId="532"/>
    <cellStyle name="20% - Accent2 2" xfId="87"/>
    <cellStyle name="20% - Accent2 2 10" xfId="533"/>
    <cellStyle name="20% - Accent2 2 2" xfId="534"/>
    <cellStyle name="20% - Accent2 2 2 2" xfId="535"/>
    <cellStyle name="20% - Accent2 2 2 2 2" xfId="536"/>
    <cellStyle name="20% - Accent2 2 2 3" xfId="537"/>
    <cellStyle name="20% - Accent2 2 3" xfId="538"/>
    <cellStyle name="20% - Accent2 2 3 2" xfId="539"/>
    <cellStyle name="20% - Accent2 2 4" xfId="540"/>
    <cellStyle name="20% - Accent2 2 4 2" xfId="541"/>
    <cellStyle name="20% - Accent2 2 5" xfId="542"/>
    <cellStyle name="20% - Accent2 2 6" xfId="543"/>
    <cellStyle name="20% - Accent2 2 7" xfId="544"/>
    <cellStyle name="20% - Accent2 2 8" xfId="545"/>
    <cellStyle name="20% - Accent2 2 9" xfId="546"/>
    <cellStyle name="20% - Accent2 3" xfId="547"/>
    <cellStyle name="20% - Accent2 3 2" xfId="548"/>
    <cellStyle name="20% - Accent2 3 2 2" xfId="549"/>
    <cellStyle name="20% - Accent2 3 3" xfId="550"/>
    <cellStyle name="20% - Accent2 3 4" xfId="551"/>
    <cellStyle name="20% - Accent2 3 4 2" xfId="552"/>
    <cellStyle name="20% - Accent2 3 4 2 2" xfId="553"/>
    <cellStyle name="20% - Accent2 3 4 3" xfId="554"/>
    <cellStyle name="20% - Accent2 4" xfId="555"/>
    <cellStyle name="20% - Accent2 4 2" xfId="556"/>
    <cellStyle name="20% - Accent2 4 2 2" xfId="557"/>
    <cellStyle name="20% - Accent2 4 3" xfId="558"/>
    <cellStyle name="20% - Accent2 4 4" xfId="559"/>
    <cellStyle name="20% - Accent2 4 4 2" xfId="560"/>
    <cellStyle name="20% - Accent2 4 4 2 2" xfId="561"/>
    <cellStyle name="20% - Accent2 4 4 3" xfId="562"/>
    <cellStyle name="20% - Accent2 5" xfId="563"/>
    <cellStyle name="20% - Accent2 5 2" xfId="564"/>
    <cellStyle name="20% - Accent2 5 2 2" xfId="565"/>
    <cellStyle name="20% - Accent2 5 2 2 2" xfId="566"/>
    <cellStyle name="20% - Accent2 5 2 3" xfId="567"/>
    <cellStyle name="20% - Accent2 5 3" xfId="568"/>
    <cellStyle name="20% - Accent2 5 3 2" xfId="569"/>
    <cellStyle name="20% - Accent2 5 4" xfId="570"/>
    <cellStyle name="20% - Accent2 6" xfId="571"/>
    <cellStyle name="20% - Accent2 6 2" xfId="572"/>
    <cellStyle name="20% - Accent2 6 2 2" xfId="573"/>
    <cellStyle name="20% - Accent2 6 2 2 2" xfId="574"/>
    <cellStyle name="20% - Accent2 6 2 3" xfId="575"/>
    <cellStyle name="20% - Accent2 6 3" xfId="576"/>
    <cellStyle name="20% - Accent2 6 3 2" xfId="577"/>
    <cellStyle name="20% - Accent2 6 4" xfId="578"/>
    <cellStyle name="20% - Accent2 7" xfId="579"/>
    <cellStyle name="20% - Accent2 7 2" xfId="580"/>
    <cellStyle name="20% - Accent2 7 2 2" xfId="581"/>
    <cellStyle name="20% - Accent2 7 2 2 2" xfId="582"/>
    <cellStyle name="20% - Accent2 7 2 3" xfId="583"/>
    <cellStyle name="20% - Accent2 7 3" xfId="584"/>
    <cellStyle name="20% - Accent2 7 3 2" xfId="585"/>
    <cellStyle name="20% - Accent2 7 4" xfId="586"/>
    <cellStyle name="20% - Accent2 8" xfId="587"/>
    <cellStyle name="20% - Accent2 8 2" xfId="588"/>
    <cellStyle name="20% - Accent2 8 2 2" xfId="589"/>
    <cellStyle name="20% - Accent2 8 2 2 2" xfId="590"/>
    <cellStyle name="20% - Accent2 8 2 3" xfId="591"/>
    <cellStyle name="20% - Accent2 8 3" xfId="592"/>
    <cellStyle name="20% - Accent2 8 3 2" xfId="593"/>
    <cellStyle name="20% - Accent2 8 4" xfId="594"/>
    <cellStyle name="20% - Accent2 9" xfId="595"/>
    <cellStyle name="20% - Accent2 9 2" xfId="596"/>
    <cellStyle name="20% - Accent2 9 2 2" xfId="597"/>
    <cellStyle name="20% - Accent2 9 3" xfId="598"/>
    <cellStyle name="20% - Accent3" xfId="63" builtinId="38" hidden="1"/>
    <cellStyle name="20% - Accent3 10" xfId="599"/>
    <cellStyle name="20% - Accent3 2" xfId="88"/>
    <cellStyle name="20% - Accent3 2 10" xfId="600"/>
    <cellStyle name="20% - Accent3 2 2" xfId="601"/>
    <cellStyle name="20% - Accent3 2 2 2" xfId="602"/>
    <cellStyle name="20% - Accent3 2 2 2 2" xfId="603"/>
    <cellStyle name="20% - Accent3 2 2 3" xfId="604"/>
    <cellStyle name="20% - Accent3 2 3" xfId="605"/>
    <cellStyle name="20% - Accent3 2 3 2" xfId="606"/>
    <cellStyle name="20% - Accent3 2 4" xfId="607"/>
    <cellStyle name="20% - Accent3 2 4 2" xfId="608"/>
    <cellStyle name="20% - Accent3 2 5" xfId="609"/>
    <cellStyle name="20% - Accent3 2 6" xfId="610"/>
    <cellStyle name="20% - Accent3 2 7" xfId="611"/>
    <cellStyle name="20% - Accent3 2 8" xfId="612"/>
    <cellStyle name="20% - Accent3 2 9" xfId="613"/>
    <cellStyle name="20% - Accent3 3" xfId="614"/>
    <cellStyle name="20% - Accent3 3 2" xfId="615"/>
    <cellStyle name="20% - Accent3 3 2 2" xfId="616"/>
    <cellStyle name="20% - Accent3 3 3" xfId="617"/>
    <cellStyle name="20% - Accent3 3 4" xfId="618"/>
    <cellStyle name="20% - Accent3 3 4 2" xfId="619"/>
    <cellStyle name="20% - Accent3 3 4 2 2" xfId="620"/>
    <cellStyle name="20% - Accent3 3 4 3" xfId="621"/>
    <cellStyle name="20% - Accent3 4" xfId="622"/>
    <cellStyle name="20% - Accent3 4 2" xfId="623"/>
    <cellStyle name="20% - Accent3 4 2 2" xfId="624"/>
    <cellStyle name="20% - Accent3 4 3" xfId="625"/>
    <cellStyle name="20% - Accent3 4 4" xfId="626"/>
    <cellStyle name="20% - Accent3 4 4 2" xfId="627"/>
    <cellStyle name="20% - Accent3 4 4 2 2" xfId="628"/>
    <cellStyle name="20% - Accent3 4 4 3" xfId="629"/>
    <cellStyle name="20% - Accent3 5" xfId="630"/>
    <cellStyle name="20% - Accent3 5 2" xfId="631"/>
    <cellStyle name="20% - Accent3 5 2 2" xfId="632"/>
    <cellStyle name="20% - Accent3 5 2 2 2" xfId="633"/>
    <cellStyle name="20% - Accent3 5 2 3" xfId="634"/>
    <cellStyle name="20% - Accent3 5 3" xfId="635"/>
    <cellStyle name="20% - Accent3 5 3 2" xfId="636"/>
    <cellStyle name="20% - Accent3 5 4" xfId="637"/>
    <cellStyle name="20% - Accent3 6" xfId="638"/>
    <cellStyle name="20% - Accent3 6 2" xfId="639"/>
    <cellStyle name="20% - Accent3 6 2 2" xfId="640"/>
    <cellStyle name="20% - Accent3 6 2 2 2" xfId="641"/>
    <cellStyle name="20% - Accent3 6 2 3" xfId="642"/>
    <cellStyle name="20% - Accent3 6 3" xfId="643"/>
    <cellStyle name="20% - Accent3 6 3 2" xfId="644"/>
    <cellStyle name="20% - Accent3 6 4" xfId="645"/>
    <cellStyle name="20% - Accent3 7" xfId="646"/>
    <cellStyle name="20% - Accent3 7 2" xfId="647"/>
    <cellStyle name="20% - Accent3 7 2 2" xfId="648"/>
    <cellStyle name="20% - Accent3 7 2 2 2" xfId="649"/>
    <cellStyle name="20% - Accent3 7 2 3" xfId="650"/>
    <cellStyle name="20% - Accent3 7 3" xfId="651"/>
    <cellStyle name="20% - Accent3 7 3 2" xfId="652"/>
    <cellStyle name="20% - Accent3 7 4" xfId="653"/>
    <cellStyle name="20% - Accent3 8" xfId="654"/>
    <cellStyle name="20% - Accent3 8 2" xfId="655"/>
    <cellStyle name="20% - Accent3 8 2 2" xfId="656"/>
    <cellStyle name="20% - Accent3 8 2 2 2" xfId="657"/>
    <cellStyle name="20% - Accent3 8 2 3" xfId="658"/>
    <cellStyle name="20% - Accent3 8 3" xfId="659"/>
    <cellStyle name="20% - Accent3 8 3 2" xfId="660"/>
    <cellStyle name="20% - Accent3 8 4" xfId="661"/>
    <cellStyle name="20% - Accent3 9" xfId="662"/>
    <cellStyle name="20% - Accent3 9 2" xfId="663"/>
    <cellStyle name="20% - Accent3 9 2 2" xfId="664"/>
    <cellStyle name="20% - Accent3 9 3" xfId="665"/>
    <cellStyle name="20% - Accent4" xfId="67" builtinId="42" hidden="1"/>
    <cellStyle name="20% - Accent4 10" xfId="666"/>
    <cellStyle name="20% - Accent4 2" xfId="89"/>
    <cellStyle name="20% - Accent4 2 10" xfId="667"/>
    <cellStyle name="20% - Accent4 2 2" xfId="668"/>
    <cellStyle name="20% - Accent4 2 2 2" xfId="669"/>
    <cellStyle name="20% - Accent4 2 2 2 2" xfId="670"/>
    <cellStyle name="20% - Accent4 2 2 3" xfId="671"/>
    <cellStyle name="20% - Accent4 2 3" xfId="672"/>
    <cellStyle name="20% - Accent4 2 3 2" xfId="673"/>
    <cellStyle name="20% - Accent4 2 4" xfId="674"/>
    <cellStyle name="20% - Accent4 2 4 2" xfId="675"/>
    <cellStyle name="20% - Accent4 2 5" xfId="676"/>
    <cellStyle name="20% - Accent4 2 6" xfId="677"/>
    <cellStyle name="20% - Accent4 2 7" xfId="678"/>
    <cellStyle name="20% - Accent4 2 8" xfId="679"/>
    <cellStyle name="20% - Accent4 2 9" xfId="680"/>
    <cellStyle name="20% - Accent4 3" xfId="681"/>
    <cellStyle name="20% - Accent4 3 2" xfId="682"/>
    <cellStyle name="20% - Accent4 3 2 2" xfId="683"/>
    <cellStyle name="20% - Accent4 3 3" xfId="684"/>
    <cellStyle name="20% - Accent4 3 4" xfId="685"/>
    <cellStyle name="20% - Accent4 3 4 2" xfId="686"/>
    <cellStyle name="20% - Accent4 3 4 2 2" xfId="687"/>
    <cellStyle name="20% - Accent4 3 4 3" xfId="688"/>
    <cellStyle name="20% - Accent4 4" xfId="689"/>
    <cellStyle name="20% - Accent4 4 2" xfId="690"/>
    <cellStyle name="20% - Accent4 4 2 2" xfId="691"/>
    <cellStyle name="20% - Accent4 4 3" xfId="692"/>
    <cellStyle name="20% - Accent4 4 4" xfId="693"/>
    <cellStyle name="20% - Accent4 4 4 2" xfId="694"/>
    <cellStyle name="20% - Accent4 4 4 2 2" xfId="695"/>
    <cellStyle name="20% - Accent4 4 4 3" xfId="696"/>
    <cellStyle name="20% - Accent4 5" xfId="697"/>
    <cellStyle name="20% - Accent4 5 2" xfId="698"/>
    <cellStyle name="20% - Accent4 5 2 2" xfId="699"/>
    <cellStyle name="20% - Accent4 5 2 2 2" xfId="700"/>
    <cellStyle name="20% - Accent4 5 2 3" xfId="701"/>
    <cellStyle name="20% - Accent4 5 3" xfId="702"/>
    <cellStyle name="20% - Accent4 5 3 2" xfId="703"/>
    <cellStyle name="20% - Accent4 5 4" xfId="704"/>
    <cellStyle name="20% - Accent4 6" xfId="705"/>
    <cellStyle name="20% - Accent4 6 2" xfId="706"/>
    <cellStyle name="20% - Accent4 6 2 2" xfId="707"/>
    <cellStyle name="20% - Accent4 6 2 2 2" xfId="708"/>
    <cellStyle name="20% - Accent4 6 2 3" xfId="709"/>
    <cellStyle name="20% - Accent4 6 3" xfId="710"/>
    <cellStyle name="20% - Accent4 6 3 2" xfId="711"/>
    <cellStyle name="20% - Accent4 6 4" xfId="712"/>
    <cellStyle name="20% - Accent4 7" xfId="713"/>
    <cellStyle name="20% - Accent4 7 2" xfId="714"/>
    <cellStyle name="20% - Accent4 7 2 2" xfId="715"/>
    <cellStyle name="20% - Accent4 7 2 2 2" xfId="716"/>
    <cellStyle name="20% - Accent4 7 2 3" xfId="717"/>
    <cellStyle name="20% - Accent4 7 3" xfId="718"/>
    <cellStyle name="20% - Accent4 7 3 2" xfId="719"/>
    <cellStyle name="20% - Accent4 7 4" xfId="720"/>
    <cellStyle name="20% - Accent4 8" xfId="721"/>
    <cellStyle name="20% - Accent4 8 2" xfId="722"/>
    <cellStyle name="20% - Accent4 8 2 2" xfId="723"/>
    <cellStyle name="20% - Accent4 8 2 2 2" xfId="724"/>
    <cellStyle name="20% - Accent4 8 2 3" xfId="725"/>
    <cellStyle name="20% - Accent4 8 3" xfId="726"/>
    <cellStyle name="20% - Accent4 8 3 2" xfId="727"/>
    <cellStyle name="20% - Accent4 8 4" xfId="728"/>
    <cellStyle name="20% - Accent4 9" xfId="729"/>
    <cellStyle name="20% - Accent4 9 2" xfId="730"/>
    <cellStyle name="20% - Accent4 9 2 2" xfId="731"/>
    <cellStyle name="20% - Accent4 9 3" xfId="732"/>
    <cellStyle name="20% - Accent5" xfId="71" builtinId="46" hidden="1"/>
    <cellStyle name="20% - Accent5 10" xfId="733"/>
    <cellStyle name="20% - Accent5 2" xfId="90"/>
    <cellStyle name="20% - Accent5 2 2" xfId="734"/>
    <cellStyle name="20% - Accent5 2 2 2" xfId="735"/>
    <cellStyle name="20% - Accent5 2 2 2 2" xfId="736"/>
    <cellStyle name="20% - Accent5 2 2 3" xfId="737"/>
    <cellStyle name="20% - Accent5 2 3" xfId="738"/>
    <cellStyle name="20% - Accent5 2 3 2" xfId="739"/>
    <cellStyle name="20% - Accent5 2 4" xfId="740"/>
    <cellStyle name="20% - Accent5 2 4 2" xfId="741"/>
    <cellStyle name="20% - Accent5 2 5" xfId="742"/>
    <cellStyle name="20% - Accent5 2 6" xfId="743"/>
    <cellStyle name="20% - Accent5 2 7" xfId="744"/>
    <cellStyle name="20% - Accent5 2 8" xfId="745"/>
    <cellStyle name="20% - Accent5 3" xfId="746"/>
    <cellStyle name="20% - Accent5 3 2" xfId="747"/>
    <cellStyle name="20% - Accent5 3 2 2" xfId="748"/>
    <cellStyle name="20% - Accent5 3 3" xfId="749"/>
    <cellStyle name="20% - Accent5 3 4" xfId="750"/>
    <cellStyle name="20% - Accent5 3 4 2" xfId="751"/>
    <cellStyle name="20% - Accent5 3 4 2 2" xfId="752"/>
    <cellStyle name="20% - Accent5 3 4 3" xfId="753"/>
    <cellStyle name="20% - Accent5 4" xfId="754"/>
    <cellStyle name="20% - Accent5 4 2" xfId="755"/>
    <cellStyle name="20% - Accent5 4 2 2" xfId="756"/>
    <cellStyle name="20% - Accent5 4 3" xfId="757"/>
    <cellStyle name="20% - Accent5 4 4" xfId="758"/>
    <cellStyle name="20% - Accent5 4 4 2" xfId="759"/>
    <cellStyle name="20% - Accent5 4 4 2 2" xfId="760"/>
    <cellStyle name="20% - Accent5 4 4 3" xfId="761"/>
    <cellStyle name="20% - Accent5 5" xfId="762"/>
    <cellStyle name="20% - Accent5 5 2" xfId="763"/>
    <cellStyle name="20% - Accent5 5 2 2" xfId="764"/>
    <cellStyle name="20% - Accent5 5 2 2 2" xfId="765"/>
    <cellStyle name="20% - Accent5 5 2 3" xfId="766"/>
    <cellStyle name="20% - Accent5 5 3" xfId="767"/>
    <cellStyle name="20% - Accent5 5 3 2" xfId="768"/>
    <cellStyle name="20% - Accent5 5 4" xfId="769"/>
    <cellStyle name="20% - Accent5 6" xfId="770"/>
    <cellStyle name="20% - Accent5 6 2" xfId="771"/>
    <cellStyle name="20% - Accent5 6 2 2" xfId="772"/>
    <cellStyle name="20% - Accent5 6 2 2 2" xfId="773"/>
    <cellStyle name="20% - Accent5 6 2 3" xfId="774"/>
    <cellStyle name="20% - Accent5 6 3" xfId="775"/>
    <cellStyle name="20% - Accent5 6 3 2" xfId="776"/>
    <cellStyle name="20% - Accent5 6 4" xfId="777"/>
    <cellStyle name="20% - Accent5 7" xfId="778"/>
    <cellStyle name="20% - Accent5 7 2" xfId="779"/>
    <cellStyle name="20% - Accent5 7 2 2" xfId="780"/>
    <cellStyle name="20% - Accent5 7 2 2 2" xfId="781"/>
    <cellStyle name="20% - Accent5 7 2 3" xfId="782"/>
    <cellStyle name="20% - Accent5 7 3" xfId="783"/>
    <cellStyle name="20% - Accent5 7 3 2" xfId="784"/>
    <cellStyle name="20% - Accent5 7 4" xfId="785"/>
    <cellStyle name="20% - Accent5 8" xfId="786"/>
    <cellStyle name="20% - Accent5 8 2" xfId="787"/>
    <cellStyle name="20% - Accent5 8 2 2" xfId="788"/>
    <cellStyle name="20% - Accent5 8 2 2 2" xfId="789"/>
    <cellStyle name="20% - Accent5 8 2 3" xfId="790"/>
    <cellStyle name="20% - Accent5 8 3" xfId="791"/>
    <cellStyle name="20% - Accent5 8 3 2" xfId="792"/>
    <cellStyle name="20% - Accent5 8 4" xfId="793"/>
    <cellStyle name="20% - Accent5 9" xfId="794"/>
    <cellStyle name="20% - Accent5 9 2" xfId="795"/>
    <cellStyle name="20% - Accent5 9 2 2" xfId="796"/>
    <cellStyle name="20% - Accent5 9 3" xfId="797"/>
    <cellStyle name="20% - Accent6" xfId="75" builtinId="50" hidden="1"/>
    <cellStyle name="20% - Accent6 10" xfId="798"/>
    <cellStyle name="20% - Accent6 2" xfId="91"/>
    <cellStyle name="20% - Accent6 2 10" xfId="799"/>
    <cellStyle name="20% - Accent6 2 2" xfId="800"/>
    <cellStyle name="20% - Accent6 2 2 2" xfId="801"/>
    <cellStyle name="20% - Accent6 2 2 2 2" xfId="802"/>
    <cellStyle name="20% - Accent6 2 2 3" xfId="803"/>
    <cellStyle name="20% - Accent6 2 3" xfId="804"/>
    <cellStyle name="20% - Accent6 2 3 2" xfId="805"/>
    <cellStyle name="20% - Accent6 2 4" xfId="806"/>
    <cellStyle name="20% - Accent6 2 4 2" xfId="807"/>
    <cellStyle name="20% - Accent6 2 5" xfId="808"/>
    <cellStyle name="20% - Accent6 2 6" xfId="809"/>
    <cellStyle name="20% - Accent6 2 7" xfId="810"/>
    <cellStyle name="20% - Accent6 2 8" xfId="811"/>
    <cellStyle name="20% - Accent6 2 9" xfId="812"/>
    <cellStyle name="20% - Accent6 3" xfId="813"/>
    <cellStyle name="20% - Accent6 3 2" xfId="814"/>
    <cellStyle name="20% - Accent6 3 2 2" xfId="815"/>
    <cellStyle name="20% - Accent6 3 3" xfId="816"/>
    <cellStyle name="20% - Accent6 3 4" xfId="817"/>
    <cellStyle name="20% - Accent6 3 4 2" xfId="818"/>
    <cellStyle name="20% - Accent6 3 4 2 2" xfId="819"/>
    <cellStyle name="20% - Accent6 3 4 3" xfId="820"/>
    <cellStyle name="20% - Accent6 4" xfId="821"/>
    <cellStyle name="20% - Accent6 4 2" xfId="822"/>
    <cellStyle name="20% - Accent6 4 2 2" xfId="823"/>
    <cellStyle name="20% - Accent6 4 3" xfId="824"/>
    <cellStyle name="20% - Accent6 4 4" xfId="825"/>
    <cellStyle name="20% - Accent6 4 4 2" xfId="826"/>
    <cellStyle name="20% - Accent6 4 4 2 2" xfId="827"/>
    <cellStyle name="20% - Accent6 4 4 3" xfId="828"/>
    <cellStyle name="20% - Accent6 5" xfId="829"/>
    <cellStyle name="20% - Accent6 5 2" xfId="830"/>
    <cellStyle name="20% - Accent6 5 2 2" xfId="831"/>
    <cellStyle name="20% - Accent6 5 2 2 2" xfId="832"/>
    <cellStyle name="20% - Accent6 5 2 3" xfId="833"/>
    <cellStyle name="20% - Accent6 5 3" xfId="834"/>
    <cellStyle name="20% - Accent6 5 3 2" xfId="835"/>
    <cellStyle name="20% - Accent6 5 4" xfId="836"/>
    <cellStyle name="20% - Accent6 6" xfId="837"/>
    <cellStyle name="20% - Accent6 6 2" xfId="838"/>
    <cellStyle name="20% - Accent6 6 2 2" xfId="839"/>
    <cellStyle name="20% - Accent6 6 2 2 2" xfId="840"/>
    <cellStyle name="20% - Accent6 6 2 3" xfId="841"/>
    <cellStyle name="20% - Accent6 6 3" xfId="842"/>
    <cellStyle name="20% - Accent6 6 3 2" xfId="843"/>
    <cellStyle name="20% - Accent6 6 4" xfId="844"/>
    <cellStyle name="20% - Accent6 7" xfId="845"/>
    <cellStyle name="20% - Accent6 7 2" xfId="846"/>
    <cellStyle name="20% - Accent6 7 2 2" xfId="847"/>
    <cellStyle name="20% - Accent6 7 2 2 2" xfId="848"/>
    <cellStyle name="20% - Accent6 7 2 3" xfId="849"/>
    <cellStyle name="20% - Accent6 7 3" xfId="850"/>
    <cellStyle name="20% - Accent6 7 3 2" xfId="851"/>
    <cellStyle name="20% - Accent6 7 4" xfId="852"/>
    <cellStyle name="20% - Accent6 8" xfId="853"/>
    <cellStyle name="20% - Accent6 8 2" xfId="854"/>
    <cellStyle name="20% - Accent6 8 2 2" xfId="855"/>
    <cellStyle name="20% - Accent6 8 2 2 2" xfId="856"/>
    <cellStyle name="20% - Accent6 8 2 3" xfId="857"/>
    <cellStyle name="20% - Accent6 8 3" xfId="858"/>
    <cellStyle name="20% - Accent6 8 3 2" xfId="859"/>
    <cellStyle name="20% - Accent6 8 4" xfId="860"/>
    <cellStyle name="20% - Accent6 9" xfId="861"/>
    <cellStyle name="20% - Accent6 9 2" xfId="862"/>
    <cellStyle name="20% - Accent6 9 2 2" xfId="863"/>
    <cellStyle name="20% - Accent6 9 3" xfId="864"/>
    <cellStyle name="40% - Accent1" xfId="56" builtinId="31" hidden="1"/>
    <cellStyle name="40% - Accent1 10" xfId="865"/>
    <cellStyle name="40% - Accent1 2" xfId="92"/>
    <cellStyle name="40% - Accent1 2 10" xfId="866"/>
    <cellStyle name="40% - Accent1 2 2" xfId="867"/>
    <cellStyle name="40% - Accent1 2 2 2" xfId="868"/>
    <cellStyle name="40% - Accent1 2 2 2 2" xfId="869"/>
    <cellStyle name="40% - Accent1 2 2 3" xfId="870"/>
    <cellStyle name="40% - Accent1 2 3" xfId="871"/>
    <cellStyle name="40% - Accent1 2 3 2" xfId="872"/>
    <cellStyle name="40% - Accent1 2 4" xfId="873"/>
    <cellStyle name="40% - Accent1 2 4 2" xfId="874"/>
    <cellStyle name="40% - Accent1 2 5" xfId="875"/>
    <cellStyle name="40% - Accent1 2 6" xfId="876"/>
    <cellStyle name="40% - Accent1 2 7" xfId="877"/>
    <cellStyle name="40% - Accent1 2 8" xfId="878"/>
    <cellStyle name="40% - Accent1 2 9" xfId="879"/>
    <cellStyle name="40% - Accent1 3" xfId="880"/>
    <cellStyle name="40% - Accent1 3 2" xfId="881"/>
    <cellStyle name="40% - Accent1 3 2 2" xfId="882"/>
    <cellStyle name="40% - Accent1 3 3" xfId="883"/>
    <cellStyle name="40% - Accent1 3 4" xfId="884"/>
    <cellStyle name="40% - Accent1 3 4 2" xfId="885"/>
    <cellStyle name="40% - Accent1 3 4 2 2" xfId="886"/>
    <cellStyle name="40% - Accent1 3 4 3" xfId="887"/>
    <cellStyle name="40% - Accent1 4" xfId="888"/>
    <cellStyle name="40% - Accent1 4 2" xfId="889"/>
    <cellStyle name="40% - Accent1 4 2 2" xfId="890"/>
    <cellStyle name="40% - Accent1 4 3" xfId="891"/>
    <cellStyle name="40% - Accent1 4 4" xfId="892"/>
    <cellStyle name="40% - Accent1 4 4 2" xfId="893"/>
    <cellStyle name="40% - Accent1 4 4 2 2" xfId="894"/>
    <cellStyle name="40% - Accent1 4 4 3" xfId="895"/>
    <cellStyle name="40% - Accent1 5" xfId="896"/>
    <cellStyle name="40% - Accent1 5 2" xfId="897"/>
    <cellStyle name="40% - Accent1 5 2 2" xfId="898"/>
    <cellStyle name="40% - Accent1 5 2 2 2" xfId="899"/>
    <cellStyle name="40% - Accent1 5 2 3" xfId="900"/>
    <cellStyle name="40% - Accent1 5 3" xfId="901"/>
    <cellStyle name="40% - Accent1 5 3 2" xfId="902"/>
    <cellStyle name="40% - Accent1 5 4" xfId="903"/>
    <cellStyle name="40% - Accent1 6" xfId="904"/>
    <cellStyle name="40% - Accent1 6 2" xfId="905"/>
    <cellStyle name="40% - Accent1 6 2 2" xfId="906"/>
    <cellStyle name="40% - Accent1 6 2 2 2" xfId="907"/>
    <cellStyle name="40% - Accent1 6 2 3" xfId="908"/>
    <cellStyle name="40% - Accent1 6 3" xfId="909"/>
    <cellStyle name="40% - Accent1 6 3 2" xfId="910"/>
    <cellStyle name="40% - Accent1 6 4" xfId="911"/>
    <cellStyle name="40% - Accent1 7" xfId="912"/>
    <cellStyle name="40% - Accent1 7 2" xfId="913"/>
    <cellStyle name="40% - Accent1 7 2 2" xfId="914"/>
    <cellStyle name="40% - Accent1 7 2 2 2" xfId="915"/>
    <cellStyle name="40% - Accent1 7 2 3" xfId="916"/>
    <cellStyle name="40% - Accent1 7 3" xfId="917"/>
    <cellStyle name="40% - Accent1 7 3 2" xfId="918"/>
    <cellStyle name="40% - Accent1 7 4" xfId="919"/>
    <cellStyle name="40% - Accent1 8" xfId="920"/>
    <cellStyle name="40% - Accent1 8 2" xfId="921"/>
    <cellStyle name="40% - Accent1 8 2 2" xfId="922"/>
    <cellStyle name="40% - Accent1 8 2 2 2" xfId="923"/>
    <cellStyle name="40% - Accent1 8 2 3" xfId="924"/>
    <cellStyle name="40% - Accent1 8 3" xfId="925"/>
    <cellStyle name="40% - Accent1 8 3 2" xfId="926"/>
    <cellStyle name="40% - Accent1 8 4" xfId="927"/>
    <cellStyle name="40% - Accent1 9" xfId="928"/>
    <cellStyle name="40% - Accent1 9 2" xfId="929"/>
    <cellStyle name="40% - Accent1 9 2 2" xfId="930"/>
    <cellStyle name="40% - Accent1 9 3" xfId="931"/>
    <cellStyle name="40% - Accent2" xfId="60" builtinId="35" hidden="1"/>
    <cellStyle name="40% - Accent2 10" xfId="932"/>
    <cellStyle name="40% - Accent2 2" xfId="93"/>
    <cellStyle name="40% - Accent2 2 2" xfId="933"/>
    <cellStyle name="40% - Accent2 2 2 2" xfId="934"/>
    <cellStyle name="40% - Accent2 2 2 2 2" xfId="935"/>
    <cellStyle name="40% - Accent2 2 2 3" xfId="936"/>
    <cellStyle name="40% - Accent2 2 3" xfId="937"/>
    <cellStyle name="40% - Accent2 2 3 2" xfId="938"/>
    <cellStyle name="40% - Accent2 2 4" xfId="939"/>
    <cellStyle name="40% - Accent2 2 4 2" xfId="940"/>
    <cellStyle name="40% - Accent2 2 5" xfId="941"/>
    <cellStyle name="40% - Accent2 2 6" xfId="942"/>
    <cellStyle name="40% - Accent2 2 7" xfId="943"/>
    <cellStyle name="40% - Accent2 2 8" xfId="944"/>
    <cellStyle name="40% - Accent2 3" xfId="945"/>
    <cellStyle name="40% - Accent2 3 2" xfId="946"/>
    <cellStyle name="40% - Accent2 3 2 2" xfId="947"/>
    <cellStyle name="40% - Accent2 3 3" xfId="948"/>
    <cellStyle name="40% - Accent2 3 4" xfId="949"/>
    <cellStyle name="40% - Accent2 3 4 2" xfId="950"/>
    <cellStyle name="40% - Accent2 3 4 2 2" xfId="951"/>
    <cellStyle name="40% - Accent2 3 4 3" xfId="952"/>
    <cellStyle name="40% - Accent2 4" xfId="953"/>
    <cellStyle name="40% - Accent2 4 2" xfId="954"/>
    <cellStyle name="40% - Accent2 4 2 2" xfId="955"/>
    <cellStyle name="40% - Accent2 4 3" xfId="956"/>
    <cellStyle name="40% - Accent2 4 4" xfId="957"/>
    <cellStyle name="40% - Accent2 4 4 2" xfId="958"/>
    <cellStyle name="40% - Accent2 4 4 2 2" xfId="959"/>
    <cellStyle name="40% - Accent2 4 4 3" xfId="960"/>
    <cellStyle name="40% - Accent2 5" xfId="961"/>
    <cellStyle name="40% - Accent2 5 2" xfId="962"/>
    <cellStyle name="40% - Accent2 5 2 2" xfId="963"/>
    <cellStyle name="40% - Accent2 5 2 2 2" xfId="964"/>
    <cellStyle name="40% - Accent2 5 2 3" xfId="965"/>
    <cellStyle name="40% - Accent2 5 3" xfId="966"/>
    <cellStyle name="40% - Accent2 5 3 2" xfId="967"/>
    <cellStyle name="40% - Accent2 5 4" xfId="968"/>
    <cellStyle name="40% - Accent2 6" xfId="969"/>
    <cellStyle name="40% - Accent2 6 2" xfId="970"/>
    <cellStyle name="40% - Accent2 6 2 2" xfId="971"/>
    <cellStyle name="40% - Accent2 6 2 2 2" xfId="972"/>
    <cellStyle name="40% - Accent2 6 2 3" xfId="973"/>
    <cellStyle name="40% - Accent2 6 3" xfId="974"/>
    <cellStyle name="40% - Accent2 6 3 2" xfId="975"/>
    <cellStyle name="40% - Accent2 6 4" xfId="976"/>
    <cellStyle name="40% - Accent2 7" xfId="977"/>
    <cellStyle name="40% - Accent2 7 2" xfId="978"/>
    <cellStyle name="40% - Accent2 7 2 2" xfId="979"/>
    <cellStyle name="40% - Accent2 7 2 2 2" xfId="980"/>
    <cellStyle name="40% - Accent2 7 2 3" xfId="981"/>
    <cellStyle name="40% - Accent2 7 3" xfId="982"/>
    <cellStyle name="40% - Accent2 7 3 2" xfId="983"/>
    <cellStyle name="40% - Accent2 7 4" xfId="984"/>
    <cellStyle name="40% - Accent2 8" xfId="985"/>
    <cellStyle name="40% - Accent2 8 2" xfId="986"/>
    <cellStyle name="40% - Accent2 8 2 2" xfId="987"/>
    <cellStyle name="40% - Accent2 8 2 2 2" xfId="988"/>
    <cellStyle name="40% - Accent2 8 2 3" xfId="989"/>
    <cellStyle name="40% - Accent2 8 3" xfId="990"/>
    <cellStyle name="40% - Accent2 8 3 2" xfId="991"/>
    <cellStyle name="40% - Accent2 8 4" xfId="992"/>
    <cellStyle name="40% - Accent2 9" xfId="993"/>
    <cellStyle name="40% - Accent2 9 2" xfId="994"/>
    <cellStyle name="40% - Accent2 9 2 2" xfId="995"/>
    <cellStyle name="40% - Accent2 9 3" xfId="996"/>
    <cellStyle name="40% - Accent3" xfId="64" builtinId="39" hidden="1"/>
    <cellStyle name="40% - Accent3 10" xfId="997"/>
    <cellStyle name="40% - Accent3 2" xfId="94"/>
    <cellStyle name="40% - Accent3 2 10" xfId="998"/>
    <cellStyle name="40% - Accent3 2 2" xfId="999"/>
    <cellStyle name="40% - Accent3 2 2 2" xfId="1000"/>
    <cellStyle name="40% - Accent3 2 2 2 2" xfId="1001"/>
    <cellStyle name="40% - Accent3 2 2 3" xfId="1002"/>
    <cellStyle name="40% - Accent3 2 3" xfId="1003"/>
    <cellStyle name="40% - Accent3 2 3 2" xfId="1004"/>
    <cellStyle name="40% - Accent3 2 4" xfId="1005"/>
    <cellStyle name="40% - Accent3 2 4 2" xfId="1006"/>
    <cellStyle name="40% - Accent3 2 5" xfId="1007"/>
    <cellStyle name="40% - Accent3 2 6" xfId="1008"/>
    <cellStyle name="40% - Accent3 2 7" xfId="1009"/>
    <cellStyle name="40% - Accent3 2 8" xfId="1010"/>
    <cellStyle name="40% - Accent3 2 9" xfId="1011"/>
    <cellStyle name="40% - Accent3 3" xfId="1012"/>
    <cellStyle name="40% - Accent3 3 2" xfId="1013"/>
    <cellStyle name="40% - Accent3 3 2 2" xfId="1014"/>
    <cellStyle name="40% - Accent3 3 3" xfId="1015"/>
    <cellStyle name="40% - Accent3 3 4" xfId="1016"/>
    <cellStyle name="40% - Accent3 3 4 2" xfId="1017"/>
    <cellStyle name="40% - Accent3 3 4 2 2" xfId="1018"/>
    <cellStyle name="40% - Accent3 3 4 3" xfId="1019"/>
    <cellStyle name="40% - Accent3 4" xfId="1020"/>
    <cellStyle name="40% - Accent3 4 2" xfId="1021"/>
    <cellStyle name="40% - Accent3 4 2 2" xfId="1022"/>
    <cellStyle name="40% - Accent3 4 3" xfId="1023"/>
    <cellStyle name="40% - Accent3 4 4" xfId="1024"/>
    <cellStyle name="40% - Accent3 4 4 2" xfId="1025"/>
    <cellStyle name="40% - Accent3 4 4 2 2" xfId="1026"/>
    <cellStyle name="40% - Accent3 4 4 3" xfId="1027"/>
    <cellStyle name="40% - Accent3 5" xfId="1028"/>
    <cellStyle name="40% - Accent3 5 2" xfId="1029"/>
    <cellStyle name="40% - Accent3 5 2 2" xfId="1030"/>
    <cellStyle name="40% - Accent3 5 2 2 2" xfId="1031"/>
    <cellStyle name="40% - Accent3 5 2 3" xfId="1032"/>
    <cellStyle name="40% - Accent3 5 3" xfId="1033"/>
    <cellStyle name="40% - Accent3 5 3 2" xfId="1034"/>
    <cellStyle name="40% - Accent3 5 4" xfId="1035"/>
    <cellStyle name="40% - Accent3 6" xfId="1036"/>
    <cellStyle name="40% - Accent3 6 2" xfId="1037"/>
    <cellStyle name="40% - Accent3 6 2 2" xfId="1038"/>
    <cellStyle name="40% - Accent3 6 2 2 2" xfId="1039"/>
    <cellStyle name="40% - Accent3 6 2 3" xfId="1040"/>
    <cellStyle name="40% - Accent3 6 3" xfId="1041"/>
    <cellStyle name="40% - Accent3 6 3 2" xfId="1042"/>
    <cellStyle name="40% - Accent3 6 4" xfId="1043"/>
    <cellStyle name="40% - Accent3 7" xfId="1044"/>
    <cellStyle name="40% - Accent3 7 2" xfId="1045"/>
    <cellStyle name="40% - Accent3 7 2 2" xfId="1046"/>
    <cellStyle name="40% - Accent3 7 2 2 2" xfId="1047"/>
    <cellStyle name="40% - Accent3 7 2 3" xfId="1048"/>
    <cellStyle name="40% - Accent3 7 3" xfId="1049"/>
    <cellStyle name="40% - Accent3 7 3 2" xfId="1050"/>
    <cellStyle name="40% - Accent3 7 4" xfId="1051"/>
    <cellStyle name="40% - Accent3 8" xfId="1052"/>
    <cellStyle name="40% - Accent3 8 2" xfId="1053"/>
    <cellStyle name="40% - Accent3 8 2 2" xfId="1054"/>
    <cellStyle name="40% - Accent3 8 2 2 2" xfId="1055"/>
    <cellStyle name="40% - Accent3 8 2 3" xfId="1056"/>
    <cellStyle name="40% - Accent3 8 3" xfId="1057"/>
    <cellStyle name="40% - Accent3 8 3 2" xfId="1058"/>
    <cellStyle name="40% - Accent3 8 4" xfId="1059"/>
    <cellStyle name="40% - Accent3 9" xfId="1060"/>
    <cellStyle name="40% - Accent3 9 2" xfId="1061"/>
    <cellStyle name="40% - Accent3 9 2 2" xfId="1062"/>
    <cellStyle name="40% - Accent3 9 3" xfId="1063"/>
    <cellStyle name="40% - Accent4" xfId="68" builtinId="43" hidden="1"/>
    <cellStyle name="40% - Accent4 10" xfId="1064"/>
    <cellStyle name="40% - Accent4 2" xfId="95"/>
    <cellStyle name="40% - Accent4 2 10" xfId="1065"/>
    <cellStyle name="40% - Accent4 2 2" xfId="1066"/>
    <cellStyle name="40% - Accent4 2 2 2" xfId="1067"/>
    <cellStyle name="40% - Accent4 2 2 2 2" xfId="1068"/>
    <cellStyle name="40% - Accent4 2 2 3" xfId="1069"/>
    <cellStyle name="40% - Accent4 2 3" xfId="1070"/>
    <cellStyle name="40% - Accent4 2 3 2" xfId="1071"/>
    <cellStyle name="40% - Accent4 2 4" xfId="1072"/>
    <cellStyle name="40% - Accent4 2 4 2" xfId="1073"/>
    <cellStyle name="40% - Accent4 2 5" xfId="1074"/>
    <cellStyle name="40% - Accent4 2 6" xfId="1075"/>
    <cellStyle name="40% - Accent4 2 7" xfId="1076"/>
    <cellStyle name="40% - Accent4 2 8" xfId="1077"/>
    <cellStyle name="40% - Accent4 2 9" xfId="1078"/>
    <cellStyle name="40% - Accent4 3" xfId="1079"/>
    <cellStyle name="40% - Accent4 3 2" xfId="1080"/>
    <cellStyle name="40% - Accent4 3 2 2" xfId="1081"/>
    <cellStyle name="40% - Accent4 3 3" xfId="1082"/>
    <cellStyle name="40% - Accent4 3 4" xfId="1083"/>
    <cellStyle name="40% - Accent4 3 4 2" xfId="1084"/>
    <cellStyle name="40% - Accent4 3 4 2 2" xfId="1085"/>
    <cellStyle name="40% - Accent4 3 4 3" xfId="1086"/>
    <cellStyle name="40% - Accent4 4" xfId="1087"/>
    <cellStyle name="40% - Accent4 4 2" xfId="1088"/>
    <cellStyle name="40% - Accent4 4 2 2" xfId="1089"/>
    <cellStyle name="40% - Accent4 4 3" xfId="1090"/>
    <cellStyle name="40% - Accent4 4 4" xfId="1091"/>
    <cellStyle name="40% - Accent4 4 4 2" xfId="1092"/>
    <cellStyle name="40% - Accent4 4 4 2 2" xfId="1093"/>
    <cellStyle name="40% - Accent4 4 4 3" xfId="1094"/>
    <cellStyle name="40% - Accent4 5" xfId="1095"/>
    <cellStyle name="40% - Accent4 5 2" xfId="1096"/>
    <cellStyle name="40% - Accent4 5 2 2" xfId="1097"/>
    <cellStyle name="40% - Accent4 5 2 2 2" xfId="1098"/>
    <cellStyle name="40% - Accent4 5 2 3" xfId="1099"/>
    <cellStyle name="40% - Accent4 5 3" xfId="1100"/>
    <cellStyle name="40% - Accent4 5 3 2" xfId="1101"/>
    <cellStyle name="40% - Accent4 5 4" xfId="1102"/>
    <cellStyle name="40% - Accent4 6" xfId="1103"/>
    <cellStyle name="40% - Accent4 6 2" xfId="1104"/>
    <cellStyle name="40% - Accent4 6 2 2" xfId="1105"/>
    <cellStyle name="40% - Accent4 6 2 2 2" xfId="1106"/>
    <cellStyle name="40% - Accent4 6 2 3" xfId="1107"/>
    <cellStyle name="40% - Accent4 6 3" xfId="1108"/>
    <cellStyle name="40% - Accent4 6 3 2" xfId="1109"/>
    <cellStyle name="40% - Accent4 6 4" xfId="1110"/>
    <cellStyle name="40% - Accent4 7" xfId="1111"/>
    <cellStyle name="40% - Accent4 7 2" xfId="1112"/>
    <cellStyle name="40% - Accent4 7 2 2" xfId="1113"/>
    <cellStyle name="40% - Accent4 7 2 2 2" xfId="1114"/>
    <cellStyle name="40% - Accent4 7 2 3" xfId="1115"/>
    <cellStyle name="40% - Accent4 7 3" xfId="1116"/>
    <cellStyle name="40% - Accent4 7 3 2" xfId="1117"/>
    <cellStyle name="40% - Accent4 7 4" xfId="1118"/>
    <cellStyle name="40% - Accent4 8" xfId="1119"/>
    <cellStyle name="40% - Accent4 8 2" xfId="1120"/>
    <cellStyle name="40% - Accent4 8 2 2" xfId="1121"/>
    <cellStyle name="40% - Accent4 8 2 2 2" xfId="1122"/>
    <cellStyle name="40% - Accent4 8 2 3" xfId="1123"/>
    <cellStyle name="40% - Accent4 8 3" xfId="1124"/>
    <cellStyle name="40% - Accent4 8 3 2" xfId="1125"/>
    <cellStyle name="40% - Accent4 8 4" xfId="1126"/>
    <cellStyle name="40% - Accent4 9" xfId="1127"/>
    <cellStyle name="40% - Accent4 9 2" xfId="1128"/>
    <cellStyle name="40% - Accent4 9 2 2" xfId="1129"/>
    <cellStyle name="40% - Accent4 9 3" xfId="1130"/>
    <cellStyle name="40% - Accent5" xfId="72" builtinId="47" hidden="1"/>
    <cellStyle name="40% - Accent5 10" xfId="1131"/>
    <cellStyle name="40% - Accent5 2" xfId="96"/>
    <cellStyle name="40% - Accent5 2 10" xfId="1132"/>
    <cellStyle name="40% - Accent5 2 2" xfId="1133"/>
    <cellStyle name="40% - Accent5 2 2 2" xfId="1134"/>
    <cellStyle name="40% - Accent5 2 2 2 2" xfId="1135"/>
    <cellStyle name="40% - Accent5 2 2 3" xfId="1136"/>
    <cellStyle name="40% - Accent5 2 3" xfId="1137"/>
    <cellStyle name="40% - Accent5 2 3 2" xfId="1138"/>
    <cellStyle name="40% - Accent5 2 4" xfId="1139"/>
    <cellStyle name="40% - Accent5 2 4 2" xfId="1140"/>
    <cellStyle name="40% - Accent5 2 5" xfId="1141"/>
    <cellStyle name="40% - Accent5 2 6" xfId="1142"/>
    <cellStyle name="40% - Accent5 2 7" xfId="1143"/>
    <cellStyle name="40% - Accent5 2 8" xfId="1144"/>
    <cellStyle name="40% - Accent5 2 9" xfId="1145"/>
    <cellStyle name="40% - Accent5 3" xfId="1146"/>
    <cellStyle name="40% - Accent5 3 2" xfId="1147"/>
    <cellStyle name="40% - Accent5 3 2 2" xfId="1148"/>
    <cellStyle name="40% - Accent5 3 3" xfId="1149"/>
    <cellStyle name="40% - Accent5 3 4" xfId="1150"/>
    <cellStyle name="40% - Accent5 3 4 2" xfId="1151"/>
    <cellStyle name="40% - Accent5 3 4 2 2" xfId="1152"/>
    <cellStyle name="40% - Accent5 3 4 3" xfId="1153"/>
    <cellStyle name="40% - Accent5 4" xfId="1154"/>
    <cellStyle name="40% - Accent5 4 2" xfId="1155"/>
    <cellStyle name="40% - Accent5 4 2 2" xfId="1156"/>
    <cellStyle name="40% - Accent5 4 3" xfId="1157"/>
    <cellStyle name="40% - Accent5 4 4" xfId="1158"/>
    <cellStyle name="40% - Accent5 4 4 2" xfId="1159"/>
    <cellStyle name="40% - Accent5 4 4 2 2" xfId="1160"/>
    <cellStyle name="40% - Accent5 4 4 3" xfId="1161"/>
    <cellStyle name="40% - Accent5 5" xfId="1162"/>
    <cellStyle name="40% - Accent5 5 2" xfId="1163"/>
    <cellStyle name="40% - Accent5 5 2 2" xfId="1164"/>
    <cellStyle name="40% - Accent5 5 2 2 2" xfId="1165"/>
    <cellStyle name="40% - Accent5 5 2 3" xfId="1166"/>
    <cellStyle name="40% - Accent5 5 3" xfId="1167"/>
    <cellStyle name="40% - Accent5 5 3 2" xfId="1168"/>
    <cellStyle name="40% - Accent5 5 4" xfId="1169"/>
    <cellStyle name="40% - Accent5 6" xfId="1170"/>
    <cellStyle name="40% - Accent5 6 2" xfId="1171"/>
    <cellStyle name="40% - Accent5 6 2 2" xfId="1172"/>
    <cellStyle name="40% - Accent5 6 2 2 2" xfId="1173"/>
    <cellStyle name="40% - Accent5 6 2 3" xfId="1174"/>
    <cellStyle name="40% - Accent5 6 3" xfId="1175"/>
    <cellStyle name="40% - Accent5 6 3 2" xfId="1176"/>
    <cellStyle name="40% - Accent5 6 4" xfId="1177"/>
    <cellStyle name="40% - Accent5 7" xfId="1178"/>
    <cellStyle name="40% - Accent5 7 2" xfId="1179"/>
    <cellStyle name="40% - Accent5 7 2 2" xfId="1180"/>
    <cellStyle name="40% - Accent5 7 2 2 2" xfId="1181"/>
    <cellStyle name="40% - Accent5 7 2 3" xfId="1182"/>
    <cellStyle name="40% - Accent5 7 3" xfId="1183"/>
    <cellStyle name="40% - Accent5 7 3 2" xfId="1184"/>
    <cellStyle name="40% - Accent5 7 4" xfId="1185"/>
    <cellStyle name="40% - Accent5 8" xfId="1186"/>
    <cellStyle name="40% - Accent5 8 2" xfId="1187"/>
    <cellStyle name="40% - Accent5 8 2 2" xfId="1188"/>
    <cellStyle name="40% - Accent5 8 2 2 2" xfId="1189"/>
    <cellStyle name="40% - Accent5 8 2 3" xfId="1190"/>
    <cellStyle name="40% - Accent5 8 3" xfId="1191"/>
    <cellStyle name="40% - Accent5 8 3 2" xfId="1192"/>
    <cellStyle name="40% - Accent5 8 4" xfId="1193"/>
    <cellStyle name="40% - Accent5 9" xfId="1194"/>
    <cellStyle name="40% - Accent5 9 2" xfId="1195"/>
    <cellStyle name="40% - Accent5 9 2 2" xfId="1196"/>
    <cellStyle name="40% - Accent5 9 3" xfId="1197"/>
    <cellStyle name="40% - Accent6" xfId="76" builtinId="51" hidden="1"/>
    <cellStyle name="40% - Accent6 10" xfId="1198"/>
    <cellStyle name="40% - Accent6 2" xfId="97"/>
    <cellStyle name="40% - Accent6 2 10" xfId="1199"/>
    <cellStyle name="40% - Accent6 2 2" xfId="1200"/>
    <cellStyle name="40% - Accent6 2 2 2" xfId="1201"/>
    <cellStyle name="40% - Accent6 2 2 2 2" xfId="1202"/>
    <cellStyle name="40% - Accent6 2 2 3" xfId="1203"/>
    <cellStyle name="40% - Accent6 2 3" xfId="1204"/>
    <cellStyle name="40% - Accent6 2 3 2" xfId="1205"/>
    <cellStyle name="40% - Accent6 2 4" xfId="1206"/>
    <cellStyle name="40% - Accent6 2 4 2" xfId="1207"/>
    <cellStyle name="40% - Accent6 2 5" xfId="1208"/>
    <cellStyle name="40% - Accent6 2 6" xfId="1209"/>
    <cellStyle name="40% - Accent6 2 7" xfId="1210"/>
    <cellStyle name="40% - Accent6 2 8" xfId="1211"/>
    <cellStyle name="40% - Accent6 2 9" xfId="1212"/>
    <cellStyle name="40% - Accent6 3" xfId="1213"/>
    <cellStyle name="40% - Accent6 3 2" xfId="1214"/>
    <cellStyle name="40% - Accent6 3 2 2" xfId="1215"/>
    <cellStyle name="40% - Accent6 3 3" xfId="1216"/>
    <cellStyle name="40% - Accent6 3 4" xfId="1217"/>
    <cellStyle name="40% - Accent6 3 4 2" xfId="1218"/>
    <cellStyle name="40% - Accent6 3 4 2 2" xfId="1219"/>
    <cellStyle name="40% - Accent6 3 4 3" xfId="1220"/>
    <cellStyle name="40% - Accent6 4" xfId="1221"/>
    <cellStyle name="40% - Accent6 4 2" xfId="1222"/>
    <cellStyle name="40% - Accent6 4 2 2" xfId="1223"/>
    <cellStyle name="40% - Accent6 4 3" xfId="1224"/>
    <cellStyle name="40% - Accent6 4 4" xfId="1225"/>
    <cellStyle name="40% - Accent6 4 4 2" xfId="1226"/>
    <cellStyle name="40% - Accent6 4 4 2 2" xfId="1227"/>
    <cellStyle name="40% - Accent6 4 4 3" xfId="1228"/>
    <cellStyle name="40% - Accent6 5" xfId="1229"/>
    <cellStyle name="40% - Accent6 5 2" xfId="1230"/>
    <cellStyle name="40% - Accent6 5 2 2" xfId="1231"/>
    <cellStyle name="40% - Accent6 5 2 2 2" xfId="1232"/>
    <cellStyle name="40% - Accent6 5 2 3" xfId="1233"/>
    <cellStyle name="40% - Accent6 5 3" xfId="1234"/>
    <cellStyle name="40% - Accent6 5 3 2" xfId="1235"/>
    <cellStyle name="40% - Accent6 5 4" xfId="1236"/>
    <cellStyle name="40% - Accent6 6" xfId="1237"/>
    <cellStyle name="40% - Accent6 6 2" xfId="1238"/>
    <cellStyle name="40% - Accent6 6 2 2" xfId="1239"/>
    <cellStyle name="40% - Accent6 6 2 2 2" xfId="1240"/>
    <cellStyle name="40% - Accent6 6 2 3" xfId="1241"/>
    <cellStyle name="40% - Accent6 6 3" xfId="1242"/>
    <cellStyle name="40% - Accent6 6 3 2" xfId="1243"/>
    <cellStyle name="40% - Accent6 6 4" xfId="1244"/>
    <cellStyle name="40% - Accent6 7" xfId="1245"/>
    <cellStyle name="40% - Accent6 7 2" xfId="1246"/>
    <cellStyle name="40% - Accent6 7 2 2" xfId="1247"/>
    <cellStyle name="40% - Accent6 7 2 2 2" xfId="1248"/>
    <cellStyle name="40% - Accent6 7 2 3" xfId="1249"/>
    <cellStyle name="40% - Accent6 7 3" xfId="1250"/>
    <cellStyle name="40% - Accent6 7 3 2" xfId="1251"/>
    <cellStyle name="40% - Accent6 7 4" xfId="1252"/>
    <cellStyle name="40% - Accent6 8" xfId="1253"/>
    <cellStyle name="40% - Accent6 8 2" xfId="1254"/>
    <cellStyle name="40% - Accent6 8 2 2" xfId="1255"/>
    <cellStyle name="40% - Accent6 8 2 2 2" xfId="1256"/>
    <cellStyle name="40% - Accent6 8 2 3" xfId="1257"/>
    <cellStyle name="40% - Accent6 8 3" xfId="1258"/>
    <cellStyle name="40% - Accent6 8 3 2" xfId="1259"/>
    <cellStyle name="40% - Accent6 8 4" xfId="1260"/>
    <cellStyle name="40% - Accent6 9" xfId="1261"/>
    <cellStyle name="40% - Accent6 9 2" xfId="1262"/>
    <cellStyle name="40% - Accent6 9 2 2" xfId="1263"/>
    <cellStyle name="40% - Accent6 9 3" xfId="1264"/>
    <cellStyle name="60% - Accent1" xfId="57" builtinId="32" hidden="1"/>
    <cellStyle name="60% - Accent1 2" xfId="98"/>
    <cellStyle name="60% - Accent1 2 2" xfId="1265"/>
    <cellStyle name="60% - Accent1 2 2 2" xfId="1266"/>
    <cellStyle name="60% - Accent1 2 3" xfId="1267"/>
    <cellStyle name="60% - Accent1 2 4" xfId="1268"/>
    <cellStyle name="60% - Accent1 2 5" xfId="1269"/>
    <cellStyle name="60% - Accent1 2 6" xfId="1270"/>
    <cellStyle name="60% - Accent1 2 7" xfId="1271"/>
    <cellStyle name="60% - Accent1 3" xfId="1272"/>
    <cellStyle name="60% - Accent1 4" xfId="1273"/>
    <cellStyle name="60% - Accent1 5" xfId="1274"/>
    <cellStyle name="60% - Accent1 6" xfId="1275"/>
    <cellStyle name="60% - Accent1 7" xfId="1276"/>
    <cellStyle name="60% - Accent1 8" xfId="1277"/>
    <cellStyle name="60% - Accent1 9" xfId="1278"/>
    <cellStyle name="60% - Accent2" xfId="61" builtinId="36" hidden="1"/>
    <cellStyle name="60% - Accent2 2" xfId="99"/>
    <cellStyle name="60% - Accent2 2 2" xfId="1279"/>
    <cellStyle name="60% - Accent2 2 2 2" xfId="1280"/>
    <cellStyle name="60% - Accent2 2 3" xfId="1281"/>
    <cellStyle name="60% - Accent2 2 4" xfId="1282"/>
    <cellStyle name="60% - Accent2 2 5" xfId="1283"/>
    <cellStyle name="60% - Accent2 2 6" xfId="1284"/>
    <cellStyle name="60% - Accent2 2 7" xfId="1285"/>
    <cellStyle name="60% - Accent2 3" xfId="1286"/>
    <cellStyle name="60% - Accent2 4" xfId="1287"/>
    <cellStyle name="60% - Accent2 5" xfId="1288"/>
    <cellStyle name="60% - Accent2 6" xfId="1289"/>
    <cellStyle name="60% - Accent2 7" xfId="1290"/>
    <cellStyle name="60% - Accent2 8" xfId="1291"/>
    <cellStyle name="60% - Accent2 9" xfId="1292"/>
    <cellStyle name="60% - Accent3" xfId="65" builtinId="40" hidden="1"/>
    <cellStyle name="60% - Accent3 2" xfId="100"/>
    <cellStyle name="60% - Accent3 2 2" xfId="1293"/>
    <cellStyle name="60% - Accent3 2 2 2" xfId="1294"/>
    <cellStyle name="60% - Accent3 2 3" xfId="1295"/>
    <cellStyle name="60% - Accent3 2 4" xfId="1296"/>
    <cellStyle name="60% - Accent3 2 5" xfId="1297"/>
    <cellStyle name="60% - Accent3 2 6" xfId="1298"/>
    <cellStyle name="60% - Accent3 2 7" xfId="1299"/>
    <cellStyle name="60% - Accent3 3" xfId="1300"/>
    <cellStyle name="60% - Accent3 4" xfId="1301"/>
    <cellStyle name="60% - Accent3 5" xfId="1302"/>
    <cellStyle name="60% - Accent3 6" xfId="1303"/>
    <cellStyle name="60% - Accent3 7" xfId="1304"/>
    <cellStyle name="60% - Accent3 8" xfId="1305"/>
    <cellStyle name="60% - Accent3 9" xfId="1306"/>
    <cellStyle name="60% - Accent4" xfId="69" builtinId="44" hidden="1"/>
    <cellStyle name="60% - Accent4 2" xfId="101"/>
    <cellStyle name="60% - Accent4 2 2" xfId="1307"/>
    <cellStyle name="60% - Accent4 2 2 2" xfId="1308"/>
    <cellStyle name="60% - Accent4 2 3" xfId="1309"/>
    <cellStyle name="60% - Accent4 2 4" xfId="1310"/>
    <cellStyle name="60% - Accent4 2 5" xfId="1311"/>
    <cellStyle name="60% - Accent4 2 6" xfId="1312"/>
    <cellStyle name="60% - Accent4 2 7" xfId="1313"/>
    <cellStyle name="60% - Accent4 3" xfId="1314"/>
    <cellStyle name="60% - Accent4 4" xfId="1315"/>
    <cellStyle name="60% - Accent4 5" xfId="1316"/>
    <cellStyle name="60% - Accent4 6" xfId="1317"/>
    <cellStyle name="60% - Accent4 7" xfId="1318"/>
    <cellStyle name="60% - Accent4 8" xfId="1319"/>
    <cellStyle name="60% - Accent4 9" xfId="1320"/>
    <cellStyle name="60% - Accent5" xfId="73" builtinId="48" hidden="1"/>
    <cellStyle name="60% - Accent5 2" xfId="102"/>
    <cellStyle name="60% - Accent5 2 2" xfId="1321"/>
    <cellStyle name="60% - Accent5 2 2 2" xfId="1322"/>
    <cellStyle name="60% - Accent5 2 3" xfId="1323"/>
    <cellStyle name="60% - Accent5 2 4" xfId="1324"/>
    <cellStyle name="60% - Accent5 2 5" xfId="1325"/>
    <cellStyle name="60% - Accent5 2 6" xfId="1326"/>
    <cellStyle name="60% - Accent5 2 7" xfId="1327"/>
    <cellStyle name="60% - Accent5 3" xfId="1328"/>
    <cellStyle name="60% - Accent5 4" xfId="1329"/>
    <cellStyle name="60% - Accent5 5" xfId="1330"/>
    <cellStyle name="60% - Accent5 6" xfId="1331"/>
    <cellStyle name="60% - Accent5 7" xfId="1332"/>
    <cellStyle name="60% - Accent5 8" xfId="1333"/>
    <cellStyle name="60% - Accent5 9" xfId="1334"/>
    <cellStyle name="60% - Accent6" xfId="77" builtinId="52" hidden="1"/>
    <cellStyle name="60% - Accent6 2" xfId="103"/>
    <cellStyle name="60% - Accent6 2 2" xfId="1335"/>
    <cellStyle name="60% - Accent6 2 2 2" xfId="1336"/>
    <cellStyle name="60% - Accent6 2 3" xfId="1337"/>
    <cellStyle name="60% - Accent6 2 4" xfId="1338"/>
    <cellStyle name="60% - Accent6 2 5" xfId="1339"/>
    <cellStyle name="60% - Accent6 2 6" xfId="1340"/>
    <cellStyle name="60% - Accent6 2 7" xfId="1341"/>
    <cellStyle name="60% - Accent6 3" xfId="1342"/>
    <cellStyle name="60% - Accent6 4" xfId="1343"/>
    <cellStyle name="60% - Accent6 5" xfId="1344"/>
    <cellStyle name="60% - Accent6 6" xfId="1345"/>
    <cellStyle name="60% - Accent6 7" xfId="1346"/>
    <cellStyle name="60% - Accent6 8" xfId="1347"/>
    <cellStyle name="60% - Accent6 9" xfId="1348"/>
    <cellStyle name="Accent1" xfId="54" builtinId="29" hidden="1"/>
    <cellStyle name="Accent1 2" xfId="104"/>
    <cellStyle name="Accent1 2 2" xfId="1349"/>
    <cellStyle name="Accent1 2 2 2" xfId="1350"/>
    <cellStyle name="Accent1 2 3" xfId="1351"/>
    <cellStyle name="Accent1 2 4" xfId="1352"/>
    <cellStyle name="Accent1 2 5" xfId="1353"/>
    <cellStyle name="Accent1 2 6" xfId="1354"/>
    <cellStyle name="Accent1 2 7" xfId="1355"/>
    <cellStyle name="Accent1 3" xfId="1356"/>
    <cellStyle name="Accent1 4" xfId="1357"/>
    <cellStyle name="Accent1 5" xfId="1358"/>
    <cellStyle name="Accent1 6" xfId="1359"/>
    <cellStyle name="Accent1 7" xfId="1360"/>
    <cellStyle name="Accent1 8" xfId="1361"/>
    <cellStyle name="Accent1 9" xfId="1362"/>
    <cellStyle name="Accent2" xfId="58" builtinId="33" hidden="1"/>
    <cellStyle name="Accent2 2" xfId="105"/>
    <cellStyle name="Accent2 2 2" xfId="1363"/>
    <cellStyle name="Accent2 2 2 2" xfId="1364"/>
    <cellStyle name="Accent2 2 3" xfId="1365"/>
    <cellStyle name="Accent2 2 4" xfId="1366"/>
    <cellStyle name="Accent2 2 5" xfId="1367"/>
    <cellStyle name="Accent2 2 6" xfId="1368"/>
    <cellStyle name="Accent2 2 7" xfId="1369"/>
    <cellStyle name="Accent2 3" xfId="1370"/>
    <cellStyle name="Accent2 4" xfId="1371"/>
    <cellStyle name="Accent2 5" xfId="1372"/>
    <cellStyle name="Accent2 6" xfId="1373"/>
    <cellStyle name="Accent2 7" xfId="1374"/>
    <cellStyle name="Accent2 8" xfId="1375"/>
    <cellStyle name="Accent2 9" xfId="1376"/>
    <cellStyle name="Accent3" xfId="62" builtinId="37" hidden="1"/>
    <cellStyle name="Accent3 2" xfId="106"/>
    <cellStyle name="Accent3 2 2" xfId="1377"/>
    <cellStyle name="Accent3 2 2 2" xfId="1378"/>
    <cellStyle name="Accent3 2 3" xfId="1379"/>
    <cellStyle name="Accent3 2 4" xfId="1380"/>
    <cellStyle name="Accent3 2 5" xfId="1381"/>
    <cellStyle name="Accent3 2 6" xfId="1382"/>
    <cellStyle name="Accent3 2 7" xfId="1383"/>
    <cellStyle name="Accent3 3" xfId="1384"/>
    <cellStyle name="Accent3 4" xfId="1385"/>
    <cellStyle name="Accent3 5" xfId="1386"/>
    <cellStyle name="Accent3 6" xfId="1387"/>
    <cellStyle name="Accent3 7" xfId="1388"/>
    <cellStyle name="Accent3 8" xfId="1389"/>
    <cellStyle name="Accent3 9" xfId="1390"/>
    <cellStyle name="Accent4" xfId="66" builtinId="41" hidden="1"/>
    <cellStyle name="Accent4 2" xfId="107"/>
    <cellStyle name="Accent4 2 2" xfId="1391"/>
    <cellStyle name="Accent4 2 2 2" xfId="1392"/>
    <cellStyle name="Accent4 2 3" xfId="1393"/>
    <cellStyle name="Accent4 2 4" xfId="1394"/>
    <cellStyle name="Accent4 2 5" xfId="1395"/>
    <cellStyle name="Accent4 2 6" xfId="1396"/>
    <cellStyle name="Accent4 2 7" xfId="1397"/>
    <cellStyle name="Accent4 3" xfId="1398"/>
    <cellStyle name="Accent4 4" xfId="1399"/>
    <cellStyle name="Accent4 5" xfId="1400"/>
    <cellStyle name="Accent4 6" xfId="1401"/>
    <cellStyle name="Accent4 7" xfId="1402"/>
    <cellStyle name="Accent4 8" xfId="1403"/>
    <cellStyle name="Accent4 9" xfId="1404"/>
    <cellStyle name="Accent5" xfId="70" builtinId="45" hidden="1"/>
    <cellStyle name="Accent5 2" xfId="108"/>
    <cellStyle name="Accent5 2 2" xfId="1405"/>
    <cellStyle name="Accent5 2 2 2" xfId="1406"/>
    <cellStyle name="Accent5 2 3" xfId="1407"/>
    <cellStyle name="Accent5 2 4" xfId="1408"/>
    <cellStyle name="Accent5 2 5" xfId="1409"/>
    <cellStyle name="Accent5 3" xfId="1410"/>
    <cellStyle name="Accent5 4" xfId="1411"/>
    <cellStyle name="Accent5 5" xfId="1412"/>
    <cellStyle name="Accent5 6" xfId="1413"/>
    <cellStyle name="Accent5 7" xfId="1414"/>
    <cellStyle name="Accent5 8" xfId="1415"/>
    <cellStyle name="Accent5 9" xfId="1416"/>
    <cellStyle name="Accent6" xfId="74" builtinId="49" hidden="1"/>
    <cellStyle name="Accent6 2" xfId="109"/>
    <cellStyle name="Accent6 2 2" xfId="1417"/>
    <cellStyle name="Accent6 2 2 2" xfId="1418"/>
    <cellStyle name="Accent6 2 3" xfId="1419"/>
    <cellStyle name="Accent6 2 4" xfId="1420"/>
    <cellStyle name="Accent6 2 5" xfId="1421"/>
    <cellStyle name="Accent6 2 6" xfId="1422"/>
    <cellStyle name="Accent6 2 7" xfId="1423"/>
    <cellStyle name="Accent6 3" xfId="1424"/>
    <cellStyle name="Accent6 4" xfId="1425"/>
    <cellStyle name="Accent6 5" xfId="1426"/>
    <cellStyle name="Accent6 6" xfId="1427"/>
    <cellStyle name="Accent6 7" xfId="1428"/>
    <cellStyle name="Accent6 8" xfId="1429"/>
    <cellStyle name="Accent6 9" xfId="1430"/>
    <cellStyle name="Alignment - Nuku" xfId="1431"/>
    <cellStyle name="AM Standard" xfId="1"/>
    <cellStyle name="AM Standard 2" xfId="1432"/>
    <cellStyle name="AM Standard 2 2" xfId="1433"/>
    <cellStyle name="AM Standard 2 2 2" xfId="1434"/>
    <cellStyle name="AM Standard 2 2 2 2" xfId="1435"/>
    <cellStyle name="AM Standard 2 2 2 2 2" xfId="1436"/>
    <cellStyle name="AM Standard 2 2 2 2 2 10" xfId="1437"/>
    <cellStyle name="AM Standard 2 2 2 2 2 11" xfId="1438"/>
    <cellStyle name="AM Standard 2 2 2 2 2 12" xfId="1439"/>
    <cellStyle name="AM Standard 2 2 2 2 2 13" xfId="1440"/>
    <cellStyle name="AM Standard 2 2 2 2 2 14" xfId="1441"/>
    <cellStyle name="AM Standard 2 2 2 2 2 15" xfId="1442"/>
    <cellStyle name="AM Standard 2 2 2 2 2 16" xfId="1443"/>
    <cellStyle name="AM Standard 2 2 2 2 2 17" xfId="1444"/>
    <cellStyle name="AM Standard 2 2 2 2 2 18" xfId="1445"/>
    <cellStyle name="AM Standard 2 2 2 2 2 19" xfId="1446"/>
    <cellStyle name="AM Standard 2 2 2 2 2 2" xfId="1447"/>
    <cellStyle name="AM Standard 2 2 2 2 2 20" xfId="1448"/>
    <cellStyle name="AM Standard 2 2 2 2 2 21" xfId="1449"/>
    <cellStyle name="AM Standard 2 2 2 2 2 22" xfId="1450"/>
    <cellStyle name="AM Standard 2 2 2 2 2 23" xfId="1451"/>
    <cellStyle name="AM Standard 2 2 2 2 2 24" xfId="1452"/>
    <cellStyle name="AM Standard 2 2 2 2 2 25" xfId="1453"/>
    <cellStyle name="AM Standard 2 2 2 2 2 26" xfId="1454"/>
    <cellStyle name="AM Standard 2 2 2 2 2 27" xfId="1455"/>
    <cellStyle name="AM Standard 2 2 2 2 2 28" xfId="1456"/>
    <cellStyle name="AM Standard 2 2 2 2 2 29" xfId="1457"/>
    <cellStyle name="AM Standard 2 2 2 2 2 3" xfId="1458"/>
    <cellStyle name="AM Standard 2 2 2 2 2 30" xfId="1459"/>
    <cellStyle name="AM Standard 2 2 2 2 2 31" xfId="1460"/>
    <cellStyle name="AM Standard 2 2 2 2 2 32" xfId="1461"/>
    <cellStyle name="AM Standard 2 2 2 2 2 33" xfId="40082"/>
    <cellStyle name="AM Standard 2 2 2 2 2 4" xfId="1462"/>
    <cellStyle name="AM Standard 2 2 2 2 2 5" xfId="1463"/>
    <cellStyle name="AM Standard 2 2 2 2 2 6" xfId="1464"/>
    <cellStyle name="AM Standard 2 2 2 2 2 7" xfId="1465"/>
    <cellStyle name="AM Standard 2 2 2 2 2 8" xfId="1466"/>
    <cellStyle name="AM Standard 2 2 2 2 2 9" xfId="1467"/>
    <cellStyle name="AM Standard 2 2 2 3" xfId="1468"/>
    <cellStyle name="AM Standard 2 2 2 3 2" xfId="1469"/>
    <cellStyle name="AM Standard 2 2 2 3 2 10" xfId="1470"/>
    <cellStyle name="AM Standard 2 2 2 3 2 11" xfId="1471"/>
    <cellStyle name="AM Standard 2 2 2 3 2 12" xfId="1472"/>
    <cellStyle name="AM Standard 2 2 2 3 2 13" xfId="1473"/>
    <cellStyle name="AM Standard 2 2 2 3 2 14" xfId="1474"/>
    <cellStyle name="AM Standard 2 2 2 3 2 15" xfId="1475"/>
    <cellStyle name="AM Standard 2 2 2 3 2 16" xfId="1476"/>
    <cellStyle name="AM Standard 2 2 2 3 2 17" xfId="1477"/>
    <cellStyle name="AM Standard 2 2 2 3 2 18" xfId="1478"/>
    <cellStyle name="AM Standard 2 2 2 3 2 19" xfId="1479"/>
    <cellStyle name="AM Standard 2 2 2 3 2 2" xfId="1480"/>
    <cellStyle name="AM Standard 2 2 2 3 2 20" xfId="1481"/>
    <cellStyle name="AM Standard 2 2 2 3 2 21" xfId="1482"/>
    <cellStyle name="AM Standard 2 2 2 3 2 22" xfId="1483"/>
    <cellStyle name="AM Standard 2 2 2 3 2 23" xfId="1484"/>
    <cellStyle name="AM Standard 2 2 2 3 2 24" xfId="1485"/>
    <cellStyle name="AM Standard 2 2 2 3 2 25" xfId="1486"/>
    <cellStyle name="AM Standard 2 2 2 3 2 26" xfId="1487"/>
    <cellStyle name="AM Standard 2 2 2 3 2 27" xfId="1488"/>
    <cellStyle name="AM Standard 2 2 2 3 2 28" xfId="1489"/>
    <cellStyle name="AM Standard 2 2 2 3 2 29" xfId="1490"/>
    <cellStyle name="AM Standard 2 2 2 3 2 3" xfId="1491"/>
    <cellStyle name="AM Standard 2 2 2 3 2 30" xfId="1492"/>
    <cellStyle name="AM Standard 2 2 2 3 2 31" xfId="1493"/>
    <cellStyle name="AM Standard 2 2 2 3 2 32" xfId="1494"/>
    <cellStyle name="AM Standard 2 2 2 3 2 33" xfId="40104"/>
    <cellStyle name="AM Standard 2 2 2 3 2 4" xfId="1495"/>
    <cellStyle name="AM Standard 2 2 2 3 2 5" xfId="1496"/>
    <cellStyle name="AM Standard 2 2 2 3 2 6" xfId="1497"/>
    <cellStyle name="AM Standard 2 2 2 3 2 7" xfId="1498"/>
    <cellStyle name="AM Standard 2 2 2 3 2 8" xfId="1499"/>
    <cellStyle name="AM Standard 2 2 2 3 2 9" xfId="1500"/>
    <cellStyle name="AM Standard 2 2 3" xfId="1501"/>
    <cellStyle name="AM Standard 2 2 3 2" xfId="1502"/>
    <cellStyle name="AM Standard 2 2 3 2 10" xfId="1503"/>
    <cellStyle name="AM Standard 2 2 3 2 11" xfId="1504"/>
    <cellStyle name="AM Standard 2 2 3 2 12" xfId="1505"/>
    <cellStyle name="AM Standard 2 2 3 2 13" xfId="1506"/>
    <cellStyle name="AM Standard 2 2 3 2 14" xfId="1507"/>
    <cellStyle name="AM Standard 2 2 3 2 15" xfId="1508"/>
    <cellStyle name="AM Standard 2 2 3 2 16" xfId="1509"/>
    <cellStyle name="AM Standard 2 2 3 2 17" xfId="1510"/>
    <cellStyle name="AM Standard 2 2 3 2 18" xfId="1511"/>
    <cellStyle name="AM Standard 2 2 3 2 19" xfId="1512"/>
    <cellStyle name="AM Standard 2 2 3 2 2" xfId="1513"/>
    <cellStyle name="AM Standard 2 2 3 2 20" xfId="1514"/>
    <cellStyle name="AM Standard 2 2 3 2 21" xfId="1515"/>
    <cellStyle name="AM Standard 2 2 3 2 22" xfId="1516"/>
    <cellStyle name="AM Standard 2 2 3 2 23" xfId="1517"/>
    <cellStyle name="AM Standard 2 2 3 2 24" xfId="1518"/>
    <cellStyle name="AM Standard 2 2 3 2 25" xfId="1519"/>
    <cellStyle name="AM Standard 2 2 3 2 26" xfId="1520"/>
    <cellStyle name="AM Standard 2 2 3 2 27" xfId="1521"/>
    <cellStyle name="AM Standard 2 2 3 2 28" xfId="1522"/>
    <cellStyle name="AM Standard 2 2 3 2 29" xfId="1523"/>
    <cellStyle name="AM Standard 2 2 3 2 3" xfId="1524"/>
    <cellStyle name="AM Standard 2 2 3 2 30" xfId="1525"/>
    <cellStyle name="AM Standard 2 2 3 2 31" xfId="1526"/>
    <cellStyle name="AM Standard 2 2 3 2 32" xfId="1527"/>
    <cellStyle name="AM Standard 2 2 3 2 33" xfId="40132"/>
    <cellStyle name="AM Standard 2 2 3 2 4" xfId="1528"/>
    <cellStyle name="AM Standard 2 2 3 2 5" xfId="1529"/>
    <cellStyle name="AM Standard 2 2 3 2 6" xfId="1530"/>
    <cellStyle name="AM Standard 2 2 3 2 7" xfId="1531"/>
    <cellStyle name="AM Standard 2 2 3 2 8" xfId="1532"/>
    <cellStyle name="AM Standard 2 2 3 2 9" xfId="1533"/>
    <cellStyle name="AM Standard 2 2 4" xfId="1534"/>
    <cellStyle name="AM Standard 2 2 4 10" xfId="1535"/>
    <cellStyle name="AM Standard 2 2 4 11" xfId="1536"/>
    <cellStyle name="AM Standard 2 2 4 12" xfId="1537"/>
    <cellStyle name="AM Standard 2 2 4 13" xfId="1538"/>
    <cellStyle name="AM Standard 2 2 4 14" xfId="1539"/>
    <cellStyle name="AM Standard 2 2 4 15" xfId="1540"/>
    <cellStyle name="AM Standard 2 2 4 16" xfId="1541"/>
    <cellStyle name="AM Standard 2 2 4 17" xfId="1542"/>
    <cellStyle name="AM Standard 2 2 4 18" xfId="1543"/>
    <cellStyle name="AM Standard 2 2 4 19" xfId="1544"/>
    <cellStyle name="AM Standard 2 2 4 2" xfId="1545"/>
    <cellStyle name="AM Standard 2 2 4 20" xfId="1546"/>
    <cellStyle name="AM Standard 2 2 4 21" xfId="1547"/>
    <cellStyle name="AM Standard 2 2 4 22" xfId="1548"/>
    <cellStyle name="AM Standard 2 2 4 23" xfId="1549"/>
    <cellStyle name="AM Standard 2 2 4 24" xfId="1550"/>
    <cellStyle name="AM Standard 2 2 4 25" xfId="1551"/>
    <cellStyle name="AM Standard 2 2 4 26" xfId="1552"/>
    <cellStyle name="AM Standard 2 2 4 27" xfId="1553"/>
    <cellStyle name="AM Standard 2 2 4 28" xfId="1554"/>
    <cellStyle name="AM Standard 2 2 4 29" xfId="1555"/>
    <cellStyle name="AM Standard 2 2 4 3" xfId="1556"/>
    <cellStyle name="AM Standard 2 2 4 30" xfId="1557"/>
    <cellStyle name="AM Standard 2 2 4 31" xfId="1558"/>
    <cellStyle name="AM Standard 2 2 4 32" xfId="1559"/>
    <cellStyle name="AM Standard 2 2 4 33" xfId="39875"/>
    <cellStyle name="AM Standard 2 2 4 4" xfId="1560"/>
    <cellStyle name="AM Standard 2 2 4 5" xfId="1561"/>
    <cellStyle name="AM Standard 2 2 4 6" xfId="1562"/>
    <cellStyle name="AM Standard 2 2 4 7" xfId="1563"/>
    <cellStyle name="AM Standard 2 2 4 8" xfId="1564"/>
    <cellStyle name="AM Standard 2 2 4 9" xfId="1565"/>
    <cellStyle name="AM Standard 2 3" xfId="1566"/>
    <cellStyle name="AM Standard 2 3 2" xfId="1567"/>
    <cellStyle name="AM Standard 2 3 2 2" xfId="1568"/>
    <cellStyle name="AM Standard 2 3 2 2 2" xfId="1569"/>
    <cellStyle name="AM Standard 2 3 2 2 2 10" xfId="1570"/>
    <cellStyle name="AM Standard 2 3 2 2 2 11" xfId="1571"/>
    <cellStyle name="AM Standard 2 3 2 2 2 12" xfId="1572"/>
    <cellStyle name="AM Standard 2 3 2 2 2 13" xfId="1573"/>
    <cellStyle name="AM Standard 2 3 2 2 2 14" xfId="1574"/>
    <cellStyle name="AM Standard 2 3 2 2 2 15" xfId="1575"/>
    <cellStyle name="AM Standard 2 3 2 2 2 16" xfId="1576"/>
    <cellStyle name="AM Standard 2 3 2 2 2 17" xfId="1577"/>
    <cellStyle name="AM Standard 2 3 2 2 2 18" xfId="1578"/>
    <cellStyle name="AM Standard 2 3 2 2 2 19" xfId="1579"/>
    <cellStyle name="AM Standard 2 3 2 2 2 2" xfId="1580"/>
    <cellStyle name="AM Standard 2 3 2 2 2 20" xfId="1581"/>
    <cellStyle name="AM Standard 2 3 2 2 2 21" xfId="1582"/>
    <cellStyle name="AM Standard 2 3 2 2 2 22" xfId="1583"/>
    <cellStyle name="AM Standard 2 3 2 2 2 23" xfId="1584"/>
    <cellStyle name="AM Standard 2 3 2 2 2 24" xfId="1585"/>
    <cellStyle name="AM Standard 2 3 2 2 2 25" xfId="1586"/>
    <cellStyle name="AM Standard 2 3 2 2 2 26" xfId="1587"/>
    <cellStyle name="AM Standard 2 3 2 2 2 27" xfId="1588"/>
    <cellStyle name="AM Standard 2 3 2 2 2 28" xfId="1589"/>
    <cellStyle name="AM Standard 2 3 2 2 2 29" xfId="1590"/>
    <cellStyle name="AM Standard 2 3 2 2 2 3" xfId="1591"/>
    <cellStyle name="AM Standard 2 3 2 2 2 30" xfId="1592"/>
    <cellStyle name="AM Standard 2 3 2 2 2 31" xfId="1593"/>
    <cellStyle name="AM Standard 2 3 2 2 2 32" xfId="1594"/>
    <cellStyle name="AM Standard 2 3 2 2 2 33" xfId="40112"/>
    <cellStyle name="AM Standard 2 3 2 2 2 4" xfId="1595"/>
    <cellStyle name="AM Standard 2 3 2 2 2 5" xfId="1596"/>
    <cellStyle name="AM Standard 2 3 2 2 2 6" xfId="1597"/>
    <cellStyle name="AM Standard 2 3 2 2 2 7" xfId="1598"/>
    <cellStyle name="AM Standard 2 3 2 2 2 8" xfId="1599"/>
    <cellStyle name="AM Standard 2 3 2 2 2 9" xfId="1600"/>
    <cellStyle name="AM Standard 2 3 2 3" xfId="1601"/>
    <cellStyle name="AM Standard 2 3 2 3 2" xfId="1602"/>
    <cellStyle name="AM Standard 2 3 2 3 2 10" xfId="1603"/>
    <cellStyle name="AM Standard 2 3 2 3 2 11" xfId="1604"/>
    <cellStyle name="AM Standard 2 3 2 3 2 12" xfId="1605"/>
    <cellStyle name="AM Standard 2 3 2 3 2 13" xfId="1606"/>
    <cellStyle name="AM Standard 2 3 2 3 2 14" xfId="1607"/>
    <cellStyle name="AM Standard 2 3 2 3 2 15" xfId="1608"/>
    <cellStyle name="AM Standard 2 3 2 3 2 16" xfId="1609"/>
    <cellStyle name="AM Standard 2 3 2 3 2 17" xfId="1610"/>
    <cellStyle name="AM Standard 2 3 2 3 2 18" xfId="1611"/>
    <cellStyle name="AM Standard 2 3 2 3 2 19" xfId="1612"/>
    <cellStyle name="AM Standard 2 3 2 3 2 2" xfId="1613"/>
    <cellStyle name="AM Standard 2 3 2 3 2 20" xfId="1614"/>
    <cellStyle name="AM Standard 2 3 2 3 2 21" xfId="1615"/>
    <cellStyle name="AM Standard 2 3 2 3 2 22" xfId="1616"/>
    <cellStyle name="AM Standard 2 3 2 3 2 23" xfId="1617"/>
    <cellStyle name="AM Standard 2 3 2 3 2 24" xfId="1618"/>
    <cellStyle name="AM Standard 2 3 2 3 2 25" xfId="1619"/>
    <cellStyle name="AM Standard 2 3 2 3 2 26" xfId="1620"/>
    <cellStyle name="AM Standard 2 3 2 3 2 27" xfId="1621"/>
    <cellStyle name="AM Standard 2 3 2 3 2 28" xfId="1622"/>
    <cellStyle name="AM Standard 2 3 2 3 2 29" xfId="1623"/>
    <cellStyle name="AM Standard 2 3 2 3 2 3" xfId="1624"/>
    <cellStyle name="AM Standard 2 3 2 3 2 30" xfId="1625"/>
    <cellStyle name="AM Standard 2 3 2 3 2 31" xfId="1626"/>
    <cellStyle name="AM Standard 2 3 2 3 2 32" xfId="1627"/>
    <cellStyle name="AM Standard 2 3 2 3 2 33" xfId="40194"/>
    <cellStyle name="AM Standard 2 3 2 3 2 4" xfId="1628"/>
    <cellStyle name="AM Standard 2 3 2 3 2 5" xfId="1629"/>
    <cellStyle name="AM Standard 2 3 2 3 2 6" xfId="1630"/>
    <cellStyle name="AM Standard 2 3 2 3 2 7" xfId="1631"/>
    <cellStyle name="AM Standard 2 3 2 3 2 8" xfId="1632"/>
    <cellStyle name="AM Standard 2 3 2 3 2 9" xfId="1633"/>
    <cellStyle name="AM Standard 2 3 3" xfId="1634"/>
    <cellStyle name="AM Standard 2 3 3 2" xfId="1635"/>
    <cellStyle name="AM Standard 2 3 3 2 10" xfId="1636"/>
    <cellStyle name="AM Standard 2 3 3 2 11" xfId="1637"/>
    <cellStyle name="AM Standard 2 3 3 2 12" xfId="1638"/>
    <cellStyle name="AM Standard 2 3 3 2 13" xfId="1639"/>
    <cellStyle name="AM Standard 2 3 3 2 14" xfId="1640"/>
    <cellStyle name="AM Standard 2 3 3 2 15" xfId="1641"/>
    <cellStyle name="AM Standard 2 3 3 2 16" xfId="1642"/>
    <cellStyle name="AM Standard 2 3 3 2 17" xfId="1643"/>
    <cellStyle name="AM Standard 2 3 3 2 18" xfId="1644"/>
    <cellStyle name="AM Standard 2 3 3 2 19" xfId="1645"/>
    <cellStyle name="AM Standard 2 3 3 2 2" xfId="1646"/>
    <cellStyle name="AM Standard 2 3 3 2 20" xfId="1647"/>
    <cellStyle name="AM Standard 2 3 3 2 21" xfId="1648"/>
    <cellStyle name="AM Standard 2 3 3 2 22" xfId="1649"/>
    <cellStyle name="AM Standard 2 3 3 2 23" xfId="1650"/>
    <cellStyle name="AM Standard 2 3 3 2 24" xfId="1651"/>
    <cellStyle name="AM Standard 2 3 3 2 25" xfId="1652"/>
    <cellStyle name="AM Standard 2 3 3 2 26" xfId="1653"/>
    <cellStyle name="AM Standard 2 3 3 2 27" xfId="1654"/>
    <cellStyle name="AM Standard 2 3 3 2 28" xfId="1655"/>
    <cellStyle name="AM Standard 2 3 3 2 29" xfId="1656"/>
    <cellStyle name="AM Standard 2 3 3 2 3" xfId="1657"/>
    <cellStyle name="AM Standard 2 3 3 2 30" xfId="1658"/>
    <cellStyle name="AM Standard 2 3 3 2 31" xfId="1659"/>
    <cellStyle name="AM Standard 2 3 3 2 32" xfId="1660"/>
    <cellStyle name="AM Standard 2 3 3 2 33" xfId="40181"/>
    <cellStyle name="AM Standard 2 3 3 2 4" xfId="1661"/>
    <cellStyle name="AM Standard 2 3 3 2 5" xfId="1662"/>
    <cellStyle name="AM Standard 2 3 3 2 6" xfId="1663"/>
    <cellStyle name="AM Standard 2 3 3 2 7" xfId="1664"/>
    <cellStyle name="AM Standard 2 3 3 2 8" xfId="1665"/>
    <cellStyle name="AM Standard 2 3 3 2 9" xfId="1666"/>
    <cellStyle name="AM Standard 2 3 4" xfId="1667"/>
    <cellStyle name="AM Standard 2 3 4 10" xfId="1668"/>
    <cellStyle name="AM Standard 2 3 4 11" xfId="1669"/>
    <cellStyle name="AM Standard 2 3 4 12" xfId="1670"/>
    <cellStyle name="AM Standard 2 3 4 13" xfId="1671"/>
    <cellStyle name="AM Standard 2 3 4 14" xfId="1672"/>
    <cellStyle name="AM Standard 2 3 4 15" xfId="1673"/>
    <cellStyle name="AM Standard 2 3 4 16" xfId="1674"/>
    <cellStyle name="AM Standard 2 3 4 17" xfId="1675"/>
    <cellStyle name="AM Standard 2 3 4 18" xfId="1676"/>
    <cellStyle name="AM Standard 2 3 4 19" xfId="1677"/>
    <cellStyle name="AM Standard 2 3 4 2" xfId="1678"/>
    <cellStyle name="AM Standard 2 3 4 20" xfId="1679"/>
    <cellStyle name="AM Standard 2 3 4 21" xfId="1680"/>
    <cellStyle name="AM Standard 2 3 4 22" xfId="1681"/>
    <cellStyle name="AM Standard 2 3 4 23" xfId="1682"/>
    <cellStyle name="AM Standard 2 3 4 24" xfId="1683"/>
    <cellStyle name="AM Standard 2 3 4 25" xfId="1684"/>
    <cellStyle name="AM Standard 2 3 4 26" xfId="1685"/>
    <cellStyle name="AM Standard 2 3 4 27" xfId="1686"/>
    <cellStyle name="AM Standard 2 3 4 28" xfId="1687"/>
    <cellStyle name="AM Standard 2 3 4 29" xfId="1688"/>
    <cellStyle name="AM Standard 2 3 4 3" xfId="1689"/>
    <cellStyle name="AM Standard 2 3 4 30" xfId="1690"/>
    <cellStyle name="AM Standard 2 3 4 31" xfId="1691"/>
    <cellStyle name="AM Standard 2 3 4 32" xfId="1692"/>
    <cellStyle name="AM Standard 2 3 4 33" xfId="39965"/>
    <cellStyle name="AM Standard 2 3 4 4" xfId="1693"/>
    <cellStyle name="AM Standard 2 3 4 5" xfId="1694"/>
    <cellStyle name="AM Standard 2 3 4 6" xfId="1695"/>
    <cellStyle name="AM Standard 2 3 4 7" xfId="1696"/>
    <cellStyle name="AM Standard 2 3 4 8" xfId="1697"/>
    <cellStyle name="AM Standard 2 3 4 9" xfId="1698"/>
    <cellStyle name="AM Standard 2 4" xfId="1699"/>
    <cellStyle name="AM Standard 2 4 2" xfId="1700"/>
    <cellStyle name="AM Standard 2 4 2 2" xfId="1701"/>
    <cellStyle name="AM Standard 2 4 2 2 2" xfId="1702"/>
    <cellStyle name="AM Standard 2 4 2 2 2 10" xfId="1703"/>
    <cellStyle name="AM Standard 2 4 2 2 2 11" xfId="1704"/>
    <cellStyle name="AM Standard 2 4 2 2 2 12" xfId="1705"/>
    <cellStyle name="AM Standard 2 4 2 2 2 13" xfId="1706"/>
    <cellStyle name="AM Standard 2 4 2 2 2 14" xfId="1707"/>
    <cellStyle name="AM Standard 2 4 2 2 2 15" xfId="1708"/>
    <cellStyle name="AM Standard 2 4 2 2 2 16" xfId="1709"/>
    <cellStyle name="AM Standard 2 4 2 2 2 17" xfId="1710"/>
    <cellStyle name="AM Standard 2 4 2 2 2 18" xfId="1711"/>
    <cellStyle name="AM Standard 2 4 2 2 2 19" xfId="1712"/>
    <cellStyle name="AM Standard 2 4 2 2 2 2" xfId="1713"/>
    <cellStyle name="AM Standard 2 4 2 2 2 20" xfId="1714"/>
    <cellStyle name="AM Standard 2 4 2 2 2 21" xfId="1715"/>
    <cellStyle name="AM Standard 2 4 2 2 2 22" xfId="1716"/>
    <cellStyle name="AM Standard 2 4 2 2 2 23" xfId="1717"/>
    <cellStyle name="AM Standard 2 4 2 2 2 24" xfId="1718"/>
    <cellStyle name="AM Standard 2 4 2 2 2 25" xfId="1719"/>
    <cellStyle name="AM Standard 2 4 2 2 2 26" xfId="1720"/>
    <cellStyle name="AM Standard 2 4 2 2 2 27" xfId="1721"/>
    <cellStyle name="AM Standard 2 4 2 2 2 28" xfId="1722"/>
    <cellStyle name="AM Standard 2 4 2 2 2 29" xfId="1723"/>
    <cellStyle name="AM Standard 2 4 2 2 2 3" xfId="1724"/>
    <cellStyle name="AM Standard 2 4 2 2 2 30" xfId="1725"/>
    <cellStyle name="AM Standard 2 4 2 2 2 31" xfId="1726"/>
    <cellStyle name="AM Standard 2 4 2 2 2 32" xfId="1727"/>
    <cellStyle name="AM Standard 2 4 2 2 2 33" xfId="40113"/>
    <cellStyle name="AM Standard 2 4 2 2 2 4" xfId="1728"/>
    <cellStyle name="AM Standard 2 4 2 2 2 5" xfId="1729"/>
    <cellStyle name="AM Standard 2 4 2 2 2 6" xfId="1730"/>
    <cellStyle name="AM Standard 2 4 2 2 2 7" xfId="1731"/>
    <cellStyle name="AM Standard 2 4 2 2 2 8" xfId="1732"/>
    <cellStyle name="AM Standard 2 4 2 2 2 9" xfId="1733"/>
    <cellStyle name="AM Standard 2 4 2 3" xfId="1734"/>
    <cellStyle name="AM Standard 2 4 2 3 2" xfId="1735"/>
    <cellStyle name="AM Standard 2 4 2 3 2 10" xfId="1736"/>
    <cellStyle name="AM Standard 2 4 2 3 2 11" xfId="1737"/>
    <cellStyle name="AM Standard 2 4 2 3 2 12" xfId="1738"/>
    <cellStyle name="AM Standard 2 4 2 3 2 13" xfId="1739"/>
    <cellStyle name="AM Standard 2 4 2 3 2 14" xfId="1740"/>
    <cellStyle name="AM Standard 2 4 2 3 2 15" xfId="1741"/>
    <cellStyle name="AM Standard 2 4 2 3 2 16" xfId="1742"/>
    <cellStyle name="AM Standard 2 4 2 3 2 17" xfId="1743"/>
    <cellStyle name="AM Standard 2 4 2 3 2 18" xfId="1744"/>
    <cellStyle name="AM Standard 2 4 2 3 2 19" xfId="1745"/>
    <cellStyle name="AM Standard 2 4 2 3 2 2" xfId="1746"/>
    <cellStyle name="AM Standard 2 4 2 3 2 20" xfId="1747"/>
    <cellStyle name="AM Standard 2 4 2 3 2 21" xfId="1748"/>
    <cellStyle name="AM Standard 2 4 2 3 2 22" xfId="1749"/>
    <cellStyle name="AM Standard 2 4 2 3 2 23" xfId="1750"/>
    <cellStyle name="AM Standard 2 4 2 3 2 24" xfId="1751"/>
    <cellStyle name="AM Standard 2 4 2 3 2 25" xfId="1752"/>
    <cellStyle name="AM Standard 2 4 2 3 2 26" xfId="1753"/>
    <cellStyle name="AM Standard 2 4 2 3 2 27" xfId="1754"/>
    <cellStyle name="AM Standard 2 4 2 3 2 28" xfId="1755"/>
    <cellStyle name="AM Standard 2 4 2 3 2 29" xfId="1756"/>
    <cellStyle name="AM Standard 2 4 2 3 2 3" xfId="1757"/>
    <cellStyle name="AM Standard 2 4 2 3 2 30" xfId="1758"/>
    <cellStyle name="AM Standard 2 4 2 3 2 31" xfId="1759"/>
    <cellStyle name="AM Standard 2 4 2 3 2 32" xfId="1760"/>
    <cellStyle name="AM Standard 2 4 2 3 2 33" xfId="40034"/>
    <cellStyle name="AM Standard 2 4 2 3 2 4" xfId="1761"/>
    <cellStyle name="AM Standard 2 4 2 3 2 5" xfId="1762"/>
    <cellStyle name="AM Standard 2 4 2 3 2 6" xfId="1763"/>
    <cellStyle name="AM Standard 2 4 2 3 2 7" xfId="1764"/>
    <cellStyle name="AM Standard 2 4 2 3 2 8" xfId="1765"/>
    <cellStyle name="AM Standard 2 4 2 3 2 9" xfId="1766"/>
    <cellStyle name="AM Standard 2 4 3" xfId="1767"/>
    <cellStyle name="AM Standard 2 4 3 2" xfId="1768"/>
    <cellStyle name="AM Standard 2 4 3 2 10" xfId="1769"/>
    <cellStyle name="AM Standard 2 4 3 2 11" xfId="1770"/>
    <cellStyle name="AM Standard 2 4 3 2 12" xfId="1771"/>
    <cellStyle name="AM Standard 2 4 3 2 13" xfId="1772"/>
    <cellStyle name="AM Standard 2 4 3 2 14" xfId="1773"/>
    <cellStyle name="AM Standard 2 4 3 2 15" xfId="1774"/>
    <cellStyle name="AM Standard 2 4 3 2 16" xfId="1775"/>
    <cellStyle name="AM Standard 2 4 3 2 17" xfId="1776"/>
    <cellStyle name="AM Standard 2 4 3 2 18" xfId="1777"/>
    <cellStyle name="AM Standard 2 4 3 2 19" xfId="1778"/>
    <cellStyle name="AM Standard 2 4 3 2 2" xfId="1779"/>
    <cellStyle name="AM Standard 2 4 3 2 20" xfId="1780"/>
    <cellStyle name="AM Standard 2 4 3 2 21" xfId="1781"/>
    <cellStyle name="AM Standard 2 4 3 2 22" xfId="1782"/>
    <cellStyle name="AM Standard 2 4 3 2 23" xfId="1783"/>
    <cellStyle name="AM Standard 2 4 3 2 24" xfId="1784"/>
    <cellStyle name="AM Standard 2 4 3 2 25" xfId="1785"/>
    <cellStyle name="AM Standard 2 4 3 2 26" xfId="1786"/>
    <cellStyle name="AM Standard 2 4 3 2 27" xfId="1787"/>
    <cellStyle name="AM Standard 2 4 3 2 28" xfId="1788"/>
    <cellStyle name="AM Standard 2 4 3 2 29" xfId="1789"/>
    <cellStyle name="AM Standard 2 4 3 2 3" xfId="1790"/>
    <cellStyle name="AM Standard 2 4 3 2 30" xfId="1791"/>
    <cellStyle name="AM Standard 2 4 3 2 31" xfId="1792"/>
    <cellStyle name="AM Standard 2 4 3 2 32" xfId="1793"/>
    <cellStyle name="AM Standard 2 4 3 2 33" xfId="40184"/>
    <cellStyle name="AM Standard 2 4 3 2 4" xfId="1794"/>
    <cellStyle name="AM Standard 2 4 3 2 5" xfId="1795"/>
    <cellStyle name="AM Standard 2 4 3 2 6" xfId="1796"/>
    <cellStyle name="AM Standard 2 4 3 2 7" xfId="1797"/>
    <cellStyle name="AM Standard 2 4 3 2 8" xfId="1798"/>
    <cellStyle name="AM Standard 2 4 3 2 9" xfId="1799"/>
    <cellStyle name="AM Standard 2 4 4" xfId="1800"/>
    <cellStyle name="AM Standard 2 4 4 10" xfId="1801"/>
    <cellStyle name="AM Standard 2 4 4 11" xfId="1802"/>
    <cellStyle name="AM Standard 2 4 4 12" xfId="1803"/>
    <cellStyle name="AM Standard 2 4 4 13" xfId="1804"/>
    <cellStyle name="AM Standard 2 4 4 14" xfId="1805"/>
    <cellStyle name="AM Standard 2 4 4 15" xfId="1806"/>
    <cellStyle name="AM Standard 2 4 4 16" xfId="1807"/>
    <cellStyle name="AM Standard 2 4 4 17" xfId="1808"/>
    <cellStyle name="AM Standard 2 4 4 18" xfId="1809"/>
    <cellStyle name="AM Standard 2 4 4 19" xfId="1810"/>
    <cellStyle name="AM Standard 2 4 4 2" xfId="1811"/>
    <cellStyle name="AM Standard 2 4 4 20" xfId="1812"/>
    <cellStyle name="AM Standard 2 4 4 21" xfId="1813"/>
    <cellStyle name="AM Standard 2 4 4 22" xfId="1814"/>
    <cellStyle name="AM Standard 2 4 4 23" xfId="1815"/>
    <cellStyle name="AM Standard 2 4 4 24" xfId="1816"/>
    <cellStyle name="AM Standard 2 4 4 25" xfId="1817"/>
    <cellStyle name="AM Standard 2 4 4 26" xfId="1818"/>
    <cellStyle name="AM Standard 2 4 4 27" xfId="1819"/>
    <cellStyle name="AM Standard 2 4 4 28" xfId="1820"/>
    <cellStyle name="AM Standard 2 4 4 29" xfId="1821"/>
    <cellStyle name="AM Standard 2 4 4 3" xfId="1822"/>
    <cellStyle name="AM Standard 2 4 4 30" xfId="1823"/>
    <cellStyle name="AM Standard 2 4 4 31" xfId="1824"/>
    <cellStyle name="AM Standard 2 4 4 32" xfId="1825"/>
    <cellStyle name="AM Standard 2 4 4 33" xfId="39968"/>
    <cellStyle name="AM Standard 2 4 4 4" xfId="1826"/>
    <cellStyle name="AM Standard 2 4 4 5" xfId="1827"/>
    <cellStyle name="AM Standard 2 4 4 6" xfId="1828"/>
    <cellStyle name="AM Standard 2 4 4 7" xfId="1829"/>
    <cellStyle name="AM Standard 2 4 4 8" xfId="1830"/>
    <cellStyle name="AM Standard 2 4 4 9" xfId="1831"/>
    <cellStyle name="AM Standard 2 5" xfId="1832"/>
    <cellStyle name="AM Standard 2 5 2" xfId="1833"/>
    <cellStyle name="AM Standard 2 5 2 2" xfId="1834"/>
    <cellStyle name="AM Standard 2 5 2 2 2" xfId="1835"/>
    <cellStyle name="AM Standard 2 5 2 2 2 10" xfId="1836"/>
    <cellStyle name="AM Standard 2 5 2 2 2 11" xfId="1837"/>
    <cellStyle name="AM Standard 2 5 2 2 2 12" xfId="1838"/>
    <cellStyle name="AM Standard 2 5 2 2 2 13" xfId="1839"/>
    <cellStyle name="AM Standard 2 5 2 2 2 14" xfId="1840"/>
    <cellStyle name="AM Standard 2 5 2 2 2 15" xfId="1841"/>
    <cellStyle name="AM Standard 2 5 2 2 2 16" xfId="1842"/>
    <cellStyle name="AM Standard 2 5 2 2 2 17" xfId="1843"/>
    <cellStyle name="AM Standard 2 5 2 2 2 18" xfId="1844"/>
    <cellStyle name="AM Standard 2 5 2 2 2 19" xfId="1845"/>
    <cellStyle name="AM Standard 2 5 2 2 2 2" xfId="1846"/>
    <cellStyle name="AM Standard 2 5 2 2 2 20" xfId="1847"/>
    <cellStyle name="AM Standard 2 5 2 2 2 21" xfId="1848"/>
    <cellStyle name="AM Standard 2 5 2 2 2 22" xfId="1849"/>
    <cellStyle name="AM Standard 2 5 2 2 2 23" xfId="1850"/>
    <cellStyle name="AM Standard 2 5 2 2 2 24" xfId="1851"/>
    <cellStyle name="AM Standard 2 5 2 2 2 25" xfId="1852"/>
    <cellStyle name="AM Standard 2 5 2 2 2 26" xfId="1853"/>
    <cellStyle name="AM Standard 2 5 2 2 2 27" xfId="1854"/>
    <cellStyle name="AM Standard 2 5 2 2 2 28" xfId="1855"/>
    <cellStyle name="AM Standard 2 5 2 2 2 29" xfId="1856"/>
    <cellStyle name="AM Standard 2 5 2 2 2 3" xfId="1857"/>
    <cellStyle name="AM Standard 2 5 2 2 2 30" xfId="1858"/>
    <cellStyle name="AM Standard 2 5 2 2 2 31" xfId="1859"/>
    <cellStyle name="AM Standard 2 5 2 2 2 32" xfId="1860"/>
    <cellStyle name="AM Standard 2 5 2 2 2 33" xfId="40114"/>
    <cellStyle name="AM Standard 2 5 2 2 2 4" xfId="1861"/>
    <cellStyle name="AM Standard 2 5 2 2 2 5" xfId="1862"/>
    <cellStyle name="AM Standard 2 5 2 2 2 6" xfId="1863"/>
    <cellStyle name="AM Standard 2 5 2 2 2 7" xfId="1864"/>
    <cellStyle name="AM Standard 2 5 2 2 2 8" xfId="1865"/>
    <cellStyle name="AM Standard 2 5 2 2 2 9" xfId="1866"/>
    <cellStyle name="AM Standard 2 5 2 3" xfId="1867"/>
    <cellStyle name="AM Standard 2 5 2 3 2" xfId="1868"/>
    <cellStyle name="AM Standard 2 5 2 3 2 10" xfId="1869"/>
    <cellStyle name="AM Standard 2 5 2 3 2 11" xfId="1870"/>
    <cellStyle name="AM Standard 2 5 2 3 2 12" xfId="1871"/>
    <cellStyle name="AM Standard 2 5 2 3 2 13" xfId="1872"/>
    <cellStyle name="AM Standard 2 5 2 3 2 14" xfId="1873"/>
    <cellStyle name="AM Standard 2 5 2 3 2 15" xfId="1874"/>
    <cellStyle name="AM Standard 2 5 2 3 2 16" xfId="1875"/>
    <cellStyle name="AM Standard 2 5 2 3 2 17" xfId="1876"/>
    <cellStyle name="AM Standard 2 5 2 3 2 18" xfId="1877"/>
    <cellStyle name="AM Standard 2 5 2 3 2 19" xfId="1878"/>
    <cellStyle name="AM Standard 2 5 2 3 2 2" xfId="1879"/>
    <cellStyle name="AM Standard 2 5 2 3 2 20" xfId="1880"/>
    <cellStyle name="AM Standard 2 5 2 3 2 21" xfId="1881"/>
    <cellStyle name="AM Standard 2 5 2 3 2 22" xfId="1882"/>
    <cellStyle name="AM Standard 2 5 2 3 2 23" xfId="1883"/>
    <cellStyle name="AM Standard 2 5 2 3 2 24" xfId="1884"/>
    <cellStyle name="AM Standard 2 5 2 3 2 25" xfId="1885"/>
    <cellStyle name="AM Standard 2 5 2 3 2 26" xfId="1886"/>
    <cellStyle name="AM Standard 2 5 2 3 2 27" xfId="1887"/>
    <cellStyle name="AM Standard 2 5 2 3 2 28" xfId="1888"/>
    <cellStyle name="AM Standard 2 5 2 3 2 29" xfId="1889"/>
    <cellStyle name="AM Standard 2 5 2 3 2 3" xfId="1890"/>
    <cellStyle name="AM Standard 2 5 2 3 2 30" xfId="1891"/>
    <cellStyle name="AM Standard 2 5 2 3 2 31" xfId="1892"/>
    <cellStyle name="AM Standard 2 5 2 3 2 32" xfId="1893"/>
    <cellStyle name="AM Standard 2 5 2 3 2 33" xfId="40030"/>
    <cellStyle name="AM Standard 2 5 2 3 2 4" xfId="1894"/>
    <cellStyle name="AM Standard 2 5 2 3 2 5" xfId="1895"/>
    <cellStyle name="AM Standard 2 5 2 3 2 6" xfId="1896"/>
    <cellStyle name="AM Standard 2 5 2 3 2 7" xfId="1897"/>
    <cellStyle name="AM Standard 2 5 2 3 2 8" xfId="1898"/>
    <cellStyle name="AM Standard 2 5 2 3 2 9" xfId="1899"/>
    <cellStyle name="AM Standard 2 5 3" xfId="1900"/>
    <cellStyle name="AM Standard 2 5 3 2" xfId="1901"/>
    <cellStyle name="AM Standard 2 5 3 2 10" xfId="1902"/>
    <cellStyle name="AM Standard 2 5 3 2 11" xfId="1903"/>
    <cellStyle name="AM Standard 2 5 3 2 12" xfId="1904"/>
    <cellStyle name="AM Standard 2 5 3 2 13" xfId="1905"/>
    <cellStyle name="AM Standard 2 5 3 2 14" xfId="1906"/>
    <cellStyle name="AM Standard 2 5 3 2 15" xfId="1907"/>
    <cellStyle name="AM Standard 2 5 3 2 16" xfId="1908"/>
    <cellStyle name="AM Standard 2 5 3 2 17" xfId="1909"/>
    <cellStyle name="AM Standard 2 5 3 2 18" xfId="1910"/>
    <cellStyle name="AM Standard 2 5 3 2 19" xfId="1911"/>
    <cellStyle name="AM Standard 2 5 3 2 2" xfId="1912"/>
    <cellStyle name="AM Standard 2 5 3 2 20" xfId="1913"/>
    <cellStyle name="AM Standard 2 5 3 2 21" xfId="1914"/>
    <cellStyle name="AM Standard 2 5 3 2 22" xfId="1915"/>
    <cellStyle name="AM Standard 2 5 3 2 23" xfId="1916"/>
    <cellStyle name="AM Standard 2 5 3 2 24" xfId="1917"/>
    <cellStyle name="AM Standard 2 5 3 2 25" xfId="1918"/>
    <cellStyle name="AM Standard 2 5 3 2 26" xfId="1919"/>
    <cellStyle name="AM Standard 2 5 3 2 27" xfId="1920"/>
    <cellStyle name="AM Standard 2 5 3 2 28" xfId="1921"/>
    <cellStyle name="AM Standard 2 5 3 2 29" xfId="1922"/>
    <cellStyle name="AM Standard 2 5 3 2 3" xfId="1923"/>
    <cellStyle name="AM Standard 2 5 3 2 30" xfId="1924"/>
    <cellStyle name="AM Standard 2 5 3 2 31" xfId="1925"/>
    <cellStyle name="AM Standard 2 5 3 2 32" xfId="1926"/>
    <cellStyle name="AM Standard 2 5 3 2 33" xfId="40197"/>
    <cellStyle name="AM Standard 2 5 3 2 4" xfId="1927"/>
    <cellStyle name="AM Standard 2 5 3 2 5" xfId="1928"/>
    <cellStyle name="AM Standard 2 5 3 2 6" xfId="1929"/>
    <cellStyle name="AM Standard 2 5 3 2 7" xfId="1930"/>
    <cellStyle name="AM Standard 2 5 3 2 8" xfId="1931"/>
    <cellStyle name="AM Standard 2 5 3 2 9" xfId="1932"/>
    <cellStyle name="AM Standard 2 5 4" xfId="1933"/>
    <cellStyle name="AM Standard 2 5 4 10" xfId="1934"/>
    <cellStyle name="AM Standard 2 5 4 11" xfId="1935"/>
    <cellStyle name="AM Standard 2 5 4 12" xfId="1936"/>
    <cellStyle name="AM Standard 2 5 4 13" xfId="1937"/>
    <cellStyle name="AM Standard 2 5 4 14" xfId="1938"/>
    <cellStyle name="AM Standard 2 5 4 15" xfId="1939"/>
    <cellStyle name="AM Standard 2 5 4 16" xfId="1940"/>
    <cellStyle name="AM Standard 2 5 4 17" xfId="1941"/>
    <cellStyle name="AM Standard 2 5 4 18" xfId="1942"/>
    <cellStyle name="AM Standard 2 5 4 19" xfId="1943"/>
    <cellStyle name="AM Standard 2 5 4 2" xfId="1944"/>
    <cellStyle name="AM Standard 2 5 4 20" xfId="1945"/>
    <cellStyle name="AM Standard 2 5 4 21" xfId="1946"/>
    <cellStyle name="AM Standard 2 5 4 22" xfId="1947"/>
    <cellStyle name="AM Standard 2 5 4 23" xfId="1948"/>
    <cellStyle name="AM Standard 2 5 4 24" xfId="1949"/>
    <cellStyle name="AM Standard 2 5 4 25" xfId="1950"/>
    <cellStyle name="AM Standard 2 5 4 26" xfId="1951"/>
    <cellStyle name="AM Standard 2 5 4 27" xfId="1952"/>
    <cellStyle name="AM Standard 2 5 4 28" xfId="1953"/>
    <cellStyle name="AM Standard 2 5 4 29" xfId="1954"/>
    <cellStyle name="AM Standard 2 5 4 3" xfId="1955"/>
    <cellStyle name="AM Standard 2 5 4 30" xfId="1956"/>
    <cellStyle name="AM Standard 2 5 4 31" xfId="1957"/>
    <cellStyle name="AM Standard 2 5 4 32" xfId="1958"/>
    <cellStyle name="AM Standard 2 5 4 33" xfId="39992"/>
    <cellStyle name="AM Standard 2 5 4 4" xfId="1959"/>
    <cellStyle name="AM Standard 2 5 4 5" xfId="1960"/>
    <cellStyle name="AM Standard 2 5 4 6" xfId="1961"/>
    <cellStyle name="AM Standard 2 5 4 7" xfId="1962"/>
    <cellStyle name="AM Standard 2 5 4 8" xfId="1963"/>
    <cellStyle name="AM Standard 2 5 4 9" xfId="1964"/>
    <cellStyle name="AM Standard 2 6" xfId="1965"/>
    <cellStyle name="AM Standard 2 6 2" xfId="1966"/>
    <cellStyle name="AM Standard 2 6 2 2" xfId="1967"/>
    <cellStyle name="AM Standard 2 6 2 2 10" xfId="1968"/>
    <cellStyle name="AM Standard 2 6 2 2 11" xfId="1969"/>
    <cellStyle name="AM Standard 2 6 2 2 12" xfId="1970"/>
    <cellStyle name="AM Standard 2 6 2 2 13" xfId="1971"/>
    <cellStyle name="AM Standard 2 6 2 2 14" xfId="1972"/>
    <cellStyle name="AM Standard 2 6 2 2 15" xfId="1973"/>
    <cellStyle name="AM Standard 2 6 2 2 16" xfId="1974"/>
    <cellStyle name="AM Standard 2 6 2 2 17" xfId="1975"/>
    <cellStyle name="AM Standard 2 6 2 2 18" xfId="1976"/>
    <cellStyle name="AM Standard 2 6 2 2 19" xfId="1977"/>
    <cellStyle name="AM Standard 2 6 2 2 2" xfId="1978"/>
    <cellStyle name="AM Standard 2 6 2 2 20" xfId="1979"/>
    <cellStyle name="AM Standard 2 6 2 2 21" xfId="1980"/>
    <cellStyle name="AM Standard 2 6 2 2 22" xfId="1981"/>
    <cellStyle name="AM Standard 2 6 2 2 23" xfId="1982"/>
    <cellStyle name="AM Standard 2 6 2 2 24" xfId="1983"/>
    <cellStyle name="AM Standard 2 6 2 2 25" xfId="1984"/>
    <cellStyle name="AM Standard 2 6 2 2 26" xfId="1985"/>
    <cellStyle name="AM Standard 2 6 2 2 27" xfId="1986"/>
    <cellStyle name="AM Standard 2 6 2 2 28" xfId="1987"/>
    <cellStyle name="AM Standard 2 6 2 2 29" xfId="1988"/>
    <cellStyle name="AM Standard 2 6 2 2 3" xfId="1989"/>
    <cellStyle name="AM Standard 2 6 2 2 30" xfId="1990"/>
    <cellStyle name="AM Standard 2 6 2 2 31" xfId="1991"/>
    <cellStyle name="AM Standard 2 6 2 2 32" xfId="1992"/>
    <cellStyle name="AM Standard 2 6 2 2 33" xfId="40076"/>
    <cellStyle name="AM Standard 2 6 2 2 4" xfId="1993"/>
    <cellStyle name="AM Standard 2 6 2 2 5" xfId="1994"/>
    <cellStyle name="AM Standard 2 6 2 2 6" xfId="1995"/>
    <cellStyle name="AM Standard 2 6 2 2 7" xfId="1996"/>
    <cellStyle name="AM Standard 2 6 2 2 8" xfId="1997"/>
    <cellStyle name="AM Standard 2 6 2 2 9" xfId="1998"/>
    <cellStyle name="AM Standard 2 6 3" xfId="1999"/>
    <cellStyle name="AM Standard 2 6 3 2" xfId="2000"/>
    <cellStyle name="AM Standard 2 6 3 2 10" xfId="2001"/>
    <cellStyle name="AM Standard 2 6 3 2 11" xfId="2002"/>
    <cellStyle name="AM Standard 2 6 3 2 12" xfId="2003"/>
    <cellStyle name="AM Standard 2 6 3 2 13" xfId="2004"/>
    <cellStyle name="AM Standard 2 6 3 2 14" xfId="2005"/>
    <cellStyle name="AM Standard 2 6 3 2 15" xfId="2006"/>
    <cellStyle name="AM Standard 2 6 3 2 16" xfId="2007"/>
    <cellStyle name="AM Standard 2 6 3 2 17" xfId="2008"/>
    <cellStyle name="AM Standard 2 6 3 2 18" xfId="2009"/>
    <cellStyle name="AM Standard 2 6 3 2 19" xfId="2010"/>
    <cellStyle name="AM Standard 2 6 3 2 2" xfId="2011"/>
    <cellStyle name="AM Standard 2 6 3 2 20" xfId="2012"/>
    <cellStyle name="AM Standard 2 6 3 2 21" xfId="2013"/>
    <cellStyle name="AM Standard 2 6 3 2 22" xfId="2014"/>
    <cellStyle name="AM Standard 2 6 3 2 23" xfId="2015"/>
    <cellStyle name="AM Standard 2 6 3 2 24" xfId="2016"/>
    <cellStyle name="AM Standard 2 6 3 2 25" xfId="2017"/>
    <cellStyle name="AM Standard 2 6 3 2 26" xfId="2018"/>
    <cellStyle name="AM Standard 2 6 3 2 27" xfId="2019"/>
    <cellStyle name="AM Standard 2 6 3 2 28" xfId="2020"/>
    <cellStyle name="AM Standard 2 6 3 2 29" xfId="2021"/>
    <cellStyle name="AM Standard 2 6 3 2 3" xfId="2022"/>
    <cellStyle name="AM Standard 2 6 3 2 30" xfId="2023"/>
    <cellStyle name="AM Standard 2 6 3 2 31" xfId="2024"/>
    <cellStyle name="AM Standard 2 6 3 2 32" xfId="2025"/>
    <cellStyle name="AM Standard 2 6 3 2 33" xfId="40087"/>
    <cellStyle name="AM Standard 2 6 3 2 4" xfId="2026"/>
    <cellStyle name="AM Standard 2 6 3 2 5" xfId="2027"/>
    <cellStyle name="AM Standard 2 6 3 2 6" xfId="2028"/>
    <cellStyle name="AM Standard 2 6 3 2 7" xfId="2029"/>
    <cellStyle name="AM Standard 2 6 3 2 8" xfId="2030"/>
    <cellStyle name="AM Standard 2 6 3 2 9" xfId="2031"/>
    <cellStyle name="AM Standard 2 7" xfId="2032"/>
    <cellStyle name="AM Standard 2 7 2" xfId="2033"/>
    <cellStyle name="AM Standard 2 7 2 2" xfId="2034"/>
    <cellStyle name="AM Standard 2 7 2 2 10" xfId="2035"/>
    <cellStyle name="AM Standard 2 7 2 2 11" xfId="2036"/>
    <cellStyle name="AM Standard 2 7 2 2 12" xfId="2037"/>
    <cellStyle name="AM Standard 2 7 2 2 13" xfId="2038"/>
    <cellStyle name="AM Standard 2 7 2 2 14" xfId="2039"/>
    <cellStyle name="AM Standard 2 7 2 2 15" xfId="2040"/>
    <cellStyle name="AM Standard 2 7 2 2 16" xfId="2041"/>
    <cellStyle name="AM Standard 2 7 2 2 17" xfId="2042"/>
    <cellStyle name="AM Standard 2 7 2 2 18" xfId="2043"/>
    <cellStyle name="AM Standard 2 7 2 2 19" xfId="2044"/>
    <cellStyle name="AM Standard 2 7 2 2 2" xfId="2045"/>
    <cellStyle name="AM Standard 2 7 2 2 20" xfId="2046"/>
    <cellStyle name="AM Standard 2 7 2 2 21" xfId="2047"/>
    <cellStyle name="AM Standard 2 7 2 2 22" xfId="2048"/>
    <cellStyle name="AM Standard 2 7 2 2 23" xfId="2049"/>
    <cellStyle name="AM Standard 2 7 2 2 24" xfId="2050"/>
    <cellStyle name="AM Standard 2 7 2 2 25" xfId="2051"/>
    <cellStyle name="AM Standard 2 7 2 2 26" xfId="2052"/>
    <cellStyle name="AM Standard 2 7 2 2 27" xfId="2053"/>
    <cellStyle name="AM Standard 2 7 2 2 28" xfId="2054"/>
    <cellStyle name="AM Standard 2 7 2 2 29" xfId="2055"/>
    <cellStyle name="AM Standard 2 7 2 2 3" xfId="2056"/>
    <cellStyle name="AM Standard 2 7 2 2 30" xfId="2057"/>
    <cellStyle name="AM Standard 2 7 2 2 31" xfId="2058"/>
    <cellStyle name="AM Standard 2 7 2 2 32" xfId="2059"/>
    <cellStyle name="AM Standard 2 7 2 2 33" xfId="40108"/>
    <cellStyle name="AM Standard 2 7 2 2 4" xfId="2060"/>
    <cellStyle name="AM Standard 2 7 2 2 5" xfId="2061"/>
    <cellStyle name="AM Standard 2 7 2 2 6" xfId="2062"/>
    <cellStyle name="AM Standard 2 7 2 2 7" xfId="2063"/>
    <cellStyle name="AM Standard 2 7 2 2 8" xfId="2064"/>
    <cellStyle name="AM Standard 2 7 2 2 9" xfId="2065"/>
    <cellStyle name="AM Standard 2 7 3" xfId="2066"/>
    <cellStyle name="AM Standard 2 7 3 2" xfId="2067"/>
    <cellStyle name="AM Standard 2 7 3 2 10" xfId="2068"/>
    <cellStyle name="AM Standard 2 7 3 2 11" xfId="2069"/>
    <cellStyle name="AM Standard 2 7 3 2 12" xfId="2070"/>
    <cellStyle name="AM Standard 2 7 3 2 13" xfId="2071"/>
    <cellStyle name="AM Standard 2 7 3 2 14" xfId="2072"/>
    <cellStyle name="AM Standard 2 7 3 2 15" xfId="2073"/>
    <cellStyle name="AM Standard 2 7 3 2 16" xfId="2074"/>
    <cellStyle name="AM Standard 2 7 3 2 17" xfId="2075"/>
    <cellStyle name="AM Standard 2 7 3 2 18" xfId="2076"/>
    <cellStyle name="AM Standard 2 7 3 2 19" xfId="2077"/>
    <cellStyle name="AM Standard 2 7 3 2 2" xfId="2078"/>
    <cellStyle name="AM Standard 2 7 3 2 20" xfId="2079"/>
    <cellStyle name="AM Standard 2 7 3 2 21" xfId="2080"/>
    <cellStyle name="AM Standard 2 7 3 2 22" xfId="2081"/>
    <cellStyle name="AM Standard 2 7 3 2 23" xfId="2082"/>
    <cellStyle name="AM Standard 2 7 3 2 24" xfId="2083"/>
    <cellStyle name="AM Standard 2 7 3 2 25" xfId="2084"/>
    <cellStyle name="AM Standard 2 7 3 2 26" xfId="2085"/>
    <cellStyle name="AM Standard 2 7 3 2 27" xfId="2086"/>
    <cellStyle name="AM Standard 2 7 3 2 28" xfId="2087"/>
    <cellStyle name="AM Standard 2 7 3 2 29" xfId="2088"/>
    <cellStyle name="AM Standard 2 7 3 2 3" xfId="2089"/>
    <cellStyle name="AM Standard 2 7 3 2 30" xfId="2090"/>
    <cellStyle name="AM Standard 2 7 3 2 31" xfId="2091"/>
    <cellStyle name="AM Standard 2 7 3 2 32" xfId="2092"/>
    <cellStyle name="AM Standard 2 7 3 2 33" xfId="39560"/>
    <cellStyle name="AM Standard 2 7 3 2 4" xfId="2093"/>
    <cellStyle name="AM Standard 2 7 3 2 5" xfId="2094"/>
    <cellStyle name="AM Standard 2 7 3 2 6" xfId="2095"/>
    <cellStyle name="AM Standard 2 7 3 2 7" xfId="2096"/>
    <cellStyle name="AM Standard 2 7 3 2 8" xfId="2097"/>
    <cellStyle name="AM Standard 2 7 3 2 9" xfId="2098"/>
    <cellStyle name="AM Standard 2 8" xfId="2099"/>
    <cellStyle name="AM Standard 2 8 2" xfId="2100"/>
    <cellStyle name="AM Standard 2 8 2 10" xfId="2101"/>
    <cellStyle name="AM Standard 2 8 2 11" xfId="2102"/>
    <cellStyle name="AM Standard 2 8 2 12" xfId="2103"/>
    <cellStyle name="AM Standard 2 8 2 13" xfId="2104"/>
    <cellStyle name="AM Standard 2 8 2 14" xfId="2105"/>
    <cellStyle name="AM Standard 2 8 2 15" xfId="2106"/>
    <cellStyle name="AM Standard 2 8 2 16" xfId="2107"/>
    <cellStyle name="AM Standard 2 8 2 17" xfId="2108"/>
    <cellStyle name="AM Standard 2 8 2 18" xfId="2109"/>
    <cellStyle name="AM Standard 2 8 2 19" xfId="2110"/>
    <cellStyle name="AM Standard 2 8 2 2" xfId="2111"/>
    <cellStyle name="AM Standard 2 8 2 20" xfId="2112"/>
    <cellStyle name="AM Standard 2 8 2 21" xfId="2113"/>
    <cellStyle name="AM Standard 2 8 2 22" xfId="2114"/>
    <cellStyle name="AM Standard 2 8 2 23" xfId="2115"/>
    <cellStyle name="AM Standard 2 8 2 24" xfId="2116"/>
    <cellStyle name="AM Standard 2 8 2 25" xfId="2117"/>
    <cellStyle name="AM Standard 2 8 2 26" xfId="2118"/>
    <cellStyle name="AM Standard 2 8 2 27" xfId="2119"/>
    <cellStyle name="AM Standard 2 8 2 28" xfId="2120"/>
    <cellStyle name="AM Standard 2 8 2 29" xfId="2121"/>
    <cellStyle name="AM Standard 2 8 2 3" xfId="2122"/>
    <cellStyle name="AM Standard 2 8 2 30" xfId="2123"/>
    <cellStyle name="AM Standard 2 8 2 31" xfId="2124"/>
    <cellStyle name="AM Standard 2 8 2 32" xfId="2125"/>
    <cellStyle name="AM Standard 2 8 2 33" xfId="40096"/>
    <cellStyle name="AM Standard 2 8 2 4" xfId="2126"/>
    <cellStyle name="AM Standard 2 8 2 5" xfId="2127"/>
    <cellStyle name="AM Standard 2 8 2 6" xfId="2128"/>
    <cellStyle name="AM Standard 2 8 2 7" xfId="2129"/>
    <cellStyle name="AM Standard 2 8 2 8" xfId="2130"/>
    <cellStyle name="AM Standard 2 8 2 9" xfId="2131"/>
    <cellStyle name="AM Standard 2 9" xfId="2132"/>
    <cellStyle name="AM Standard 2 9 10" xfId="2133"/>
    <cellStyle name="AM Standard 2 9 11" xfId="2134"/>
    <cellStyle name="AM Standard 2 9 12" xfId="2135"/>
    <cellStyle name="AM Standard 2 9 13" xfId="2136"/>
    <cellStyle name="AM Standard 2 9 14" xfId="2137"/>
    <cellStyle name="AM Standard 2 9 15" xfId="2138"/>
    <cellStyle name="AM Standard 2 9 16" xfId="2139"/>
    <cellStyle name="AM Standard 2 9 17" xfId="2140"/>
    <cellStyle name="AM Standard 2 9 18" xfId="2141"/>
    <cellStyle name="AM Standard 2 9 19" xfId="2142"/>
    <cellStyle name="AM Standard 2 9 2" xfId="2143"/>
    <cellStyle name="AM Standard 2 9 20" xfId="2144"/>
    <cellStyle name="AM Standard 2 9 21" xfId="2145"/>
    <cellStyle name="AM Standard 2 9 22" xfId="2146"/>
    <cellStyle name="AM Standard 2 9 23" xfId="2147"/>
    <cellStyle name="AM Standard 2 9 24" xfId="2148"/>
    <cellStyle name="AM Standard 2 9 25" xfId="2149"/>
    <cellStyle name="AM Standard 2 9 26" xfId="2150"/>
    <cellStyle name="AM Standard 2 9 27" xfId="2151"/>
    <cellStyle name="AM Standard 2 9 28" xfId="2152"/>
    <cellStyle name="AM Standard 2 9 29" xfId="2153"/>
    <cellStyle name="AM Standard 2 9 3" xfId="2154"/>
    <cellStyle name="AM Standard 2 9 30" xfId="2155"/>
    <cellStyle name="AM Standard 2 9 31" xfId="2156"/>
    <cellStyle name="AM Standard 2 9 32" xfId="2157"/>
    <cellStyle name="AM Standard 2 9 33" xfId="39858"/>
    <cellStyle name="AM Standard 2 9 4" xfId="2158"/>
    <cellStyle name="AM Standard 2 9 5" xfId="2159"/>
    <cellStyle name="AM Standard 2 9 6" xfId="2160"/>
    <cellStyle name="AM Standard 2 9 7" xfId="2161"/>
    <cellStyle name="AM Standard 2 9 8" xfId="2162"/>
    <cellStyle name="AM Standard 2 9 9" xfId="2163"/>
    <cellStyle name="AM Standard 3" xfId="2164"/>
    <cellStyle name="AM Standard 3 2" xfId="2165"/>
    <cellStyle name="AM Standard 3 2 2" xfId="2166"/>
    <cellStyle name="AM Standard 3 2 2 2" xfId="2167"/>
    <cellStyle name="AM Standard 3 2 2 2 10" xfId="2168"/>
    <cellStyle name="AM Standard 3 2 2 2 11" xfId="2169"/>
    <cellStyle name="AM Standard 3 2 2 2 12" xfId="2170"/>
    <cellStyle name="AM Standard 3 2 2 2 13" xfId="2171"/>
    <cellStyle name="AM Standard 3 2 2 2 14" xfId="2172"/>
    <cellStyle name="AM Standard 3 2 2 2 15" xfId="2173"/>
    <cellStyle name="AM Standard 3 2 2 2 16" xfId="2174"/>
    <cellStyle name="AM Standard 3 2 2 2 17" xfId="2175"/>
    <cellStyle name="AM Standard 3 2 2 2 18" xfId="2176"/>
    <cellStyle name="AM Standard 3 2 2 2 19" xfId="2177"/>
    <cellStyle name="AM Standard 3 2 2 2 2" xfId="2178"/>
    <cellStyle name="AM Standard 3 2 2 2 20" xfId="2179"/>
    <cellStyle name="AM Standard 3 2 2 2 21" xfId="2180"/>
    <cellStyle name="AM Standard 3 2 2 2 22" xfId="2181"/>
    <cellStyle name="AM Standard 3 2 2 2 23" xfId="2182"/>
    <cellStyle name="AM Standard 3 2 2 2 24" xfId="2183"/>
    <cellStyle name="AM Standard 3 2 2 2 25" xfId="2184"/>
    <cellStyle name="AM Standard 3 2 2 2 26" xfId="2185"/>
    <cellStyle name="AM Standard 3 2 2 2 27" xfId="2186"/>
    <cellStyle name="AM Standard 3 2 2 2 28" xfId="2187"/>
    <cellStyle name="AM Standard 3 2 2 2 29" xfId="2188"/>
    <cellStyle name="AM Standard 3 2 2 2 3" xfId="2189"/>
    <cellStyle name="AM Standard 3 2 2 2 30" xfId="2190"/>
    <cellStyle name="AM Standard 3 2 2 2 31" xfId="2191"/>
    <cellStyle name="AM Standard 3 2 2 2 32" xfId="2192"/>
    <cellStyle name="AM Standard 3 2 2 2 33" xfId="40115"/>
    <cellStyle name="AM Standard 3 2 2 2 4" xfId="2193"/>
    <cellStyle name="AM Standard 3 2 2 2 5" xfId="2194"/>
    <cellStyle name="AM Standard 3 2 2 2 6" xfId="2195"/>
    <cellStyle name="AM Standard 3 2 2 2 7" xfId="2196"/>
    <cellStyle name="AM Standard 3 2 2 2 8" xfId="2197"/>
    <cellStyle name="AM Standard 3 2 2 2 9" xfId="2198"/>
    <cellStyle name="AM Standard 3 2 3" xfId="2199"/>
    <cellStyle name="AM Standard 3 2 3 2" xfId="2200"/>
    <cellStyle name="AM Standard 3 2 3 2 10" xfId="2201"/>
    <cellStyle name="AM Standard 3 2 3 2 11" xfId="2202"/>
    <cellStyle name="AM Standard 3 2 3 2 12" xfId="2203"/>
    <cellStyle name="AM Standard 3 2 3 2 13" xfId="2204"/>
    <cellStyle name="AM Standard 3 2 3 2 14" xfId="2205"/>
    <cellStyle name="AM Standard 3 2 3 2 15" xfId="2206"/>
    <cellStyle name="AM Standard 3 2 3 2 16" xfId="2207"/>
    <cellStyle name="AM Standard 3 2 3 2 17" xfId="2208"/>
    <cellStyle name="AM Standard 3 2 3 2 18" xfId="2209"/>
    <cellStyle name="AM Standard 3 2 3 2 19" xfId="2210"/>
    <cellStyle name="AM Standard 3 2 3 2 2" xfId="2211"/>
    <cellStyle name="AM Standard 3 2 3 2 20" xfId="2212"/>
    <cellStyle name="AM Standard 3 2 3 2 21" xfId="2213"/>
    <cellStyle name="AM Standard 3 2 3 2 22" xfId="2214"/>
    <cellStyle name="AM Standard 3 2 3 2 23" xfId="2215"/>
    <cellStyle name="AM Standard 3 2 3 2 24" xfId="2216"/>
    <cellStyle name="AM Standard 3 2 3 2 25" xfId="2217"/>
    <cellStyle name="AM Standard 3 2 3 2 26" xfId="2218"/>
    <cellStyle name="AM Standard 3 2 3 2 27" xfId="2219"/>
    <cellStyle name="AM Standard 3 2 3 2 28" xfId="2220"/>
    <cellStyle name="AM Standard 3 2 3 2 29" xfId="2221"/>
    <cellStyle name="AM Standard 3 2 3 2 3" xfId="2222"/>
    <cellStyle name="AM Standard 3 2 3 2 30" xfId="2223"/>
    <cellStyle name="AM Standard 3 2 3 2 31" xfId="2224"/>
    <cellStyle name="AM Standard 3 2 3 2 32" xfId="2225"/>
    <cellStyle name="AM Standard 3 2 3 2 33" xfId="40058"/>
    <cellStyle name="AM Standard 3 2 3 2 4" xfId="2226"/>
    <cellStyle name="AM Standard 3 2 3 2 5" xfId="2227"/>
    <cellStyle name="AM Standard 3 2 3 2 6" xfId="2228"/>
    <cellStyle name="AM Standard 3 2 3 2 7" xfId="2229"/>
    <cellStyle name="AM Standard 3 2 3 2 8" xfId="2230"/>
    <cellStyle name="AM Standard 3 2 3 2 9" xfId="2231"/>
    <cellStyle name="AM Standard 3 3" xfId="2232"/>
    <cellStyle name="AM Standard 3 3 2" xfId="2233"/>
    <cellStyle name="AM Standard 3 3 2 10" xfId="2234"/>
    <cellStyle name="AM Standard 3 3 2 11" xfId="2235"/>
    <cellStyle name="AM Standard 3 3 2 12" xfId="2236"/>
    <cellStyle name="AM Standard 3 3 2 13" xfId="2237"/>
    <cellStyle name="AM Standard 3 3 2 14" xfId="2238"/>
    <cellStyle name="AM Standard 3 3 2 15" xfId="2239"/>
    <cellStyle name="AM Standard 3 3 2 16" xfId="2240"/>
    <cellStyle name="AM Standard 3 3 2 17" xfId="2241"/>
    <cellStyle name="AM Standard 3 3 2 18" xfId="2242"/>
    <cellStyle name="AM Standard 3 3 2 19" xfId="2243"/>
    <cellStyle name="AM Standard 3 3 2 2" xfId="2244"/>
    <cellStyle name="AM Standard 3 3 2 20" xfId="2245"/>
    <cellStyle name="AM Standard 3 3 2 21" xfId="2246"/>
    <cellStyle name="AM Standard 3 3 2 22" xfId="2247"/>
    <cellStyle name="AM Standard 3 3 2 23" xfId="2248"/>
    <cellStyle name="AM Standard 3 3 2 24" xfId="2249"/>
    <cellStyle name="AM Standard 3 3 2 25" xfId="2250"/>
    <cellStyle name="AM Standard 3 3 2 26" xfId="2251"/>
    <cellStyle name="AM Standard 3 3 2 27" xfId="2252"/>
    <cellStyle name="AM Standard 3 3 2 28" xfId="2253"/>
    <cellStyle name="AM Standard 3 3 2 29" xfId="2254"/>
    <cellStyle name="AM Standard 3 3 2 3" xfId="2255"/>
    <cellStyle name="AM Standard 3 3 2 30" xfId="2256"/>
    <cellStyle name="AM Standard 3 3 2 31" xfId="2257"/>
    <cellStyle name="AM Standard 3 3 2 32" xfId="2258"/>
    <cellStyle name="AM Standard 3 3 2 33" xfId="40165"/>
    <cellStyle name="AM Standard 3 3 2 4" xfId="2259"/>
    <cellStyle name="AM Standard 3 3 2 5" xfId="2260"/>
    <cellStyle name="AM Standard 3 3 2 6" xfId="2261"/>
    <cellStyle name="AM Standard 3 3 2 7" xfId="2262"/>
    <cellStyle name="AM Standard 3 3 2 8" xfId="2263"/>
    <cellStyle name="AM Standard 3 3 2 9" xfId="2264"/>
    <cellStyle name="AM Standard 3 4" xfId="2265"/>
    <cellStyle name="AM Standard 3 4 10" xfId="2266"/>
    <cellStyle name="AM Standard 3 4 11" xfId="2267"/>
    <cellStyle name="AM Standard 3 4 12" xfId="2268"/>
    <cellStyle name="AM Standard 3 4 13" xfId="2269"/>
    <cellStyle name="AM Standard 3 4 14" xfId="2270"/>
    <cellStyle name="AM Standard 3 4 15" xfId="2271"/>
    <cellStyle name="AM Standard 3 4 16" xfId="2272"/>
    <cellStyle name="AM Standard 3 4 17" xfId="2273"/>
    <cellStyle name="AM Standard 3 4 18" xfId="2274"/>
    <cellStyle name="AM Standard 3 4 19" xfId="2275"/>
    <cellStyle name="AM Standard 3 4 2" xfId="2276"/>
    <cellStyle name="AM Standard 3 4 20" xfId="2277"/>
    <cellStyle name="AM Standard 3 4 21" xfId="2278"/>
    <cellStyle name="AM Standard 3 4 22" xfId="2279"/>
    <cellStyle name="AM Standard 3 4 23" xfId="2280"/>
    <cellStyle name="AM Standard 3 4 24" xfId="2281"/>
    <cellStyle name="AM Standard 3 4 25" xfId="2282"/>
    <cellStyle name="AM Standard 3 4 26" xfId="2283"/>
    <cellStyle name="AM Standard 3 4 27" xfId="2284"/>
    <cellStyle name="AM Standard 3 4 28" xfId="2285"/>
    <cellStyle name="AM Standard 3 4 29" xfId="2286"/>
    <cellStyle name="AM Standard 3 4 3" xfId="2287"/>
    <cellStyle name="AM Standard 3 4 30" xfId="2288"/>
    <cellStyle name="AM Standard 3 4 31" xfId="2289"/>
    <cellStyle name="AM Standard 3 4 32" xfId="2290"/>
    <cellStyle name="AM Standard 3 4 33" xfId="39948"/>
    <cellStyle name="AM Standard 3 4 4" xfId="2291"/>
    <cellStyle name="AM Standard 3 4 5" xfId="2292"/>
    <cellStyle name="AM Standard 3 4 6" xfId="2293"/>
    <cellStyle name="AM Standard 3 4 7" xfId="2294"/>
    <cellStyle name="AM Standard 3 4 8" xfId="2295"/>
    <cellStyle name="AM Standard 3 4 9" xfId="2296"/>
    <cellStyle name="AM Standard 4" xfId="2297"/>
    <cellStyle name="AM Standard 4 10" xfId="2298"/>
    <cellStyle name="AM Standard 4 11" xfId="2299"/>
    <cellStyle name="AM Standard 4 12" xfId="2300"/>
    <cellStyle name="AM Standard 4 13" xfId="2301"/>
    <cellStyle name="AM Standard 4 14" xfId="39554"/>
    <cellStyle name="AM Standard 4 2" xfId="2302"/>
    <cellStyle name="AM Standard 4 3" xfId="2303"/>
    <cellStyle name="AM Standard 4 4" xfId="2304"/>
    <cellStyle name="AM Standard 4 5" xfId="2305"/>
    <cellStyle name="AM Standard 4 6" xfId="2306"/>
    <cellStyle name="AM Standard 4 7" xfId="2307"/>
    <cellStyle name="AM Standard 4 8" xfId="2308"/>
    <cellStyle name="AM Standard 4 9" xfId="2309"/>
    <cellStyle name="andrew" xfId="2310"/>
    <cellStyle name="Bad" xfId="43" builtinId="27" hidden="1"/>
    <cellStyle name="Bad 2" xfId="110"/>
    <cellStyle name="Bad 2 2" xfId="2311"/>
    <cellStyle name="Bad 2 2 2" xfId="2312"/>
    <cellStyle name="Bad 2 3" xfId="2313"/>
    <cellStyle name="Bad 2 4" xfId="2314"/>
    <cellStyle name="Bad 2 5" xfId="2315"/>
    <cellStyle name="Bad 2 6" xfId="2316"/>
    <cellStyle name="Bad 2 7" xfId="2317"/>
    <cellStyle name="Bad 3" xfId="2318"/>
    <cellStyle name="Bad 4" xfId="2319"/>
    <cellStyle name="Bad 5" xfId="2320"/>
    <cellStyle name="Bad 6" xfId="2321"/>
    <cellStyle name="Bad 7" xfId="2322"/>
    <cellStyle name="Bad 8" xfId="2323"/>
    <cellStyle name="Bad 9" xfId="2324"/>
    <cellStyle name="Blank" xfId="2325"/>
    <cellStyle name="Calculated" xfId="2326"/>
    <cellStyle name="Calculated 2" xfId="2327"/>
    <cellStyle name="Calculated 2 2" xfId="2328"/>
    <cellStyle name="Calculated 2 2 2" xfId="2329"/>
    <cellStyle name="Calculated 2 2 2 2" xfId="2330"/>
    <cellStyle name="Calculated 2 2 2 2 2" xfId="2331"/>
    <cellStyle name="Calculated 2 2 2 2 2 10" xfId="2332"/>
    <cellStyle name="Calculated 2 2 2 2 2 11" xfId="2333"/>
    <cellStyle name="Calculated 2 2 2 2 2 12" xfId="2334"/>
    <cellStyle name="Calculated 2 2 2 2 2 13" xfId="2335"/>
    <cellStyle name="Calculated 2 2 2 2 2 14" xfId="2336"/>
    <cellStyle name="Calculated 2 2 2 2 2 15" xfId="2337"/>
    <cellStyle name="Calculated 2 2 2 2 2 16" xfId="2338"/>
    <cellStyle name="Calculated 2 2 2 2 2 17" xfId="2339"/>
    <cellStyle name="Calculated 2 2 2 2 2 18" xfId="2340"/>
    <cellStyle name="Calculated 2 2 2 2 2 19" xfId="2341"/>
    <cellStyle name="Calculated 2 2 2 2 2 2" xfId="2342"/>
    <cellStyle name="Calculated 2 2 2 2 2 20" xfId="2343"/>
    <cellStyle name="Calculated 2 2 2 2 2 21" xfId="2344"/>
    <cellStyle name="Calculated 2 2 2 2 2 22" xfId="2345"/>
    <cellStyle name="Calculated 2 2 2 2 2 23" xfId="2346"/>
    <cellStyle name="Calculated 2 2 2 2 2 24" xfId="2347"/>
    <cellStyle name="Calculated 2 2 2 2 2 25" xfId="2348"/>
    <cellStyle name="Calculated 2 2 2 2 2 26" xfId="2349"/>
    <cellStyle name="Calculated 2 2 2 2 2 27" xfId="2350"/>
    <cellStyle name="Calculated 2 2 2 2 2 28" xfId="2351"/>
    <cellStyle name="Calculated 2 2 2 2 2 29" xfId="2352"/>
    <cellStyle name="Calculated 2 2 2 2 2 3" xfId="2353"/>
    <cellStyle name="Calculated 2 2 2 2 2 30" xfId="2354"/>
    <cellStyle name="Calculated 2 2 2 2 2 31" xfId="2355"/>
    <cellStyle name="Calculated 2 2 2 2 2 32" xfId="2356"/>
    <cellStyle name="Calculated 2 2 2 2 2 33" xfId="40116"/>
    <cellStyle name="Calculated 2 2 2 2 2 4" xfId="2357"/>
    <cellStyle name="Calculated 2 2 2 2 2 5" xfId="2358"/>
    <cellStyle name="Calculated 2 2 2 2 2 6" xfId="2359"/>
    <cellStyle name="Calculated 2 2 2 2 2 7" xfId="2360"/>
    <cellStyle name="Calculated 2 2 2 2 2 8" xfId="2361"/>
    <cellStyle name="Calculated 2 2 2 2 2 9" xfId="2362"/>
    <cellStyle name="Calculated 2 2 2 3" xfId="2363"/>
    <cellStyle name="Calculated 2 2 2 3 2" xfId="2364"/>
    <cellStyle name="Calculated 2 2 2 3 2 10" xfId="2365"/>
    <cellStyle name="Calculated 2 2 2 3 2 11" xfId="2366"/>
    <cellStyle name="Calculated 2 2 2 3 2 12" xfId="2367"/>
    <cellStyle name="Calculated 2 2 2 3 2 13" xfId="2368"/>
    <cellStyle name="Calculated 2 2 2 3 2 14" xfId="2369"/>
    <cellStyle name="Calculated 2 2 2 3 2 15" xfId="2370"/>
    <cellStyle name="Calculated 2 2 2 3 2 16" xfId="2371"/>
    <cellStyle name="Calculated 2 2 2 3 2 17" xfId="2372"/>
    <cellStyle name="Calculated 2 2 2 3 2 18" xfId="2373"/>
    <cellStyle name="Calculated 2 2 2 3 2 19" xfId="2374"/>
    <cellStyle name="Calculated 2 2 2 3 2 2" xfId="2375"/>
    <cellStyle name="Calculated 2 2 2 3 2 20" xfId="2376"/>
    <cellStyle name="Calculated 2 2 2 3 2 21" xfId="2377"/>
    <cellStyle name="Calculated 2 2 2 3 2 22" xfId="2378"/>
    <cellStyle name="Calculated 2 2 2 3 2 23" xfId="2379"/>
    <cellStyle name="Calculated 2 2 2 3 2 24" xfId="2380"/>
    <cellStyle name="Calculated 2 2 2 3 2 25" xfId="2381"/>
    <cellStyle name="Calculated 2 2 2 3 2 26" xfId="2382"/>
    <cellStyle name="Calculated 2 2 2 3 2 27" xfId="2383"/>
    <cellStyle name="Calculated 2 2 2 3 2 28" xfId="2384"/>
    <cellStyle name="Calculated 2 2 2 3 2 29" xfId="2385"/>
    <cellStyle name="Calculated 2 2 2 3 2 3" xfId="2386"/>
    <cellStyle name="Calculated 2 2 2 3 2 30" xfId="2387"/>
    <cellStyle name="Calculated 2 2 2 3 2 31" xfId="2388"/>
    <cellStyle name="Calculated 2 2 2 3 2 32" xfId="2389"/>
    <cellStyle name="Calculated 2 2 2 3 2 33" xfId="40061"/>
    <cellStyle name="Calculated 2 2 2 3 2 4" xfId="2390"/>
    <cellStyle name="Calculated 2 2 2 3 2 5" xfId="2391"/>
    <cellStyle name="Calculated 2 2 2 3 2 6" xfId="2392"/>
    <cellStyle name="Calculated 2 2 2 3 2 7" xfId="2393"/>
    <cellStyle name="Calculated 2 2 2 3 2 8" xfId="2394"/>
    <cellStyle name="Calculated 2 2 2 3 2 9" xfId="2395"/>
    <cellStyle name="Calculated 2 2 3" xfId="2396"/>
    <cellStyle name="Calculated 2 2 3 2" xfId="2397"/>
    <cellStyle name="Calculated 2 2 3 2 10" xfId="2398"/>
    <cellStyle name="Calculated 2 2 3 2 11" xfId="2399"/>
    <cellStyle name="Calculated 2 2 3 2 12" xfId="2400"/>
    <cellStyle name="Calculated 2 2 3 2 13" xfId="2401"/>
    <cellStyle name="Calculated 2 2 3 2 14" xfId="2402"/>
    <cellStyle name="Calculated 2 2 3 2 15" xfId="2403"/>
    <cellStyle name="Calculated 2 2 3 2 16" xfId="2404"/>
    <cellStyle name="Calculated 2 2 3 2 17" xfId="2405"/>
    <cellStyle name="Calculated 2 2 3 2 18" xfId="2406"/>
    <cellStyle name="Calculated 2 2 3 2 19" xfId="2407"/>
    <cellStyle name="Calculated 2 2 3 2 2" xfId="2408"/>
    <cellStyle name="Calculated 2 2 3 2 20" xfId="2409"/>
    <cellStyle name="Calculated 2 2 3 2 21" xfId="2410"/>
    <cellStyle name="Calculated 2 2 3 2 22" xfId="2411"/>
    <cellStyle name="Calculated 2 2 3 2 23" xfId="2412"/>
    <cellStyle name="Calculated 2 2 3 2 24" xfId="2413"/>
    <cellStyle name="Calculated 2 2 3 2 25" xfId="2414"/>
    <cellStyle name="Calculated 2 2 3 2 26" xfId="2415"/>
    <cellStyle name="Calculated 2 2 3 2 27" xfId="2416"/>
    <cellStyle name="Calculated 2 2 3 2 28" xfId="2417"/>
    <cellStyle name="Calculated 2 2 3 2 29" xfId="2418"/>
    <cellStyle name="Calculated 2 2 3 2 3" xfId="2419"/>
    <cellStyle name="Calculated 2 2 3 2 30" xfId="2420"/>
    <cellStyle name="Calculated 2 2 3 2 31" xfId="2421"/>
    <cellStyle name="Calculated 2 2 3 2 32" xfId="2422"/>
    <cellStyle name="Calculated 2 2 3 2 33" xfId="40134"/>
    <cellStyle name="Calculated 2 2 3 2 4" xfId="2423"/>
    <cellStyle name="Calculated 2 2 3 2 5" xfId="2424"/>
    <cellStyle name="Calculated 2 2 3 2 6" xfId="2425"/>
    <cellStyle name="Calculated 2 2 3 2 7" xfId="2426"/>
    <cellStyle name="Calculated 2 2 3 2 8" xfId="2427"/>
    <cellStyle name="Calculated 2 2 3 2 9" xfId="2428"/>
    <cellStyle name="Calculated 2 2 4" xfId="2429"/>
    <cellStyle name="Calculated 2 2 4 10" xfId="2430"/>
    <cellStyle name="Calculated 2 2 4 11" xfId="2431"/>
    <cellStyle name="Calculated 2 2 4 12" xfId="2432"/>
    <cellStyle name="Calculated 2 2 4 13" xfId="2433"/>
    <cellStyle name="Calculated 2 2 4 14" xfId="2434"/>
    <cellStyle name="Calculated 2 2 4 15" xfId="2435"/>
    <cellStyle name="Calculated 2 2 4 16" xfId="2436"/>
    <cellStyle name="Calculated 2 2 4 17" xfId="2437"/>
    <cellStyle name="Calculated 2 2 4 18" xfId="2438"/>
    <cellStyle name="Calculated 2 2 4 19" xfId="2439"/>
    <cellStyle name="Calculated 2 2 4 2" xfId="2440"/>
    <cellStyle name="Calculated 2 2 4 20" xfId="2441"/>
    <cellStyle name="Calculated 2 2 4 21" xfId="2442"/>
    <cellStyle name="Calculated 2 2 4 22" xfId="2443"/>
    <cellStyle name="Calculated 2 2 4 23" xfId="2444"/>
    <cellStyle name="Calculated 2 2 4 24" xfId="2445"/>
    <cellStyle name="Calculated 2 2 4 25" xfId="2446"/>
    <cellStyle name="Calculated 2 2 4 26" xfId="2447"/>
    <cellStyle name="Calculated 2 2 4 27" xfId="2448"/>
    <cellStyle name="Calculated 2 2 4 28" xfId="2449"/>
    <cellStyle name="Calculated 2 2 4 29" xfId="2450"/>
    <cellStyle name="Calculated 2 2 4 3" xfId="2451"/>
    <cellStyle name="Calculated 2 2 4 30" xfId="2452"/>
    <cellStyle name="Calculated 2 2 4 31" xfId="2453"/>
    <cellStyle name="Calculated 2 2 4 32" xfId="2454"/>
    <cellStyle name="Calculated 2 2 4 33" xfId="39877"/>
    <cellStyle name="Calculated 2 2 4 4" xfId="2455"/>
    <cellStyle name="Calculated 2 2 4 5" xfId="2456"/>
    <cellStyle name="Calculated 2 2 4 6" xfId="2457"/>
    <cellStyle name="Calculated 2 2 4 7" xfId="2458"/>
    <cellStyle name="Calculated 2 2 4 8" xfId="2459"/>
    <cellStyle name="Calculated 2 2 4 9" xfId="2460"/>
    <cellStyle name="Calculated 2 3" xfId="2461"/>
    <cellStyle name="Calculated 2 3 2" xfId="2462"/>
    <cellStyle name="Calculated 2 3 2 2" xfId="2463"/>
    <cellStyle name="Calculated 2 3 2 2 2" xfId="2464"/>
    <cellStyle name="Calculated 2 3 2 2 2 10" xfId="2465"/>
    <cellStyle name="Calculated 2 3 2 2 2 11" xfId="2466"/>
    <cellStyle name="Calculated 2 3 2 2 2 12" xfId="2467"/>
    <cellStyle name="Calculated 2 3 2 2 2 13" xfId="2468"/>
    <cellStyle name="Calculated 2 3 2 2 2 14" xfId="2469"/>
    <cellStyle name="Calculated 2 3 2 2 2 15" xfId="2470"/>
    <cellStyle name="Calculated 2 3 2 2 2 16" xfId="2471"/>
    <cellStyle name="Calculated 2 3 2 2 2 17" xfId="2472"/>
    <cellStyle name="Calculated 2 3 2 2 2 18" xfId="2473"/>
    <cellStyle name="Calculated 2 3 2 2 2 19" xfId="2474"/>
    <cellStyle name="Calculated 2 3 2 2 2 2" xfId="2475"/>
    <cellStyle name="Calculated 2 3 2 2 2 20" xfId="2476"/>
    <cellStyle name="Calculated 2 3 2 2 2 21" xfId="2477"/>
    <cellStyle name="Calculated 2 3 2 2 2 22" xfId="2478"/>
    <cellStyle name="Calculated 2 3 2 2 2 23" xfId="2479"/>
    <cellStyle name="Calculated 2 3 2 2 2 24" xfId="2480"/>
    <cellStyle name="Calculated 2 3 2 2 2 25" xfId="2481"/>
    <cellStyle name="Calculated 2 3 2 2 2 26" xfId="2482"/>
    <cellStyle name="Calculated 2 3 2 2 2 27" xfId="2483"/>
    <cellStyle name="Calculated 2 3 2 2 2 28" xfId="2484"/>
    <cellStyle name="Calculated 2 3 2 2 2 29" xfId="2485"/>
    <cellStyle name="Calculated 2 3 2 2 2 3" xfId="2486"/>
    <cellStyle name="Calculated 2 3 2 2 2 30" xfId="2487"/>
    <cellStyle name="Calculated 2 3 2 2 2 31" xfId="2488"/>
    <cellStyle name="Calculated 2 3 2 2 2 32" xfId="2489"/>
    <cellStyle name="Calculated 2 3 2 2 2 33" xfId="40117"/>
    <cellStyle name="Calculated 2 3 2 2 2 4" xfId="2490"/>
    <cellStyle name="Calculated 2 3 2 2 2 5" xfId="2491"/>
    <cellStyle name="Calculated 2 3 2 2 2 6" xfId="2492"/>
    <cellStyle name="Calculated 2 3 2 2 2 7" xfId="2493"/>
    <cellStyle name="Calculated 2 3 2 2 2 8" xfId="2494"/>
    <cellStyle name="Calculated 2 3 2 2 2 9" xfId="2495"/>
    <cellStyle name="Calculated 2 3 2 3" xfId="2496"/>
    <cellStyle name="Calculated 2 3 2 3 2" xfId="2497"/>
    <cellStyle name="Calculated 2 3 2 3 2 10" xfId="2498"/>
    <cellStyle name="Calculated 2 3 2 3 2 11" xfId="2499"/>
    <cellStyle name="Calculated 2 3 2 3 2 12" xfId="2500"/>
    <cellStyle name="Calculated 2 3 2 3 2 13" xfId="2501"/>
    <cellStyle name="Calculated 2 3 2 3 2 14" xfId="2502"/>
    <cellStyle name="Calculated 2 3 2 3 2 15" xfId="2503"/>
    <cellStyle name="Calculated 2 3 2 3 2 16" xfId="2504"/>
    <cellStyle name="Calculated 2 3 2 3 2 17" xfId="2505"/>
    <cellStyle name="Calculated 2 3 2 3 2 18" xfId="2506"/>
    <cellStyle name="Calculated 2 3 2 3 2 19" xfId="2507"/>
    <cellStyle name="Calculated 2 3 2 3 2 2" xfId="2508"/>
    <cellStyle name="Calculated 2 3 2 3 2 20" xfId="2509"/>
    <cellStyle name="Calculated 2 3 2 3 2 21" xfId="2510"/>
    <cellStyle name="Calculated 2 3 2 3 2 22" xfId="2511"/>
    <cellStyle name="Calculated 2 3 2 3 2 23" xfId="2512"/>
    <cellStyle name="Calculated 2 3 2 3 2 24" xfId="2513"/>
    <cellStyle name="Calculated 2 3 2 3 2 25" xfId="2514"/>
    <cellStyle name="Calculated 2 3 2 3 2 26" xfId="2515"/>
    <cellStyle name="Calculated 2 3 2 3 2 27" xfId="2516"/>
    <cellStyle name="Calculated 2 3 2 3 2 28" xfId="2517"/>
    <cellStyle name="Calculated 2 3 2 3 2 29" xfId="2518"/>
    <cellStyle name="Calculated 2 3 2 3 2 3" xfId="2519"/>
    <cellStyle name="Calculated 2 3 2 3 2 30" xfId="2520"/>
    <cellStyle name="Calculated 2 3 2 3 2 31" xfId="2521"/>
    <cellStyle name="Calculated 2 3 2 3 2 32" xfId="2522"/>
    <cellStyle name="Calculated 2 3 2 3 2 33" xfId="40090"/>
    <cellStyle name="Calculated 2 3 2 3 2 4" xfId="2523"/>
    <cellStyle name="Calculated 2 3 2 3 2 5" xfId="2524"/>
    <cellStyle name="Calculated 2 3 2 3 2 6" xfId="2525"/>
    <cellStyle name="Calculated 2 3 2 3 2 7" xfId="2526"/>
    <cellStyle name="Calculated 2 3 2 3 2 8" xfId="2527"/>
    <cellStyle name="Calculated 2 3 2 3 2 9" xfId="2528"/>
    <cellStyle name="Calculated 2 3 3" xfId="2529"/>
    <cellStyle name="Calculated 2 3 3 2" xfId="2530"/>
    <cellStyle name="Calculated 2 3 3 2 10" xfId="2531"/>
    <cellStyle name="Calculated 2 3 3 2 11" xfId="2532"/>
    <cellStyle name="Calculated 2 3 3 2 12" xfId="2533"/>
    <cellStyle name="Calculated 2 3 3 2 13" xfId="2534"/>
    <cellStyle name="Calculated 2 3 3 2 14" xfId="2535"/>
    <cellStyle name="Calculated 2 3 3 2 15" xfId="2536"/>
    <cellStyle name="Calculated 2 3 3 2 16" xfId="2537"/>
    <cellStyle name="Calculated 2 3 3 2 17" xfId="2538"/>
    <cellStyle name="Calculated 2 3 3 2 18" xfId="2539"/>
    <cellStyle name="Calculated 2 3 3 2 19" xfId="2540"/>
    <cellStyle name="Calculated 2 3 3 2 2" xfId="2541"/>
    <cellStyle name="Calculated 2 3 3 2 20" xfId="2542"/>
    <cellStyle name="Calculated 2 3 3 2 21" xfId="2543"/>
    <cellStyle name="Calculated 2 3 3 2 22" xfId="2544"/>
    <cellStyle name="Calculated 2 3 3 2 23" xfId="2545"/>
    <cellStyle name="Calculated 2 3 3 2 24" xfId="2546"/>
    <cellStyle name="Calculated 2 3 3 2 25" xfId="2547"/>
    <cellStyle name="Calculated 2 3 3 2 26" xfId="2548"/>
    <cellStyle name="Calculated 2 3 3 2 27" xfId="2549"/>
    <cellStyle name="Calculated 2 3 3 2 28" xfId="2550"/>
    <cellStyle name="Calculated 2 3 3 2 29" xfId="2551"/>
    <cellStyle name="Calculated 2 3 3 2 3" xfId="2552"/>
    <cellStyle name="Calculated 2 3 3 2 30" xfId="2553"/>
    <cellStyle name="Calculated 2 3 3 2 31" xfId="2554"/>
    <cellStyle name="Calculated 2 3 3 2 32" xfId="2555"/>
    <cellStyle name="Calculated 2 3 3 2 33" xfId="40171"/>
    <cellStyle name="Calculated 2 3 3 2 4" xfId="2556"/>
    <cellStyle name="Calculated 2 3 3 2 5" xfId="2557"/>
    <cellStyle name="Calculated 2 3 3 2 6" xfId="2558"/>
    <cellStyle name="Calculated 2 3 3 2 7" xfId="2559"/>
    <cellStyle name="Calculated 2 3 3 2 8" xfId="2560"/>
    <cellStyle name="Calculated 2 3 3 2 9" xfId="2561"/>
    <cellStyle name="Calculated 2 3 4" xfId="2562"/>
    <cellStyle name="Calculated 2 3 4 10" xfId="2563"/>
    <cellStyle name="Calculated 2 3 4 11" xfId="2564"/>
    <cellStyle name="Calculated 2 3 4 12" xfId="2565"/>
    <cellStyle name="Calculated 2 3 4 13" xfId="2566"/>
    <cellStyle name="Calculated 2 3 4 14" xfId="2567"/>
    <cellStyle name="Calculated 2 3 4 15" xfId="2568"/>
    <cellStyle name="Calculated 2 3 4 16" xfId="2569"/>
    <cellStyle name="Calculated 2 3 4 17" xfId="2570"/>
    <cellStyle name="Calculated 2 3 4 18" xfId="2571"/>
    <cellStyle name="Calculated 2 3 4 19" xfId="2572"/>
    <cellStyle name="Calculated 2 3 4 2" xfId="2573"/>
    <cellStyle name="Calculated 2 3 4 20" xfId="2574"/>
    <cellStyle name="Calculated 2 3 4 21" xfId="2575"/>
    <cellStyle name="Calculated 2 3 4 22" xfId="2576"/>
    <cellStyle name="Calculated 2 3 4 23" xfId="2577"/>
    <cellStyle name="Calculated 2 3 4 24" xfId="2578"/>
    <cellStyle name="Calculated 2 3 4 25" xfId="2579"/>
    <cellStyle name="Calculated 2 3 4 26" xfId="2580"/>
    <cellStyle name="Calculated 2 3 4 27" xfId="2581"/>
    <cellStyle name="Calculated 2 3 4 28" xfId="2582"/>
    <cellStyle name="Calculated 2 3 4 29" xfId="2583"/>
    <cellStyle name="Calculated 2 3 4 3" xfId="2584"/>
    <cellStyle name="Calculated 2 3 4 30" xfId="2585"/>
    <cellStyle name="Calculated 2 3 4 31" xfId="2586"/>
    <cellStyle name="Calculated 2 3 4 32" xfId="2587"/>
    <cellStyle name="Calculated 2 3 4 33" xfId="39954"/>
    <cellStyle name="Calculated 2 3 4 4" xfId="2588"/>
    <cellStyle name="Calculated 2 3 4 5" xfId="2589"/>
    <cellStyle name="Calculated 2 3 4 6" xfId="2590"/>
    <cellStyle name="Calculated 2 3 4 7" xfId="2591"/>
    <cellStyle name="Calculated 2 3 4 8" xfId="2592"/>
    <cellStyle name="Calculated 2 3 4 9" xfId="2593"/>
    <cellStyle name="Calculated 2 4" xfId="2594"/>
    <cellStyle name="Calculated 2 4 2" xfId="2595"/>
    <cellStyle name="Calculated 2 4 2 2" xfId="2596"/>
    <cellStyle name="Calculated 2 4 2 2 10" xfId="2597"/>
    <cellStyle name="Calculated 2 4 2 2 11" xfId="2598"/>
    <cellStyle name="Calculated 2 4 2 2 12" xfId="2599"/>
    <cellStyle name="Calculated 2 4 2 2 13" xfId="2600"/>
    <cellStyle name="Calculated 2 4 2 2 14" xfId="2601"/>
    <cellStyle name="Calculated 2 4 2 2 15" xfId="2602"/>
    <cellStyle name="Calculated 2 4 2 2 16" xfId="2603"/>
    <cellStyle name="Calculated 2 4 2 2 17" xfId="2604"/>
    <cellStyle name="Calculated 2 4 2 2 18" xfId="2605"/>
    <cellStyle name="Calculated 2 4 2 2 19" xfId="2606"/>
    <cellStyle name="Calculated 2 4 2 2 2" xfId="2607"/>
    <cellStyle name="Calculated 2 4 2 2 20" xfId="2608"/>
    <cellStyle name="Calculated 2 4 2 2 21" xfId="2609"/>
    <cellStyle name="Calculated 2 4 2 2 22" xfId="2610"/>
    <cellStyle name="Calculated 2 4 2 2 23" xfId="2611"/>
    <cellStyle name="Calculated 2 4 2 2 24" xfId="2612"/>
    <cellStyle name="Calculated 2 4 2 2 25" xfId="2613"/>
    <cellStyle name="Calculated 2 4 2 2 26" xfId="2614"/>
    <cellStyle name="Calculated 2 4 2 2 27" xfId="2615"/>
    <cellStyle name="Calculated 2 4 2 2 28" xfId="2616"/>
    <cellStyle name="Calculated 2 4 2 2 29" xfId="2617"/>
    <cellStyle name="Calculated 2 4 2 2 3" xfId="2618"/>
    <cellStyle name="Calculated 2 4 2 2 30" xfId="2619"/>
    <cellStyle name="Calculated 2 4 2 2 31" xfId="2620"/>
    <cellStyle name="Calculated 2 4 2 2 32" xfId="2621"/>
    <cellStyle name="Calculated 2 4 2 2 33" xfId="40077"/>
    <cellStyle name="Calculated 2 4 2 2 4" xfId="2622"/>
    <cellStyle name="Calculated 2 4 2 2 5" xfId="2623"/>
    <cellStyle name="Calculated 2 4 2 2 6" xfId="2624"/>
    <cellStyle name="Calculated 2 4 2 2 7" xfId="2625"/>
    <cellStyle name="Calculated 2 4 2 2 8" xfId="2626"/>
    <cellStyle name="Calculated 2 4 2 2 9" xfId="2627"/>
    <cellStyle name="Calculated 2 4 3" xfId="2628"/>
    <cellStyle name="Calculated 2 4 3 2" xfId="2629"/>
    <cellStyle name="Calculated 2 4 3 2 10" xfId="2630"/>
    <cellStyle name="Calculated 2 4 3 2 11" xfId="2631"/>
    <cellStyle name="Calculated 2 4 3 2 12" xfId="2632"/>
    <cellStyle name="Calculated 2 4 3 2 13" xfId="2633"/>
    <cellStyle name="Calculated 2 4 3 2 14" xfId="2634"/>
    <cellStyle name="Calculated 2 4 3 2 15" xfId="2635"/>
    <cellStyle name="Calculated 2 4 3 2 16" xfId="2636"/>
    <cellStyle name="Calculated 2 4 3 2 17" xfId="2637"/>
    <cellStyle name="Calculated 2 4 3 2 18" xfId="2638"/>
    <cellStyle name="Calculated 2 4 3 2 19" xfId="2639"/>
    <cellStyle name="Calculated 2 4 3 2 2" xfId="2640"/>
    <cellStyle name="Calculated 2 4 3 2 20" xfId="2641"/>
    <cellStyle name="Calculated 2 4 3 2 21" xfId="2642"/>
    <cellStyle name="Calculated 2 4 3 2 22" xfId="2643"/>
    <cellStyle name="Calculated 2 4 3 2 23" xfId="2644"/>
    <cellStyle name="Calculated 2 4 3 2 24" xfId="2645"/>
    <cellStyle name="Calculated 2 4 3 2 25" xfId="2646"/>
    <cellStyle name="Calculated 2 4 3 2 26" xfId="2647"/>
    <cellStyle name="Calculated 2 4 3 2 27" xfId="2648"/>
    <cellStyle name="Calculated 2 4 3 2 28" xfId="2649"/>
    <cellStyle name="Calculated 2 4 3 2 29" xfId="2650"/>
    <cellStyle name="Calculated 2 4 3 2 3" xfId="2651"/>
    <cellStyle name="Calculated 2 4 3 2 30" xfId="2652"/>
    <cellStyle name="Calculated 2 4 3 2 31" xfId="2653"/>
    <cellStyle name="Calculated 2 4 3 2 32" xfId="2654"/>
    <cellStyle name="Calculated 2 4 3 2 33" xfId="40102"/>
    <cellStyle name="Calculated 2 4 3 2 4" xfId="2655"/>
    <cellStyle name="Calculated 2 4 3 2 5" xfId="2656"/>
    <cellStyle name="Calculated 2 4 3 2 6" xfId="2657"/>
    <cellStyle name="Calculated 2 4 3 2 7" xfId="2658"/>
    <cellStyle name="Calculated 2 4 3 2 8" xfId="2659"/>
    <cellStyle name="Calculated 2 4 3 2 9" xfId="2660"/>
    <cellStyle name="Calculated 2 5" xfId="2661"/>
    <cellStyle name="Calculated 2 5 2" xfId="2662"/>
    <cellStyle name="Calculated 2 5 2 10" xfId="2663"/>
    <cellStyle name="Calculated 2 5 2 11" xfId="2664"/>
    <cellStyle name="Calculated 2 5 2 12" xfId="2665"/>
    <cellStyle name="Calculated 2 5 2 13" xfId="2666"/>
    <cellStyle name="Calculated 2 5 2 14" xfId="2667"/>
    <cellStyle name="Calculated 2 5 2 15" xfId="2668"/>
    <cellStyle name="Calculated 2 5 2 16" xfId="2669"/>
    <cellStyle name="Calculated 2 5 2 17" xfId="2670"/>
    <cellStyle name="Calculated 2 5 2 18" xfId="2671"/>
    <cellStyle name="Calculated 2 5 2 19" xfId="2672"/>
    <cellStyle name="Calculated 2 5 2 2" xfId="2673"/>
    <cellStyle name="Calculated 2 5 2 20" xfId="2674"/>
    <cellStyle name="Calculated 2 5 2 21" xfId="2675"/>
    <cellStyle name="Calculated 2 5 2 22" xfId="2676"/>
    <cellStyle name="Calculated 2 5 2 23" xfId="2677"/>
    <cellStyle name="Calculated 2 5 2 24" xfId="2678"/>
    <cellStyle name="Calculated 2 5 2 25" xfId="2679"/>
    <cellStyle name="Calculated 2 5 2 26" xfId="2680"/>
    <cellStyle name="Calculated 2 5 2 27" xfId="2681"/>
    <cellStyle name="Calculated 2 5 2 28" xfId="2682"/>
    <cellStyle name="Calculated 2 5 2 29" xfId="2683"/>
    <cellStyle name="Calculated 2 5 2 3" xfId="2684"/>
    <cellStyle name="Calculated 2 5 2 30" xfId="2685"/>
    <cellStyle name="Calculated 2 5 2 31" xfId="2686"/>
    <cellStyle name="Calculated 2 5 2 32" xfId="2687"/>
    <cellStyle name="Calculated 2 5 2 33" xfId="40075"/>
    <cellStyle name="Calculated 2 5 2 4" xfId="2688"/>
    <cellStyle name="Calculated 2 5 2 5" xfId="2689"/>
    <cellStyle name="Calculated 2 5 2 6" xfId="2690"/>
    <cellStyle name="Calculated 2 5 2 7" xfId="2691"/>
    <cellStyle name="Calculated 2 5 2 8" xfId="2692"/>
    <cellStyle name="Calculated 2 5 2 9" xfId="2693"/>
    <cellStyle name="Calculated 2 6" xfId="2694"/>
    <cellStyle name="Calculated 2 6 10" xfId="2695"/>
    <cellStyle name="Calculated 2 6 11" xfId="2696"/>
    <cellStyle name="Calculated 2 6 12" xfId="2697"/>
    <cellStyle name="Calculated 2 6 13" xfId="2698"/>
    <cellStyle name="Calculated 2 6 14" xfId="2699"/>
    <cellStyle name="Calculated 2 6 15" xfId="2700"/>
    <cellStyle name="Calculated 2 6 16" xfId="2701"/>
    <cellStyle name="Calculated 2 6 17" xfId="2702"/>
    <cellStyle name="Calculated 2 6 18" xfId="2703"/>
    <cellStyle name="Calculated 2 6 19" xfId="2704"/>
    <cellStyle name="Calculated 2 6 2" xfId="2705"/>
    <cellStyle name="Calculated 2 6 20" xfId="2706"/>
    <cellStyle name="Calculated 2 6 21" xfId="2707"/>
    <cellStyle name="Calculated 2 6 22" xfId="2708"/>
    <cellStyle name="Calculated 2 6 23" xfId="2709"/>
    <cellStyle name="Calculated 2 6 24" xfId="2710"/>
    <cellStyle name="Calculated 2 6 25" xfId="2711"/>
    <cellStyle name="Calculated 2 6 26" xfId="2712"/>
    <cellStyle name="Calculated 2 6 27" xfId="2713"/>
    <cellStyle name="Calculated 2 6 28" xfId="2714"/>
    <cellStyle name="Calculated 2 6 29" xfId="2715"/>
    <cellStyle name="Calculated 2 6 3" xfId="2716"/>
    <cellStyle name="Calculated 2 6 30" xfId="2717"/>
    <cellStyle name="Calculated 2 6 31" xfId="2718"/>
    <cellStyle name="Calculated 2 6 32" xfId="2719"/>
    <cellStyle name="Calculated 2 6 33" xfId="39856"/>
    <cellStyle name="Calculated 2 6 4" xfId="2720"/>
    <cellStyle name="Calculated 2 6 5" xfId="2721"/>
    <cellStyle name="Calculated 2 6 6" xfId="2722"/>
    <cellStyle name="Calculated 2 6 7" xfId="2723"/>
    <cellStyle name="Calculated 2 6 8" xfId="2724"/>
    <cellStyle name="Calculated 2 6 9" xfId="2725"/>
    <cellStyle name="Calculated 3" xfId="2726"/>
    <cellStyle name="Calculated 3 2" xfId="2727"/>
    <cellStyle name="Calculated 3 2 2" xfId="2728"/>
    <cellStyle name="Calculated 3 2 2 2" xfId="2729"/>
    <cellStyle name="Calculated 3 2 2 2 10" xfId="2730"/>
    <cellStyle name="Calculated 3 2 2 2 11" xfId="2731"/>
    <cellStyle name="Calculated 3 2 2 2 12" xfId="2732"/>
    <cellStyle name="Calculated 3 2 2 2 13" xfId="2733"/>
    <cellStyle name="Calculated 3 2 2 2 14" xfId="2734"/>
    <cellStyle name="Calculated 3 2 2 2 15" xfId="2735"/>
    <cellStyle name="Calculated 3 2 2 2 16" xfId="2736"/>
    <cellStyle name="Calculated 3 2 2 2 17" xfId="2737"/>
    <cellStyle name="Calculated 3 2 2 2 18" xfId="2738"/>
    <cellStyle name="Calculated 3 2 2 2 19" xfId="2739"/>
    <cellStyle name="Calculated 3 2 2 2 2" xfId="2740"/>
    <cellStyle name="Calculated 3 2 2 2 20" xfId="2741"/>
    <cellStyle name="Calculated 3 2 2 2 21" xfId="2742"/>
    <cellStyle name="Calculated 3 2 2 2 22" xfId="2743"/>
    <cellStyle name="Calculated 3 2 2 2 23" xfId="2744"/>
    <cellStyle name="Calculated 3 2 2 2 24" xfId="2745"/>
    <cellStyle name="Calculated 3 2 2 2 25" xfId="2746"/>
    <cellStyle name="Calculated 3 2 2 2 26" xfId="2747"/>
    <cellStyle name="Calculated 3 2 2 2 27" xfId="2748"/>
    <cellStyle name="Calculated 3 2 2 2 28" xfId="2749"/>
    <cellStyle name="Calculated 3 2 2 2 29" xfId="2750"/>
    <cellStyle name="Calculated 3 2 2 2 3" xfId="2751"/>
    <cellStyle name="Calculated 3 2 2 2 30" xfId="2752"/>
    <cellStyle name="Calculated 3 2 2 2 31" xfId="2753"/>
    <cellStyle name="Calculated 3 2 2 2 32" xfId="2754"/>
    <cellStyle name="Calculated 3 2 2 2 33" xfId="40118"/>
    <cellStyle name="Calculated 3 2 2 2 4" xfId="2755"/>
    <cellStyle name="Calculated 3 2 2 2 5" xfId="2756"/>
    <cellStyle name="Calculated 3 2 2 2 6" xfId="2757"/>
    <cellStyle name="Calculated 3 2 2 2 7" xfId="2758"/>
    <cellStyle name="Calculated 3 2 2 2 8" xfId="2759"/>
    <cellStyle name="Calculated 3 2 2 2 9" xfId="2760"/>
    <cellStyle name="Calculated 3 2 3" xfId="2761"/>
    <cellStyle name="Calculated 3 2 3 2" xfId="2762"/>
    <cellStyle name="Calculated 3 2 3 2 10" xfId="2763"/>
    <cellStyle name="Calculated 3 2 3 2 11" xfId="2764"/>
    <cellStyle name="Calculated 3 2 3 2 12" xfId="2765"/>
    <cellStyle name="Calculated 3 2 3 2 13" xfId="2766"/>
    <cellStyle name="Calculated 3 2 3 2 14" xfId="2767"/>
    <cellStyle name="Calculated 3 2 3 2 15" xfId="2768"/>
    <cellStyle name="Calculated 3 2 3 2 16" xfId="2769"/>
    <cellStyle name="Calculated 3 2 3 2 17" xfId="2770"/>
    <cellStyle name="Calculated 3 2 3 2 18" xfId="2771"/>
    <cellStyle name="Calculated 3 2 3 2 19" xfId="2772"/>
    <cellStyle name="Calculated 3 2 3 2 2" xfId="2773"/>
    <cellStyle name="Calculated 3 2 3 2 20" xfId="2774"/>
    <cellStyle name="Calculated 3 2 3 2 21" xfId="2775"/>
    <cellStyle name="Calculated 3 2 3 2 22" xfId="2776"/>
    <cellStyle name="Calculated 3 2 3 2 23" xfId="2777"/>
    <cellStyle name="Calculated 3 2 3 2 24" xfId="2778"/>
    <cellStyle name="Calculated 3 2 3 2 25" xfId="2779"/>
    <cellStyle name="Calculated 3 2 3 2 26" xfId="2780"/>
    <cellStyle name="Calculated 3 2 3 2 27" xfId="2781"/>
    <cellStyle name="Calculated 3 2 3 2 28" xfId="2782"/>
    <cellStyle name="Calculated 3 2 3 2 29" xfId="2783"/>
    <cellStyle name="Calculated 3 2 3 2 3" xfId="2784"/>
    <cellStyle name="Calculated 3 2 3 2 30" xfId="2785"/>
    <cellStyle name="Calculated 3 2 3 2 31" xfId="2786"/>
    <cellStyle name="Calculated 3 2 3 2 32" xfId="2787"/>
    <cellStyle name="Calculated 3 2 3 2 33" xfId="40100"/>
    <cellStyle name="Calculated 3 2 3 2 4" xfId="2788"/>
    <cellStyle name="Calculated 3 2 3 2 5" xfId="2789"/>
    <cellStyle name="Calculated 3 2 3 2 6" xfId="2790"/>
    <cellStyle name="Calculated 3 2 3 2 7" xfId="2791"/>
    <cellStyle name="Calculated 3 2 3 2 8" xfId="2792"/>
    <cellStyle name="Calculated 3 2 3 2 9" xfId="2793"/>
    <cellStyle name="Calculated 3 3" xfId="2794"/>
    <cellStyle name="Calculated 3 3 2" xfId="2795"/>
    <cellStyle name="Calculated 3 3 2 10" xfId="2796"/>
    <cellStyle name="Calculated 3 3 2 11" xfId="2797"/>
    <cellStyle name="Calculated 3 3 2 12" xfId="2798"/>
    <cellStyle name="Calculated 3 3 2 13" xfId="2799"/>
    <cellStyle name="Calculated 3 3 2 14" xfId="2800"/>
    <cellStyle name="Calculated 3 3 2 15" xfId="2801"/>
    <cellStyle name="Calculated 3 3 2 16" xfId="2802"/>
    <cellStyle name="Calculated 3 3 2 17" xfId="2803"/>
    <cellStyle name="Calculated 3 3 2 18" xfId="2804"/>
    <cellStyle name="Calculated 3 3 2 19" xfId="2805"/>
    <cellStyle name="Calculated 3 3 2 2" xfId="2806"/>
    <cellStyle name="Calculated 3 3 2 20" xfId="2807"/>
    <cellStyle name="Calculated 3 3 2 21" xfId="2808"/>
    <cellStyle name="Calculated 3 3 2 22" xfId="2809"/>
    <cellStyle name="Calculated 3 3 2 23" xfId="2810"/>
    <cellStyle name="Calculated 3 3 2 24" xfId="2811"/>
    <cellStyle name="Calculated 3 3 2 25" xfId="2812"/>
    <cellStyle name="Calculated 3 3 2 26" xfId="2813"/>
    <cellStyle name="Calculated 3 3 2 27" xfId="2814"/>
    <cellStyle name="Calculated 3 3 2 28" xfId="2815"/>
    <cellStyle name="Calculated 3 3 2 29" xfId="2816"/>
    <cellStyle name="Calculated 3 3 2 3" xfId="2817"/>
    <cellStyle name="Calculated 3 3 2 30" xfId="2818"/>
    <cellStyle name="Calculated 3 3 2 31" xfId="2819"/>
    <cellStyle name="Calculated 3 3 2 32" xfId="2820"/>
    <cellStyle name="Calculated 3 3 2 33" xfId="40173"/>
    <cellStyle name="Calculated 3 3 2 4" xfId="2821"/>
    <cellStyle name="Calculated 3 3 2 5" xfId="2822"/>
    <cellStyle name="Calculated 3 3 2 6" xfId="2823"/>
    <cellStyle name="Calculated 3 3 2 7" xfId="2824"/>
    <cellStyle name="Calculated 3 3 2 8" xfId="2825"/>
    <cellStyle name="Calculated 3 3 2 9" xfId="2826"/>
    <cellStyle name="Calculated 3 4" xfId="2827"/>
    <cellStyle name="Calculated 3 4 10" xfId="2828"/>
    <cellStyle name="Calculated 3 4 11" xfId="2829"/>
    <cellStyle name="Calculated 3 4 12" xfId="2830"/>
    <cellStyle name="Calculated 3 4 13" xfId="2831"/>
    <cellStyle name="Calculated 3 4 14" xfId="2832"/>
    <cellStyle name="Calculated 3 4 15" xfId="2833"/>
    <cellStyle name="Calculated 3 4 16" xfId="2834"/>
    <cellStyle name="Calculated 3 4 17" xfId="2835"/>
    <cellStyle name="Calculated 3 4 18" xfId="2836"/>
    <cellStyle name="Calculated 3 4 19" xfId="2837"/>
    <cellStyle name="Calculated 3 4 2" xfId="2838"/>
    <cellStyle name="Calculated 3 4 20" xfId="2839"/>
    <cellStyle name="Calculated 3 4 21" xfId="2840"/>
    <cellStyle name="Calculated 3 4 22" xfId="2841"/>
    <cellStyle name="Calculated 3 4 23" xfId="2842"/>
    <cellStyle name="Calculated 3 4 24" xfId="2843"/>
    <cellStyle name="Calculated 3 4 25" xfId="2844"/>
    <cellStyle name="Calculated 3 4 26" xfId="2845"/>
    <cellStyle name="Calculated 3 4 27" xfId="2846"/>
    <cellStyle name="Calculated 3 4 28" xfId="2847"/>
    <cellStyle name="Calculated 3 4 29" xfId="2848"/>
    <cellStyle name="Calculated 3 4 3" xfId="2849"/>
    <cellStyle name="Calculated 3 4 30" xfId="2850"/>
    <cellStyle name="Calculated 3 4 31" xfId="2851"/>
    <cellStyle name="Calculated 3 4 32" xfId="2852"/>
    <cellStyle name="Calculated 3 4 33" xfId="39957"/>
    <cellStyle name="Calculated 3 4 4" xfId="2853"/>
    <cellStyle name="Calculated 3 4 5" xfId="2854"/>
    <cellStyle name="Calculated 3 4 6" xfId="2855"/>
    <cellStyle name="Calculated 3 4 7" xfId="2856"/>
    <cellStyle name="Calculated 3 4 8" xfId="2857"/>
    <cellStyle name="Calculated 3 4 9" xfId="2858"/>
    <cellStyle name="Calculation" xfId="47" builtinId="22" hidden="1"/>
    <cellStyle name="Calculation 2" xfId="111"/>
    <cellStyle name="Calculation 2 10" xfId="2859"/>
    <cellStyle name="Calculation 2 11" xfId="2860"/>
    <cellStyle name="Calculation 2 12" xfId="2861"/>
    <cellStyle name="Calculation 2 13" xfId="2862"/>
    <cellStyle name="Calculation 2 14" xfId="2863"/>
    <cellStyle name="Calculation 2 15" xfId="2864"/>
    <cellStyle name="Calculation 2 16" xfId="2865"/>
    <cellStyle name="Calculation 2 17" xfId="2866"/>
    <cellStyle name="Calculation 2 18" xfId="2867"/>
    <cellStyle name="Calculation 2 19" xfId="2868"/>
    <cellStyle name="Calculation 2 2" xfId="2869"/>
    <cellStyle name="Calculation 2 2 10" xfId="2870"/>
    <cellStyle name="Calculation 2 2 11" xfId="2871"/>
    <cellStyle name="Calculation 2 2 12" xfId="2872"/>
    <cellStyle name="Calculation 2 2 13" xfId="2873"/>
    <cellStyle name="Calculation 2 2 14" xfId="2874"/>
    <cellStyle name="Calculation 2 2 15" xfId="2875"/>
    <cellStyle name="Calculation 2 2 16" xfId="2876"/>
    <cellStyle name="Calculation 2 2 17" xfId="2877"/>
    <cellStyle name="Calculation 2 2 18" xfId="2878"/>
    <cellStyle name="Calculation 2 2 19" xfId="2879"/>
    <cellStyle name="Calculation 2 2 2" xfId="2880"/>
    <cellStyle name="Calculation 2 2 2 10" xfId="2881"/>
    <cellStyle name="Calculation 2 2 2 11" xfId="2882"/>
    <cellStyle name="Calculation 2 2 2 12" xfId="2883"/>
    <cellStyle name="Calculation 2 2 2 13" xfId="2884"/>
    <cellStyle name="Calculation 2 2 2 14" xfId="2885"/>
    <cellStyle name="Calculation 2 2 2 15" xfId="2886"/>
    <cellStyle name="Calculation 2 2 2 16" xfId="2887"/>
    <cellStyle name="Calculation 2 2 2 17" xfId="2888"/>
    <cellStyle name="Calculation 2 2 2 18" xfId="2889"/>
    <cellStyle name="Calculation 2 2 2 19" xfId="2890"/>
    <cellStyle name="Calculation 2 2 2 2" xfId="2891"/>
    <cellStyle name="Calculation 2 2 2 2 10" xfId="2892"/>
    <cellStyle name="Calculation 2 2 2 2 11" xfId="2893"/>
    <cellStyle name="Calculation 2 2 2 2 12" xfId="2894"/>
    <cellStyle name="Calculation 2 2 2 2 13" xfId="2895"/>
    <cellStyle name="Calculation 2 2 2 2 14" xfId="2896"/>
    <cellStyle name="Calculation 2 2 2 2 15" xfId="2897"/>
    <cellStyle name="Calculation 2 2 2 2 16" xfId="2898"/>
    <cellStyle name="Calculation 2 2 2 2 17" xfId="2899"/>
    <cellStyle name="Calculation 2 2 2 2 18" xfId="2900"/>
    <cellStyle name="Calculation 2 2 2 2 19" xfId="2901"/>
    <cellStyle name="Calculation 2 2 2 2 2" xfId="2902"/>
    <cellStyle name="Calculation 2 2 2 2 2 10" xfId="2903"/>
    <cellStyle name="Calculation 2 2 2 2 2 11" xfId="2904"/>
    <cellStyle name="Calculation 2 2 2 2 2 12" xfId="2905"/>
    <cellStyle name="Calculation 2 2 2 2 2 13" xfId="2906"/>
    <cellStyle name="Calculation 2 2 2 2 2 14" xfId="2907"/>
    <cellStyle name="Calculation 2 2 2 2 2 15" xfId="2908"/>
    <cellStyle name="Calculation 2 2 2 2 2 16" xfId="2909"/>
    <cellStyle name="Calculation 2 2 2 2 2 17" xfId="2910"/>
    <cellStyle name="Calculation 2 2 2 2 2 18" xfId="2911"/>
    <cellStyle name="Calculation 2 2 2 2 2 19" xfId="2912"/>
    <cellStyle name="Calculation 2 2 2 2 2 2" xfId="2913"/>
    <cellStyle name="Calculation 2 2 2 2 2 20" xfId="2914"/>
    <cellStyle name="Calculation 2 2 2 2 2 21" xfId="2915"/>
    <cellStyle name="Calculation 2 2 2 2 2 22" xfId="2916"/>
    <cellStyle name="Calculation 2 2 2 2 2 23" xfId="2917"/>
    <cellStyle name="Calculation 2 2 2 2 2 24" xfId="2918"/>
    <cellStyle name="Calculation 2 2 2 2 2 25" xfId="2919"/>
    <cellStyle name="Calculation 2 2 2 2 2 26" xfId="2920"/>
    <cellStyle name="Calculation 2 2 2 2 2 27" xfId="2921"/>
    <cellStyle name="Calculation 2 2 2 2 2 28" xfId="2922"/>
    <cellStyle name="Calculation 2 2 2 2 2 29" xfId="2923"/>
    <cellStyle name="Calculation 2 2 2 2 2 3" xfId="2924"/>
    <cellStyle name="Calculation 2 2 2 2 2 30" xfId="40157"/>
    <cellStyle name="Calculation 2 2 2 2 2 4" xfId="2925"/>
    <cellStyle name="Calculation 2 2 2 2 2 5" xfId="2926"/>
    <cellStyle name="Calculation 2 2 2 2 2 6" xfId="2927"/>
    <cellStyle name="Calculation 2 2 2 2 2 7" xfId="2928"/>
    <cellStyle name="Calculation 2 2 2 2 2 8" xfId="2929"/>
    <cellStyle name="Calculation 2 2 2 2 2 9" xfId="2930"/>
    <cellStyle name="Calculation 2 2 2 2 20" xfId="2931"/>
    <cellStyle name="Calculation 2 2 2 2 21" xfId="2932"/>
    <cellStyle name="Calculation 2 2 2 2 22" xfId="2933"/>
    <cellStyle name="Calculation 2 2 2 2 23" xfId="2934"/>
    <cellStyle name="Calculation 2 2 2 2 24" xfId="2935"/>
    <cellStyle name="Calculation 2 2 2 2 25" xfId="2936"/>
    <cellStyle name="Calculation 2 2 2 2 26" xfId="2937"/>
    <cellStyle name="Calculation 2 2 2 2 27" xfId="2938"/>
    <cellStyle name="Calculation 2 2 2 2 28" xfId="2939"/>
    <cellStyle name="Calculation 2 2 2 2 29" xfId="38643"/>
    <cellStyle name="Calculation 2 2 2 2 3" xfId="2940"/>
    <cellStyle name="Calculation 2 2 2 2 4" xfId="2941"/>
    <cellStyle name="Calculation 2 2 2 2 5" xfId="2942"/>
    <cellStyle name="Calculation 2 2 2 2 6" xfId="2943"/>
    <cellStyle name="Calculation 2 2 2 2 7" xfId="2944"/>
    <cellStyle name="Calculation 2 2 2 2 8" xfId="2945"/>
    <cellStyle name="Calculation 2 2 2 2 9" xfId="2946"/>
    <cellStyle name="Calculation 2 2 2 20" xfId="2947"/>
    <cellStyle name="Calculation 2 2 2 21" xfId="2948"/>
    <cellStyle name="Calculation 2 2 2 22" xfId="2949"/>
    <cellStyle name="Calculation 2 2 2 23" xfId="2950"/>
    <cellStyle name="Calculation 2 2 2 24" xfId="2951"/>
    <cellStyle name="Calculation 2 2 2 25" xfId="2952"/>
    <cellStyle name="Calculation 2 2 2 26" xfId="2953"/>
    <cellStyle name="Calculation 2 2 2 27" xfId="2954"/>
    <cellStyle name="Calculation 2 2 2 28" xfId="2955"/>
    <cellStyle name="Calculation 2 2 2 29" xfId="2956"/>
    <cellStyle name="Calculation 2 2 2 3" xfId="2957"/>
    <cellStyle name="Calculation 2 2 2 3 10" xfId="2958"/>
    <cellStyle name="Calculation 2 2 2 3 11" xfId="2959"/>
    <cellStyle name="Calculation 2 2 2 3 12" xfId="2960"/>
    <cellStyle name="Calculation 2 2 2 3 13" xfId="2961"/>
    <cellStyle name="Calculation 2 2 2 3 14" xfId="2962"/>
    <cellStyle name="Calculation 2 2 2 3 15" xfId="2963"/>
    <cellStyle name="Calculation 2 2 2 3 16" xfId="2964"/>
    <cellStyle name="Calculation 2 2 2 3 17" xfId="2965"/>
    <cellStyle name="Calculation 2 2 2 3 18" xfId="2966"/>
    <cellStyle name="Calculation 2 2 2 3 19" xfId="2967"/>
    <cellStyle name="Calculation 2 2 2 3 2" xfId="2968"/>
    <cellStyle name="Calculation 2 2 2 3 20" xfId="2969"/>
    <cellStyle name="Calculation 2 2 2 3 21" xfId="2970"/>
    <cellStyle name="Calculation 2 2 2 3 22" xfId="2971"/>
    <cellStyle name="Calculation 2 2 2 3 23" xfId="2972"/>
    <cellStyle name="Calculation 2 2 2 3 24" xfId="2973"/>
    <cellStyle name="Calculation 2 2 2 3 25" xfId="2974"/>
    <cellStyle name="Calculation 2 2 2 3 26" xfId="2975"/>
    <cellStyle name="Calculation 2 2 2 3 27" xfId="2976"/>
    <cellStyle name="Calculation 2 2 2 3 28" xfId="2977"/>
    <cellStyle name="Calculation 2 2 2 3 29" xfId="2978"/>
    <cellStyle name="Calculation 2 2 2 3 3" xfId="2979"/>
    <cellStyle name="Calculation 2 2 2 3 30" xfId="39910"/>
    <cellStyle name="Calculation 2 2 2 3 4" xfId="2980"/>
    <cellStyle name="Calculation 2 2 2 3 5" xfId="2981"/>
    <cellStyle name="Calculation 2 2 2 3 6" xfId="2982"/>
    <cellStyle name="Calculation 2 2 2 3 7" xfId="2983"/>
    <cellStyle name="Calculation 2 2 2 3 8" xfId="2984"/>
    <cellStyle name="Calculation 2 2 2 3 9" xfId="2985"/>
    <cellStyle name="Calculation 2 2 2 30" xfId="38642"/>
    <cellStyle name="Calculation 2 2 2 4" xfId="2986"/>
    <cellStyle name="Calculation 2 2 2 5" xfId="2987"/>
    <cellStyle name="Calculation 2 2 2 6" xfId="2988"/>
    <cellStyle name="Calculation 2 2 2 7" xfId="2989"/>
    <cellStyle name="Calculation 2 2 2 8" xfId="2990"/>
    <cellStyle name="Calculation 2 2 2 9" xfId="2991"/>
    <cellStyle name="Calculation 2 2 20" xfId="2992"/>
    <cellStyle name="Calculation 2 2 21" xfId="2993"/>
    <cellStyle name="Calculation 2 2 22" xfId="2994"/>
    <cellStyle name="Calculation 2 2 23" xfId="2995"/>
    <cellStyle name="Calculation 2 2 24" xfId="2996"/>
    <cellStyle name="Calculation 2 2 25" xfId="2997"/>
    <cellStyle name="Calculation 2 2 26" xfId="2998"/>
    <cellStyle name="Calculation 2 2 27" xfId="2999"/>
    <cellStyle name="Calculation 2 2 28" xfId="3000"/>
    <cellStyle name="Calculation 2 2 29" xfId="3001"/>
    <cellStyle name="Calculation 2 2 3" xfId="3002"/>
    <cellStyle name="Calculation 2 2 3 10" xfId="3003"/>
    <cellStyle name="Calculation 2 2 3 11" xfId="3004"/>
    <cellStyle name="Calculation 2 2 3 12" xfId="3005"/>
    <cellStyle name="Calculation 2 2 3 13" xfId="3006"/>
    <cellStyle name="Calculation 2 2 3 14" xfId="3007"/>
    <cellStyle name="Calculation 2 2 3 15" xfId="3008"/>
    <cellStyle name="Calculation 2 2 3 16" xfId="3009"/>
    <cellStyle name="Calculation 2 2 3 17" xfId="3010"/>
    <cellStyle name="Calculation 2 2 3 18" xfId="3011"/>
    <cellStyle name="Calculation 2 2 3 19" xfId="3012"/>
    <cellStyle name="Calculation 2 2 3 2" xfId="3013"/>
    <cellStyle name="Calculation 2 2 3 2 10" xfId="3014"/>
    <cellStyle name="Calculation 2 2 3 2 11" xfId="3015"/>
    <cellStyle name="Calculation 2 2 3 2 12" xfId="3016"/>
    <cellStyle name="Calculation 2 2 3 2 13" xfId="3017"/>
    <cellStyle name="Calculation 2 2 3 2 14" xfId="3018"/>
    <cellStyle name="Calculation 2 2 3 2 15" xfId="3019"/>
    <cellStyle name="Calculation 2 2 3 2 16" xfId="3020"/>
    <cellStyle name="Calculation 2 2 3 2 17" xfId="3021"/>
    <cellStyle name="Calculation 2 2 3 2 18" xfId="3022"/>
    <cellStyle name="Calculation 2 2 3 2 19" xfId="3023"/>
    <cellStyle name="Calculation 2 2 3 2 2" xfId="3024"/>
    <cellStyle name="Calculation 2 2 3 2 20" xfId="3025"/>
    <cellStyle name="Calculation 2 2 3 2 21" xfId="3026"/>
    <cellStyle name="Calculation 2 2 3 2 22" xfId="3027"/>
    <cellStyle name="Calculation 2 2 3 2 23" xfId="3028"/>
    <cellStyle name="Calculation 2 2 3 2 24" xfId="3029"/>
    <cellStyle name="Calculation 2 2 3 2 25" xfId="3030"/>
    <cellStyle name="Calculation 2 2 3 2 26" xfId="3031"/>
    <cellStyle name="Calculation 2 2 3 2 27" xfId="3032"/>
    <cellStyle name="Calculation 2 2 3 2 28" xfId="3033"/>
    <cellStyle name="Calculation 2 2 3 2 29" xfId="3034"/>
    <cellStyle name="Calculation 2 2 3 2 3" xfId="3035"/>
    <cellStyle name="Calculation 2 2 3 2 30" xfId="39561"/>
    <cellStyle name="Calculation 2 2 3 2 4" xfId="3036"/>
    <cellStyle name="Calculation 2 2 3 2 5" xfId="3037"/>
    <cellStyle name="Calculation 2 2 3 2 6" xfId="3038"/>
    <cellStyle name="Calculation 2 2 3 2 7" xfId="3039"/>
    <cellStyle name="Calculation 2 2 3 2 8" xfId="3040"/>
    <cellStyle name="Calculation 2 2 3 2 9" xfId="3041"/>
    <cellStyle name="Calculation 2 2 3 20" xfId="3042"/>
    <cellStyle name="Calculation 2 2 3 21" xfId="3043"/>
    <cellStyle name="Calculation 2 2 3 22" xfId="3044"/>
    <cellStyle name="Calculation 2 2 3 23" xfId="3045"/>
    <cellStyle name="Calculation 2 2 3 24" xfId="3046"/>
    <cellStyle name="Calculation 2 2 3 25" xfId="3047"/>
    <cellStyle name="Calculation 2 2 3 26" xfId="3048"/>
    <cellStyle name="Calculation 2 2 3 27" xfId="3049"/>
    <cellStyle name="Calculation 2 2 3 28" xfId="3050"/>
    <cellStyle name="Calculation 2 2 3 29" xfId="38644"/>
    <cellStyle name="Calculation 2 2 3 3" xfId="3051"/>
    <cellStyle name="Calculation 2 2 3 4" xfId="3052"/>
    <cellStyle name="Calculation 2 2 3 5" xfId="3053"/>
    <cellStyle name="Calculation 2 2 3 6" xfId="3054"/>
    <cellStyle name="Calculation 2 2 3 7" xfId="3055"/>
    <cellStyle name="Calculation 2 2 3 8" xfId="3056"/>
    <cellStyle name="Calculation 2 2 3 9" xfId="3057"/>
    <cellStyle name="Calculation 2 2 30" xfId="3058"/>
    <cellStyle name="Calculation 2 2 31" xfId="3059"/>
    <cellStyle name="Calculation 2 2 32" xfId="38556"/>
    <cellStyle name="Calculation 2 2 4" xfId="3060"/>
    <cellStyle name="Calculation 2 2 4 10" xfId="3061"/>
    <cellStyle name="Calculation 2 2 4 11" xfId="3062"/>
    <cellStyle name="Calculation 2 2 4 12" xfId="3063"/>
    <cellStyle name="Calculation 2 2 4 13" xfId="3064"/>
    <cellStyle name="Calculation 2 2 4 14" xfId="3065"/>
    <cellStyle name="Calculation 2 2 4 15" xfId="3066"/>
    <cellStyle name="Calculation 2 2 4 16" xfId="3067"/>
    <cellStyle name="Calculation 2 2 4 17" xfId="3068"/>
    <cellStyle name="Calculation 2 2 4 18" xfId="3069"/>
    <cellStyle name="Calculation 2 2 4 19" xfId="3070"/>
    <cellStyle name="Calculation 2 2 4 2" xfId="3071"/>
    <cellStyle name="Calculation 2 2 4 20" xfId="3072"/>
    <cellStyle name="Calculation 2 2 4 21" xfId="3073"/>
    <cellStyle name="Calculation 2 2 4 22" xfId="3074"/>
    <cellStyle name="Calculation 2 2 4 23" xfId="3075"/>
    <cellStyle name="Calculation 2 2 4 24" xfId="3076"/>
    <cellStyle name="Calculation 2 2 4 25" xfId="3077"/>
    <cellStyle name="Calculation 2 2 4 26" xfId="3078"/>
    <cellStyle name="Calculation 2 2 4 27" xfId="3079"/>
    <cellStyle name="Calculation 2 2 4 28" xfId="3080"/>
    <cellStyle name="Calculation 2 2 4 29" xfId="3081"/>
    <cellStyle name="Calculation 2 2 4 3" xfId="3082"/>
    <cellStyle name="Calculation 2 2 4 30" xfId="39361"/>
    <cellStyle name="Calculation 2 2 4 4" xfId="3083"/>
    <cellStyle name="Calculation 2 2 4 5" xfId="3084"/>
    <cellStyle name="Calculation 2 2 4 6" xfId="3085"/>
    <cellStyle name="Calculation 2 2 4 7" xfId="3086"/>
    <cellStyle name="Calculation 2 2 4 8" xfId="3087"/>
    <cellStyle name="Calculation 2 2 4 9" xfId="3088"/>
    <cellStyle name="Calculation 2 2 5" xfId="3089"/>
    <cellStyle name="Calculation 2 2 5 10" xfId="3090"/>
    <cellStyle name="Calculation 2 2 5 11" xfId="3091"/>
    <cellStyle name="Calculation 2 2 5 12" xfId="3092"/>
    <cellStyle name="Calculation 2 2 5 13" xfId="3093"/>
    <cellStyle name="Calculation 2 2 5 14" xfId="3094"/>
    <cellStyle name="Calculation 2 2 5 15" xfId="3095"/>
    <cellStyle name="Calculation 2 2 5 16" xfId="3096"/>
    <cellStyle name="Calculation 2 2 5 17" xfId="3097"/>
    <cellStyle name="Calculation 2 2 5 18" xfId="3098"/>
    <cellStyle name="Calculation 2 2 5 19" xfId="3099"/>
    <cellStyle name="Calculation 2 2 5 2" xfId="3100"/>
    <cellStyle name="Calculation 2 2 5 20" xfId="3101"/>
    <cellStyle name="Calculation 2 2 5 21" xfId="3102"/>
    <cellStyle name="Calculation 2 2 5 22" xfId="3103"/>
    <cellStyle name="Calculation 2 2 5 23" xfId="3104"/>
    <cellStyle name="Calculation 2 2 5 24" xfId="3105"/>
    <cellStyle name="Calculation 2 2 5 25" xfId="3106"/>
    <cellStyle name="Calculation 2 2 5 26" xfId="3107"/>
    <cellStyle name="Calculation 2 2 5 27" xfId="3108"/>
    <cellStyle name="Calculation 2 2 5 28" xfId="3109"/>
    <cellStyle name="Calculation 2 2 5 29" xfId="3110"/>
    <cellStyle name="Calculation 2 2 5 3" xfId="3111"/>
    <cellStyle name="Calculation 2 2 5 30" xfId="39564"/>
    <cellStyle name="Calculation 2 2 5 4" xfId="3112"/>
    <cellStyle name="Calculation 2 2 5 5" xfId="3113"/>
    <cellStyle name="Calculation 2 2 5 6" xfId="3114"/>
    <cellStyle name="Calculation 2 2 5 7" xfId="3115"/>
    <cellStyle name="Calculation 2 2 5 8" xfId="3116"/>
    <cellStyle name="Calculation 2 2 5 9" xfId="3117"/>
    <cellStyle name="Calculation 2 2 6" xfId="3118"/>
    <cellStyle name="Calculation 2 2 7" xfId="3119"/>
    <cellStyle name="Calculation 2 2 8" xfId="3120"/>
    <cellStyle name="Calculation 2 2 9" xfId="3121"/>
    <cellStyle name="Calculation 2 20" xfId="3122"/>
    <cellStyle name="Calculation 2 21" xfId="3123"/>
    <cellStyle name="Calculation 2 22" xfId="3124"/>
    <cellStyle name="Calculation 2 23" xfId="3125"/>
    <cellStyle name="Calculation 2 24" xfId="3126"/>
    <cellStyle name="Calculation 2 25" xfId="3127"/>
    <cellStyle name="Calculation 2 26" xfId="3128"/>
    <cellStyle name="Calculation 2 27" xfId="3129"/>
    <cellStyle name="Calculation 2 28" xfId="3130"/>
    <cellStyle name="Calculation 2 29" xfId="3131"/>
    <cellStyle name="Calculation 2 3" xfId="3132"/>
    <cellStyle name="Calculation 2 3 10" xfId="3133"/>
    <cellStyle name="Calculation 2 3 11" xfId="3134"/>
    <cellStyle name="Calculation 2 3 12" xfId="3135"/>
    <cellStyle name="Calculation 2 3 13" xfId="3136"/>
    <cellStyle name="Calculation 2 3 14" xfId="3137"/>
    <cellStyle name="Calculation 2 3 15" xfId="3138"/>
    <cellStyle name="Calculation 2 3 16" xfId="3139"/>
    <cellStyle name="Calculation 2 3 17" xfId="3140"/>
    <cellStyle name="Calculation 2 3 18" xfId="3141"/>
    <cellStyle name="Calculation 2 3 19" xfId="3142"/>
    <cellStyle name="Calculation 2 3 2" xfId="3143"/>
    <cellStyle name="Calculation 2 3 2 10" xfId="3144"/>
    <cellStyle name="Calculation 2 3 2 11" xfId="3145"/>
    <cellStyle name="Calculation 2 3 2 12" xfId="3146"/>
    <cellStyle name="Calculation 2 3 2 13" xfId="3147"/>
    <cellStyle name="Calculation 2 3 2 14" xfId="3148"/>
    <cellStyle name="Calculation 2 3 2 15" xfId="3149"/>
    <cellStyle name="Calculation 2 3 2 16" xfId="3150"/>
    <cellStyle name="Calculation 2 3 2 17" xfId="3151"/>
    <cellStyle name="Calculation 2 3 2 18" xfId="3152"/>
    <cellStyle name="Calculation 2 3 2 19" xfId="3153"/>
    <cellStyle name="Calculation 2 3 2 2" xfId="3154"/>
    <cellStyle name="Calculation 2 3 2 2 10" xfId="3155"/>
    <cellStyle name="Calculation 2 3 2 2 11" xfId="3156"/>
    <cellStyle name="Calculation 2 3 2 2 12" xfId="3157"/>
    <cellStyle name="Calculation 2 3 2 2 13" xfId="3158"/>
    <cellStyle name="Calculation 2 3 2 2 14" xfId="3159"/>
    <cellStyle name="Calculation 2 3 2 2 15" xfId="3160"/>
    <cellStyle name="Calculation 2 3 2 2 16" xfId="3161"/>
    <cellStyle name="Calculation 2 3 2 2 17" xfId="3162"/>
    <cellStyle name="Calculation 2 3 2 2 18" xfId="3163"/>
    <cellStyle name="Calculation 2 3 2 2 19" xfId="3164"/>
    <cellStyle name="Calculation 2 3 2 2 2" xfId="3165"/>
    <cellStyle name="Calculation 2 3 2 2 2 10" xfId="3166"/>
    <cellStyle name="Calculation 2 3 2 2 2 11" xfId="3167"/>
    <cellStyle name="Calculation 2 3 2 2 2 12" xfId="3168"/>
    <cellStyle name="Calculation 2 3 2 2 2 13" xfId="3169"/>
    <cellStyle name="Calculation 2 3 2 2 2 14" xfId="3170"/>
    <cellStyle name="Calculation 2 3 2 2 2 15" xfId="3171"/>
    <cellStyle name="Calculation 2 3 2 2 2 16" xfId="3172"/>
    <cellStyle name="Calculation 2 3 2 2 2 17" xfId="3173"/>
    <cellStyle name="Calculation 2 3 2 2 2 18" xfId="3174"/>
    <cellStyle name="Calculation 2 3 2 2 2 19" xfId="3175"/>
    <cellStyle name="Calculation 2 3 2 2 2 2" xfId="3176"/>
    <cellStyle name="Calculation 2 3 2 2 2 20" xfId="3177"/>
    <cellStyle name="Calculation 2 3 2 2 2 21" xfId="3178"/>
    <cellStyle name="Calculation 2 3 2 2 2 22" xfId="3179"/>
    <cellStyle name="Calculation 2 3 2 2 2 23" xfId="3180"/>
    <cellStyle name="Calculation 2 3 2 2 2 24" xfId="3181"/>
    <cellStyle name="Calculation 2 3 2 2 2 25" xfId="3182"/>
    <cellStyle name="Calculation 2 3 2 2 2 26" xfId="3183"/>
    <cellStyle name="Calculation 2 3 2 2 2 27" xfId="3184"/>
    <cellStyle name="Calculation 2 3 2 2 2 28" xfId="3185"/>
    <cellStyle name="Calculation 2 3 2 2 2 29" xfId="3186"/>
    <cellStyle name="Calculation 2 3 2 2 2 3" xfId="3187"/>
    <cellStyle name="Calculation 2 3 2 2 2 30" xfId="40158"/>
    <cellStyle name="Calculation 2 3 2 2 2 4" xfId="3188"/>
    <cellStyle name="Calculation 2 3 2 2 2 5" xfId="3189"/>
    <cellStyle name="Calculation 2 3 2 2 2 6" xfId="3190"/>
    <cellStyle name="Calculation 2 3 2 2 2 7" xfId="3191"/>
    <cellStyle name="Calculation 2 3 2 2 2 8" xfId="3192"/>
    <cellStyle name="Calculation 2 3 2 2 2 9" xfId="3193"/>
    <cellStyle name="Calculation 2 3 2 2 20" xfId="3194"/>
    <cellStyle name="Calculation 2 3 2 2 21" xfId="3195"/>
    <cellStyle name="Calculation 2 3 2 2 22" xfId="3196"/>
    <cellStyle name="Calculation 2 3 2 2 23" xfId="3197"/>
    <cellStyle name="Calculation 2 3 2 2 24" xfId="3198"/>
    <cellStyle name="Calculation 2 3 2 2 25" xfId="3199"/>
    <cellStyle name="Calculation 2 3 2 2 26" xfId="3200"/>
    <cellStyle name="Calculation 2 3 2 2 27" xfId="3201"/>
    <cellStyle name="Calculation 2 3 2 2 28" xfId="3202"/>
    <cellStyle name="Calculation 2 3 2 2 29" xfId="38646"/>
    <cellStyle name="Calculation 2 3 2 2 3" xfId="3203"/>
    <cellStyle name="Calculation 2 3 2 2 4" xfId="3204"/>
    <cellStyle name="Calculation 2 3 2 2 5" xfId="3205"/>
    <cellStyle name="Calculation 2 3 2 2 6" xfId="3206"/>
    <cellStyle name="Calculation 2 3 2 2 7" xfId="3207"/>
    <cellStyle name="Calculation 2 3 2 2 8" xfId="3208"/>
    <cellStyle name="Calculation 2 3 2 2 9" xfId="3209"/>
    <cellStyle name="Calculation 2 3 2 20" xfId="3210"/>
    <cellStyle name="Calculation 2 3 2 21" xfId="3211"/>
    <cellStyle name="Calculation 2 3 2 22" xfId="3212"/>
    <cellStyle name="Calculation 2 3 2 23" xfId="3213"/>
    <cellStyle name="Calculation 2 3 2 24" xfId="3214"/>
    <cellStyle name="Calculation 2 3 2 25" xfId="3215"/>
    <cellStyle name="Calculation 2 3 2 26" xfId="3216"/>
    <cellStyle name="Calculation 2 3 2 27" xfId="3217"/>
    <cellStyle name="Calculation 2 3 2 28" xfId="3218"/>
    <cellStyle name="Calculation 2 3 2 29" xfId="3219"/>
    <cellStyle name="Calculation 2 3 2 3" xfId="3220"/>
    <cellStyle name="Calculation 2 3 2 3 10" xfId="3221"/>
    <cellStyle name="Calculation 2 3 2 3 11" xfId="3222"/>
    <cellStyle name="Calculation 2 3 2 3 12" xfId="3223"/>
    <cellStyle name="Calculation 2 3 2 3 13" xfId="3224"/>
    <cellStyle name="Calculation 2 3 2 3 14" xfId="3225"/>
    <cellStyle name="Calculation 2 3 2 3 15" xfId="3226"/>
    <cellStyle name="Calculation 2 3 2 3 16" xfId="3227"/>
    <cellStyle name="Calculation 2 3 2 3 17" xfId="3228"/>
    <cellStyle name="Calculation 2 3 2 3 18" xfId="3229"/>
    <cellStyle name="Calculation 2 3 2 3 19" xfId="3230"/>
    <cellStyle name="Calculation 2 3 2 3 2" xfId="3231"/>
    <cellStyle name="Calculation 2 3 2 3 20" xfId="3232"/>
    <cellStyle name="Calculation 2 3 2 3 21" xfId="3233"/>
    <cellStyle name="Calculation 2 3 2 3 22" xfId="3234"/>
    <cellStyle name="Calculation 2 3 2 3 23" xfId="3235"/>
    <cellStyle name="Calculation 2 3 2 3 24" xfId="3236"/>
    <cellStyle name="Calculation 2 3 2 3 25" xfId="3237"/>
    <cellStyle name="Calculation 2 3 2 3 26" xfId="3238"/>
    <cellStyle name="Calculation 2 3 2 3 27" xfId="3239"/>
    <cellStyle name="Calculation 2 3 2 3 28" xfId="3240"/>
    <cellStyle name="Calculation 2 3 2 3 29" xfId="3241"/>
    <cellStyle name="Calculation 2 3 2 3 3" xfId="3242"/>
    <cellStyle name="Calculation 2 3 2 3 30" xfId="39913"/>
    <cellStyle name="Calculation 2 3 2 3 4" xfId="3243"/>
    <cellStyle name="Calculation 2 3 2 3 5" xfId="3244"/>
    <cellStyle name="Calculation 2 3 2 3 6" xfId="3245"/>
    <cellStyle name="Calculation 2 3 2 3 7" xfId="3246"/>
    <cellStyle name="Calculation 2 3 2 3 8" xfId="3247"/>
    <cellStyle name="Calculation 2 3 2 3 9" xfId="3248"/>
    <cellStyle name="Calculation 2 3 2 30" xfId="38645"/>
    <cellStyle name="Calculation 2 3 2 4" xfId="3249"/>
    <cellStyle name="Calculation 2 3 2 5" xfId="3250"/>
    <cellStyle name="Calculation 2 3 2 6" xfId="3251"/>
    <cellStyle name="Calculation 2 3 2 7" xfId="3252"/>
    <cellStyle name="Calculation 2 3 2 8" xfId="3253"/>
    <cellStyle name="Calculation 2 3 2 9" xfId="3254"/>
    <cellStyle name="Calculation 2 3 20" xfId="3255"/>
    <cellStyle name="Calculation 2 3 21" xfId="3256"/>
    <cellStyle name="Calculation 2 3 22" xfId="3257"/>
    <cellStyle name="Calculation 2 3 23" xfId="3258"/>
    <cellStyle name="Calculation 2 3 24" xfId="3259"/>
    <cellStyle name="Calculation 2 3 25" xfId="3260"/>
    <cellStyle name="Calculation 2 3 26" xfId="3261"/>
    <cellStyle name="Calculation 2 3 27" xfId="3262"/>
    <cellStyle name="Calculation 2 3 28" xfId="3263"/>
    <cellStyle name="Calculation 2 3 29" xfId="3264"/>
    <cellStyle name="Calculation 2 3 3" xfId="3265"/>
    <cellStyle name="Calculation 2 3 3 10" xfId="3266"/>
    <cellStyle name="Calculation 2 3 3 11" xfId="3267"/>
    <cellStyle name="Calculation 2 3 3 12" xfId="3268"/>
    <cellStyle name="Calculation 2 3 3 13" xfId="3269"/>
    <cellStyle name="Calculation 2 3 3 14" xfId="3270"/>
    <cellStyle name="Calculation 2 3 3 15" xfId="3271"/>
    <cellStyle name="Calculation 2 3 3 16" xfId="3272"/>
    <cellStyle name="Calculation 2 3 3 17" xfId="3273"/>
    <cellStyle name="Calculation 2 3 3 18" xfId="3274"/>
    <cellStyle name="Calculation 2 3 3 19" xfId="3275"/>
    <cellStyle name="Calculation 2 3 3 2" xfId="3276"/>
    <cellStyle name="Calculation 2 3 3 2 10" xfId="3277"/>
    <cellStyle name="Calculation 2 3 3 2 11" xfId="3278"/>
    <cellStyle name="Calculation 2 3 3 2 12" xfId="3279"/>
    <cellStyle name="Calculation 2 3 3 2 13" xfId="3280"/>
    <cellStyle name="Calculation 2 3 3 2 14" xfId="3281"/>
    <cellStyle name="Calculation 2 3 3 2 15" xfId="3282"/>
    <cellStyle name="Calculation 2 3 3 2 16" xfId="3283"/>
    <cellStyle name="Calculation 2 3 3 2 17" xfId="3284"/>
    <cellStyle name="Calculation 2 3 3 2 18" xfId="3285"/>
    <cellStyle name="Calculation 2 3 3 2 19" xfId="3286"/>
    <cellStyle name="Calculation 2 3 3 2 2" xfId="3287"/>
    <cellStyle name="Calculation 2 3 3 2 20" xfId="3288"/>
    <cellStyle name="Calculation 2 3 3 2 21" xfId="3289"/>
    <cellStyle name="Calculation 2 3 3 2 22" xfId="3290"/>
    <cellStyle name="Calculation 2 3 3 2 23" xfId="3291"/>
    <cellStyle name="Calculation 2 3 3 2 24" xfId="3292"/>
    <cellStyle name="Calculation 2 3 3 2 25" xfId="3293"/>
    <cellStyle name="Calculation 2 3 3 2 26" xfId="3294"/>
    <cellStyle name="Calculation 2 3 3 2 27" xfId="3295"/>
    <cellStyle name="Calculation 2 3 3 2 28" xfId="3296"/>
    <cellStyle name="Calculation 2 3 3 2 29" xfId="3297"/>
    <cellStyle name="Calculation 2 3 3 2 3" xfId="3298"/>
    <cellStyle name="Calculation 2 3 3 2 30" xfId="40070"/>
    <cellStyle name="Calculation 2 3 3 2 4" xfId="3299"/>
    <cellStyle name="Calculation 2 3 3 2 5" xfId="3300"/>
    <cellStyle name="Calculation 2 3 3 2 6" xfId="3301"/>
    <cellStyle name="Calculation 2 3 3 2 7" xfId="3302"/>
    <cellStyle name="Calculation 2 3 3 2 8" xfId="3303"/>
    <cellStyle name="Calculation 2 3 3 2 9" xfId="3304"/>
    <cellStyle name="Calculation 2 3 3 20" xfId="3305"/>
    <cellStyle name="Calculation 2 3 3 21" xfId="3306"/>
    <cellStyle name="Calculation 2 3 3 22" xfId="3307"/>
    <cellStyle name="Calculation 2 3 3 23" xfId="3308"/>
    <cellStyle name="Calculation 2 3 3 24" xfId="3309"/>
    <cellStyle name="Calculation 2 3 3 25" xfId="3310"/>
    <cellStyle name="Calculation 2 3 3 26" xfId="3311"/>
    <cellStyle name="Calculation 2 3 3 27" xfId="3312"/>
    <cellStyle name="Calculation 2 3 3 28" xfId="3313"/>
    <cellStyle name="Calculation 2 3 3 29" xfId="38647"/>
    <cellStyle name="Calculation 2 3 3 3" xfId="3314"/>
    <cellStyle name="Calculation 2 3 3 4" xfId="3315"/>
    <cellStyle name="Calculation 2 3 3 5" xfId="3316"/>
    <cellStyle name="Calculation 2 3 3 6" xfId="3317"/>
    <cellStyle name="Calculation 2 3 3 7" xfId="3318"/>
    <cellStyle name="Calculation 2 3 3 8" xfId="3319"/>
    <cellStyle name="Calculation 2 3 3 9" xfId="3320"/>
    <cellStyle name="Calculation 2 3 30" xfId="3321"/>
    <cellStyle name="Calculation 2 3 31" xfId="38557"/>
    <cellStyle name="Calculation 2 3 4" xfId="3322"/>
    <cellStyle name="Calculation 2 3 4 10" xfId="3323"/>
    <cellStyle name="Calculation 2 3 4 11" xfId="3324"/>
    <cellStyle name="Calculation 2 3 4 12" xfId="3325"/>
    <cellStyle name="Calculation 2 3 4 13" xfId="3326"/>
    <cellStyle name="Calculation 2 3 4 14" xfId="3327"/>
    <cellStyle name="Calculation 2 3 4 15" xfId="3328"/>
    <cellStyle name="Calculation 2 3 4 16" xfId="3329"/>
    <cellStyle name="Calculation 2 3 4 17" xfId="3330"/>
    <cellStyle name="Calculation 2 3 4 18" xfId="3331"/>
    <cellStyle name="Calculation 2 3 4 19" xfId="3332"/>
    <cellStyle name="Calculation 2 3 4 2" xfId="3333"/>
    <cellStyle name="Calculation 2 3 4 20" xfId="3334"/>
    <cellStyle name="Calculation 2 3 4 21" xfId="3335"/>
    <cellStyle name="Calculation 2 3 4 22" xfId="3336"/>
    <cellStyle name="Calculation 2 3 4 23" xfId="3337"/>
    <cellStyle name="Calculation 2 3 4 24" xfId="3338"/>
    <cellStyle name="Calculation 2 3 4 25" xfId="3339"/>
    <cellStyle name="Calculation 2 3 4 26" xfId="3340"/>
    <cellStyle name="Calculation 2 3 4 27" xfId="3341"/>
    <cellStyle name="Calculation 2 3 4 28" xfId="3342"/>
    <cellStyle name="Calculation 2 3 4 29" xfId="3343"/>
    <cellStyle name="Calculation 2 3 4 3" xfId="3344"/>
    <cellStyle name="Calculation 2 3 4 30" xfId="39362"/>
    <cellStyle name="Calculation 2 3 4 4" xfId="3345"/>
    <cellStyle name="Calculation 2 3 4 5" xfId="3346"/>
    <cellStyle name="Calculation 2 3 4 6" xfId="3347"/>
    <cellStyle name="Calculation 2 3 4 7" xfId="3348"/>
    <cellStyle name="Calculation 2 3 4 8" xfId="3349"/>
    <cellStyle name="Calculation 2 3 4 9" xfId="3350"/>
    <cellStyle name="Calculation 2 3 5" xfId="3351"/>
    <cellStyle name="Calculation 2 3 6" xfId="3352"/>
    <cellStyle name="Calculation 2 3 7" xfId="3353"/>
    <cellStyle name="Calculation 2 3 8" xfId="3354"/>
    <cellStyle name="Calculation 2 3 9" xfId="3355"/>
    <cellStyle name="Calculation 2 30" xfId="3356"/>
    <cellStyle name="Calculation 2 31" xfId="3357"/>
    <cellStyle name="Calculation 2 32" xfId="3358"/>
    <cellStyle name="Calculation 2 33" xfId="3359"/>
    <cellStyle name="Calculation 2 34" xfId="3360"/>
    <cellStyle name="Calculation 2 35" xfId="38555"/>
    <cellStyle name="Calculation 2 4" xfId="3361"/>
    <cellStyle name="Calculation 2 4 10" xfId="3362"/>
    <cellStyle name="Calculation 2 4 11" xfId="3363"/>
    <cellStyle name="Calculation 2 4 12" xfId="3364"/>
    <cellStyle name="Calculation 2 4 13" xfId="3365"/>
    <cellStyle name="Calculation 2 4 14" xfId="3366"/>
    <cellStyle name="Calculation 2 4 15" xfId="3367"/>
    <cellStyle name="Calculation 2 4 16" xfId="3368"/>
    <cellStyle name="Calculation 2 4 17" xfId="3369"/>
    <cellStyle name="Calculation 2 4 18" xfId="3370"/>
    <cellStyle name="Calculation 2 4 19" xfId="3371"/>
    <cellStyle name="Calculation 2 4 2" xfId="3372"/>
    <cellStyle name="Calculation 2 4 2 10" xfId="3373"/>
    <cellStyle name="Calculation 2 4 2 11" xfId="3374"/>
    <cellStyle name="Calculation 2 4 2 12" xfId="3375"/>
    <cellStyle name="Calculation 2 4 2 13" xfId="3376"/>
    <cellStyle name="Calculation 2 4 2 14" xfId="3377"/>
    <cellStyle name="Calculation 2 4 2 15" xfId="3378"/>
    <cellStyle name="Calculation 2 4 2 16" xfId="3379"/>
    <cellStyle name="Calculation 2 4 2 17" xfId="3380"/>
    <cellStyle name="Calculation 2 4 2 18" xfId="3381"/>
    <cellStyle name="Calculation 2 4 2 19" xfId="3382"/>
    <cellStyle name="Calculation 2 4 2 2" xfId="3383"/>
    <cellStyle name="Calculation 2 4 2 2 10" xfId="3384"/>
    <cellStyle name="Calculation 2 4 2 2 11" xfId="3385"/>
    <cellStyle name="Calculation 2 4 2 2 12" xfId="3386"/>
    <cellStyle name="Calculation 2 4 2 2 13" xfId="3387"/>
    <cellStyle name="Calculation 2 4 2 2 14" xfId="3388"/>
    <cellStyle name="Calculation 2 4 2 2 15" xfId="3389"/>
    <cellStyle name="Calculation 2 4 2 2 16" xfId="3390"/>
    <cellStyle name="Calculation 2 4 2 2 17" xfId="3391"/>
    <cellStyle name="Calculation 2 4 2 2 18" xfId="3392"/>
    <cellStyle name="Calculation 2 4 2 2 19" xfId="3393"/>
    <cellStyle name="Calculation 2 4 2 2 2" xfId="3394"/>
    <cellStyle name="Calculation 2 4 2 2 2 10" xfId="3395"/>
    <cellStyle name="Calculation 2 4 2 2 2 11" xfId="3396"/>
    <cellStyle name="Calculation 2 4 2 2 2 12" xfId="3397"/>
    <cellStyle name="Calculation 2 4 2 2 2 13" xfId="3398"/>
    <cellStyle name="Calculation 2 4 2 2 2 14" xfId="3399"/>
    <cellStyle name="Calculation 2 4 2 2 2 15" xfId="3400"/>
    <cellStyle name="Calculation 2 4 2 2 2 16" xfId="3401"/>
    <cellStyle name="Calculation 2 4 2 2 2 17" xfId="3402"/>
    <cellStyle name="Calculation 2 4 2 2 2 18" xfId="3403"/>
    <cellStyle name="Calculation 2 4 2 2 2 19" xfId="3404"/>
    <cellStyle name="Calculation 2 4 2 2 2 2" xfId="3405"/>
    <cellStyle name="Calculation 2 4 2 2 2 20" xfId="3406"/>
    <cellStyle name="Calculation 2 4 2 2 2 21" xfId="3407"/>
    <cellStyle name="Calculation 2 4 2 2 2 22" xfId="3408"/>
    <cellStyle name="Calculation 2 4 2 2 2 23" xfId="3409"/>
    <cellStyle name="Calculation 2 4 2 2 2 24" xfId="3410"/>
    <cellStyle name="Calculation 2 4 2 2 2 25" xfId="3411"/>
    <cellStyle name="Calculation 2 4 2 2 2 26" xfId="3412"/>
    <cellStyle name="Calculation 2 4 2 2 2 27" xfId="3413"/>
    <cellStyle name="Calculation 2 4 2 2 2 28" xfId="3414"/>
    <cellStyle name="Calculation 2 4 2 2 2 29" xfId="3415"/>
    <cellStyle name="Calculation 2 4 2 2 2 3" xfId="3416"/>
    <cellStyle name="Calculation 2 4 2 2 2 30" xfId="40156"/>
    <cellStyle name="Calculation 2 4 2 2 2 4" xfId="3417"/>
    <cellStyle name="Calculation 2 4 2 2 2 5" xfId="3418"/>
    <cellStyle name="Calculation 2 4 2 2 2 6" xfId="3419"/>
    <cellStyle name="Calculation 2 4 2 2 2 7" xfId="3420"/>
    <cellStyle name="Calculation 2 4 2 2 2 8" xfId="3421"/>
    <cellStyle name="Calculation 2 4 2 2 2 9" xfId="3422"/>
    <cellStyle name="Calculation 2 4 2 2 20" xfId="3423"/>
    <cellStyle name="Calculation 2 4 2 2 21" xfId="3424"/>
    <cellStyle name="Calculation 2 4 2 2 22" xfId="3425"/>
    <cellStyle name="Calculation 2 4 2 2 23" xfId="3426"/>
    <cellStyle name="Calculation 2 4 2 2 24" xfId="3427"/>
    <cellStyle name="Calculation 2 4 2 2 25" xfId="3428"/>
    <cellStyle name="Calculation 2 4 2 2 26" xfId="3429"/>
    <cellStyle name="Calculation 2 4 2 2 27" xfId="3430"/>
    <cellStyle name="Calculation 2 4 2 2 28" xfId="3431"/>
    <cellStyle name="Calculation 2 4 2 2 29" xfId="38650"/>
    <cellStyle name="Calculation 2 4 2 2 3" xfId="3432"/>
    <cellStyle name="Calculation 2 4 2 2 4" xfId="3433"/>
    <cellStyle name="Calculation 2 4 2 2 5" xfId="3434"/>
    <cellStyle name="Calculation 2 4 2 2 6" xfId="3435"/>
    <cellStyle name="Calculation 2 4 2 2 7" xfId="3436"/>
    <cellStyle name="Calculation 2 4 2 2 8" xfId="3437"/>
    <cellStyle name="Calculation 2 4 2 2 9" xfId="3438"/>
    <cellStyle name="Calculation 2 4 2 20" xfId="3439"/>
    <cellStyle name="Calculation 2 4 2 21" xfId="3440"/>
    <cellStyle name="Calculation 2 4 2 22" xfId="3441"/>
    <cellStyle name="Calculation 2 4 2 23" xfId="3442"/>
    <cellStyle name="Calculation 2 4 2 24" xfId="3443"/>
    <cellStyle name="Calculation 2 4 2 25" xfId="3444"/>
    <cellStyle name="Calculation 2 4 2 26" xfId="3445"/>
    <cellStyle name="Calculation 2 4 2 27" xfId="3446"/>
    <cellStyle name="Calculation 2 4 2 28" xfId="3447"/>
    <cellStyle name="Calculation 2 4 2 29" xfId="3448"/>
    <cellStyle name="Calculation 2 4 2 3" xfId="3449"/>
    <cellStyle name="Calculation 2 4 2 3 10" xfId="3450"/>
    <cellStyle name="Calculation 2 4 2 3 11" xfId="3451"/>
    <cellStyle name="Calculation 2 4 2 3 12" xfId="3452"/>
    <cellStyle name="Calculation 2 4 2 3 13" xfId="3453"/>
    <cellStyle name="Calculation 2 4 2 3 14" xfId="3454"/>
    <cellStyle name="Calculation 2 4 2 3 15" xfId="3455"/>
    <cellStyle name="Calculation 2 4 2 3 16" xfId="3456"/>
    <cellStyle name="Calculation 2 4 2 3 17" xfId="3457"/>
    <cellStyle name="Calculation 2 4 2 3 18" xfId="3458"/>
    <cellStyle name="Calculation 2 4 2 3 19" xfId="3459"/>
    <cellStyle name="Calculation 2 4 2 3 2" xfId="3460"/>
    <cellStyle name="Calculation 2 4 2 3 20" xfId="3461"/>
    <cellStyle name="Calculation 2 4 2 3 21" xfId="3462"/>
    <cellStyle name="Calculation 2 4 2 3 22" xfId="3463"/>
    <cellStyle name="Calculation 2 4 2 3 23" xfId="3464"/>
    <cellStyle name="Calculation 2 4 2 3 24" xfId="3465"/>
    <cellStyle name="Calculation 2 4 2 3 25" xfId="3466"/>
    <cellStyle name="Calculation 2 4 2 3 26" xfId="3467"/>
    <cellStyle name="Calculation 2 4 2 3 27" xfId="3468"/>
    <cellStyle name="Calculation 2 4 2 3 28" xfId="3469"/>
    <cellStyle name="Calculation 2 4 2 3 29" xfId="3470"/>
    <cellStyle name="Calculation 2 4 2 3 3" xfId="3471"/>
    <cellStyle name="Calculation 2 4 2 3 30" xfId="39906"/>
    <cellStyle name="Calculation 2 4 2 3 4" xfId="3472"/>
    <cellStyle name="Calculation 2 4 2 3 5" xfId="3473"/>
    <cellStyle name="Calculation 2 4 2 3 6" xfId="3474"/>
    <cellStyle name="Calculation 2 4 2 3 7" xfId="3475"/>
    <cellStyle name="Calculation 2 4 2 3 8" xfId="3476"/>
    <cellStyle name="Calculation 2 4 2 3 9" xfId="3477"/>
    <cellStyle name="Calculation 2 4 2 30" xfId="38649"/>
    <cellStyle name="Calculation 2 4 2 4" xfId="3478"/>
    <cellStyle name="Calculation 2 4 2 5" xfId="3479"/>
    <cellStyle name="Calculation 2 4 2 6" xfId="3480"/>
    <cellStyle name="Calculation 2 4 2 7" xfId="3481"/>
    <cellStyle name="Calculation 2 4 2 8" xfId="3482"/>
    <cellStyle name="Calculation 2 4 2 9" xfId="3483"/>
    <cellStyle name="Calculation 2 4 20" xfId="3484"/>
    <cellStyle name="Calculation 2 4 21" xfId="3485"/>
    <cellStyle name="Calculation 2 4 22" xfId="3486"/>
    <cellStyle name="Calculation 2 4 23" xfId="3487"/>
    <cellStyle name="Calculation 2 4 24" xfId="3488"/>
    <cellStyle name="Calculation 2 4 25" xfId="3489"/>
    <cellStyle name="Calculation 2 4 26" xfId="3490"/>
    <cellStyle name="Calculation 2 4 27" xfId="3491"/>
    <cellStyle name="Calculation 2 4 28" xfId="3492"/>
    <cellStyle name="Calculation 2 4 29" xfId="3493"/>
    <cellStyle name="Calculation 2 4 3" xfId="3494"/>
    <cellStyle name="Calculation 2 4 3 10" xfId="3495"/>
    <cellStyle name="Calculation 2 4 3 11" xfId="3496"/>
    <cellStyle name="Calculation 2 4 3 12" xfId="3497"/>
    <cellStyle name="Calculation 2 4 3 13" xfId="3498"/>
    <cellStyle name="Calculation 2 4 3 14" xfId="3499"/>
    <cellStyle name="Calculation 2 4 3 15" xfId="3500"/>
    <cellStyle name="Calculation 2 4 3 16" xfId="3501"/>
    <cellStyle name="Calculation 2 4 3 17" xfId="3502"/>
    <cellStyle name="Calculation 2 4 3 18" xfId="3503"/>
    <cellStyle name="Calculation 2 4 3 19" xfId="3504"/>
    <cellStyle name="Calculation 2 4 3 2" xfId="3505"/>
    <cellStyle name="Calculation 2 4 3 2 10" xfId="3506"/>
    <cellStyle name="Calculation 2 4 3 2 11" xfId="3507"/>
    <cellStyle name="Calculation 2 4 3 2 12" xfId="3508"/>
    <cellStyle name="Calculation 2 4 3 2 13" xfId="3509"/>
    <cellStyle name="Calculation 2 4 3 2 14" xfId="3510"/>
    <cellStyle name="Calculation 2 4 3 2 15" xfId="3511"/>
    <cellStyle name="Calculation 2 4 3 2 16" xfId="3512"/>
    <cellStyle name="Calculation 2 4 3 2 17" xfId="3513"/>
    <cellStyle name="Calculation 2 4 3 2 18" xfId="3514"/>
    <cellStyle name="Calculation 2 4 3 2 19" xfId="3515"/>
    <cellStyle name="Calculation 2 4 3 2 2" xfId="3516"/>
    <cellStyle name="Calculation 2 4 3 2 20" xfId="3517"/>
    <cellStyle name="Calculation 2 4 3 2 21" xfId="3518"/>
    <cellStyle name="Calculation 2 4 3 2 22" xfId="3519"/>
    <cellStyle name="Calculation 2 4 3 2 23" xfId="3520"/>
    <cellStyle name="Calculation 2 4 3 2 24" xfId="3521"/>
    <cellStyle name="Calculation 2 4 3 2 25" xfId="3522"/>
    <cellStyle name="Calculation 2 4 3 2 26" xfId="3523"/>
    <cellStyle name="Calculation 2 4 3 2 27" xfId="3524"/>
    <cellStyle name="Calculation 2 4 3 2 28" xfId="3525"/>
    <cellStyle name="Calculation 2 4 3 2 29" xfId="3526"/>
    <cellStyle name="Calculation 2 4 3 2 3" xfId="3527"/>
    <cellStyle name="Calculation 2 4 3 2 30" xfId="40073"/>
    <cellStyle name="Calculation 2 4 3 2 4" xfId="3528"/>
    <cellStyle name="Calculation 2 4 3 2 5" xfId="3529"/>
    <cellStyle name="Calculation 2 4 3 2 6" xfId="3530"/>
    <cellStyle name="Calculation 2 4 3 2 7" xfId="3531"/>
    <cellStyle name="Calculation 2 4 3 2 8" xfId="3532"/>
    <cellStyle name="Calculation 2 4 3 2 9" xfId="3533"/>
    <cellStyle name="Calculation 2 4 3 20" xfId="3534"/>
    <cellStyle name="Calculation 2 4 3 21" xfId="3535"/>
    <cellStyle name="Calculation 2 4 3 22" xfId="3536"/>
    <cellStyle name="Calculation 2 4 3 23" xfId="3537"/>
    <cellStyle name="Calculation 2 4 3 24" xfId="3538"/>
    <cellStyle name="Calculation 2 4 3 25" xfId="3539"/>
    <cellStyle name="Calculation 2 4 3 26" xfId="3540"/>
    <cellStyle name="Calculation 2 4 3 27" xfId="3541"/>
    <cellStyle name="Calculation 2 4 3 28" xfId="3542"/>
    <cellStyle name="Calculation 2 4 3 29" xfId="38651"/>
    <cellStyle name="Calculation 2 4 3 3" xfId="3543"/>
    <cellStyle name="Calculation 2 4 3 4" xfId="3544"/>
    <cellStyle name="Calculation 2 4 3 5" xfId="3545"/>
    <cellStyle name="Calculation 2 4 3 6" xfId="3546"/>
    <cellStyle name="Calculation 2 4 3 7" xfId="3547"/>
    <cellStyle name="Calculation 2 4 3 8" xfId="3548"/>
    <cellStyle name="Calculation 2 4 3 9" xfId="3549"/>
    <cellStyle name="Calculation 2 4 30" xfId="3550"/>
    <cellStyle name="Calculation 2 4 31" xfId="38648"/>
    <cellStyle name="Calculation 2 4 4" xfId="3551"/>
    <cellStyle name="Calculation 2 4 4 10" xfId="3552"/>
    <cellStyle name="Calculation 2 4 4 11" xfId="3553"/>
    <cellStyle name="Calculation 2 4 4 12" xfId="3554"/>
    <cellStyle name="Calculation 2 4 4 13" xfId="3555"/>
    <cellStyle name="Calculation 2 4 4 14" xfId="3556"/>
    <cellStyle name="Calculation 2 4 4 15" xfId="3557"/>
    <cellStyle name="Calculation 2 4 4 16" xfId="3558"/>
    <cellStyle name="Calculation 2 4 4 17" xfId="3559"/>
    <cellStyle name="Calculation 2 4 4 18" xfId="3560"/>
    <cellStyle name="Calculation 2 4 4 19" xfId="3561"/>
    <cellStyle name="Calculation 2 4 4 2" xfId="3562"/>
    <cellStyle name="Calculation 2 4 4 20" xfId="3563"/>
    <cellStyle name="Calculation 2 4 4 21" xfId="3564"/>
    <cellStyle name="Calculation 2 4 4 22" xfId="3565"/>
    <cellStyle name="Calculation 2 4 4 23" xfId="3566"/>
    <cellStyle name="Calculation 2 4 4 24" xfId="3567"/>
    <cellStyle name="Calculation 2 4 4 25" xfId="3568"/>
    <cellStyle name="Calculation 2 4 4 26" xfId="3569"/>
    <cellStyle name="Calculation 2 4 4 27" xfId="3570"/>
    <cellStyle name="Calculation 2 4 4 28" xfId="3571"/>
    <cellStyle name="Calculation 2 4 4 29" xfId="3572"/>
    <cellStyle name="Calculation 2 4 4 3" xfId="3573"/>
    <cellStyle name="Calculation 2 4 4 30" xfId="39565"/>
    <cellStyle name="Calculation 2 4 4 4" xfId="3574"/>
    <cellStyle name="Calculation 2 4 4 5" xfId="3575"/>
    <cellStyle name="Calculation 2 4 4 6" xfId="3576"/>
    <cellStyle name="Calculation 2 4 4 7" xfId="3577"/>
    <cellStyle name="Calculation 2 4 4 8" xfId="3578"/>
    <cellStyle name="Calculation 2 4 4 9" xfId="3579"/>
    <cellStyle name="Calculation 2 4 5" xfId="3580"/>
    <cellStyle name="Calculation 2 4 6" xfId="3581"/>
    <cellStyle name="Calculation 2 4 7" xfId="3582"/>
    <cellStyle name="Calculation 2 4 8" xfId="3583"/>
    <cellStyle name="Calculation 2 4 9" xfId="3584"/>
    <cellStyle name="Calculation 2 5" xfId="3585"/>
    <cellStyle name="Calculation 2 5 10" xfId="3586"/>
    <cellStyle name="Calculation 2 5 11" xfId="3587"/>
    <cellStyle name="Calculation 2 5 12" xfId="3588"/>
    <cellStyle name="Calculation 2 5 13" xfId="3589"/>
    <cellStyle name="Calculation 2 5 14" xfId="3590"/>
    <cellStyle name="Calculation 2 5 15" xfId="3591"/>
    <cellStyle name="Calculation 2 5 16" xfId="3592"/>
    <cellStyle name="Calculation 2 5 17" xfId="3593"/>
    <cellStyle name="Calculation 2 5 18" xfId="3594"/>
    <cellStyle name="Calculation 2 5 19" xfId="3595"/>
    <cellStyle name="Calculation 2 5 2" xfId="3596"/>
    <cellStyle name="Calculation 2 5 2 10" xfId="3597"/>
    <cellStyle name="Calculation 2 5 2 11" xfId="3598"/>
    <cellStyle name="Calculation 2 5 2 12" xfId="3599"/>
    <cellStyle name="Calculation 2 5 2 13" xfId="3600"/>
    <cellStyle name="Calculation 2 5 2 14" xfId="3601"/>
    <cellStyle name="Calculation 2 5 2 15" xfId="3602"/>
    <cellStyle name="Calculation 2 5 2 16" xfId="3603"/>
    <cellStyle name="Calculation 2 5 2 17" xfId="3604"/>
    <cellStyle name="Calculation 2 5 2 18" xfId="3605"/>
    <cellStyle name="Calculation 2 5 2 19" xfId="3606"/>
    <cellStyle name="Calculation 2 5 2 2" xfId="3607"/>
    <cellStyle name="Calculation 2 5 2 2 10" xfId="3608"/>
    <cellStyle name="Calculation 2 5 2 2 11" xfId="3609"/>
    <cellStyle name="Calculation 2 5 2 2 12" xfId="3610"/>
    <cellStyle name="Calculation 2 5 2 2 13" xfId="3611"/>
    <cellStyle name="Calculation 2 5 2 2 14" xfId="3612"/>
    <cellStyle name="Calculation 2 5 2 2 15" xfId="3613"/>
    <cellStyle name="Calculation 2 5 2 2 16" xfId="3614"/>
    <cellStyle name="Calculation 2 5 2 2 17" xfId="3615"/>
    <cellStyle name="Calculation 2 5 2 2 18" xfId="3616"/>
    <cellStyle name="Calculation 2 5 2 2 19" xfId="3617"/>
    <cellStyle name="Calculation 2 5 2 2 2" xfId="3618"/>
    <cellStyle name="Calculation 2 5 2 2 2 10" xfId="3619"/>
    <cellStyle name="Calculation 2 5 2 2 2 11" xfId="3620"/>
    <cellStyle name="Calculation 2 5 2 2 2 12" xfId="3621"/>
    <cellStyle name="Calculation 2 5 2 2 2 13" xfId="3622"/>
    <cellStyle name="Calculation 2 5 2 2 2 14" xfId="3623"/>
    <cellStyle name="Calculation 2 5 2 2 2 15" xfId="3624"/>
    <cellStyle name="Calculation 2 5 2 2 2 16" xfId="3625"/>
    <cellStyle name="Calculation 2 5 2 2 2 17" xfId="3626"/>
    <cellStyle name="Calculation 2 5 2 2 2 18" xfId="3627"/>
    <cellStyle name="Calculation 2 5 2 2 2 19" xfId="3628"/>
    <cellStyle name="Calculation 2 5 2 2 2 2" xfId="3629"/>
    <cellStyle name="Calculation 2 5 2 2 2 20" xfId="3630"/>
    <cellStyle name="Calculation 2 5 2 2 2 21" xfId="3631"/>
    <cellStyle name="Calculation 2 5 2 2 2 22" xfId="3632"/>
    <cellStyle name="Calculation 2 5 2 2 2 23" xfId="3633"/>
    <cellStyle name="Calculation 2 5 2 2 2 24" xfId="3634"/>
    <cellStyle name="Calculation 2 5 2 2 2 25" xfId="3635"/>
    <cellStyle name="Calculation 2 5 2 2 2 26" xfId="3636"/>
    <cellStyle name="Calculation 2 5 2 2 2 27" xfId="3637"/>
    <cellStyle name="Calculation 2 5 2 2 2 28" xfId="3638"/>
    <cellStyle name="Calculation 2 5 2 2 2 29" xfId="3639"/>
    <cellStyle name="Calculation 2 5 2 2 2 3" xfId="3640"/>
    <cellStyle name="Calculation 2 5 2 2 2 30" xfId="40137"/>
    <cellStyle name="Calculation 2 5 2 2 2 4" xfId="3641"/>
    <cellStyle name="Calculation 2 5 2 2 2 5" xfId="3642"/>
    <cellStyle name="Calculation 2 5 2 2 2 6" xfId="3643"/>
    <cellStyle name="Calculation 2 5 2 2 2 7" xfId="3644"/>
    <cellStyle name="Calculation 2 5 2 2 2 8" xfId="3645"/>
    <cellStyle name="Calculation 2 5 2 2 2 9" xfId="3646"/>
    <cellStyle name="Calculation 2 5 2 2 20" xfId="3647"/>
    <cellStyle name="Calculation 2 5 2 2 21" xfId="3648"/>
    <cellStyle name="Calculation 2 5 2 2 22" xfId="3649"/>
    <cellStyle name="Calculation 2 5 2 2 23" xfId="3650"/>
    <cellStyle name="Calculation 2 5 2 2 24" xfId="3651"/>
    <cellStyle name="Calculation 2 5 2 2 25" xfId="3652"/>
    <cellStyle name="Calculation 2 5 2 2 26" xfId="3653"/>
    <cellStyle name="Calculation 2 5 2 2 27" xfId="3654"/>
    <cellStyle name="Calculation 2 5 2 2 28" xfId="3655"/>
    <cellStyle name="Calculation 2 5 2 2 29" xfId="38654"/>
    <cellStyle name="Calculation 2 5 2 2 3" xfId="3656"/>
    <cellStyle name="Calculation 2 5 2 2 4" xfId="3657"/>
    <cellStyle name="Calculation 2 5 2 2 5" xfId="3658"/>
    <cellStyle name="Calculation 2 5 2 2 6" xfId="3659"/>
    <cellStyle name="Calculation 2 5 2 2 7" xfId="3660"/>
    <cellStyle name="Calculation 2 5 2 2 8" xfId="3661"/>
    <cellStyle name="Calculation 2 5 2 2 9" xfId="3662"/>
    <cellStyle name="Calculation 2 5 2 20" xfId="3663"/>
    <cellStyle name="Calculation 2 5 2 21" xfId="3664"/>
    <cellStyle name="Calculation 2 5 2 22" xfId="3665"/>
    <cellStyle name="Calculation 2 5 2 23" xfId="3666"/>
    <cellStyle name="Calculation 2 5 2 24" xfId="3667"/>
    <cellStyle name="Calculation 2 5 2 25" xfId="3668"/>
    <cellStyle name="Calculation 2 5 2 26" xfId="3669"/>
    <cellStyle name="Calculation 2 5 2 27" xfId="3670"/>
    <cellStyle name="Calculation 2 5 2 28" xfId="3671"/>
    <cellStyle name="Calculation 2 5 2 29" xfId="3672"/>
    <cellStyle name="Calculation 2 5 2 3" xfId="3673"/>
    <cellStyle name="Calculation 2 5 2 3 10" xfId="3674"/>
    <cellStyle name="Calculation 2 5 2 3 11" xfId="3675"/>
    <cellStyle name="Calculation 2 5 2 3 12" xfId="3676"/>
    <cellStyle name="Calculation 2 5 2 3 13" xfId="3677"/>
    <cellStyle name="Calculation 2 5 2 3 14" xfId="3678"/>
    <cellStyle name="Calculation 2 5 2 3 15" xfId="3679"/>
    <cellStyle name="Calculation 2 5 2 3 16" xfId="3680"/>
    <cellStyle name="Calculation 2 5 2 3 17" xfId="3681"/>
    <cellStyle name="Calculation 2 5 2 3 18" xfId="3682"/>
    <cellStyle name="Calculation 2 5 2 3 19" xfId="3683"/>
    <cellStyle name="Calculation 2 5 2 3 2" xfId="3684"/>
    <cellStyle name="Calculation 2 5 2 3 20" xfId="3685"/>
    <cellStyle name="Calculation 2 5 2 3 21" xfId="3686"/>
    <cellStyle name="Calculation 2 5 2 3 22" xfId="3687"/>
    <cellStyle name="Calculation 2 5 2 3 23" xfId="3688"/>
    <cellStyle name="Calculation 2 5 2 3 24" xfId="3689"/>
    <cellStyle name="Calculation 2 5 2 3 25" xfId="3690"/>
    <cellStyle name="Calculation 2 5 2 3 26" xfId="3691"/>
    <cellStyle name="Calculation 2 5 2 3 27" xfId="3692"/>
    <cellStyle name="Calculation 2 5 2 3 28" xfId="3693"/>
    <cellStyle name="Calculation 2 5 2 3 29" xfId="3694"/>
    <cellStyle name="Calculation 2 5 2 3 3" xfId="3695"/>
    <cellStyle name="Calculation 2 5 2 3 30" xfId="39882"/>
    <cellStyle name="Calculation 2 5 2 3 4" xfId="3696"/>
    <cellStyle name="Calculation 2 5 2 3 5" xfId="3697"/>
    <cellStyle name="Calculation 2 5 2 3 6" xfId="3698"/>
    <cellStyle name="Calculation 2 5 2 3 7" xfId="3699"/>
    <cellStyle name="Calculation 2 5 2 3 8" xfId="3700"/>
    <cellStyle name="Calculation 2 5 2 3 9" xfId="3701"/>
    <cellStyle name="Calculation 2 5 2 30" xfId="38653"/>
    <cellStyle name="Calculation 2 5 2 4" xfId="3702"/>
    <cellStyle name="Calculation 2 5 2 5" xfId="3703"/>
    <cellStyle name="Calculation 2 5 2 6" xfId="3704"/>
    <cellStyle name="Calculation 2 5 2 7" xfId="3705"/>
    <cellStyle name="Calculation 2 5 2 8" xfId="3706"/>
    <cellStyle name="Calculation 2 5 2 9" xfId="3707"/>
    <cellStyle name="Calculation 2 5 20" xfId="3708"/>
    <cellStyle name="Calculation 2 5 21" xfId="3709"/>
    <cellStyle name="Calculation 2 5 22" xfId="3710"/>
    <cellStyle name="Calculation 2 5 23" xfId="3711"/>
    <cellStyle name="Calculation 2 5 24" xfId="3712"/>
    <cellStyle name="Calculation 2 5 25" xfId="3713"/>
    <cellStyle name="Calculation 2 5 26" xfId="3714"/>
    <cellStyle name="Calculation 2 5 27" xfId="3715"/>
    <cellStyle name="Calculation 2 5 28" xfId="3716"/>
    <cellStyle name="Calculation 2 5 29" xfId="3717"/>
    <cellStyle name="Calculation 2 5 3" xfId="3718"/>
    <cellStyle name="Calculation 2 5 3 10" xfId="3719"/>
    <cellStyle name="Calculation 2 5 3 11" xfId="3720"/>
    <cellStyle name="Calculation 2 5 3 12" xfId="3721"/>
    <cellStyle name="Calculation 2 5 3 13" xfId="3722"/>
    <cellStyle name="Calculation 2 5 3 14" xfId="3723"/>
    <cellStyle name="Calculation 2 5 3 15" xfId="3724"/>
    <cellStyle name="Calculation 2 5 3 16" xfId="3725"/>
    <cellStyle name="Calculation 2 5 3 17" xfId="3726"/>
    <cellStyle name="Calculation 2 5 3 18" xfId="3727"/>
    <cellStyle name="Calculation 2 5 3 19" xfId="3728"/>
    <cellStyle name="Calculation 2 5 3 2" xfId="3729"/>
    <cellStyle name="Calculation 2 5 3 2 10" xfId="3730"/>
    <cellStyle name="Calculation 2 5 3 2 11" xfId="3731"/>
    <cellStyle name="Calculation 2 5 3 2 12" xfId="3732"/>
    <cellStyle name="Calculation 2 5 3 2 13" xfId="3733"/>
    <cellStyle name="Calculation 2 5 3 2 14" xfId="3734"/>
    <cellStyle name="Calculation 2 5 3 2 15" xfId="3735"/>
    <cellStyle name="Calculation 2 5 3 2 16" xfId="3736"/>
    <cellStyle name="Calculation 2 5 3 2 17" xfId="3737"/>
    <cellStyle name="Calculation 2 5 3 2 18" xfId="3738"/>
    <cellStyle name="Calculation 2 5 3 2 19" xfId="3739"/>
    <cellStyle name="Calculation 2 5 3 2 2" xfId="3740"/>
    <cellStyle name="Calculation 2 5 3 2 20" xfId="3741"/>
    <cellStyle name="Calculation 2 5 3 2 21" xfId="3742"/>
    <cellStyle name="Calculation 2 5 3 2 22" xfId="3743"/>
    <cellStyle name="Calculation 2 5 3 2 23" xfId="3744"/>
    <cellStyle name="Calculation 2 5 3 2 24" xfId="3745"/>
    <cellStyle name="Calculation 2 5 3 2 25" xfId="3746"/>
    <cellStyle name="Calculation 2 5 3 2 26" xfId="3747"/>
    <cellStyle name="Calculation 2 5 3 2 27" xfId="3748"/>
    <cellStyle name="Calculation 2 5 3 2 28" xfId="3749"/>
    <cellStyle name="Calculation 2 5 3 2 29" xfId="3750"/>
    <cellStyle name="Calculation 2 5 3 2 3" xfId="3751"/>
    <cellStyle name="Calculation 2 5 3 2 30" xfId="40046"/>
    <cellStyle name="Calculation 2 5 3 2 4" xfId="3752"/>
    <cellStyle name="Calculation 2 5 3 2 5" xfId="3753"/>
    <cellStyle name="Calculation 2 5 3 2 6" xfId="3754"/>
    <cellStyle name="Calculation 2 5 3 2 7" xfId="3755"/>
    <cellStyle name="Calculation 2 5 3 2 8" xfId="3756"/>
    <cellStyle name="Calculation 2 5 3 2 9" xfId="3757"/>
    <cellStyle name="Calculation 2 5 3 20" xfId="3758"/>
    <cellStyle name="Calculation 2 5 3 21" xfId="3759"/>
    <cellStyle name="Calculation 2 5 3 22" xfId="3760"/>
    <cellStyle name="Calculation 2 5 3 23" xfId="3761"/>
    <cellStyle name="Calculation 2 5 3 24" xfId="3762"/>
    <cellStyle name="Calculation 2 5 3 25" xfId="3763"/>
    <cellStyle name="Calculation 2 5 3 26" xfId="3764"/>
    <cellStyle name="Calculation 2 5 3 27" xfId="3765"/>
    <cellStyle name="Calculation 2 5 3 28" xfId="3766"/>
    <cellStyle name="Calculation 2 5 3 29" xfId="38655"/>
    <cellStyle name="Calculation 2 5 3 3" xfId="3767"/>
    <cellStyle name="Calculation 2 5 3 4" xfId="3768"/>
    <cellStyle name="Calculation 2 5 3 5" xfId="3769"/>
    <cellStyle name="Calculation 2 5 3 6" xfId="3770"/>
    <cellStyle name="Calculation 2 5 3 7" xfId="3771"/>
    <cellStyle name="Calculation 2 5 3 8" xfId="3772"/>
    <cellStyle name="Calculation 2 5 3 9" xfId="3773"/>
    <cellStyle name="Calculation 2 5 30" xfId="3774"/>
    <cellStyle name="Calculation 2 5 31" xfId="38652"/>
    <cellStyle name="Calculation 2 5 4" xfId="3775"/>
    <cellStyle name="Calculation 2 5 4 10" xfId="3776"/>
    <cellStyle name="Calculation 2 5 4 11" xfId="3777"/>
    <cellStyle name="Calculation 2 5 4 12" xfId="3778"/>
    <cellStyle name="Calculation 2 5 4 13" xfId="3779"/>
    <cellStyle name="Calculation 2 5 4 14" xfId="3780"/>
    <cellStyle name="Calculation 2 5 4 15" xfId="3781"/>
    <cellStyle name="Calculation 2 5 4 16" xfId="3782"/>
    <cellStyle name="Calculation 2 5 4 17" xfId="3783"/>
    <cellStyle name="Calculation 2 5 4 18" xfId="3784"/>
    <cellStyle name="Calculation 2 5 4 19" xfId="3785"/>
    <cellStyle name="Calculation 2 5 4 2" xfId="3786"/>
    <cellStyle name="Calculation 2 5 4 20" xfId="3787"/>
    <cellStyle name="Calculation 2 5 4 21" xfId="3788"/>
    <cellStyle name="Calculation 2 5 4 22" xfId="3789"/>
    <cellStyle name="Calculation 2 5 4 23" xfId="3790"/>
    <cellStyle name="Calculation 2 5 4 24" xfId="3791"/>
    <cellStyle name="Calculation 2 5 4 25" xfId="3792"/>
    <cellStyle name="Calculation 2 5 4 26" xfId="3793"/>
    <cellStyle name="Calculation 2 5 4 27" xfId="3794"/>
    <cellStyle name="Calculation 2 5 4 28" xfId="3795"/>
    <cellStyle name="Calculation 2 5 4 29" xfId="3796"/>
    <cellStyle name="Calculation 2 5 4 3" xfId="3797"/>
    <cellStyle name="Calculation 2 5 4 30" xfId="39633"/>
    <cellStyle name="Calculation 2 5 4 4" xfId="3798"/>
    <cellStyle name="Calculation 2 5 4 5" xfId="3799"/>
    <cellStyle name="Calculation 2 5 4 6" xfId="3800"/>
    <cellStyle name="Calculation 2 5 4 7" xfId="3801"/>
    <cellStyle name="Calculation 2 5 4 8" xfId="3802"/>
    <cellStyle name="Calculation 2 5 4 9" xfId="3803"/>
    <cellStyle name="Calculation 2 5 5" xfId="3804"/>
    <cellStyle name="Calculation 2 5 6" xfId="3805"/>
    <cellStyle name="Calculation 2 5 7" xfId="3806"/>
    <cellStyle name="Calculation 2 5 8" xfId="3807"/>
    <cellStyle name="Calculation 2 5 9" xfId="3808"/>
    <cellStyle name="Calculation 2 6" xfId="3809"/>
    <cellStyle name="Calculation 2 6 10" xfId="3810"/>
    <cellStyle name="Calculation 2 6 11" xfId="3811"/>
    <cellStyle name="Calculation 2 6 12" xfId="3812"/>
    <cellStyle name="Calculation 2 6 13" xfId="3813"/>
    <cellStyle name="Calculation 2 6 14" xfId="3814"/>
    <cellStyle name="Calculation 2 6 15" xfId="3815"/>
    <cellStyle name="Calculation 2 6 16" xfId="3816"/>
    <cellStyle name="Calculation 2 6 17" xfId="3817"/>
    <cellStyle name="Calculation 2 6 18" xfId="3818"/>
    <cellStyle name="Calculation 2 6 19" xfId="3819"/>
    <cellStyle name="Calculation 2 6 2" xfId="3820"/>
    <cellStyle name="Calculation 2 6 2 10" xfId="3821"/>
    <cellStyle name="Calculation 2 6 2 11" xfId="3822"/>
    <cellStyle name="Calculation 2 6 2 12" xfId="3823"/>
    <cellStyle name="Calculation 2 6 2 13" xfId="3824"/>
    <cellStyle name="Calculation 2 6 2 14" xfId="3825"/>
    <cellStyle name="Calculation 2 6 2 15" xfId="3826"/>
    <cellStyle name="Calculation 2 6 2 16" xfId="3827"/>
    <cellStyle name="Calculation 2 6 2 17" xfId="3828"/>
    <cellStyle name="Calculation 2 6 2 18" xfId="3829"/>
    <cellStyle name="Calculation 2 6 2 19" xfId="3830"/>
    <cellStyle name="Calculation 2 6 2 2" xfId="3831"/>
    <cellStyle name="Calculation 2 6 2 2 10" xfId="3832"/>
    <cellStyle name="Calculation 2 6 2 2 11" xfId="3833"/>
    <cellStyle name="Calculation 2 6 2 2 12" xfId="3834"/>
    <cellStyle name="Calculation 2 6 2 2 13" xfId="3835"/>
    <cellStyle name="Calculation 2 6 2 2 14" xfId="3836"/>
    <cellStyle name="Calculation 2 6 2 2 15" xfId="3837"/>
    <cellStyle name="Calculation 2 6 2 2 16" xfId="3838"/>
    <cellStyle name="Calculation 2 6 2 2 17" xfId="3839"/>
    <cellStyle name="Calculation 2 6 2 2 18" xfId="3840"/>
    <cellStyle name="Calculation 2 6 2 2 19" xfId="3841"/>
    <cellStyle name="Calculation 2 6 2 2 2" xfId="3842"/>
    <cellStyle name="Calculation 2 6 2 2 20" xfId="3843"/>
    <cellStyle name="Calculation 2 6 2 2 21" xfId="3844"/>
    <cellStyle name="Calculation 2 6 2 2 22" xfId="3845"/>
    <cellStyle name="Calculation 2 6 2 2 23" xfId="3846"/>
    <cellStyle name="Calculation 2 6 2 2 24" xfId="3847"/>
    <cellStyle name="Calculation 2 6 2 2 25" xfId="3848"/>
    <cellStyle name="Calculation 2 6 2 2 26" xfId="3849"/>
    <cellStyle name="Calculation 2 6 2 2 27" xfId="3850"/>
    <cellStyle name="Calculation 2 6 2 2 28" xfId="3851"/>
    <cellStyle name="Calculation 2 6 2 2 29" xfId="3852"/>
    <cellStyle name="Calculation 2 6 2 2 3" xfId="3853"/>
    <cellStyle name="Calculation 2 6 2 2 30" xfId="40155"/>
    <cellStyle name="Calculation 2 6 2 2 4" xfId="3854"/>
    <cellStyle name="Calculation 2 6 2 2 5" xfId="3855"/>
    <cellStyle name="Calculation 2 6 2 2 6" xfId="3856"/>
    <cellStyle name="Calculation 2 6 2 2 7" xfId="3857"/>
    <cellStyle name="Calculation 2 6 2 2 8" xfId="3858"/>
    <cellStyle name="Calculation 2 6 2 2 9" xfId="3859"/>
    <cellStyle name="Calculation 2 6 2 20" xfId="3860"/>
    <cellStyle name="Calculation 2 6 2 21" xfId="3861"/>
    <cellStyle name="Calculation 2 6 2 22" xfId="3862"/>
    <cellStyle name="Calculation 2 6 2 23" xfId="3863"/>
    <cellStyle name="Calculation 2 6 2 24" xfId="3864"/>
    <cellStyle name="Calculation 2 6 2 25" xfId="3865"/>
    <cellStyle name="Calculation 2 6 2 26" xfId="3866"/>
    <cellStyle name="Calculation 2 6 2 27" xfId="3867"/>
    <cellStyle name="Calculation 2 6 2 28" xfId="3868"/>
    <cellStyle name="Calculation 2 6 2 29" xfId="38657"/>
    <cellStyle name="Calculation 2 6 2 3" xfId="3869"/>
    <cellStyle name="Calculation 2 6 2 4" xfId="3870"/>
    <cellStyle name="Calculation 2 6 2 5" xfId="3871"/>
    <cellStyle name="Calculation 2 6 2 6" xfId="3872"/>
    <cellStyle name="Calculation 2 6 2 7" xfId="3873"/>
    <cellStyle name="Calculation 2 6 2 8" xfId="3874"/>
    <cellStyle name="Calculation 2 6 2 9" xfId="3875"/>
    <cellStyle name="Calculation 2 6 20" xfId="3876"/>
    <cellStyle name="Calculation 2 6 21" xfId="3877"/>
    <cellStyle name="Calculation 2 6 22" xfId="3878"/>
    <cellStyle name="Calculation 2 6 23" xfId="3879"/>
    <cellStyle name="Calculation 2 6 24" xfId="3880"/>
    <cellStyle name="Calculation 2 6 25" xfId="3881"/>
    <cellStyle name="Calculation 2 6 26" xfId="3882"/>
    <cellStyle name="Calculation 2 6 27" xfId="3883"/>
    <cellStyle name="Calculation 2 6 28" xfId="3884"/>
    <cellStyle name="Calculation 2 6 29" xfId="3885"/>
    <cellStyle name="Calculation 2 6 3" xfId="3886"/>
    <cellStyle name="Calculation 2 6 3 10" xfId="3887"/>
    <cellStyle name="Calculation 2 6 3 11" xfId="3888"/>
    <cellStyle name="Calculation 2 6 3 12" xfId="3889"/>
    <cellStyle name="Calculation 2 6 3 13" xfId="3890"/>
    <cellStyle name="Calculation 2 6 3 14" xfId="3891"/>
    <cellStyle name="Calculation 2 6 3 15" xfId="3892"/>
    <cellStyle name="Calculation 2 6 3 16" xfId="3893"/>
    <cellStyle name="Calculation 2 6 3 17" xfId="3894"/>
    <cellStyle name="Calculation 2 6 3 18" xfId="3895"/>
    <cellStyle name="Calculation 2 6 3 19" xfId="3896"/>
    <cellStyle name="Calculation 2 6 3 2" xfId="3897"/>
    <cellStyle name="Calculation 2 6 3 20" xfId="3898"/>
    <cellStyle name="Calculation 2 6 3 21" xfId="3899"/>
    <cellStyle name="Calculation 2 6 3 22" xfId="3900"/>
    <cellStyle name="Calculation 2 6 3 23" xfId="3901"/>
    <cellStyle name="Calculation 2 6 3 24" xfId="3902"/>
    <cellStyle name="Calculation 2 6 3 25" xfId="3903"/>
    <cellStyle name="Calculation 2 6 3 26" xfId="3904"/>
    <cellStyle name="Calculation 2 6 3 27" xfId="3905"/>
    <cellStyle name="Calculation 2 6 3 28" xfId="3906"/>
    <cellStyle name="Calculation 2 6 3 29" xfId="3907"/>
    <cellStyle name="Calculation 2 6 3 3" xfId="3908"/>
    <cellStyle name="Calculation 2 6 3 30" xfId="39904"/>
    <cellStyle name="Calculation 2 6 3 4" xfId="3909"/>
    <cellStyle name="Calculation 2 6 3 5" xfId="3910"/>
    <cellStyle name="Calculation 2 6 3 6" xfId="3911"/>
    <cellStyle name="Calculation 2 6 3 7" xfId="3912"/>
    <cellStyle name="Calculation 2 6 3 8" xfId="3913"/>
    <cellStyle name="Calculation 2 6 3 9" xfId="3914"/>
    <cellStyle name="Calculation 2 6 30" xfId="38656"/>
    <cellStyle name="Calculation 2 6 4" xfId="3915"/>
    <cellStyle name="Calculation 2 6 5" xfId="3916"/>
    <cellStyle name="Calculation 2 6 6" xfId="3917"/>
    <cellStyle name="Calculation 2 6 7" xfId="3918"/>
    <cellStyle name="Calculation 2 6 8" xfId="3919"/>
    <cellStyle name="Calculation 2 6 9" xfId="3920"/>
    <cellStyle name="Calculation 2 7" xfId="3921"/>
    <cellStyle name="Calculation 2 7 10" xfId="3922"/>
    <cellStyle name="Calculation 2 7 11" xfId="3923"/>
    <cellStyle name="Calculation 2 7 12" xfId="3924"/>
    <cellStyle name="Calculation 2 7 13" xfId="3925"/>
    <cellStyle name="Calculation 2 7 14" xfId="3926"/>
    <cellStyle name="Calculation 2 7 15" xfId="3927"/>
    <cellStyle name="Calculation 2 7 16" xfId="3928"/>
    <cellStyle name="Calculation 2 7 17" xfId="3929"/>
    <cellStyle name="Calculation 2 7 18" xfId="3930"/>
    <cellStyle name="Calculation 2 7 19" xfId="3931"/>
    <cellStyle name="Calculation 2 7 2" xfId="3932"/>
    <cellStyle name="Calculation 2 7 2 10" xfId="3933"/>
    <cellStyle name="Calculation 2 7 2 11" xfId="3934"/>
    <cellStyle name="Calculation 2 7 2 12" xfId="3935"/>
    <cellStyle name="Calculation 2 7 2 13" xfId="3936"/>
    <cellStyle name="Calculation 2 7 2 14" xfId="3937"/>
    <cellStyle name="Calculation 2 7 2 15" xfId="3938"/>
    <cellStyle name="Calculation 2 7 2 16" xfId="3939"/>
    <cellStyle name="Calculation 2 7 2 17" xfId="3940"/>
    <cellStyle name="Calculation 2 7 2 18" xfId="3941"/>
    <cellStyle name="Calculation 2 7 2 19" xfId="3942"/>
    <cellStyle name="Calculation 2 7 2 2" xfId="3943"/>
    <cellStyle name="Calculation 2 7 2 20" xfId="3944"/>
    <cellStyle name="Calculation 2 7 2 21" xfId="3945"/>
    <cellStyle name="Calculation 2 7 2 22" xfId="3946"/>
    <cellStyle name="Calculation 2 7 2 23" xfId="3947"/>
    <cellStyle name="Calculation 2 7 2 24" xfId="3948"/>
    <cellStyle name="Calculation 2 7 2 25" xfId="3949"/>
    <cellStyle name="Calculation 2 7 2 26" xfId="3950"/>
    <cellStyle name="Calculation 2 7 2 27" xfId="3951"/>
    <cellStyle name="Calculation 2 7 2 28" xfId="3952"/>
    <cellStyle name="Calculation 2 7 2 29" xfId="3953"/>
    <cellStyle name="Calculation 2 7 2 3" xfId="3954"/>
    <cellStyle name="Calculation 2 7 2 30" xfId="40032"/>
    <cellStyle name="Calculation 2 7 2 4" xfId="3955"/>
    <cellStyle name="Calculation 2 7 2 5" xfId="3956"/>
    <cellStyle name="Calculation 2 7 2 6" xfId="3957"/>
    <cellStyle name="Calculation 2 7 2 7" xfId="3958"/>
    <cellStyle name="Calculation 2 7 2 8" xfId="3959"/>
    <cellStyle name="Calculation 2 7 2 9" xfId="3960"/>
    <cellStyle name="Calculation 2 7 20" xfId="3961"/>
    <cellStyle name="Calculation 2 7 21" xfId="3962"/>
    <cellStyle name="Calculation 2 7 22" xfId="3963"/>
    <cellStyle name="Calculation 2 7 23" xfId="3964"/>
    <cellStyle name="Calculation 2 7 24" xfId="3965"/>
    <cellStyle name="Calculation 2 7 25" xfId="3966"/>
    <cellStyle name="Calculation 2 7 26" xfId="3967"/>
    <cellStyle name="Calculation 2 7 27" xfId="3968"/>
    <cellStyle name="Calculation 2 7 28" xfId="3969"/>
    <cellStyle name="Calculation 2 7 29" xfId="38658"/>
    <cellStyle name="Calculation 2 7 3" xfId="3970"/>
    <cellStyle name="Calculation 2 7 4" xfId="3971"/>
    <cellStyle name="Calculation 2 7 5" xfId="3972"/>
    <cellStyle name="Calculation 2 7 6" xfId="3973"/>
    <cellStyle name="Calculation 2 7 7" xfId="3974"/>
    <cellStyle name="Calculation 2 7 8" xfId="3975"/>
    <cellStyle name="Calculation 2 7 9" xfId="3976"/>
    <cellStyle name="Calculation 2 8" xfId="3977"/>
    <cellStyle name="Calculation 2 8 10" xfId="3978"/>
    <cellStyle name="Calculation 2 8 11" xfId="3979"/>
    <cellStyle name="Calculation 2 8 12" xfId="3980"/>
    <cellStyle name="Calculation 2 8 13" xfId="3981"/>
    <cellStyle name="Calculation 2 8 14" xfId="3982"/>
    <cellStyle name="Calculation 2 8 15" xfId="3983"/>
    <cellStyle name="Calculation 2 8 16" xfId="3984"/>
    <cellStyle name="Calculation 2 8 17" xfId="3985"/>
    <cellStyle name="Calculation 2 8 18" xfId="3986"/>
    <cellStyle name="Calculation 2 8 19" xfId="3987"/>
    <cellStyle name="Calculation 2 8 2" xfId="3988"/>
    <cellStyle name="Calculation 2 8 20" xfId="3989"/>
    <cellStyle name="Calculation 2 8 21" xfId="3990"/>
    <cellStyle name="Calculation 2 8 22" xfId="3991"/>
    <cellStyle name="Calculation 2 8 23" xfId="3992"/>
    <cellStyle name="Calculation 2 8 24" xfId="3993"/>
    <cellStyle name="Calculation 2 8 25" xfId="3994"/>
    <cellStyle name="Calculation 2 8 26" xfId="3995"/>
    <cellStyle name="Calculation 2 8 27" xfId="3996"/>
    <cellStyle name="Calculation 2 8 28" xfId="3997"/>
    <cellStyle name="Calculation 2 8 29" xfId="3998"/>
    <cellStyle name="Calculation 2 8 3" xfId="3999"/>
    <cellStyle name="Calculation 2 8 30" xfId="39360"/>
    <cellStyle name="Calculation 2 8 4" xfId="4000"/>
    <cellStyle name="Calculation 2 8 5" xfId="4001"/>
    <cellStyle name="Calculation 2 8 6" xfId="4002"/>
    <cellStyle name="Calculation 2 8 7" xfId="4003"/>
    <cellStyle name="Calculation 2 8 8" xfId="4004"/>
    <cellStyle name="Calculation 2 8 9" xfId="4005"/>
    <cellStyle name="Calculation 2 9" xfId="4006"/>
    <cellStyle name="Calculation 3" xfId="4007"/>
    <cellStyle name="Calculation 4" xfId="4008"/>
    <cellStyle name="Calculation 5" xfId="4009"/>
    <cellStyle name="Calculation 6" xfId="4010"/>
    <cellStyle name="Calculation 7" xfId="4011"/>
    <cellStyle name="Calculation 8" xfId="4012"/>
    <cellStyle name="Calculation 9" xfId="4013"/>
    <cellStyle name="Check Cell" xfId="49" builtinId="23" hidden="1"/>
    <cellStyle name="Check Cell 2" xfId="112"/>
    <cellStyle name="Check Cell 2 2" xfId="4014"/>
    <cellStyle name="Check Cell 2 2 2" xfId="4015"/>
    <cellStyle name="Check Cell 2 3" xfId="4016"/>
    <cellStyle name="Check Cell 2 4" xfId="4017"/>
    <cellStyle name="Check Cell 2 5" xfId="4018"/>
    <cellStyle name="Check Cell 3" xfId="4019"/>
    <cellStyle name="Check Cell 4" xfId="4020"/>
    <cellStyle name="Check Cell 5" xfId="4021"/>
    <cellStyle name="Check Cell 6" xfId="4022"/>
    <cellStyle name="Check Cell 7" xfId="4023"/>
    <cellStyle name="Check Cell 8" xfId="4024"/>
    <cellStyle name="Check Cell 9" xfId="4025"/>
    <cellStyle name="Comma" xfId="32" builtinId="3" hidden="1"/>
    <cellStyle name="Comma - ntj" xfId="4026"/>
    <cellStyle name="Comma - ntj 2" xfId="4027"/>
    <cellStyle name="Comma - nuku" xfId="4028"/>
    <cellStyle name="Comma [0]" xfId="33" builtinId="6" hidden="1"/>
    <cellStyle name="Comma [0] - ntj" xfId="4029"/>
    <cellStyle name="Comma [0] - nuku" xfId="4030"/>
    <cellStyle name="Comma [0] 10" xfId="4031"/>
    <cellStyle name="Comma [0] 11" xfId="4032"/>
    <cellStyle name="Comma [0] 12" xfId="4033"/>
    <cellStyle name="Comma [0] 13" xfId="4034"/>
    <cellStyle name="Comma [0] 14" xfId="4035"/>
    <cellStyle name="Comma [0] 15" xfId="4036"/>
    <cellStyle name="Comma [0] 16" xfId="4037"/>
    <cellStyle name="Comma [0] 17" xfId="4038"/>
    <cellStyle name="Comma [0] 18" xfId="4039"/>
    <cellStyle name="Comma [0] 19" xfId="4040"/>
    <cellStyle name="Comma [0] 19 10" xfId="38558"/>
    <cellStyle name="Comma [0] 19 2" xfId="4041"/>
    <cellStyle name="Comma [0] 19 2 2" xfId="4042"/>
    <cellStyle name="Comma [0] 19 2 2 2" xfId="4043"/>
    <cellStyle name="Comma [0] 19 2 2 3" xfId="4044"/>
    <cellStyle name="Comma [0] 19 2 2 4" xfId="4045"/>
    <cellStyle name="Comma [0] 19 2 2 5" xfId="4046"/>
    <cellStyle name="Comma [0] 19 2 2 6" xfId="4047"/>
    <cellStyle name="Comma [0] 19 2 2 7" xfId="39445"/>
    <cellStyle name="Comma [0] 19 3" xfId="4048"/>
    <cellStyle name="Comma [0] 19 3 2" xfId="4049"/>
    <cellStyle name="Comma [0] 19 3 2 2" xfId="4050"/>
    <cellStyle name="Comma [0] 19 3 2 3" xfId="4051"/>
    <cellStyle name="Comma [0] 19 3 2 4" xfId="4052"/>
    <cellStyle name="Comma [0] 19 3 2 5" xfId="4053"/>
    <cellStyle name="Comma [0] 19 3 2 6" xfId="4054"/>
    <cellStyle name="Comma [0] 19 3 2 7" xfId="39491"/>
    <cellStyle name="Comma [0] 19 3 3" xfId="4055"/>
    <cellStyle name="Comma [0] 19 3 3 2" xfId="4056"/>
    <cellStyle name="Comma [0] 19 3 3 3" xfId="4057"/>
    <cellStyle name="Comma [0] 19 3 3 4" xfId="4058"/>
    <cellStyle name="Comma [0] 19 3 3 5" xfId="4059"/>
    <cellStyle name="Comma [0] 19 3 3 6" xfId="4060"/>
    <cellStyle name="Comma [0] 19 3 3 7" xfId="40002"/>
    <cellStyle name="Comma [0] 19 3 4" xfId="4061"/>
    <cellStyle name="Comma [0] 19 3 5" xfId="4062"/>
    <cellStyle name="Comma [0] 19 3 6" xfId="4063"/>
    <cellStyle name="Comma [0] 19 3 7" xfId="4064"/>
    <cellStyle name="Comma [0] 19 3 8" xfId="4065"/>
    <cellStyle name="Comma [0] 19 3 9" xfId="38659"/>
    <cellStyle name="Comma [0] 19 4" xfId="4066"/>
    <cellStyle name="Comma [0] 19 4 2" xfId="4067"/>
    <cellStyle name="Comma [0] 19 4 3" xfId="4068"/>
    <cellStyle name="Comma [0] 19 4 4" xfId="4069"/>
    <cellStyle name="Comma [0] 19 4 5" xfId="4070"/>
    <cellStyle name="Comma [0] 19 4 6" xfId="4071"/>
    <cellStyle name="Comma [0] 19 4 7" xfId="39363"/>
    <cellStyle name="Comma [0] 19 5" xfId="4072"/>
    <cellStyle name="Comma [0] 19 6" xfId="4073"/>
    <cellStyle name="Comma [0] 19 7" xfId="4074"/>
    <cellStyle name="Comma [0] 19 8" xfId="4075"/>
    <cellStyle name="Comma [0] 19 9" xfId="4076"/>
    <cellStyle name="Comma [0] 2" xfId="113"/>
    <cellStyle name="Comma [0] 2 2" xfId="4077"/>
    <cellStyle name="Comma [0] 2 2 2" xfId="4078"/>
    <cellStyle name="Comma [0] 2 2 2 2" xfId="4079"/>
    <cellStyle name="Comma [0] 2 2 3" xfId="4080"/>
    <cellStyle name="Comma [0] 2 3" xfId="4081"/>
    <cellStyle name="Comma [0] 2 3 2" xfId="4082"/>
    <cellStyle name="Comma [0] 2 3 2 2" xfId="4083"/>
    <cellStyle name="Comma [0] 2 3 3" xfId="4084"/>
    <cellStyle name="Comma [0] 2 4" xfId="4085"/>
    <cellStyle name="Comma [0] 2 4 2" xfId="4086"/>
    <cellStyle name="Comma [0] 2 4 2 2" xfId="4087"/>
    <cellStyle name="Comma [0] 2 4 3" xfId="4088"/>
    <cellStyle name="Comma [0] 2 5" xfId="4089"/>
    <cellStyle name="Comma [0] 2 5 2" xfId="4090"/>
    <cellStyle name="Comma [0] 2 5 2 2" xfId="4091"/>
    <cellStyle name="Comma [0] 2 5 3" xfId="4092"/>
    <cellStyle name="Comma [0] 2 6" xfId="4093"/>
    <cellStyle name="Comma [0] 2 7" xfId="4094"/>
    <cellStyle name="Comma [0] 20" xfId="4095"/>
    <cellStyle name="Comma [0] 20 10" xfId="38559"/>
    <cellStyle name="Comma [0] 20 2" xfId="4096"/>
    <cellStyle name="Comma [0] 20 2 2" xfId="4097"/>
    <cellStyle name="Comma [0] 20 2 2 2" xfId="4098"/>
    <cellStyle name="Comma [0] 20 2 2 3" xfId="4099"/>
    <cellStyle name="Comma [0] 20 2 2 4" xfId="4100"/>
    <cellStyle name="Comma [0] 20 2 2 5" xfId="4101"/>
    <cellStyle name="Comma [0] 20 2 2 6" xfId="4102"/>
    <cellStyle name="Comma [0] 20 2 2 7" xfId="39446"/>
    <cellStyle name="Comma [0] 20 3" xfId="4103"/>
    <cellStyle name="Comma [0] 20 3 2" xfId="4104"/>
    <cellStyle name="Comma [0] 20 3 2 2" xfId="4105"/>
    <cellStyle name="Comma [0] 20 3 2 3" xfId="4106"/>
    <cellStyle name="Comma [0] 20 3 2 4" xfId="4107"/>
    <cellStyle name="Comma [0] 20 3 2 5" xfId="4108"/>
    <cellStyle name="Comma [0] 20 3 2 6" xfId="4109"/>
    <cellStyle name="Comma [0] 20 3 2 7" xfId="39492"/>
    <cellStyle name="Comma [0] 20 3 3" xfId="4110"/>
    <cellStyle name="Comma [0] 20 3 3 2" xfId="4111"/>
    <cellStyle name="Comma [0] 20 3 3 3" xfId="4112"/>
    <cellStyle name="Comma [0] 20 3 3 4" xfId="4113"/>
    <cellStyle name="Comma [0] 20 3 3 5" xfId="4114"/>
    <cellStyle name="Comma [0] 20 3 3 6" xfId="4115"/>
    <cellStyle name="Comma [0] 20 3 3 7" xfId="39999"/>
    <cellStyle name="Comma [0] 20 3 4" xfId="4116"/>
    <cellStyle name="Comma [0] 20 3 5" xfId="4117"/>
    <cellStyle name="Comma [0] 20 3 6" xfId="4118"/>
    <cellStyle name="Comma [0] 20 3 7" xfId="4119"/>
    <cellStyle name="Comma [0] 20 3 8" xfId="4120"/>
    <cellStyle name="Comma [0] 20 3 9" xfId="38660"/>
    <cellStyle name="Comma [0] 20 4" xfId="4121"/>
    <cellStyle name="Comma [0] 20 4 2" xfId="4122"/>
    <cellStyle name="Comma [0] 20 4 3" xfId="4123"/>
    <cellStyle name="Comma [0] 20 4 4" xfId="4124"/>
    <cellStyle name="Comma [0] 20 4 5" xfId="4125"/>
    <cellStyle name="Comma [0] 20 4 6" xfId="4126"/>
    <cellStyle name="Comma [0] 20 4 7" xfId="39364"/>
    <cellStyle name="Comma [0] 20 5" xfId="4127"/>
    <cellStyle name="Comma [0] 20 6" xfId="4128"/>
    <cellStyle name="Comma [0] 20 7" xfId="4129"/>
    <cellStyle name="Comma [0] 20 8" xfId="4130"/>
    <cellStyle name="Comma [0] 20 9" xfId="4131"/>
    <cellStyle name="Comma [0] 21" xfId="4132"/>
    <cellStyle name="Comma [0] 22" xfId="4133"/>
    <cellStyle name="Comma [0] 23" xfId="4134"/>
    <cellStyle name="Comma [0] 24" xfId="4135"/>
    <cellStyle name="Comma [0] 25" xfId="4136"/>
    <cellStyle name="Comma [0] 26" xfId="4137"/>
    <cellStyle name="Comma [0] 27" xfId="4138"/>
    <cellStyle name="Comma [0] 28" xfId="4139"/>
    <cellStyle name="Comma [0] 29" xfId="4140"/>
    <cellStyle name="Comma [0] 3" xfId="114"/>
    <cellStyle name="Comma [0] 3 2" xfId="4141"/>
    <cellStyle name="Comma [0] 3 2 2" xfId="4142"/>
    <cellStyle name="Comma [0] 3 2 2 2" xfId="4143"/>
    <cellStyle name="Comma [0] 3 2 3" xfId="4144"/>
    <cellStyle name="Comma [0] 30" xfId="4145"/>
    <cellStyle name="Comma [0] 31" xfId="4146"/>
    <cellStyle name="Comma [0] 32" xfId="40227"/>
    <cellStyle name="Comma [0] 33" xfId="40228"/>
    <cellStyle name="Comma [0] 34" xfId="40229"/>
    <cellStyle name="Comma [0] 35" xfId="40230"/>
    <cellStyle name="Comma [0] 36" xfId="40231"/>
    <cellStyle name="Comma [0] 37" xfId="40232"/>
    <cellStyle name="Comma [0] 38" xfId="40233"/>
    <cellStyle name="Comma [0] 39" xfId="40234"/>
    <cellStyle name="Comma [0] 4" xfId="4147"/>
    <cellStyle name="Comma [0] 4 2" xfId="4148"/>
    <cellStyle name="Comma [0] 4 2 2" xfId="4149"/>
    <cellStyle name="Comma [0] 4 3" xfId="4150"/>
    <cellStyle name="Comma [0] 5" xfId="4151"/>
    <cellStyle name="Comma [0] 5 2" xfId="4152"/>
    <cellStyle name="Comma [0] 5 2 2" xfId="4153"/>
    <cellStyle name="Comma [0] 5 3" xfId="4154"/>
    <cellStyle name="Comma [0] 6" xfId="4155"/>
    <cellStyle name="Comma [0] 6 2" xfId="4156"/>
    <cellStyle name="Comma [0] 7" xfId="4157"/>
    <cellStyle name="Comma [0] 7 2" xfId="4158"/>
    <cellStyle name="Comma [0] 7 2 2" xfId="4159"/>
    <cellStyle name="Comma [0] 7 3" xfId="4160"/>
    <cellStyle name="Comma [0] 8" xfId="4161"/>
    <cellStyle name="Comma [0] 8 2" xfId="4162"/>
    <cellStyle name="Comma [0] 8 2 2" xfId="4163"/>
    <cellStyle name="Comma [0] 8 3" xfId="4164"/>
    <cellStyle name="Comma [0] 9" xfId="4165"/>
    <cellStyle name="Comma [0] 9 2" xfId="4166"/>
    <cellStyle name="Comma [0] 9 2 2" xfId="4167"/>
    <cellStyle name="Comma [0] 9 3" xfId="4168"/>
    <cellStyle name="Comma [1]" xfId="115"/>
    <cellStyle name="Comma [1] 2" xfId="116"/>
    <cellStyle name="Comma [1] 3" xfId="117"/>
    <cellStyle name="Comma [1] 4" xfId="40235"/>
    <cellStyle name="Comma [2]" xfId="118"/>
    <cellStyle name="Comma [2] 2" xfId="119"/>
    <cellStyle name="Comma [2] 3" xfId="120"/>
    <cellStyle name="Comma [2] 4" xfId="4169"/>
    <cellStyle name="Comma [3]" xfId="4170"/>
    <cellStyle name="Comma [3] 2" xfId="4171"/>
    <cellStyle name="Comma [3] 2 10" xfId="4172"/>
    <cellStyle name="Comma [3] 2 11" xfId="4173"/>
    <cellStyle name="Comma [3] 2 12" xfId="4174"/>
    <cellStyle name="Comma [3] 2 13" xfId="4175"/>
    <cellStyle name="Comma [3] 2 14" xfId="4176"/>
    <cellStyle name="Comma [3] 2 15" xfId="4177"/>
    <cellStyle name="Comma [3] 2 16" xfId="4178"/>
    <cellStyle name="Comma [3] 2 17" xfId="4179"/>
    <cellStyle name="Comma [3] 2 18" xfId="4180"/>
    <cellStyle name="Comma [3] 2 19" xfId="4181"/>
    <cellStyle name="Comma [3] 2 2" xfId="4182"/>
    <cellStyle name="Comma [3] 2 2 10" xfId="4183"/>
    <cellStyle name="Comma [3] 2 2 11" xfId="4184"/>
    <cellStyle name="Comma [3] 2 2 12" xfId="4185"/>
    <cellStyle name="Comma [3] 2 2 13" xfId="4186"/>
    <cellStyle name="Comma [3] 2 2 14" xfId="4187"/>
    <cellStyle name="Comma [3] 2 2 15" xfId="4188"/>
    <cellStyle name="Comma [3] 2 2 16" xfId="4189"/>
    <cellStyle name="Comma [3] 2 2 17" xfId="4190"/>
    <cellStyle name="Comma [3] 2 2 18" xfId="4191"/>
    <cellStyle name="Comma [3] 2 2 19" xfId="4192"/>
    <cellStyle name="Comma [3] 2 2 2" xfId="4193"/>
    <cellStyle name="Comma [3] 2 2 2 10" xfId="4194"/>
    <cellStyle name="Comma [3] 2 2 2 11" xfId="4195"/>
    <cellStyle name="Comma [3] 2 2 2 12" xfId="4196"/>
    <cellStyle name="Comma [3] 2 2 2 13" xfId="4197"/>
    <cellStyle name="Comma [3] 2 2 2 14" xfId="4198"/>
    <cellStyle name="Comma [3] 2 2 2 15" xfId="4199"/>
    <cellStyle name="Comma [3] 2 2 2 16" xfId="4200"/>
    <cellStyle name="Comma [3] 2 2 2 17" xfId="4201"/>
    <cellStyle name="Comma [3] 2 2 2 18" xfId="4202"/>
    <cellStyle name="Comma [3] 2 2 2 19" xfId="4203"/>
    <cellStyle name="Comma [3] 2 2 2 2" xfId="4204"/>
    <cellStyle name="Comma [3] 2 2 2 2 10" xfId="4205"/>
    <cellStyle name="Comma [3] 2 2 2 2 11" xfId="4206"/>
    <cellStyle name="Comma [3] 2 2 2 2 12" xfId="4207"/>
    <cellStyle name="Comma [3] 2 2 2 2 13" xfId="4208"/>
    <cellStyle name="Comma [3] 2 2 2 2 14" xfId="4209"/>
    <cellStyle name="Comma [3] 2 2 2 2 15" xfId="4210"/>
    <cellStyle name="Comma [3] 2 2 2 2 16" xfId="4211"/>
    <cellStyle name="Comma [3] 2 2 2 2 17" xfId="4212"/>
    <cellStyle name="Comma [3] 2 2 2 2 18" xfId="4213"/>
    <cellStyle name="Comma [3] 2 2 2 2 19" xfId="4214"/>
    <cellStyle name="Comma [3] 2 2 2 2 2" xfId="4215"/>
    <cellStyle name="Comma [3] 2 2 2 2 20" xfId="4216"/>
    <cellStyle name="Comma [3] 2 2 2 2 21" xfId="4217"/>
    <cellStyle name="Comma [3] 2 2 2 2 22" xfId="4218"/>
    <cellStyle name="Comma [3] 2 2 2 2 23" xfId="4219"/>
    <cellStyle name="Comma [3] 2 2 2 2 24" xfId="4220"/>
    <cellStyle name="Comma [3] 2 2 2 2 25" xfId="4221"/>
    <cellStyle name="Comma [3] 2 2 2 2 26" xfId="4222"/>
    <cellStyle name="Comma [3] 2 2 2 2 27" xfId="4223"/>
    <cellStyle name="Comma [3] 2 2 2 2 28" xfId="4224"/>
    <cellStyle name="Comma [3] 2 2 2 2 29" xfId="4225"/>
    <cellStyle name="Comma [3] 2 2 2 2 3" xfId="4226"/>
    <cellStyle name="Comma [3] 2 2 2 2 30" xfId="4227"/>
    <cellStyle name="Comma [3] 2 2 2 2 31" xfId="4228"/>
    <cellStyle name="Comma [3] 2 2 2 2 32" xfId="4229"/>
    <cellStyle name="Comma [3] 2 2 2 2 33" xfId="40128"/>
    <cellStyle name="Comma [3] 2 2 2 2 4" xfId="4230"/>
    <cellStyle name="Comma [3] 2 2 2 2 5" xfId="4231"/>
    <cellStyle name="Comma [3] 2 2 2 2 6" xfId="4232"/>
    <cellStyle name="Comma [3] 2 2 2 2 7" xfId="4233"/>
    <cellStyle name="Comma [3] 2 2 2 2 8" xfId="4234"/>
    <cellStyle name="Comma [3] 2 2 2 2 9" xfId="4235"/>
    <cellStyle name="Comma [3] 2 2 2 20" xfId="4236"/>
    <cellStyle name="Comma [3] 2 2 2 21" xfId="4237"/>
    <cellStyle name="Comma [3] 2 2 2 22" xfId="4238"/>
    <cellStyle name="Comma [3] 2 2 2 23" xfId="4239"/>
    <cellStyle name="Comma [3] 2 2 2 24" xfId="4240"/>
    <cellStyle name="Comma [3] 2 2 2 25" xfId="4241"/>
    <cellStyle name="Comma [3] 2 2 2 26" xfId="4242"/>
    <cellStyle name="Comma [3] 2 2 2 27" xfId="4243"/>
    <cellStyle name="Comma [3] 2 2 2 28" xfId="4244"/>
    <cellStyle name="Comma [3] 2 2 2 29" xfId="4245"/>
    <cellStyle name="Comma [3] 2 2 2 3" xfId="4246"/>
    <cellStyle name="Comma [3] 2 2 2 30" xfId="4247"/>
    <cellStyle name="Comma [3] 2 2 2 31" xfId="4248"/>
    <cellStyle name="Comma [3] 2 2 2 32" xfId="4249"/>
    <cellStyle name="Comma [3] 2 2 2 33" xfId="4250"/>
    <cellStyle name="Comma [3] 2 2 2 34" xfId="4251"/>
    <cellStyle name="Comma [3] 2 2 2 35" xfId="38663"/>
    <cellStyle name="Comma [3] 2 2 2 4" xfId="4252"/>
    <cellStyle name="Comma [3] 2 2 2 5" xfId="4253"/>
    <cellStyle name="Comma [3] 2 2 2 6" xfId="4254"/>
    <cellStyle name="Comma [3] 2 2 2 7" xfId="4255"/>
    <cellStyle name="Comma [3] 2 2 2 8" xfId="4256"/>
    <cellStyle name="Comma [3] 2 2 2 9" xfId="4257"/>
    <cellStyle name="Comma [3] 2 2 20" xfId="4258"/>
    <cellStyle name="Comma [3] 2 2 21" xfId="4259"/>
    <cellStyle name="Comma [3] 2 2 22" xfId="4260"/>
    <cellStyle name="Comma [3] 2 2 23" xfId="4261"/>
    <cellStyle name="Comma [3] 2 2 24" xfId="4262"/>
    <cellStyle name="Comma [3] 2 2 25" xfId="4263"/>
    <cellStyle name="Comma [3] 2 2 26" xfId="4264"/>
    <cellStyle name="Comma [3] 2 2 27" xfId="4265"/>
    <cellStyle name="Comma [3] 2 2 28" xfId="4266"/>
    <cellStyle name="Comma [3] 2 2 29" xfId="4267"/>
    <cellStyle name="Comma [3] 2 2 3" xfId="4268"/>
    <cellStyle name="Comma [3] 2 2 3 10" xfId="4269"/>
    <cellStyle name="Comma [3] 2 2 3 11" xfId="4270"/>
    <cellStyle name="Comma [3] 2 2 3 12" xfId="4271"/>
    <cellStyle name="Comma [3] 2 2 3 13" xfId="4272"/>
    <cellStyle name="Comma [3] 2 2 3 14" xfId="4273"/>
    <cellStyle name="Comma [3] 2 2 3 15" xfId="4274"/>
    <cellStyle name="Comma [3] 2 2 3 16" xfId="4275"/>
    <cellStyle name="Comma [3] 2 2 3 17" xfId="4276"/>
    <cellStyle name="Comma [3] 2 2 3 18" xfId="4277"/>
    <cellStyle name="Comma [3] 2 2 3 19" xfId="4278"/>
    <cellStyle name="Comma [3] 2 2 3 2" xfId="4279"/>
    <cellStyle name="Comma [3] 2 2 3 20" xfId="4280"/>
    <cellStyle name="Comma [3] 2 2 3 21" xfId="4281"/>
    <cellStyle name="Comma [3] 2 2 3 22" xfId="4282"/>
    <cellStyle name="Comma [3] 2 2 3 23" xfId="4283"/>
    <cellStyle name="Comma [3] 2 2 3 24" xfId="4284"/>
    <cellStyle name="Comma [3] 2 2 3 25" xfId="4285"/>
    <cellStyle name="Comma [3] 2 2 3 26" xfId="4286"/>
    <cellStyle name="Comma [3] 2 2 3 27" xfId="4287"/>
    <cellStyle name="Comma [3] 2 2 3 28" xfId="4288"/>
    <cellStyle name="Comma [3] 2 2 3 29" xfId="4289"/>
    <cellStyle name="Comma [3] 2 2 3 3" xfId="4290"/>
    <cellStyle name="Comma [3] 2 2 3 30" xfId="4291"/>
    <cellStyle name="Comma [3] 2 2 3 31" xfId="4292"/>
    <cellStyle name="Comma [3] 2 2 3 32" xfId="4293"/>
    <cellStyle name="Comma [3] 2 2 3 33" xfId="39871"/>
    <cellStyle name="Comma [3] 2 2 3 4" xfId="4294"/>
    <cellStyle name="Comma [3] 2 2 3 5" xfId="4295"/>
    <cellStyle name="Comma [3] 2 2 3 6" xfId="4296"/>
    <cellStyle name="Comma [3] 2 2 3 7" xfId="4297"/>
    <cellStyle name="Comma [3] 2 2 3 8" xfId="4298"/>
    <cellStyle name="Comma [3] 2 2 3 9" xfId="4299"/>
    <cellStyle name="Comma [3] 2 2 30" xfId="4300"/>
    <cellStyle name="Comma [3] 2 2 31" xfId="4301"/>
    <cellStyle name="Comma [3] 2 2 32" xfId="4302"/>
    <cellStyle name="Comma [3] 2 2 33" xfId="4303"/>
    <cellStyle name="Comma [3] 2 2 34" xfId="4304"/>
    <cellStyle name="Comma [3] 2 2 35" xfId="4305"/>
    <cellStyle name="Comma [3] 2 2 36" xfId="38662"/>
    <cellStyle name="Comma [3] 2 2 4" xfId="4306"/>
    <cellStyle name="Comma [3] 2 2 5" xfId="4307"/>
    <cellStyle name="Comma [3] 2 2 6" xfId="4308"/>
    <cellStyle name="Comma [3] 2 2 7" xfId="4309"/>
    <cellStyle name="Comma [3] 2 2 8" xfId="4310"/>
    <cellStyle name="Comma [3] 2 2 9" xfId="4311"/>
    <cellStyle name="Comma [3] 2 20" xfId="4312"/>
    <cellStyle name="Comma [3] 2 21" xfId="4313"/>
    <cellStyle name="Comma [3] 2 22" xfId="4314"/>
    <cellStyle name="Comma [3] 2 23" xfId="4315"/>
    <cellStyle name="Comma [3] 2 24" xfId="4316"/>
    <cellStyle name="Comma [3] 2 25" xfId="4317"/>
    <cellStyle name="Comma [3] 2 26" xfId="4318"/>
    <cellStyle name="Comma [3] 2 27" xfId="4319"/>
    <cellStyle name="Comma [3] 2 28" xfId="4320"/>
    <cellStyle name="Comma [3] 2 29" xfId="4321"/>
    <cellStyle name="Comma [3] 2 3" xfId="4322"/>
    <cellStyle name="Comma [3] 2 3 10" xfId="4323"/>
    <cellStyle name="Comma [3] 2 3 11" xfId="4324"/>
    <cellStyle name="Comma [3] 2 3 12" xfId="4325"/>
    <cellStyle name="Comma [3] 2 3 13" xfId="4326"/>
    <cellStyle name="Comma [3] 2 3 14" xfId="4327"/>
    <cellStyle name="Comma [3] 2 3 15" xfId="4328"/>
    <cellStyle name="Comma [3] 2 3 16" xfId="4329"/>
    <cellStyle name="Comma [3] 2 3 17" xfId="4330"/>
    <cellStyle name="Comma [3] 2 3 18" xfId="4331"/>
    <cellStyle name="Comma [3] 2 3 19" xfId="4332"/>
    <cellStyle name="Comma [3] 2 3 2" xfId="4333"/>
    <cellStyle name="Comma [3] 2 3 2 10" xfId="4334"/>
    <cellStyle name="Comma [3] 2 3 2 11" xfId="4335"/>
    <cellStyle name="Comma [3] 2 3 2 12" xfId="4336"/>
    <cellStyle name="Comma [3] 2 3 2 13" xfId="4337"/>
    <cellStyle name="Comma [3] 2 3 2 14" xfId="4338"/>
    <cellStyle name="Comma [3] 2 3 2 15" xfId="4339"/>
    <cellStyle name="Comma [3] 2 3 2 16" xfId="4340"/>
    <cellStyle name="Comma [3] 2 3 2 17" xfId="4341"/>
    <cellStyle name="Comma [3] 2 3 2 18" xfId="4342"/>
    <cellStyle name="Comma [3] 2 3 2 19" xfId="4343"/>
    <cellStyle name="Comma [3] 2 3 2 2" xfId="4344"/>
    <cellStyle name="Comma [3] 2 3 2 2 10" xfId="4345"/>
    <cellStyle name="Comma [3] 2 3 2 2 11" xfId="4346"/>
    <cellStyle name="Comma [3] 2 3 2 2 12" xfId="4347"/>
    <cellStyle name="Comma [3] 2 3 2 2 13" xfId="4348"/>
    <cellStyle name="Comma [3] 2 3 2 2 14" xfId="4349"/>
    <cellStyle name="Comma [3] 2 3 2 2 15" xfId="4350"/>
    <cellStyle name="Comma [3] 2 3 2 2 16" xfId="4351"/>
    <cellStyle name="Comma [3] 2 3 2 2 17" xfId="4352"/>
    <cellStyle name="Comma [3] 2 3 2 2 18" xfId="4353"/>
    <cellStyle name="Comma [3] 2 3 2 2 19" xfId="4354"/>
    <cellStyle name="Comma [3] 2 3 2 2 2" xfId="4355"/>
    <cellStyle name="Comma [3] 2 3 2 2 20" xfId="4356"/>
    <cellStyle name="Comma [3] 2 3 2 2 21" xfId="4357"/>
    <cellStyle name="Comma [3] 2 3 2 2 22" xfId="4358"/>
    <cellStyle name="Comma [3] 2 3 2 2 23" xfId="4359"/>
    <cellStyle name="Comma [3] 2 3 2 2 24" xfId="4360"/>
    <cellStyle name="Comma [3] 2 3 2 2 25" xfId="4361"/>
    <cellStyle name="Comma [3] 2 3 2 2 26" xfId="4362"/>
    <cellStyle name="Comma [3] 2 3 2 2 27" xfId="4363"/>
    <cellStyle name="Comma [3] 2 3 2 2 28" xfId="4364"/>
    <cellStyle name="Comma [3] 2 3 2 2 29" xfId="4365"/>
    <cellStyle name="Comma [3] 2 3 2 2 3" xfId="4366"/>
    <cellStyle name="Comma [3] 2 3 2 2 30" xfId="4367"/>
    <cellStyle name="Comma [3] 2 3 2 2 31" xfId="4368"/>
    <cellStyle name="Comma [3] 2 3 2 2 32" xfId="4369"/>
    <cellStyle name="Comma [3] 2 3 2 2 33" xfId="40188"/>
    <cellStyle name="Comma [3] 2 3 2 2 4" xfId="4370"/>
    <cellStyle name="Comma [3] 2 3 2 2 5" xfId="4371"/>
    <cellStyle name="Comma [3] 2 3 2 2 6" xfId="4372"/>
    <cellStyle name="Comma [3] 2 3 2 2 7" xfId="4373"/>
    <cellStyle name="Comma [3] 2 3 2 2 8" xfId="4374"/>
    <cellStyle name="Comma [3] 2 3 2 2 9" xfId="4375"/>
    <cellStyle name="Comma [3] 2 3 2 20" xfId="4376"/>
    <cellStyle name="Comma [3] 2 3 2 21" xfId="4377"/>
    <cellStyle name="Comma [3] 2 3 2 22" xfId="4378"/>
    <cellStyle name="Comma [3] 2 3 2 23" xfId="4379"/>
    <cellStyle name="Comma [3] 2 3 2 24" xfId="4380"/>
    <cellStyle name="Comma [3] 2 3 2 25" xfId="4381"/>
    <cellStyle name="Comma [3] 2 3 2 26" xfId="4382"/>
    <cellStyle name="Comma [3] 2 3 2 27" xfId="4383"/>
    <cellStyle name="Comma [3] 2 3 2 28" xfId="4384"/>
    <cellStyle name="Comma [3] 2 3 2 29" xfId="4385"/>
    <cellStyle name="Comma [3] 2 3 2 3" xfId="4386"/>
    <cellStyle name="Comma [3] 2 3 2 30" xfId="4387"/>
    <cellStyle name="Comma [3] 2 3 2 31" xfId="4388"/>
    <cellStyle name="Comma [3] 2 3 2 32" xfId="4389"/>
    <cellStyle name="Comma [3] 2 3 2 33" xfId="4390"/>
    <cellStyle name="Comma [3] 2 3 2 34" xfId="4391"/>
    <cellStyle name="Comma [3] 2 3 2 35" xfId="38665"/>
    <cellStyle name="Comma [3] 2 3 2 4" xfId="4392"/>
    <cellStyle name="Comma [3] 2 3 2 5" xfId="4393"/>
    <cellStyle name="Comma [3] 2 3 2 6" xfId="4394"/>
    <cellStyle name="Comma [3] 2 3 2 7" xfId="4395"/>
    <cellStyle name="Comma [3] 2 3 2 8" xfId="4396"/>
    <cellStyle name="Comma [3] 2 3 2 9" xfId="4397"/>
    <cellStyle name="Comma [3] 2 3 20" xfId="4398"/>
    <cellStyle name="Comma [3] 2 3 21" xfId="4399"/>
    <cellStyle name="Comma [3] 2 3 22" xfId="4400"/>
    <cellStyle name="Comma [3] 2 3 23" xfId="4401"/>
    <cellStyle name="Comma [3] 2 3 24" xfId="4402"/>
    <cellStyle name="Comma [3] 2 3 25" xfId="4403"/>
    <cellStyle name="Comma [3] 2 3 26" xfId="4404"/>
    <cellStyle name="Comma [3] 2 3 27" xfId="4405"/>
    <cellStyle name="Comma [3] 2 3 28" xfId="4406"/>
    <cellStyle name="Comma [3] 2 3 29" xfId="4407"/>
    <cellStyle name="Comma [3] 2 3 3" xfId="4408"/>
    <cellStyle name="Comma [3] 2 3 3 10" xfId="4409"/>
    <cellStyle name="Comma [3] 2 3 3 11" xfId="4410"/>
    <cellStyle name="Comma [3] 2 3 3 12" xfId="4411"/>
    <cellStyle name="Comma [3] 2 3 3 13" xfId="4412"/>
    <cellStyle name="Comma [3] 2 3 3 14" xfId="4413"/>
    <cellStyle name="Comma [3] 2 3 3 15" xfId="4414"/>
    <cellStyle name="Comma [3] 2 3 3 16" xfId="4415"/>
    <cellStyle name="Comma [3] 2 3 3 17" xfId="4416"/>
    <cellStyle name="Comma [3] 2 3 3 18" xfId="4417"/>
    <cellStyle name="Comma [3] 2 3 3 19" xfId="4418"/>
    <cellStyle name="Comma [3] 2 3 3 2" xfId="4419"/>
    <cellStyle name="Comma [3] 2 3 3 20" xfId="4420"/>
    <cellStyle name="Comma [3] 2 3 3 21" xfId="4421"/>
    <cellStyle name="Comma [3] 2 3 3 22" xfId="4422"/>
    <cellStyle name="Comma [3] 2 3 3 23" xfId="4423"/>
    <cellStyle name="Comma [3] 2 3 3 24" xfId="4424"/>
    <cellStyle name="Comma [3] 2 3 3 25" xfId="4425"/>
    <cellStyle name="Comma [3] 2 3 3 26" xfId="4426"/>
    <cellStyle name="Comma [3] 2 3 3 27" xfId="4427"/>
    <cellStyle name="Comma [3] 2 3 3 28" xfId="4428"/>
    <cellStyle name="Comma [3] 2 3 3 29" xfId="4429"/>
    <cellStyle name="Comma [3] 2 3 3 3" xfId="4430"/>
    <cellStyle name="Comma [3] 2 3 3 30" xfId="4431"/>
    <cellStyle name="Comma [3] 2 3 3 31" xfId="4432"/>
    <cellStyle name="Comma [3] 2 3 3 32" xfId="4433"/>
    <cellStyle name="Comma [3] 2 3 3 33" xfId="39972"/>
    <cellStyle name="Comma [3] 2 3 3 4" xfId="4434"/>
    <cellStyle name="Comma [3] 2 3 3 5" xfId="4435"/>
    <cellStyle name="Comma [3] 2 3 3 6" xfId="4436"/>
    <cellStyle name="Comma [3] 2 3 3 7" xfId="4437"/>
    <cellStyle name="Comma [3] 2 3 3 8" xfId="4438"/>
    <cellStyle name="Comma [3] 2 3 3 9" xfId="4439"/>
    <cellStyle name="Comma [3] 2 3 30" xfId="4440"/>
    <cellStyle name="Comma [3] 2 3 31" xfId="4441"/>
    <cellStyle name="Comma [3] 2 3 32" xfId="4442"/>
    <cellStyle name="Comma [3] 2 3 33" xfId="4443"/>
    <cellStyle name="Comma [3] 2 3 34" xfId="4444"/>
    <cellStyle name="Comma [3] 2 3 35" xfId="4445"/>
    <cellStyle name="Comma [3] 2 3 36" xfId="38664"/>
    <cellStyle name="Comma [3] 2 3 4" xfId="4446"/>
    <cellStyle name="Comma [3] 2 3 5" xfId="4447"/>
    <cellStyle name="Comma [3] 2 3 6" xfId="4448"/>
    <cellStyle name="Comma [3] 2 3 7" xfId="4449"/>
    <cellStyle name="Comma [3] 2 3 8" xfId="4450"/>
    <cellStyle name="Comma [3] 2 3 9" xfId="4451"/>
    <cellStyle name="Comma [3] 2 30" xfId="4452"/>
    <cellStyle name="Comma [3] 2 31" xfId="4453"/>
    <cellStyle name="Comma [3] 2 32" xfId="4454"/>
    <cellStyle name="Comma [3] 2 33" xfId="4455"/>
    <cellStyle name="Comma [3] 2 34" xfId="4456"/>
    <cellStyle name="Comma [3] 2 35" xfId="4457"/>
    <cellStyle name="Comma [3] 2 36" xfId="4458"/>
    <cellStyle name="Comma [3] 2 37" xfId="4459"/>
    <cellStyle name="Comma [3] 2 38" xfId="4460"/>
    <cellStyle name="Comma [3] 2 39" xfId="38661"/>
    <cellStyle name="Comma [3] 2 4" xfId="4461"/>
    <cellStyle name="Comma [3] 2 4 10" xfId="4462"/>
    <cellStyle name="Comma [3] 2 4 11" xfId="4463"/>
    <cellStyle name="Comma [3] 2 4 12" xfId="4464"/>
    <cellStyle name="Comma [3] 2 4 13" xfId="4465"/>
    <cellStyle name="Comma [3] 2 4 14" xfId="4466"/>
    <cellStyle name="Comma [3] 2 4 15" xfId="4467"/>
    <cellStyle name="Comma [3] 2 4 16" xfId="4468"/>
    <cellStyle name="Comma [3] 2 4 17" xfId="4469"/>
    <cellStyle name="Comma [3] 2 4 18" xfId="4470"/>
    <cellStyle name="Comma [3] 2 4 19" xfId="4471"/>
    <cellStyle name="Comma [3] 2 4 2" xfId="4472"/>
    <cellStyle name="Comma [3] 2 4 2 10" xfId="4473"/>
    <cellStyle name="Comma [3] 2 4 2 11" xfId="4474"/>
    <cellStyle name="Comma [3] 2 4 2 12" xfId="4475"/>
    <cellStyle name="Comma [3] 2 4 2 13" xfId="4476"/>
    <cellStyle name="Comma [3] 2 4 2 14" xfId="4477"/>
    <cellStyle name="Comma [3] 2 4 2 15" xfId="4478"/>
    <cellStyle name="Comma [3] 2 4 2 16" xfId="4479"/>
    <cellStyle name="Comma [3] 2 4 2 17" xfId="4480"/>
    <cellStyle name="Comma [3] 2 4 2 18" xfId="4481"/>
    <cellStyle name="Comma [3] 2 4 2 19" xfId="4482"/>
    <cellStyle name="Comma [3] 2 4 2 2" xfId="4483"/>
    <cellStyle name="Comma [3] 2 4 2 2 10" xfId="4484"/>
    <cellStyle name="Comma [3] 2 4 2 2 11" xfId="4485"/>
    <cellStyle name="Comma [3] 2 4 2 2 12" xfId="4486"/>
    <cellStyle name="Comma [3] 2 4 2 2 13" xfId="4487"/>
    <cellStyle name="Comma [3] 2 4 2 2 14" xfId="4488"/>
    <cellStyle name="Comma [3] 2 4 2 2 15" xfId="4489"/>
    <cellStyle name="Comma [3] 2 4 2 2 16" xfId="4490"/>
    <cellStyle name="Comma [3] 2 4 2 2 17" xfId="4491"/>
    <cellStyle name="Comma [3] 2 4 2 2 18" xfId="4492"/>
    <cellStyle name="Comma [3] 2 4 2 2 19" xfId="4493"/>
    <cellStyle name="Comma [3] 2 4 2 2 2" xfId="4494"/>
    <cellStyle name="Comma [3] 2 4 2 2 20" xfId="4495"/>
    <cellStyle name="Comma [3] 2 4 2 2 21" xfId="4496"/>
    <cellStyle name="Comma [3] 2 4 2 2 22" xfId="4497"/>
    <cellStyle name="Comma [3] 2 4 2 2 23" xfId="4498"/>
    <cellStyle name="Comma [3] 2 4 2 2 24" xfId="4499"/>
    <cellStyle name="Comma [3] 2 4 2 2 25" xfId="4500"/>
    <cellStyle name="Comma [3] 2 4 2 2 26" xfId="4501"/>
    <cellStyle name="Comma [3] 2 4 2 2 27" xfId="4502"/>
    <cellStyle name="Comma [3] 2 4 2 2 28" xfId="4503"/>
    <cellStyle name="Comma [3] 2 4 2 2 29" xfId="4504"/>
    <cellStyle name="Comma [3] 2 4 2 2 3" xfId="4505"/>
    <cellStyle name="Comma [3] 2 4 2 2 30" xfId="4506"/>
    <cellStyle name="Comma [3] 2 4 2 2 31" xfId="4507"/>
    <cellStyle name="Comma [3] 2 4 2 2 32" xfId="4508"/>
    <cellStyle name="Comma [3] 2 4 2 2 33" xfId="40074"/>
    <cellStyle name="Comma [3] 2 4 2 2 4" xfId="4509"/>
    <cellStyle name="Comma [3] 2 4 2 2 5" xfId="4510"/>
    <cellStyle name="Comma [3] 2 4 2 2 6" xfId="4511"/>
    <cellStyle name="Comma [3] 2 4 2 2 7" xfId="4512"/>
    <cellStyle name="Comma [3] 2 4 2 2 8" xfId="4513"/>
    <cellStyle name="Comma [3] 2 4 2 2 9" xfId="4514"/>
    <cellStyle name="Comma [3] 2 4 2 20" xfId="4515"/>
    <cellStyle name="Comma [3] 2 4 2 21" xfId="4516"/>
    <cellStyle name="Comma [3] 2 4 2 22" xfId="4517"/>
    <cellStyle name="Comma [3] 2 4 2 23" xfId="4518"/>
    <cellStyle name="Comma [3] 2 4 2 24" xfId="4519"/>
    <cellStyle name="Comma [3] 2 4 2 25" xfId="4520"/>
    <cellStyle name="Comma [3] 2 4 2 26" xfId="4521"/>
    <cellStyle name="Comma [3] 2 4 2 27" xfId="4522"/>
    <cellStyle name="Comma [3] 2 4 2 28" xfId="4523"/>
    <cellStyle name="Comma [3] 2 4 2 29" xfId="4524"/>
    <cellStyle name="Comma [3] 2 4 2 3" xfId="4525"/>
    <cellStyle name="Comma [3] 2 4 2 30" xfId="4526"/>
    <cellStyle name="Comma [3] 2 4 2 31" xfId="4527"/>
    <cellStyle name="Comma [3] 2 4 2 32" xfId="4528"/>
    <cellStyle name="Comma [3] 2 4 2 33" xfId="4529"/>
    <cellStyle name="Comma [3] 2 4 2 34" xfId="4530"/>
    <cellStyle name="Comma [3] 2 4 2 35" xfId="38667"/>
    <cellStyle name="Comma [3] 2 4 2 4" xfId="4531"/>
    <cellStyle name="Comma [3] 2 4 2 5" xfId="4532"/>
    <cellStyle name="Comma [3] 2 4 2 6" xfId="4533"/>
    <cellStyle name="Comma [3] 2 4 2 7" xfId="4534"/>
    <cellStyle name="Comma [3] 2 4 2 8" xfId="4535"/>
    <cellStyle name="Comma [3] 2 4 2 9" xfId="4536"/>
    <cellStyle name="Comma [3] 2 4 20" xfId="4537"/>
    <cellStyle name="Comma [3] 2 4 21" xfId="4538"/>
    <cellStyle name="Comma [3] 2 4 22" xfId="4539"/>
    <cellStyle name="Comma [3] 2 4 23" xfId="4540"/>
    <cellStyle name="Comma [3] 2 4 24" xfId="4541"/>
    <cellStyle name="Comma [3] 2 4 25" xfId="4542"/>
    <cellStyle name="Comma [3] 2 4 26" xfId="4543"/>
    <cellStyle name="Comma [3] 2 4 27" xfId="4544"/>
    <cellStyle name="Comma [3] 2 4 28" xfId="4545"/>
    <cellStyle name="Comma [3] 2 4 29" xfId="4546"/>
    <cellStyle name="Comma [3] 2 4 3" xfId="4547"/>
    <cellStyle name="Comma [3] 2 4 3 10" xfId="4548"/>
    <cellStyle name="Comma [3] 2 4 3 11" xfId="4549"/>
    <cellStyle name="Comma [3] 2 4 3 12" xfId="4550"/>
    <cellStyle name="Comma [3] 2 4 3 13" xfId="4551"/>
    <cellStyle name="Comma [3] 2 4 3 14" xfId="4552"/>
    <cellStyle name="Comma [3] 2 4 3 15" xfId="4553"/>
    <cellStyle name="Comma [3] 2 4 3 16" xfId="4554"/>
    <cellStyle name="Comma [3] 2 4 3 17" xfId="4555"/>
    <cellStyle name="Comma [3] 2 4 3 18" xfId="4556"/>
    <cellStyle name="Comma [3] 2 4 3 19" xfId="4557"/>
    <cellStyle name="Comma [3] 2 4 3 2" xfId="4558"/>
    <cellStyle name="Comma [3] 2 4 3 2 10" xfId="4559"/>
    <cellStyle name="Comma [3] 2 4 3 2 11" xfId="4560"/>
    <cellStyle name="Comma [3] 2 4 3 2 12" xfId="4561"/>
    <cellStyle name="Comma [3] 2 4 3 2 13" xfId="4562"/>
    <cellStyle name="Comma [3] 2 4 3 2 14" xfId="4563"/>
    <cellStyle name="Comma [3] 2 4 3 2 15" xfId="4564"/>
    <cellStyle name="Comma [3] 2 4 3 2 16" xfId="4565"/>
    <cellStyle name="Comma [3] 2 4 3 2 17" xfId="4566"/>
    <cellStyle name="Comma [3] 2 4 3 2 18" xfId="4567"/>
    <cellStyle name="Comma [3] 2 4 3 2 19" xfId="4568"/>
    <cellStyle name="Comma [3] 2 4 3 2 2" xfId="4569"/>
    <cellStyle name="Comma [3] 2 4 3 2 20" xfId="4570"/>
    <cellStyle name="Comma [3] 2 4 3 2 21" xfId="4571"/>
    <cellStyle name="Comma [3] 2 4 3 2 22" xfId="4572"/>
    <cellStyle name="Comma [3] 2 4 3 2 23" xfId="4573"/>
    <cellStyle name="Comma [3] 2 4 3 2 24" xfId="4574"/>
    <cellStyle name="Comma [3] 2 4 3 2 25" xfId="4575"/>
    <cellStyle name="Comma [3] 2 4 3 2 26" xfId="4576"/>
    <cellStyle name="Comma [3] 2 4 3 2 27" xfId="4577"/>
    <cellStyle name="Comma [3] 2 4 3 2 28" xfId="4578"/>
    <cellStyle name="Comma [3] 2 4 3 2 29" xfId="4579"/>
    <cellStyle name="Comma [3] 2 4 3 2 3" xfId="4580"/>
    <cellStyle name="Comma [3] 2 4 3 2 30" xfId="4581"/>
    <cellStyle name="Comma [3] 2 4 3 2 31" xfId="4582"/>
    <cellStyle name="Comma [3] 2 4 3 2 32" xfId="4583"/>
    <cellStyle name="Comma [3] 2 4 3 2 33" xfId="40060"/>
    <cellStyle name="Comma [3] 2 4 3 2 4" xfId="4584"/>
    <cellStyle name="Comma [3] 2 4 3 2 5" xfId="4585"/>
    <cellStyle name="Comma [3] 2 4 3 2 6" xfId="4586"/>
    <cellStyle name="Comma [3] 2 4 3 2 7" xfId="4587"/>
    <cellStyle name="Comma [3] 2 4 3 2 8" xfId="4588"/>
    <cellStyle name="Comma [3] 2 4 3 2 9" xfId="4589"/>
    <cellStyle name="Comma [3] 2 4 3 20" xfId="4590"/>
    <cellStyle name="Comma [3] 2 4 3 21" xfId="4591"/>
    <cellStyle name="Comma [3] 2 4 3 22" xfId="4592"/>
    <cellStyle name="Comma [3] 2 4 3 23" xfId="4593"/>
    <cellStyle name="Comma [3] 2 4 3 24" xfId="4594"/>
    <cellStyle name="Comma [3] 2 4 3 25" xfId="4595"/>
    <cellStyle name="Comma [3] 2 4 3 26" xfId="4596"/>
    <cellStyle name="Comma [3] 2 4 3 27" xfId="4597"/>
    <cellStyle name="Comma [3] 2 4 3 28" xfId="4598"/>
    <cellStyle name="Comma [3] 2 4 3 29" xfId="4599"/>
    <cellStyle name="Comma [3] 2 4 3 3" xfId="4600"/>
    <cellStyle name="Comma [3] 2 4 3 30" xfId="4601"/>
    <cellStyle name="Comma [3] 2 4 3 31" xfId="4602"/>
    <cellStyle name="Comma [3] 2 4 3 32" xfId="4603"/>
    <cellStyle name="Comma [3] 2 4 3 33" xfId="4604"/>
    <cellStyle name="Comma [3] 2 4 3 34" xfId="4605"/>
    <cellStyle name="Comma [3] 2 4 3 35" xfId="38668"/>
    <cellStyle name="Comma [3] 2 4 3 4" xfId="4606"/>
    <cellStyle name="Comma [3] 2 4 3 5" xfId="4607"/>
    <cellStyle name="Comma [3] 2 4 3 6" xfId="4608"/>
    <cellStyle name="Comma [3] 2 4 3 7" xfId="4609"/>
    <cellStyle name="Comma [3] 2 4 3 8" xfId="4610"/>
    <cellStyle name="Comma [3] 2 4 3 9" xfId="4611"/>
    <cellStyle name="Comma [3] 2 4 30" xfId="4612"/>
    <cellStyle name="Comma [3] 2 4 31" xfId="4613"/>
    <cellStyle name="Comma [3] 2 4 32" xfId="4614"/>
    <cellStyle name="Comma [3] 2 4 33" xfId="4615"/>
    <cellStyle name="Comma [3] 2 4 34" xfId="4616"/>
    <cellStyle name="Comma [3] 2 4 35" xfId="4617"/>
    <cellStyle name="Comma [3] 2 4 36" xfId="4618"/>
    <cellStyle name="Comma [3] 2 4 37" xfId="38666"/>
    <cellStyle name="Comma [3] 2 4 4" xfId="4619"/>
    <cellStyle name="Comma [3] 2 4 4 10" xfId="4620"/>
    <cellStyle name="Comma [3] 2 4 4 11" xfId="4621"/>
    <cellStyle name="Comma [3] 2 4 4 12" xfId="4622"/>
    <cellStyle name="Comma [3] 2 4 4 13" xfId="4623"/>
    <cellStyle name="Comma [3] 2 4 4 2" xfId="4624"/>
    <cellStyle name="Comma [3] 2 4 4 3" xfId="4625"/>
    <cellStyle name="Comma [3] 2 4 4 4" xfId="4626"/>
    <cellStyle name="Comma [3] 2 4 4 5" xfId="4627"/>
    <cellStyle name="Comma [3] 2 4 4 6" xfId="4628"/>
    <cellStyle name="Comma [3] 2 4 4 7" xfId="4629"/>
    <cellStyle name="Comma [3] 2 4 4 8" xfId="4630"/>
    <cellStyle name="Comma [3] 2 4 4 9" xfId="4631"/>
    <cellStyle name="Comma [3] 2 4 5" xfId="4632"/>
    <cellStyle name="Comma [3] 2 4 6" xfId="4633"/>
    <cellStyle name="Comma [3] 2 4 7" xfId="4634"/>
    <cellStyle name="Comma [3] 2 4 8" xfId="4635"/>
    <cellStyle name="Comma [3] 2 4 9" xfId="4636"/>
    <cellStyle name="Comma [3] 2 5" xfId="4637"/>
    <cellStyle name="Comma [3] 2 5 10" xfId="4638"/>
    <cellStyle name="Comma [3] 2 5 11" xfId="4639"/>
    <cellStyle name="Comma [3] 2 5 12" xfId="4640"/>
    <cellStyle name="Comma [3] 2 5 13" xfId="4641"/>
    <cellStyle name="Comma [3] 2 5 14" xfId="4642"/>
    <cellStyle name="Comma [3] 2 5 15" xfId="4643"/>
    <cellStyle name="Comma [3] 2 5 16" xfId="4644"/>
    <cellStyle name="Comma [3] 2 5 17" xfId="4645"/>
    <cellStyle name="Comma [3] 2 5 18" xfId="4646"/>
    <cellStyle name="Comma [3] 2 5 19" xfId="4647"/>
    <cellStyle name="Comma [3] 2 5 2" xfId="4648"/>
    <cellStyle name="Comma [3] 2 5 2 10" xfId="4649"/>
    <cellStyle name="Comma [3] 2 5 2 11" xfId="4650"/>
    <cellStyle name="Comma [3] 2 5 2 12" xfId="4651"/>
    <cellStyle name="Comma [3] 2 5 2 13" xfId="4652"/>
    <cellStyle name="Comma [3] 2 5 2 14" xfId="4653"/>
    <cellStyle name="Comma [3] 2 5 2 15" xfId="4654"/>
    <cellStyle name="Comma [3] 2 5 2 16" xfId="4655"/>
    <cellStyle name="Comma [3] 2 5 2 17" xfId="4656"/>
    <cellStyle name="Comma [3] 2 5 2 18" xfId="4657"/>
    <cellStyle name="Comma [3] 2 5 2 19" xfId="4658"/>
    <cellStyle name="Comma [3] 2 5 2 2" xfId="4659"/>
    <cellStyle name="Comma [3] 2 5 2 20" xfId="4660"/>
    <cellStyle name="Comma [3] 2 5 2 21" xfId="4661"/>
    <cellStyle name="Comma [3] 2 5 2 22" xfId="4662"/>
    <cellStyle name="Comma [3] 2 5 2 23" xfId="4663"/>
    <cellStyle name="Comma [3] 2 5 2 24" xfId="4664"/>
    <cellStyle name="Comma [3] 2 5 2 25" xfId="4665"/>
    <cellStyle name="Comma [3] 2 5 2 26" xfId="4666"/>
    <cellStyle name="Comma [3] 2 5 2 27" xfId="4667"/>
    <cellStyle name="Comma [3] 2 5 2 28" xfId="4668"/>
    <cellStyle name="Comma [3] 2 5 2 29" xfId="4669"/>
    <cellStyle name="Comma [3] 2 5 2 3" xfId="4670"/>
    <cellStyle name="Comma [3] 2 5 2 30" xfId="4671"/>
    <cellStyle name="Comma [3] 2 5 2 31" xfId="4672"/>
    <cellStyle name="Comma [3] 2 5 2 32" xfId="4673"/>
    <cellStyle name="Comma [3] 2 5 2 33" xfId="40098"/>
    <cellStyle name="Comma [3] 2 5 2 4" xfId="4674"/>
    <cellStyle name="Comma [3] 2 5 2 5" xfId="4675"/>
    <cellStyle name="Comma [3] 2 5 2 6" xfId="4676"/>
    <cellStyle name="Comma [3] 2 5 2 7" xfId="4677"/>
    <cellStyle name="Comma [3] 2 5 2 8" xfId="4678"/>
    <cellStyle name="Comma [3] 2 5 2 9" xfId="4679"/>
    <cellStyle name="Comma [3] 2 5 20" xfId="4680"/>
    <cellStyle name="Comma [3] 2 5 21" xfId="4681"/>
    <cellStyle name="Comma [3] 2 5 22" xfId="4682"/>
    <cellStyle name="Comma [3] 2 5 23" xfId="4683"/>
    <cellStyle name="Comma [3] 2 5 24" xfId="4684"/>
    <cellStyle name="Comma [3] 2 5 25" xfId="4685"/>
    <cellStyle name="Comma [3] 2 5 26" xfId="4686"/>
    <cellStyle name="Comma [3] 2 5 27" xfId="4687"/>
    <cellStyle name="Comma [3] 2 5 28" xfId="4688"/>
    <cellStyle name="Comma [3] 2 5 29" xfId="4689"/>
    <cellStyle name="Comma [3] 2 5 3" xfId="4690"/>
    <cellStyle name="Comma [3] 2 5 30" xfId="4691"/>
    <cellStyle name="Comma [3] 2 5 31" xfId="4692"/>
    <cellStyle name="Comma [3] 2 5 32" xfId="4693"/>
    <cellStyle name="Comma [3] 2 5 33" xfId="4694"/>
    <cellStyle name="Comma [3] 2 5 34" xfId="4695"/>
    <cellStyle name="Comma [3] 2 5 35" xfId="38669"/>
    <cellStyle name="Comma [3] 2 5 4" xfId="4696"/>
    <cellStyle name="Comma [3] 2 5 5" xfId="4697"/>
    <cellStyle name="Comma [3] 2 5 6" xfId="4698"/>
    <cellStyle name="Comma [3] 2 5 7" xfId="4699"/>
    <cellStyle name="Comma [3] 2 5 8" xfId="4700"/>
    <cellStyle name="Comma [3] 2 5 9" xfId="4701"/>
    <cellStyle name="Comma [3] 2 6" xfId="4702"/>
    <cellStyle name="Comma [3] 2 6 10" xfId="4703"/>
    <cellStyle name="Comma [3] 2 6 11" xfId="4704"/>
    <cellStyle name="Comma [3] 2 6 12" xfId="4705"/>
    <cellStyle name="Comma [3] 2 6 13" xfId="4706"/>
    <cellStyle name="Comma [3] 2 6 14" xfId="4707"/>
    <cellStyle name="Comma [3] 2 6 15" xfId="4708"/>
    <cellStyle name="Comma [3] 2 6 16" xfId="4709"/>
    <cellStyle name="Comma [3] 2 6 17" xfId="4710"/>
    <cellStyle name="Comma [3] 2 6 18" xfId="4711"/>
    <cellStyle name="Comma [3] 2 6 19" xfId="4712"/>
    <cellStyle name="Comma [3] 2 6 2" xfId="4713"/>
    <cellStyle name="Comma [3] 2 6 20" xfId="4714"/>
    <cellStyle name="Comma [3] 2 6 21" xfId="4715"/>
    <cellStyle name="Comma [3] 2 6 22" xfId="4716"/>
    <cellStyle name="Comma [3] 2 6 23" xfId="4717"/>
    <cellStyle name="Comma [3] 2 6 24" xfId="4718"/>
    <cellStyle name="Comma [3] 2 6 25" xfId="4719"/>
    <cellStyle name="Comma [3] 2 6 26" xfId="4720"/>
    <cellStyle name="Comma [3] 2 6 27" xfId="4721"/>
    <cellStyle name="Comma [3] 2 6 28" xfId="4722"/>
    <cellStyle name="Comma [3] 2 6 29" xfId="4723"/>
    <cellStyle name="Comma [3] 2 6 3" xfId="4724"/>
    <cellStyle name="Comma [3] 2 6 30" xfId="4725"/>
    <cellStyle name="Comma [3] 2 6 31" xfId="4726"/>
    <cellStyle name="Comma [3] 2 6 32" xfId="4727"/>
    <cellStyle name="Comma [3] 2 6 33" xfId="39862"/>
    <cellStyle name="Comma [3] 2 6 4" xfId="4728"/>
    <cellStyle name="Comma [3] 2 6 5" xfId="4729"/>
    <cellStyle name="Comma [3] 2 6 6" xfId="4730"/>
    <cellStyle name="Comma [3] 2 6 7" xfId="4731"/>
    <cellStyle name="Comma [3] 2 6 8" xfId="4732"/>
    <cellStyle name="Comma [3] 2 6 9" xfId="4733"/>
    <cellStyle name="Comma [3] 2 7" xfId="4734"/>
    <cellStyle name="Comma [3] 2 8" xfId="4735"/>
    <cellStyle name="Comma [3] 2 9" xfId="4736"/>
    <cellStyle name="Comma [3] 3" xfId="4737"/>
    <cellStyle name="Comma [3] 3 10" xfId="4738"/>
    <cellStyle name="Comma [3] 3 11" xfId="4739"/>
    <cellStyle name="Comma [3] 3 12" xfId="4740"/>
    <cellStyle name="Comma [3] 3 13" xfId="4741"/>
    <cellStyle name="Comma [3] 3 14" xfId="4742"/>
    <cellStyle name="Comma [3] 3 15" xfId="4743"/>
    <cellStyle name="Comma [3] 3 16" xfId="4744"/>
    <cellStyle name="Comma [3] 3 17" xfId="4745"/>
    <cellStyle name="Comma [3] 3 18" xfId="4746"/>
    <cellStyle name="Comma [3] 3 19" xfId="4747"/>
    <cellStyle name="Comma [3] 3 2" xfId="4748"/>
    <cellStyle name="Comma [3] 3 2 10" xfId="4749"/>
    <cellStyle name="Comma [3] 3 2 11" xfId="4750"/>
    <cellStyle name="Comma [3] 3 2 12" xfId="4751"/>
    <cellStyle name="Comma [3] 3 2 13" xfId="4752"/>
    <cellStyle name="Comma [3] 3 2 14" xfId="4753"/>
    <cellStyle name="Comma [3] 3 2 15" xfId="4754"/>
    <cellStyle name="Comma [3] 3 2 16" xfId="4755"/>
    <cellStyle name="Comma [3] 3 2 17" xfId="4756"/>
    <cellStyle name="Comma [3] 3 2 18" xfId="4757"/>
    <cellStyle name="Comma [3] 3 2 19" xfId="4758"/>
    <cellStyle name="Comma [3] 3 2 2" xfId="4759"/>
    <cellStyle name="Comma [3] 3 2 2 10" xfId="4760"/>
    <cellStyle name="Comma [3] 3 2 2 11" xfId="4761"/>
    <cellStyle name="Comma [3] 3 2 2 12" xfId="4762"/>
    <cellStyle name="Comma [3] 3 2 2 13" xfId="4763"/>
    <cellStyle name="Comma [3] 3 2 2 14" xfId="4764"/>
    <cellStyle name="Comma [3] 3 2 2 15" xfId="4765"/>
    <cellStyle name="Comma [3] 3 2 2 16" xfId="4766"/>
    <cellStyle name="Comma [3] 3 2 2 17" xfId="4767"/>
    <cellStyle name="Comma [3] 3 2 2 18" xfId="4768"/>
    <cellStyle name="Comma [3] 3 2 2 19" xfId="4769"/>
    <cellStyle name="Comma [3] 3 2 2 2" xfId="4770"/>
    <cellStyle name="Comma [3] 3 2 2 20" xfId="4771"/>
    <cellStyle name="Comma [3] 3 2 2 21" xfId="4772"/>
    <cellStyle name="Comma [3] 3 2 2 22" xfId="4773"/>
    <cellStyle name="Comma [3] 3 2 2 23" xfId="4774"/>
    <cellStyle name="Comma [3] 3 2 2 24" xfId="4775"/>
    <cellStyle name="Comma [3] 3 2 2 25" xfId="4776"/>
    <cellStyle name="Comma [3] 3 2 2 26" xfId="4777"/>
    <cellStyle name="Comma [3] 3 2 2 27" xfId="4778"/>
    <cellStyle name="Comma [3] 3 2 2 28" xfId="4779"/>
    <cellStyle name="Comma [3] 3 2 2 29" xfId="4780"/>
    <cellStyle name="Comma [3] 3 2 2 3" xfId="4781"/>
    <cellStyle name="Comma [3] 3 2 2 30" xfId="4782"/>
    <cellStyle name="Comma [3] 3 2 2 31" xfId="4783"/>
    <cellStyle name="Comma [3] 3 2 2 32" xfId="4784"/>
    <cellStyle name="Comma [3] 3 2 2 33" xfId="40174"/>
    <cellStyle name="Comma [3] 3 2 2 4" xfId="4785"/>
    <cellStyle name="Comma [3] 3 2 2 5" xfId="4786"/>
    <cellStyle name="Comma [3] 3 2 2 6" xfId="4787"/>
    <cellStyle name="Comma [3] 3 2 2 7" xfId="4788"/>
    <cellStyle name="Comma [3] 3 2 2 8" xfId="4789"/>
    <cellStyle name="Comma [3] 3 2 2 9" xfId="4790"/>
    <cellStyle name="Comma [3] 3 2 20" xfId="4791"/>
    <cellStyle name="Comma [3] 3 2 21" xfId="4792"/>
    <cellStyle name="Comma [3] 3 2 22" xfId="4793"/>
    <cellStyle name="Comma [3] 3 2 23" xfId="4794"/>
    <cellStyle name="Comma [3] 3 2 24" xfId="4795"/>
    <cellStyle name="Comma [3] 3 2 25" xfId="4796"/>
    <cellStyle name="Comma [3] 3 2 26" xfId="4797"/>
    <cellStyle name="Comma [3] 3 2 27" xfId="4798"/>
    <cellStyle name="Comma [3] 3 2 28" xfId="4799"/>
    <cellStyle name="Comma [3] 3 2 29" xfId="4800"/>
    <cellStyle name="Comma [3] 3 2 3" xfId="4801"/>
    <cellStyle name="Comma [3] 3 2 30" xfId="4802"/>
    <cellStyle name="Comma [3] 3 2 31" xfId="4803"/>
    <cellStyle name="Comma [3] 3 2 32" xfId="4804"/>
    <cellStyle name="Comma [3] 3 2 33" xfId="4805"/>
    <cellStyle name="Comma [3] 3 2 34" xfId="4806"/>
    <cellStyle name="Comma [3] 3 2 35" xfId="38671"/>
    <cellStyle name="Comma [3] 3 2 4" xfId="4807"/>
    <cellStyle name="Comma [3] 3 2 5" xfId="4808"/>
    <cellStyle name="Comma [3] 3 2 6" xfId="4809"/>
    <cellStyle name="Comma [3] 3 2 7" xfId="4810"/>
    <cellStyle name="Comma [3] 3 2 8" xfId="4811"/>
    <cellStyle name="Comma [3] 3 2 9" xfId="4812"/>
    <cellStyle name="Comma [3] 3 20" xfId="4813"/>
    <cellStyle name="Comma [3] 3 21" xfId="4814"/>
    <cellStyle name="Comma [3] 3 22" xfId="4815"/>
    <cellStyle name="Comma [3] 3 23" xfId="4816"/>
    <cellStyle name="Comma [3] 3 24" xfId="4817"/>
    <cellStyle name="Comma [3] 3 25" xfId="4818"/>
    <cellStyle name="Comma [3] 3 26" xfId="4819"/>
    <cellStyle name="Comma [3] 3 27" xfId="4820"/>
    <cellStyle name="Comma [3] 3 28" xfId="4821"/>
    <cellStyle name="Comma [3] 3 29" xfId="4822"/>
    <cellStyle name="Comma [3] 3 3" xfId="4823"/>
    <cellStyle name="Comma [3] 3 3 10" xfId="4824"/>
    <cellStyle name="Comma [3] 3 3 11" xfId="4825"/>
    <cellStyle name="Comma [3] 3 3 12" xfId="4826"/>
    <cellStyle name="Comma [3] 3 3 13" xfId="4827"/>
    <cellStyle name="Comma [3] 3 3 14" xfId="4828"/>
    <cellStyle name="Comma [3] 3 3 15" xfId="4829"/>
    <cellStyle name="Comma [3] 3 3 16" xfId="4830"/>
    <cellStyle name="Comma [3] 3 3 17" xfId="4831"/>
    <cellStyle name="Comma [3] 3 3 18" xfId="4832"/>
    <cellStyle name="Comma [3] 3 3 19" xfId="4833"/>
    <cellStyle name="Comma [3] 3 3 2" xfId="4834"/>
    <cellStyle name="Comma [3] 3 3 20" xfId="4835"/>
    <cellStyle name="Comma [3] 3 3 21" xfId="4836"/>
    <cellStyle name="Comma [3] 3 3 22" xfId="4837"/>
    <cellStyle name="Comma [3] 3 3 23" xfId="4838"/>
    <cellStyle name="Comma [3] 3 3 24" xfId="4839"/>
    <cellStyle name="Comma [3] 3 3 25" xfId="4840"/>
    <cellStyle name="Comma [3] 3 3 26" xfId="4841"/>
    <cellStyle name="Comma [3] 3 3 27" xfId="4842"/>
    <cellStyle name="Comma [3] 3 3 28" xfId="4843"/>
    <cellStyle name="Comma [3] 3 3 29" xfId="4844"/>
    <cellStyle name="Comma [3] 3 3 3" xfId="4845"/>
    <cellStyle name="Comma [3] 3 3 30" xfId="4846"/>
    <cellStyle name="Comma [3] 3 3 31" xfId="4847"/>
    <cellStyle name="Comma [3] 3 3 32" xfId="4848"/>
    <cellStyle name="Comma [3] 3 3 33" xfId="39958"/>
    <cellStyle name="Comma [3] 3 3 4" xfId="4849"/>
    <cellStyle name="Comma [3] 3 3 5" xfId="4850"/>
    <cellStyle name="Comma [3] 3 3 6" xfId="4851"/>
    <cellStyle name="Comma [3] 3 3 7" xfId="4852"/>
    <cellStyle name="Comma [3] 3 3 8" xfId="4853"/>
    <cellStyle name="Comma [3] 3 3 9" xfId="4854"/>
    <cellStyle name="Comma [3] 3 30" xfId="4855"/>
    <cellStyle name="Comma [3] 3 31" xfId="4856"/>
    <cellStyle name="Comma [3] 3 32" xfId="4857"/>
    <cellStyle name="Comma [3] 3 33" xfId="4858"/>
    <cellStyle name="Comma [3] 3 34" xfId="4859"/>
    <cellStyle name="Comma [3] 3 35" xfId="4860"/>
    <cellStyle name="Comma [3] 3 36" xfId="38670"/>
    <cellStyle name="Comma [3] 3 4" xfId="4861"/>
    <cellStyle name="Comma [3] 3 5" xfId="4862"/>
    <cellStyle name="Comma [3] 3 6" xfId="4863"/>
    <cellStyle name="Comma [3] 3 7" xfId="4864"/>
    <cellStyle name="Comma [3] 3 8" xfId="4865"/>
    <cellStyle name="Comma [3] 3 9" xfId="4866"/>
    <cellStyle name="Comma [4]" xfId="121"/>
    <cellStyle name="Comma [4] 3" xfId="4867"/>
    <cellStyle name="Comma [5]" xfId="122"/>
    <cellStyle name="Comma [5] 10" xfId="4868"/>
    <cellStyle name="Comma [5] 11" xfId="4869"/>
    <cellStyle name="Comma [5] 12" xfId="4870"/>
    <cellStyle name="Comma [5] 13" xfId="4871"/>
    <cellStyle name="Comma [5] 14" xfId="4872"/>
    <cellStyle name="Comma [5] 15" xfId="4873"/>
    <cellStyle name="Comma [5] 16" xfId="4874"/>
    <cellStyle name="Comma [5] 17" xfId="4875"/>
    <cellStyle name="Comma [5] 2" xfId="4876"/>
    <cellStyle name="Comma [5] 2 10" xfId="4877"/>
    <cellStyle name="Comma [5] 2 11" xfId="4878"/>
    <cellStyle name="Comma [5] 2 12" xfId="4879"/>
    <cellStyle name="Comma [5] 2 13" xfId="4880"/>
    <cellStyle name="Comma [5] 2 14" xfId="4881"/>
    <cellStyle name="Comma [5] 2 15" xfId="4882"/>
    <cellStyle name="Comma [5] 2 16" xfId="4883"/>
    <cellStyle name="Comma [5] 2 17" xfId="4884"/>
    <cellStyle name="Comma [5] 2 2" xfId="4885"/>
    <cellStyle name="Comma [5] 2 2 10" xfId="4886"/>
    <cellStyle name="Comma [5] 2 2 11" xfId="4887"/>
    <cellStyle name="Comma [5] 2 2 12" xfId="4888"/>
    <cellStyle name="Comma [5] 2 2 13" xfId="4889"/>
    <cellStyle name="Comma [5] 2 2 14" xfId="4890"/>
    <cellStyle name="Comma [5] 2 2 15" xfId="4891"/>
    <cellStyle name="Comma [5] 2 2 16" xfId="4892"/>
    <cellStyle name="Comma [5] 2 2 2" xfId="4893"/>
    <cellStyle name="Comma [5] 2 2 2 10" xfId="4894"/>
    <cellStyle name="Comma [5] 2 2 2 11" xfId="4895"/>
    <cellStyle name="Comma [5] 2 2 2 12" xfId="4896"/>
    <cellStyle name="Comma [5] 2 2 2 13" xfId="4897"/>
    <cellStyle name="Comma [5] 2 2 2 14" xfId="4898"/>
    <cellStyle name="Comma [5] 2 2 2 15" xfId="4899"/>
    <cellStyle name="Comma [5] 2 2 2 2" xfId="4900"/>
    <cellStyle name="Comma [5] 2 2 2 2 10" xfId="4901"/>
    <cellStyle name="Comma [5] 2 2 2 2 11" xfId="4902"/>
    <cellStyle name="Comma [5] 2 2 2 2 12" xfId="4903"/>
    <cellStyle name="Comma [5] 2 2 2 2 13" xfId="4904"/>
    <cellStyle name="Comma [5] 2 2 2 2 14" xfId="4905"/>
    <cellStyle name="Comma [5] 2 2 2 2 15" xfId="4906"/>
    <cellStyle name="Comma [5] 2 2 2 2 16" xfId="4907"/>
    <cellStyle name="Comma [5] 2 2 2 2 17" xfId="4908"/>
    <cellStyle name="Comma [5] 2 2 2 2 18" xfId="4909"/>
    <cellStyle name="Comma [5] 2 2 2 2 19" xfId="4910"/>
    <cellStyle name="Comma [5] 2 2 2 2 2" xfId="4911"/>
    <cellStyle name="Comma [5] 2 2 2 2 20" xfId="4912"/>
    <cellStyle name="Comma [5] 2 2 2 2 21" xfId="4913"/>
    <cellStyle name="Comma [5] 2 2 2 2 22" xfId="4914"/>
    <cellStyle name="Comma [5] 2 2 2 2 23" xfId="4915"/>
    <cellStyle name="Comma [5] 2 2 2 2 24" xfId="4916"/>
    <cellStyle name="Comma [5] 2 2 2 2 25" xfId="4917"/>
    <cellStyle name="Comma [5] 2 2 2 2 26" xfId="4918"/>
    <cellStyle name="Comma [5] 2 2 2 2 27" xfId="4919"/>
    <cellStyle name="Comma [5] 2 2 2 2 28" xfId="4920"/>
    <cellStyle name="Comma [5] 2 2 2 2 29" xfId="4921"/>
    <cellStyle name="Comma [5] 2 2 2 2 3" xfId="4922"/>
    <cellStyle name="Comma [5] 2 2 2 2 30" xfId="40136"/>
    <cellStyle name="Comma [5] 2 2 2 2 4" xfId="4923"/>
    <cellStyle name="Comma [5] 2 2 2 2 5" xfId="4924"/>
    <cellStyle name="Comma [5] 2 2 2 2 6" xfId="4925"/>
    <cellStyle name="Comma [5] 2 2 2 2 7" xfId="4926"/>
    <cellStyle name="Comma [5] 2 2 2 2 8" xfId="4927"/>
    <cellStyle name="Comma [5] 2 2 2 2 9" xfId="4928"/>
    <cellStyle name="Comma [5] 2 2 2 3" xfId="4929"/>
    <cellStyle name="Comma [5] 2 2 2 4" xfId="4930"/>
    <cellStyle name="Comma [5] 2 2 2 5" xfId="4931"/>
    <cellStyle name="Comma [5] 2 2 2 6" xfId="4932"/>
    <cellStyle name="Comma [5] 2 2 2 7" xfId="4933"/>
    <cellStyle name="Comma [5] 2 2 2 8" xfId="4934"/>
    <cellStyle name="Comma [5] 2 2 2 9" xfId="4935"/>
    <cellStyle name="Comma [5] 2 2 3" xfId="4936"/>
    <cellStyle name="Comma [5] 2 2 3 10" xfId="4937"/>
    <cellStyle name="Comma [5] 2 2 3 11" xfId="4938"/>
    <cellStyle name="Comma [5] 2 2 3 12" xfId="4939"/>
    <cellStyle name="Comma [5] 2 2 3 13" xfId="4940"/>
    <cellStyle name="Comma [5] 2 2 3 14" xfId="4941"/>
    <cellStyle name="Comma [5] 2 2 3 15" xfId="4942"/>
    <cellStyle name="Comma [5] 2 2 3 16" xfId="4943"/>
    <cellStyle name="Comma [5] 2 2 3 17" xfId="4944"/>
    <cellStyle name="Comma [5] 2 2 3 18" xfId="4945"/>
    <cellStyle name="Comma [5] 2 2 3 19" xfId="4946"/>
    <cellStyle name="Comma [5] 2 2 3 2" xfId="4947"/>
    <cellStyle name="Comma [5] 2 2 3 20" xfId="4948"/>
    <cellStyle name="Comma [5] 2 2 3 21" xfId="4949"/>
    <cellStyle name="Comma [5] 2 2 3 22" xfId="4950"/>
    <cellStyle name="Comma [5] 2 2 3 23" xfId="4951"/>
    <cellStyle name="Comma [5] 2 2 3 24" xfId="4952"/>
    <cellStyle name="Comma [5] 2 2 3 25" xfId="4953"/>
    <cellStyle name="Comma [5] 2 2 3 26" xfId="4954"/>
    <cellStyle name="Comma [5] 2 2 3 27" xfId="4955"/>
    <cellStyle name="Comma [5] 2 2 3 28" xfId="4956"/>
    <cellStyle name="Comma [5] 2 2 3 29" xfId="4957"/>
    <cellStyle name="Comma [5] 2 2 3 3" xfId="4958"/>
    <cellStyle name="Comma [5] 2 2 3 30" xfId="39879"/>
    <cellStyle name="Comma [5] 2 2 3 4" xfId="4959"/>
    <cellStyle name="Comma [5] 2 2 3 5" xfId="4960"/>
    <cellStyle name="Comma [5] 2 2 3 6" xfId="4961"/>
    <cellStyle name="Comma [5] 2 2 3 7" xfId="4962"/>
    <cellStyle name="Comma [5] 2 2 3 8" xfId="4963"/>
    <cellStyle name="Comma [5] 2 2 3 9" xfId="4964"/>
    <cellStyle name="Comma [5] 2 2 4" xfId="4965"/>
    <cellStyle name="Comma [5] 2 2 5" xfId="4966"/>
    <cellStyle name="Comma [5] 2 2 6" xfId="4967"/>
    <cellStyle name="Comma [5] 2 2 7" xfId="4968"/>
    <cellStyle name="Comma [5] 2 2 8" xfId="4969"/>
    <cellStyle name="Comma [5] 2 2 9" xfId="4970"/>
    <cellStyle name="Comma [5] 2 3" xfId="4971"/>
    <cellStyle name="Comma [5] 2 3 10" xfId="4972"/>
    <cellStyle name="Comma [5] 2 3 11" xfId="4973"/>
    <cellStyle name="Comma [5] 2 3 12" xfId="4974"/>
    <cellStyle name="Comma [5] 2 3 13" xfId="4975"/>
    <cellStyle name="Comma [5] 2 3 14" xfId="4976"/>
    <cellStyle name="Comma [5] 2 3 15" xfId="4977"/>
    <cellStyle name="Comma [5] 2 3 2" xfId="4978"/>
    <cellStyle name="Comma [5] 2 3 2 10" xfId="4979"/>
    <cellStyle name="Comma [5] 2 3 2 11" xfId="4980"/>
    <cellStyle name="Comma [5] 2 3 2 12" xfId="4981"/>
    <cellStyle name="Comma [5] 2 3 2 13" xfId="4982"/>
    <cellStyle name="Comma [5] 2 3 2 14" xfId="4983"/>
    <cellStyle name="Comma [5] 2 3 2 15" xfId="4984"/>
    <cellStyle name="Comma [5] 2 3 2 16" xfId="4985"/>
    <cellStyle name="Comma [5] 2 3 2 17" xfId="4986"/>
    <cellStyle name="Comma [5] 2 3 2 18" xfId="4987"/>
    <cellStyle name="Comma [5] 2 3 2 19" xfId="4988"/>
    <cellStyle name="Comma [5] 2 3 2 2" xfId="4989"/>
    <cellStyle name="Comma [5] 2 3 2 20" xfId="4990"/>
    <cellStyle name="Comma [5] 2 3 2 21" xfId="4991"/>
    <cellStyle name="Comma [5] 2 3 2 22" xfId="4992"/>
    <cellStyle name="Comma [5] 2 3 2 23" xfId="4993"/>
    <cellStyle name="Comma [5] 2 3 2 24" xfId="4994"/>
    <cellStyle name="Comma [5] 2 3 2 25" xfId="4995"/>
    <cellStyle name="Comma [5] 2 3 2 26" xfId="4996"/>
    <cellStyle name="Comma [5] 2 3 2 27" xfId="4997"/>
    <cellStyle name="Comma [5] 2 3 2 28" xfId="4998"/>
    <cellStyle name="Comma [5] 2 3 2 29" xfId="4999"/>
    <cellStyle name="Comma [5] 2 3 2 3" xfId="5000"/>
    <cellStyle name="Comma [5] 2 3 2 30" xfId="40049"/>
    <cellStyle name="Comma [5] 2 3 2 4" xfId="5001"/>
    <cellStyle name="Comma [5] 2 3 2 5" xfId="5002"/>
    <cellStyle name="Comma [5] 2 3 2 6" xfId="5003"/>
    <cellStyle name="Comma [5] 2 3 2 7" xfId="5004"/>
    <cellStyle name="Comma [5] 2 3 2 8" xfId="5005"/>
    <cellStyle name="Comma [5] 2 3 2 9" xfId="5006"/>
    <cellStyle name="Comma [5] 2 3 3" xfId="5007"/>
    <cellStyle name="Comma [5] 2 3 4" xfId="5008"/>
    <cellStyle name="Comma [5] 2 3 5" xfId="5009"/>
    <cellStyle name="Comma [5] 2 3 6" xfId="5010"/>
    <cellStyle name="Comma [5] 2 3 7" xfId="5011"/>
    <cellStyle name="Comma [5] 2 3 8" xfId="5012"/>
    <cellStyle name="Comma [5] 2 3 9" xfId="5013"/>
    <cellStyle name="Comma [5] 2 4" xfId="5014"/>
    <cellStyle name="Comma [5] 2 4 10" xfId="5015"/>
    <cellStyle name="Comma [5] 2 4 11" xfId="5016"/>
    <cellStyle name="Comma [5] 2 4 12" xfId="5017"/>
    <cellStyle name="Comma [5] 2 4 13" xfId="5018"/>
    <cellStyle name="Comma [5] 2 4 14" xfId="5019"/>
    <cellStyle name="Comma [5] 2 4 15" xfId="5020"/>
    <cellStyle name="Comma [5] 2 4 16" xfId="5021"/>
    <cellStyle name="Comma [5] 2 4 17" xfId="5022"/>
    <cellStyle name="Comma [5] 2 4 18" xfId="5023"/>
    <cellStyle name="Comma [5] 2 4 19" xfId="5024"/>
    <cellStyle name="Comma [5] 2 4 2" xfId="5025"/>
    <cellStyle name="Comma [5] 2 4 20" xfId="5026"/>
    <cellStyle name="Comma [5] 2 4 21" xfId="5027"/>
    <cellStyle name="Comma [5] 2 4 22" xfId="5028"/>
    <cellStyle name="Comma [5] 2 4 23" xfId="5029"/>
    <cellStyle name="Comma [5] 2 4 24" xfId="5030"/>
    <cellStyle name="Comma [5] 2 4 25" xfId="5031"/>
    <cellStyle name="Comma [5] 2 4 26" xfId="5032"/>
    <cellStyle name="Comma [5] 2 4 27" xfId="5033"/>
    <cellStyle name="Comma [5] 2 4 28" xfId="5034"/>
    <cellStyle name="Comma [5] 2 4 29" xfId="5035"/>
    <cellStyle name="Comma [5] 2 4 3" xfId="5036"/>
    <cellStyle name="Comma [5] 2 4 30" xfId="39737"/>
    <cellStyle name="Comma [5] 2 4 4" xfId="5037"/>
    <cellStyle name="Comma [5] 2 4 5" xfId="5038"/>
    <cellStyle name="Comma [5] 2 4 6" xfId="5039"/>
    <cellStyle name="Comma [5] 2 4 7" xfId="5040"/>
    <cellStyle name="Comma [5] 2 4 8" xfId="5041"/>
    <cellStyle name="Comma [5] 2 4 9" xfId="5042"/>
    <cellStyle name="Comma [5] 2 5" xfId="5043"/>
    <cellStyle name="Comma [5] 2 6" xfId="5044"/>
    <cellStyle name="Comma [5] 2 7" xfId="5045"/>
    <cellStyle name="Comma [5] 2 8" xfId="5046"/>
    <cellStyle name="Comma [5] 2 9" xfId="5047"/>
    <cellStyle name="Comma [5] 3" xfId="5048"/>
    <cellStyle name="Comma [5] 3 10" xfId="5049"/>
    <cellStyle name="Comma [5] 3 11" xfId="5050"/>
    <cellStyle name="Comma [5] 3 12" xfId="5051"/>
    <cellStyle name="Comma [5] 3 13" xfId="5052"/>
    <cellStyle name="Comma [5] 3 14" xfId="5053"/>
    <cellStyle name="Comma [5] 3 15" xfId="5054"/>
    <cellStyle name="Comma [5] 3 2" xfId="5055"/>
    <cellStyle name="Comma [5] 3 2 10" xfId="5056"/>
    <cellStyle name="Comma [5] 3 2 11" xfId="5057"/>
    <cellStyle name="Comma [5] 3 2 12" xfId="5058"/>
    <cellStyle name="Comma [5] 3 2 13" xfId="5059"/>
    <cellStyle name="Comma [5] 3 2 14" xfId="5060"/>
    <cellStyle name="Comma [5] 3 2 15" xfId="5061"/>
    <cellStyle name="Comma [5] 3 2 16" xfId="5062"/>
    <cellStyle name="Comma [5] 3 2 17" xfId="5063"/>
    <cellStyle name="Comma [5] 3 2 18" xfId="5064"/>
    <cellStyle name="Comma [5] 3 2 19" xfId="5065"/>
    <cellStyle name="Comma [5] 3 2 2" xfId="5066"/>
    <cellStyle name="Comma [5] 3 2 20" xfId="5067"/>
    <cellStyle name="Comma [5] 3 2 21" xfId="5068"/>
    <cellStyle name="Comma [5] 3 2 22" xfId="5069"/>
    <cellStyle name="Comma [5] 3 2 23" xfId="5070"/>
    <cellStyle name="Comma [5] 3 2 24" xfId="5071"/>
    <cellStyle name="Comma [5] 3 2 25" xfId="5072"/>
    <cellStyle name="Comma [5] 3 2 26" xfId="5073"/>
    <cellStyle name="Comma [5] 3 2 27" xfId="5074"/>
    <cellStyle name="Comma [5] 3 2 28" xfId="5075"/>
    <cellStyle name="Comma [5] 3 2 29" xfId="5076"/>
    <cellStyle name="Comma [5] 3 2 3" xfId="5077"/>
    <cellStyle name="Comma [5] 3 2 30" xfId="40031"/>
    <cellStyle name="Comma [5] 3 2 4" xfId="5078"/>
    <cellStyle name="Comma [5] 3 2 5" xfId="5079"/>
    <cellStyle name="Comma [5] 3 2 6" xfId="5080"/>
    <cellStyle name="Comma [5] 3 2 7" xfId="5081"/>
    <cellStyle name="Comma [5] 3 2 8" xfId="5082"/>
    <cellStyle name="Comma [5] 3 2 9" xfId="5083"/>
    <cellStyle name="Comma [5] 3 3" xfId="5084"/>
    <cellStyle name="Comma [5] 3 4" xfId="5085"/>
    <cellStyle name="Comma [5] 3 5" xfId="5086"/>
    <cellStyle name="Comma [5] 3 6" xfId="5087"/>
    <cellStyle name="Comma [5] 3 7" xfId="5088"/>
    <cellStyle name="Comma [5] 3 8" xfId="5089"/>
    <cellStyle name="Comma [5] 3 9" xfId="5090"/>
    <cellStyle name="Comma [5] 4" xfId="5091"/>
    <cellStyle name="Comma [5] 4 10" xfId="5092"/>
    <cellStyle name="Comma [5] 4 11" xfId="5093"/>
    <cellStyle name="Comma [5] 4 12" xfId="5094"/>
    <cellStyle name="Comma [5] 4 13" xfId="5095"/>
    <cellStyle name="Comma [5] 4 14" xfId="5096"/>
    <cellStyle name="Comma [5] 4 15" xfId="5097"/>
    <cellStyle name="Comma [5] 4 16" xfId="5098"/>
    <cellStyle name="Comma [5] 4 17" xfId="5099"/>
    <cellStyle name="Comma [5] 4 18" xfId="5100"/>
    <cellStyle name="Comma [5] 4 19" xfId="5101"/>
    <cellStyle name="Comma [5] 4 2" xfId="5102"/>
    <cellStyle name="Comma [5] 4 20" xfId="5103"/>
    <cellStyle name="Comma [5] 4 21" xfId="5104"/>
    <cellStyle name="Comma [5] 4 22" xfId="5105"/>
    <cellStyle name="Comma [5] 4 23" xfId="5106"/>
    <cellStyle name="Comma [5] 4 24" xfId="5107"/>
    <cellStyle name="Comma [5] 4 25" xfId="5108"/>
    <cellStyle name="Comma [5] 4 26" xfId="5109"/>
    <cellStyle name="Comma [5] 4 27" xfId="5110"/>
    <cellStyle name="Comma [5] 4 28" xfId="5111"/>
    <cellStyle name="Comma [5] 4 29" xfId="5112"/>
    <cellStyle name="Comma [5] 4 3" xfId="5113"/>
    <cellStyle name="Comma [5] 4 30" xfId="39357"/>
    <cellStyle name="Comma [5] 4 4" xfId="5114"/>
    <cellStyle name="Comma [5] 4 5" xfId="5115"/>
    <cellStyle name="Comma [5] 4 6" xfId="5116"/>
    <cellStyle name="Comma [5] 4 7" xfId="5117"/>
    <cellStyle name="Comma [5] 4 8" xfId="5118"/>
    <cellStyle name="Comma [5] 4 9" xfId="5119"/>
    <cellStyle name="Comma [5] 5" xfId="5120"/>
    <cellStyle name="Comma [5] 6" xfId="5121"/>
    <cellStyle name="Comma [5] 7" xfId="5122"/>
    <cellStyle name="Comma [5] 8" xfId="5123"/>
    <cellStyle name="Comma [5] 9" xfId="5124"/>
    <cellStyle name="Comma 10" xfId="123"/>
    <cellStyle name="Comma 10 10" xfId="5125"/>
    <cellStyle name="Comma 10 11" xfId="5126"/>
    <cellStyle name="Comma 10 12" xfId="5127"/>
    <cellStyle name="Comma 10 13" xfId="38560"/>
    <cellStyle name="Comma 10 2" xfId="5128"/>
    <cellStyle name="Comma 10 2 2" xfId="5129"/>
    <cellStyle name="Comma 10 2 2 2" xfId="5130"/>
    <cellStyle name="Comma 10 2 3" xfId="5131"/>
    <cellStyle name="Comma 10 3" xfId="5132"/>
    <cellStyle name="Comma 10 3 2" xfId="5133"/>
    <cellStyle name="Comma 10 4" xfId="5134"/>
    <cellStyle name="Comma 10 5" xfId="5135"/>
    <cellStyle name="Comma 10 5 2" xfId="5136"/>
    <cellStyle name="Comma 10 5 2 2" xfId="5137"/>
    <cellStyle name="Comma 10 5 2 3" xfId="5138"/>
    <cellStyle name="Comma 10 5 2 4" xfId="5139"/>
    <cellStyle name="Comma 10 5 2 5" xfId="5140"/>
    <cellStyle name="Comma 10 5 2 6" xfId="5141"/>
    <cellStyle name="Comma 10 5 2 7" xfId="39423"/>
    <cellStyle name="Comma 10 6" xfId="5142"/>
    <cellStyle name="Comma 10 6 2" xfId="5143"/>
    <cellStyle name="Comma 10 6 3" xfId="5144"/>
    <cellStyle name="Comma 10 6 4" xfId="5145"/>
    <cellStyle name="Comma 10 6 5" xfId="5146"/>
    <cellStyle name="Comma 10 6 6" xfId="5147"/>
    <cellStyle name="Comma 10 6 7" xfId="39469"/>
    <cellStyle name="Comma 10 7" xfId="5148"/>
    <cellStyle name="Comma 10 7 2" xfId="5149"/>
    <cellStyle name="Comma 10 7 3" xfId="5150"/>
    <cellStyle name="Comma 10 7 4" xfId="5151"/>
    <cellStyle name="Comma 10 7 5" xfId="5152"/>
    <cellStyle name="Comma 10 7 6" xfId="5153"/>
    <cellStyle name="Comma 10 7 7" xfId="39365"/>
    <cellStyle name="Comma 10 8" xfId="5154"/>
    <cellStyle name="Comma 10 9" xfId="5155"/>
    <cellStyle name="Comma 100" xfId="5156"/>
    <cellStyle name="Comma 101" xfId="5157"/>
    <cellStyle name="Comma 102" xfId="5158"/>
    <cellStyle name="Comma 103" xfId="5159"/>
    <cellStyle name="Comma 104" xfId="5160"/>
    <cellStyle name="Comma 105" xfId="5161"/>
    <cellStyle name="Comma 106" xfId="5162"/>
    <cellStyle name="Comma 106 2" xfId="5163"/>
    <cellStyle name="Comma 106 3" xfId="5164"/>
    <cellStyle name="Comma 106 4" xfId="5165"/>
    <cellStyle name="Comma 106 5" xfId="5166"/>
    <cellStyle name="Comma 106 6" xfId="5167"/>
    <cellStyle name="Comma 106 7" xfId="39542"/>
    <cellStyle name="Comma 107" xfId="5168"/>
    <cellStyle name="Comma 107 2" xfId="5169"/>
    <cellStyle name="Comma 107 3" xfId="5170"/>
    <cellStyle name="Comma 107 4" xfId="5171"/>
    <cellStyle name="Comma 107 5" xfId="5172"/>
    <cellStyle name="Comma 107 6" xfId="5173"/>
    <cellStyle name="Comma 107 7" xfId="39543"/>
    <cellStyle name="Comma 108" xfId="5174"/>
    <cellStyle name="Comma 108 2" xfId="5175"/>
    <cellStyle name="Comma 108 3" xfId="5176"/>
    <cellStyle name="Comma 108 4" xfId="5177"/>
    <cellStyle name="Comma 108 5" xfId="5178"/>
    <cellStyle name="Comma 108 6" xfId="5179"/>
    <cellStyle name="Comma 108 7" xfId="39545"/>
    <cellStyle name="Comma 109" xfId="5180"/>
    <cellStyle name="Comma 109 2" xfId="5181"/>
    <cellStyle name="Comma 109 3" xfId="5182"/>
    <cellStyle name="Comma 109 4" xfId="5183"/>
    <cellStyle name="Comma 109 5" xfId="5184"/>
    <cellStyle name="Comma 109 6" xfId="5185"/>
    <cellStyle name="Comma 109 7" xfId="39546"/>
    <cellStyle name="Comma 11" xfId="124"/>
    <cellStyle name="Comma 11 10" xfId="5186"/>
    <cellStyle name="Comma 11 11" xfId="5187"/>
    <cellStyle name="Comma 11 12" xfId="5188"/>
    <cellStyle name="Comma 11 13" xfId="38561"/>
    <cellStyle name="Comma 11 2" xfId="5189"/>
    <cellStyle name="Comma 11 2 2" xfId="5190"/>
    <cellStyle name="Comma 11 2 2 2" xfId="5191"/>
    <cellStyle name="Comma 11 2 3" xfId="5192"/>
    <cellStyle name="Comma 11 3" xfId="5193"/>
    <cellStyle name="Comma 11 3 2" xfId="5194"/>
    <cellStyle name="Comma 11 4" xfId="5195"/>
    <cellStyle name="Comma 11 5" xfId="5196"/>
    <cellStyle name="Comma 11 5 2" xfId="5197"/>
    <cellStyle name="Comma 11 5 2 2" xfId="5198"/>
    <cellStyle name="Comma 11 5 2 3" xfId="5199"/>
    <cellStyle name="Comma 11 5 2 4" xfId="5200"/>
    <cellStyle name="Comma 11 5 2 5" xfId="5201"/>
    <cellStyle name="Comma 11 5 2 6" xfId="5202"/>
    <cellStyle name="Comma 11 5 2 7" xfId="39424"/>
    <cellStyle name="Comma 11 6" xfId="5203"/>
    <cellStyle name="Comma 11 6 2" xfId="5204"/>
    <cellStyle name="Comma 11 6 3" xfId="5205"/>
    <cellStyle name="Comma 11 6 4" xfId="5206"/>
    <cellStyle name="Comma 11 6 5" xfId="5207"/>
    <cellStyle name="Comma 11 6 6" xfId="5208"/>
    <cellStyle name="Comma 11 6 7" xfId="39470"/>
    <cellStyle name="Comma 11 7" xfId="5209"/>
    <cellStyle name="Comma 11 7 2" xfId="5210"/>
    <cellStyle name="Comma 11 7 3" xfId="5211"/>
    <cellStyle name="Comma 11 7 4" xfId="5212"/>
    <cellStyle name="Comma 11 7 5" xfId="5213"/>
    <cellStyle name="Comma 11 7 6" xfId="5214"/>
    <cellStyle name="Comma 11 7 7" xfId="39366"/>
    <cellStyle name="Comma 11 8" xfId="5215"/>
    <cellStyle name="Comma 11 9" xfId="5216"/>
    <cellStyle name="Comma 110" xfId="5217"/>
    <cellStyle name="Comma 110 2" xfId="5218"/>
    <cellStyle name="Comma 110 3" xfId="5219"/>
    <cellStyle name="Comma 110 4" xfId="5220"/>
    <cellStyle name="Comma 110 5" xfId="5221"/>
    <cellStyle name="Comma 110 6" xfId="5222"/>
    <cellStyle name="Comma 110 7" xfId="39547"/>
    <cellStyle name="Comma 111" xfId="5223"/>
    <cellStyle name="Comma 112" xfId="5224"/>
    <cellStyle name="Comma 113" xfId="5225"/>
    <cellStyle name="Comma 114" xfId="5226"/>
    <cellStyle name="Comma 115" xfId="5227"/>
    <cellStyle name="Comma 116" xfId="5228"/>
    <cellStyle name="Comma 117" xfId="5229"/>
    <cellStyle name="Comma 118" xfId="5230"/>
    <cellStyle name="Comma 119" xfId="5231"/>
    <cellStyle name="Comma 12" xfId="125"/>
    <cellStyle name="Comma 12 2" xfId="5232"/>
    <cellStyle name="Comma 12 2 2" xfId="5233"/>
    <cellStyle name="Comma 12 3" xfId="5234"/>
    <cellStyle name="Comma 12 4" xfId="5235"/>
    <cellStyle name="Comma 12 5" xfId="5236"/>
    <cellStyle name="Comma 120" xfId="5237"/>
    <cellStyle name="Comma 121" xfId="5238"/>
    <cellStyle name="Comma 122" xfId="40236"/>
    <cellStyle name="Comma 123" xfId="40237"/>
    <cellStyle name="Comma 124" xfId="40238"/>
    <cellStyle name="Comma 125" xfId="40239"/>
    <cellStyle name="Comma 126" xfId="40240"/>
    <cellStyle name="Comma 127" xfId="5239"/>
    <cellStyle name="Comma 127 2" xfId="5240"/>
    <cellStyle name="Comma 128" xfId="40241"/>
    <cellStyle name="Comma 129" xfId="40242"/>
    <cellStyle name="Comma 13" xfId="126"/>
    <cellStyle name="Comma 13 2" xfId="5241"/>
    <cellStyle name="Comma 13 3" xfId="5242"/>
    <cellStyle name="Comma 13 4" xfId="5243"/>
    <cellStyle name="Comma 130" xfId="40243"/>
    <cellStyle name="Comma 14" xfId="127"/>
    <cellStyle name="Comma 14 2" xfId="5244"/>
    <cellStyle name="Comma 14 2 2" xfId="5245"/>
    <cellStyle name="Comma 14 3" xfId="5246"/>
    <cellStyle name="Comma 14 4" xfId="5247"/>
    <cellStyle name="Comma 14 5" xfId="5248"/>
    <cellStyle name="Comma 15" xfId="128"/>
    <cellStyle name="Comma 15 2" xfId="5249"/>
    <cellStyle name="Comma 15 3" xfId="5250"/>
    <cellStyle name="Comma 15 4" xfId="38562"/>
    <cellStyle name="Comma 16" xfId="129"/>
    <cellStyle name="Comma 16 2" xfId="5251"/>
    <cellStyle name="Comma 16 3" xfId="5252"/>
    <cellStyle name="Comma 16 4" xfId="38563"/>
    <cellStyle name="Comma 17" xfId="130"/>
    <cellStyle name="Comma 17 2" xfId="5253"/>
    <cellStyle name="Comma 17 3" xfId="5254"/>
    <cellStyle name="Comma 18" xfId="131"/>
    <cellStyle name="Comma 18 2" xfId="5255"/>
    <cellStyle name="Comma 18 2 10" xfId="5256"/>
    <cellStyle name="Comma 18 2 11" xfId="38672"/>
    <cellStyle name="Comma 18 2 2" xfId="5257"/>
    <cellStyle name="Comma 18 2 2 2" xfId="5258"/>
    <cellStyle name="Comma 18 2 2 2 2" xfId="5259"/>
    <cellStyle name="Comma 18 2 2 2 2 2" xfId="5260"/>
    <cellStyle name="Comma 18 2 2 2 2 3" xfId="5261"/>
    <cellStyle name="Comma 18 2 2 2 2 4" xfId="5262"/>
    <cellStyle name="Comma 18 2 2 2 2 5" xfId="5263"/>
    <cellStyle name="Comma 18 2 2 2 2 6" xfId="5264"/>
    <cellStyle name="Comma 18 2 2 2 2 7" xfId="39832"/>
    <cellStyle name="Comma 18 2 2 2 3" xfId="5265"/>
    <cellStyle name="Comma 18 2 2 2 4" xfId="5266"/>
    <cellStyle name="Comma 18 2 2 2 5" xfId="5267"/>
    <cellStyle name="Comma 18 2 2 2 6" xfId="5268"/>
    <cellStyle name="Comma 18 2 2 2 7" xfId="5269"/>
    <cellStyle name="Comma 18 2 2 2 8" xfId="38674"/>
    <cellStyle name="Comma 18 2 2 3" xfId="5270"/>
    <cellStyle name="Comma 18 2 2 3 2" xfId="5271"/>
    <cellStyle name="Comma 18 2 2 3 3" xfId="5272"/>
    <cellStyle name="Comma 18 2 2 3 4" xfId="5273"/>
    <cellStyle name="Comma 18 2 2 3 5" xfId="5274"/>
    <cellStyle name="Comma 18 2 2 3 6" xfId="5275"/>
    <cellStyle name="Comma 18 2 2 3 7" xfId="39691"/>
    <cellStyle name="Comma 18 2 2 4" xfId="5276"/>
    <cellStyle name="Comma 18 2 2 5" xfId="5277"/>
    <cellStyle name="Comma 18 2 2 6" xfId="5278"/>
    <cellStyle name="Comma 18 2 2 7" xfId="5279"/>
    <cellStyle name="Comma 18 2 2 8" xfId="5280"/>
    <cellStyle name="Comma 18 2 2 9" xfId="38673"/>
    <cellStyle name="Comma 18 2 3" xfId="5281"/>
    <cellStyle name="Comma 18 2 3 2" xfId="5282"/>
    <cellStyle name="Comma 18 2 3 2 2" xfId="5283"/>
    <cellStyle name="Comma 18 2 3 2 3" xfId="5284"/>
    <cellStyle name="Comma 18 2 3 2 4" xfId="5285"/>
    <cellStyle name="Comma 18 2 3 2 5" xfId="5286"/>
    <cellStyle name="Comma 18 2 3 2 6" xfId="5287"/>
    <cellStyle name="Comma 18 2 3 2 7" xfId="39769"/>
    <cellStyle name="Comma 18 2 3 3" xfId="5288"/>
    <cellStyle name="Comma 18 2 3 4" xfId="5289"/>
    <cellStyle name="Comma 18 2 3 5" xfId="5290"/>
    <cellStyle name="Comma 18 2 3 6" xfId="5291"/>
    <cellStyle name="Comma 18 2 3 7" xfId="5292"/>
    <cellStyle name="Comma 18 2 3 8" xfId="38675"/>
    <cellStyle name="Comma 18 2 4" xfId="5293"/>
    <cellStyle name="Comma 18 2 5" xfId="5294"/>
    <cellStyle name="Comma 18 2 5 2" xfId="5295"/>
    <cellStyle name="Comma 18 2 5 3" xfId="5296"/>
    <cellStyle name="Comma 18 2 5 4" xfId="5297"/>
    <cellStyle name="Comma 18 2 5 5" xfId="5298"/>
    <cellStyle name="Comma 18 2 5 6" xfId="5299"/>
    <cellStyle name="Comma 18 2 5 7" xfId="39625"/>
    <cellStyle name="Comma 18 2 6" xfId="5300"/>
    <cellStyle name="Comma 18 2 7" xfId="5301"/>
    <cellStyle name="Comma 18 2 8" xfId="5302"/>
    <cellStyle name="Comma 18 2 9" xfId="5303"/>
    <cellStyle name="Comma 18 3" xfId="5304"/>
    <cellStyle name="Comma 18 3 2" xfId="5305"/>
    <cellStyle name="Comma 18 3 2 2" xfId="5306"/>
    <cellStyle name="Comma 18 3 2 2 2" xfId="5307"/>
    <cellStyle name="Comma 18 3 2 2 3" xfId="5308"/>
    <cellStyle name="Comma 18 3 2 2 4" xfId="5309"/>
    <cellStyle name="Comma 18 3 2 2 5" xfId="5310"/>
    <cellStyle name="Comma 18 3 2 2 6" xfId="5311"/>
    <cellStyle name="Comma 18 3 2 2 7" xfId="39796"/>
    <cellStyle name="Comma 18 3 2 3" xfId="5312"/>
    <cellStyle name="Comma 18 3 2 4" xfId="5313"/>
    <cellStyle name="Comma 18 3 2 5" xfId="5314"/>
    <cellStyle name="Comma 18 3 2 6" xfId="5315"/>
    <cellStyle name="Comma 18 3 2 7" xfId="5316"/>
    <cellStyle name="Comma 18 3 2 8" xfId="38677"/>
    <cellStyle name="Comma 18 3 3" xfId="5317"/>
    <cellStyle name="Comma 18 3 3 2" xfId="5318"/>
    <cellStyle name="Comma 18 3 3 3" xfId="5319"/>
    <cellStyle name="Comma 18 3 3 4" xfId="5320"/>
    <cellStyle name="Comma 18 3 3 5" xfId="5321"/>
    <cellStyle name="Comma 18 3 3 6" xfId="5322"/>
    <cellStyle name="Comma 18 3 3 7" xfId="39655"/>
    <cellStyle name="Comma 18 3 4" xfId="5323"/>
    <cellStyle name="Comma 18 3 5" xfId="5324"/>
    <cellStyle name="Comma 18 3 6" xfId="5325"/>
    <cellStyle name="Comma 18 3 7" xfId="5326"/>
    <cellStyle name="Comma 18 3 8" xfId="5327"/>
    <cellStyle name="Comma 18 3 9" xfId="38676"/>
    <cellStyle name="Comma 18 4" xfId="5328"/>
    <cellStyle name="Comma 18 4 2" xfId="5329"/>
    <cellStyle name="Comma 18 4 2 2" xfId="5330"/>
    <cellStyle name="Comma 18 4 2 2 2" xfId="5331"/>
    <cellStyle name="Comma 18 4 2 2 3" xfId="5332"/>
    <cellStyle name="Comma 18 4 2 2 4" xfId="5333"/>
    <cellStyle name="Comma 18 4 2 2 5" xfId="5334"/>
    <cellStyle name="Comma 18 4 2 2 6" xfId="5335"/>
    <cellStyle name="Comma 18 4 2 2 7" xfId="39855"/>
    <cellStyle name="Comma 18 4 2 3" xfId="5336"/>
    <cellStyle name="Comma 18 4 2 4" xfId="5337"/>
    <cellStyle name="Comma 18 4 2 5" xfId="5338"/>
    <cellStyle name="Comma 18 4 2 6" xfId="5339"/>
    <cellStyle name="Comma 18 4 2 7" xfId="5340"/>
    <cellStyle name="Comma 18 4 2 8" xfId="38679"/>
    <cellStyle name="Comma 18 4 3" xfId="5341"/>
    <cellStyle name="Comma 18 4 3 2" xfId="5342"/>
    <cellStyle name="Comma 18 4 3 3" xfId="5343"/>
    <cellStyle name="Comma 18 4 3 4" xfId="5344"/>
    <cellStyle name="Comma 18 4 3 5" xfId="5345"/>
    <cellStyle name="Comma 18 4 3 6" xfId="5346"/>
    <cellStyle name="Comma 18 4 3 7" xfId="39714"/>
    <cellStyle name="Comma 18 4 4" xfId="5347"/>
    <cellStyle name="Comma 18 4 5" xfId="5348"/>
    <cellStyle name="Comma 18 4 6" xfId="5349"/>
    <cellStyle name="Comma 18 4 7" xfId="5350"/>
    <cellStyle name="Comma 18 4 8" xfId="5351"/>
    <cellStyle name="Comma 18 4 9" xfId="38678"/>
    <cellStyle name="Comma 18 5" xfId="5352"/>
    <cellStyle name="Comma 18 5 2" xfId="5353"/>
    <cellStyle name="Comma 18 5 2 2" xfId="5354"/>
    <cellStyle name="Comma 18 5 2 3" xfId="5355"/>
    <cellStyle name="Comma 18 5 2 4" xfId="5356"/>
    <cellStyle name="Comma 18 5 2 5" xfId="5357"/>
    <cellStyle name="Comma 18 5 2 6" xfId="5358"/>
    <cellStyle name="Comma 18 5 2 7" xfId="39731"/>
    <cellStyle name="Comma 18 5 3" xfId="5359"/>
    <cellStyle name="Comma 18 5 4" xfId="5360"/>
    <cellStyle name="Comma 18 5 5" xfId="5361"/>
    <cellStyle name="Comma 18 5 6" xfId="5362"/>
    <cellStyle name="Comma 18 5 7" xfId="5363"/>
    <cellStyle name="Comma 18 5 8" xfId="38680"/>
    <cellStyle name="Comma 18 6" xfId="5364"/>
    <cellStyle name="Comma 18 7" xfId="5365"/>
    <cellStyle name="Comma 18 7 2" xfId="5366"/>
    <cellStyle name="Comma 18 7 3" xfId="5367"/>
    <cellStyle name="Comma 18 7 4" xfId="5368"/>
    <cellStyle name="Comma 18 7 5" xfId="5369"/>
    <cellStyle name="Comma 18 7 6" xfId="5370"/>
    <cellStyle name="Comma 18 7 7" xfId="39589"/>
    <cellStyle name="Comma 18 8" xfId="5371"/>
    <cellStyle name="Comma 19" xfId="132"/>
    <cellStyle name="Comma 19 10" xfId="5372"/>
    <cellStyle name="Comma 19 11" xfId="5373"/>
    <cellStyle name="Comma 19 12" xfId="38564"/>
    <cellStyle name="Comma 19 2" xfId="5374"/>
    <cellStyle name="Comma 19 2 10" xfId="5375"/>
    <cellStyle name="Comma 19 2 11" xfId="38681"/>
    <cellStyle name="Comma 19 2 2" xfId="5376"/>
    <cellStyle name="Comma 19 2 2 2" xfId="5377"/>
    <cellStyle name="Comma 19 2 2 2 2" xfId="5378"/>
    <cellStyle name="Comma 19 2 2 2 2 2" xfId="5379"/>
    <cellStyle name="Comma 19 2 2 2 2 3" xfId="5380"/>
    <cellStyle name="Comma 19 2 2 2 2 4" xfId="5381"/>
    <cellStyle name="Comma 19 2 2 2 2 5" xfId="5382"/>
    <cellStyle name="Comma 19 2 2 2 2 6" xfId="5383"/>
    <cellStyle name="Comma 19 2 2 2 2 7" xfId="39835"/>
    <cellStyle name="Comma 19 2 2 2 3" xfId="5384"/>
    <cellStyle name="Comma 19 2 2 2 4" xfId="5385"/>
    <cellStyle name="Comma 19 2 2 2 5" xfId="5386"/>
    <cellStyle name="Comma 19 2 2 2 6" xfId="5387"/>
    <cellStyle name="Comma 19 2 2 2 7" xfId="5388"/>
    <cellStyle name="Comma 19 2 2 2 8" xfId="38683"/>
    <cellStyle name="Comma 19 2 2 3" xfId="5389"/>
    <cellStyle name="Comma 19 2 2 3 2" xfId="5390"/>
    <cellStyle name="Comma 19 2 2 3 3" xfId="5391"/>
    <cellStyle name="Comma 19 2 2 3 4" xfId="5392"/>
    <cellStyle name="Comma 19 2 2 3 5" xfId="5393"/>
    <cellStyle name="Comma 19 2 2 3 6" xfId="5394"/>
    <cellStyle name="Comma 19 2 2 3 7" xfId="39694"/>
    <cellStyle name="Comma 19 2 2 4" xfId="5395"/>
    <cellStyle name="Comma 19 2 2 5" xfId="5396"/>
    <cellStyle name="Comma 19 2 2 6" xfId="5397"/>
    <cellStyle name="Comma 19 2 2 7" xfId="5398"/>
    <cellStyle name="Comma 19 2 2 8" xfId="5399"/>
    <cellStyle name="Comma 19 2 2 9" xfId="38682"/>
    <cellStyle name="Comma 19 2 3" xfId="5400"/>
    <cellStyle name="Comma 19 2 3 2" xfId="5401"/>
    <cellStyle name="Comma 19 2 3 2 2" xfId="5402"/>
    <cellStyle name="Comma 19 2 3 2 3" xfId="5403"/>
    <cellStyle name="Comma 19 2 3 2 4" xfId="5404"/>
    <cellStyle name="Comma 19 2 3 2 5" xfId="5405"/>
    <cellStyle name="Comma 19 2 3 2 6" xfId="5406"/>
    <cellStyle name="Comma 19 2 3 2 7" xfId="39772"/>
    <cellStyle name="Comma 19 2 3 3" xfId="5407"/>
    <cellStyle name="Comma 19 2 3 4" xfId="5408"/>
    <cellStyle name="Comma 19 2 3 5" xfId="5409"/>
    <cellStyle name="Comma 19 2 3 6" xfId="5410"/>
    <cellStyle name="Comma 19 2 3 7" xfId="5411"/>
    <cellStyle name="Comma 19 2 3 8" xfId="38684"/>
    <cellStyle name="Comma 19 2 4" xfId="5412"/>
    <cellStyle name="Comma 19 2 4 2" xfId="5413"/>
    <cellStyle name="Comma 19 2 4 3" xfId="5414"/>
    <cellStyle name="Comma 19 2 4 4" xfId="5415"/>
    <cellStyle name="Comma 19 2 4 5" xfId="5416"/>
    <cellStyle name="Comma 19 2 4 6" xfId="5417"/>
    <cellStyle name="Comma 19 2 4 7" xfId="39447"/>
    <cellStyle name="Comma 19 2 5" xfId="5418"/>
    <cellStyle name="Comma 19 2 5 2" xfId="5419"/>
    <cellStyle name="Comma 19 2 5 3" xfId="5420"/>
    <cellStyle name="Comma 19 2 5 4" xfId="5421"/>
    <cellStyle name="Comma 19 2 5 5" xfId="5422"/>
    <cellStyle name="Comma 19 2 5 6" xfId="5423"/>
    <cellStyle name="Comma 19 2 5 7" xfId="39628"/>
    <cellStyle name="Comma 19 2 6" xfId="5424"/>
    <cellStyle name="Comma 19 2 7" xfId="5425"/>
    <cellStyle name="Comma 19 2 8" xfId="5426"/>
    <cellStyle name="Comma 19 2 9" xfId="5427"/>
    <cellStyle name="Comma 19 3" xfId="5428"/>
    <cellStyle name="Comma 19 3 10" xfId="5429"/>
    <cellStyle name="Comma 19 3 11" xfId="5430"/>
    <cellStyle name="Comma 19 3 12" xfId="38685"/>
    <cellStyle name="Comma 19 3 2" xfId="5431"/>
    <cellStyle name="Comma 19 3 2 2" xfId="5432"/>
    <cellStyle name="Comma 19 3 2 2 2" xfId="5433"/>
    <cellStyle name="Comma 19 3 2 2 3" xfId="5434"/>
    <cellStyle name="Comma 19 3 2 2 4" xfId="5435"/>
    <cellStyle name="Comma 19 3 2 2 5" xfId="5436"/>
    <cellStyle name="Comma 19 3 2 2 6" xfId="5437"/>
    <cellStyle name="Comma 19 3 2 2 7" xfId="39799"/>
    <cellStyle name="Comma 19 3 2 3" xfId="5438"/>
    <cellStyle name="Comma 19 3 2 4" xfId="5439"/>
    <cellStyle name="Comma 19 3 2 5" xfId="5440"/>
    <cellStyle name="Comma 19 3 2 6" xfId="5441"/>
    <cellStyle name="Comma 19 3 2 7" xfId="5442"/>
    <cellStyle name="Comma 19 3 2 8" xfId="38686"/>
    <cellStyle name="Comma 19 3 3" xfId="5443"/>
    <cellStyle name="Comma 19 3 3 2" xfId="5444"/>
    <cellStyle name="Comma 19 3 3 2 2" xfId="5445"/>
    <cellStyle name="Comma 19 3 3 2 3" xfId="5446"/>
    <cellStyle name="Comma 19 3 3 2 4" xfId="5447"/>
    <cellStyle name="Comma 19 3 3 2 5" xfId="5448"/>
    <cellStyle name="Comma 19 3 3 2 6" xfId="5449"/>
    <cellStyle name="Comma 19 3 3 2 7" xfId="39921"/>
    <cellStyle name="Comma 19 3 3 3" xfId="5450"/>
    <cellStyle name="Comma 19 3 3 4" xfId="5451"/>
    <cellStyle name="Comma 19 3 3 5" xfId="5452"/>
    <cellStyle name="Comma 19 3 3 6" xfId="5453"/>
    <cellStyle name="Comma 19 3 3 7" xfId="5454"/>
    <cellStyle name="Comma 19 3 3 8" xfId="38687"/>
    <cellStyle name="Comma 19 3 4" xfId="5455"/>
    <cellStyle name="Comma 19 3 5" xfId="5456"/>
    <cellStyle name="Comma 19 3 5 2" xfId="5457"/>
    <cellStyle name="Comma 19 3 5 3" xfId="5458"/>
    <cellStyle name="Comma 19 3 5 4" xfId="5459"/>
    <cellStyle name="Comma 19 3 5 5" xfId="5460"/>
    <cellStyle name="Comma 19 3 5 6" xfId="5461"/>
    <cellStyle name="Comma 19 3 5 7" xfId="39493"/>
    <cellStyle name="Comma 19 3 6" xfId="5462"/>
    <cellStyle name="Comma 19 3 6 2" xfId="5463"/>
    <cellStyle name="Comma 19 3 6 3" xfId="5464"/>
    <cellStyle name="Comma 19 3 6 4" xfId="5465"/>
    <cellStyle name="Comma 19 3 6 5" xfId="5466"/>
    <cellStyle name="Comma 19 3 6 6" xfId="5467"/>
    <cellStyle name="Comma 19 3 6 7" xfId="39658"/>
    <cellStyle name="Comma 19 3 7" xfId="5468"/>
    <cellStyle name="Comma 19 3 8" xfId="5469"/>
    <cellStyle name="Comma 19 3 9" xfId="5470"/>
    <cellStyle name="Comma 19 4" xfId="5471"/>
    <cellStyle name="Comma 19 4 2" xfId="5472"/>
    <cellStyle name="Comma 19 4 2 2" xfId="5473"/>
    <cellStyle name="Comma 19 4 2 3" xfId="5474"/>
    <cellStyle name="Comma 19 4 2 4" xfId="5475"/>
    <cellStyle name="Comma 19 4 2 5" xfId="5476"/>
    <cellStyle name="Comma 19 4 2 6" xfId="5477"/>
    <cellStyle name="Comma 19 4 2 7" xfId="39734"/>
    <cellStyle name="Comma 19 4 3" xfId="5478"/>
    <cellStyle name="Comma 19 4 4" xfId="5479"/>
    <cellStyle name="Comma 19 4 5" xfId="5480"/>
    <cellStyle name="Comma 19 4 6" xfId="5481"/>
    <cellStyle name="Comma 19 4 7" xfId="5482"/>
    <cellStyle name="Comma 19 4 8" xfId="38688"/>
    <cellStyle name="Comma 19 5" xfId="5483"/>
    <cellStyle name="Comma 19 5 2" xfId="5484"/>
    <cellStyle name="Comma 19 5 3" xfId="5485"/>
    <cellStyle name="Comma 19 5 4" xfId="5486"/>
    <cellStyle name="Comma 19 5 5" xfId="5487"/>
    <cellStyle name="Comma 19 5 6" xfId="5488"/>
    <cellStyle name="Comma 19 5 7" xfId="39367"/>
    <cellStyle name="Comma 19 6" xfId="5489"/>
    <cellStyle name="Comma 19 6 2" xfId="5490"/>
    <cellStyle name="Comma 19 6 3" xfId="5491"/>
    <cellStyle name="Comma 19 6 4" xfId="5492"/>
    <cellStyle name="Comma 19 6 5" xfId="5493"/>
    <cellStyle name="Comma 19 6 6" xfId="5494"/>
    <cellStyle name="Comma 19 6 7" xfId="39592"/>
    <cellStyle name="Comma 19 7" xfId="5495"/>
    <cellStyle name="Comma 19 8" xfId="5496"/>
    <cellStyle name="Comma 19 9" xfId="5497"/>
    <cellStyle name="Comma 2" xfId="133"/>
    <cellStyle name="Comma 2 10" xfId="5498"/>
    <cellStyle name="Comma 2 11" xfId="5499"/>
    <cellStyle name="Comma 2 12" xfId="5500"/>
    <cellStyle name="Comma 2 12 2" xfId="5501"/>
    <cellStyle name="Comma 2 12 3" xfId="5502"/>
    <cellStyle name="Comma 2 13" xfId="5503"/>
    <cellStyle name="Comma 2 14" xfId="5504"/>
    <cellStyle name="Comma 2 14 2" xfId="5505"/>
    <cellStyle name="Comma 2 15" xfId="5506"/>
    <cellStyle name="Comma 2 16" xfId="5507"/>
    <cellStyle name="Comma 2 17" xfId="5508"/>
    <cellStyle name="Comma 2 18" xfId="5509"/>
    <cellStyle name="Comma 2 2" xfId="134"/>
    <cellStyle name="Comma 2 2 2" xfId="5510"/>
    <cellStyle name="Comma 2 2 2 2" xfId="5511"/>
    <cellStyle name="Comma 2 2 3" xfId="5512"/>
    <cellStyle name="Comma 2 2 3 2" xfId="5513"/>
    <cellStyle name="Comma 2 2 4" xfId="5514"/>
    <cellStyle name="Comma 2 2 4 2" xfId="5515"/>
    <cellStyle name="Comma 2 2 5" xfId="5516"/>
    <cellStyle name="Comma 2 2 5 2" xfId="5517"/>
    <cellStyle name="Comma 2 2 6" xfId="5518"/>
    <cellStyle name="Comma 2 2 7" xfId="5519"/>
    <cellStyle name="Comma 2 2 8" xfId="5520"/>
    <cellStyle name="Comma 2 3" xfId="135"/>
    <cellStyle name="Comma 2 3 2" xfId="5521"/>
    <cellStyle name="Comma 2 3 2 2" xfId="5522"/>
    <cellStyle name="Comma 2 3 3" xfId="5523"/>
    <cellStyle name="Comma 2 3 3 2" xfId="5524"/>
    <cellStyle name="Comma 2 3 4" xfId="5525"/>
    <cellStyle name="Comma 2 3 4 2" xfId="5526"/>
    <cellStyle name="Comma 2 3 5" xfId="5527"/>
    <cellStyle name="Comma 2 3 6" xfId="5528"/>
    <cellStyle name="Comma 2 3 7" xfId="5529"/>
    <cellStyle name="Comma 2 3 8" xfId="40244"/>
    <cellStyle name="Comma 2 4" xfId="5530"/>
    <cellStyle name="Comma 2 4 2" xfId="5531"/>
    <cellStyle name="Comma 2 4 2 2" xfId="5532"/>
    <cellStyle name="Comma 2 4 3" xfId="5533"/>
    <cellStyle name="Comma 2 4 3 2" xfId="5534"/>
    <cellStyle name="Comma 2 4 4" xfId="5535"/>
    <cellStyle name="Comma 2 4 4 2" xfId="5536"/>
    <cellStyle name="Comma 2 4 5" xfId="5537"/>
    <cellStyle name="Comma 2 4 5 2" xfId="5538"/>
    <cellStyle name="Comma 2 4 6" xfId="5539"/>
    <cellStyle name="Comma 2 4 7" xfId="5540"/>
    <cellStyle name="Comma 2 5" xfId="5541"/>
    <cellStyle name="Comma 2 5 2" xfId="5542"/>
    <cellStyle name="Comma 2 5 2 2" xfId="5543"/>
    <cellStyle name="Comma 2 5 3" xfId="5544"/>
    <cellStyle name="Comma 2 6" xfId="5545"/>
    <cellStyle name="Comma 2 6 2" xfId="5546"/>
    <cellStyle name="Comma 2 7" xfId="5547"/>
    <cellStyle name="Comma 2 7 2" xfId="5548"/>
    <cellStyle name="Comma 2 8" xfId="5549"/>
    <cellStyle name="Comma 2 8 2" xfId="5550"/>
    <cellStyle name="Comma 2 8 2 2" xfId="5551"/>
    <cellStyle name="Comma 2 8 3" xfId="5552"/>
    <cellStyle name="Comma 2 9" xfId="5553"/>
    <cellStyle name="Comma 2_Menu" xfId="5554"/>
    <cellStyle name="Comma 20" xfId="136"/>
    <cellStyle name="Comma 20 10" xfId="38565"/>
    <cellStyle name="Comma 20 2" xfId="5555"/>
    <cellStyle name="Comma 20 2 2" xfId="5556"/>
    <cellStyle name="Comma 20 2 2 2" xfId="5557"/>
    <cellStyle name="Comma 20 2 2 3" xfId="5558"/>
    <cellStyle name="Comma 20 2 2 4" xfId="5559"/>
    <cellStyle name="Comma 20 2 2 5" xfId="5560"/>
    <cellStyle name="Comma 20 2 2 6" xfId="5561"/>
    <cellStyle name="Comma 20 2 2 7" xfId="39448"/>
    <cellStyle name="Comma 20 3" xfId="5562"/>
    <cellStyle name="Comma 20 3 2" xfId="5563"/>
    <cellStyle name="Comma 20 3 2 2" xfId="5564"/>
    <cellStyle name="Comma 20 3 2 3" xfId="5565"/>
    <cellStyle name="Comma 20 3 2 4" xfId="5566"/>
    <cellStyle name="Comma 20 3 2 5" xfId="5567"/>
    <cellStyle name="Comma 20 3 2 6" xfId="5568"/>
    <cellStyle name="Comma 20 3 2 7" xfId="39494"/>
    <cellStyle name="Comma 20 3 3" xfId="5569"/>
    <cellStyle name="Comma 20 3 3 2" xfId="5570"/>
    <cellStyle name="Comma 20 3 3 3" xfId="5571"/>
    <cellStyle name="Comma 20 3 3 4" xfId="5572"/>
    <cellStyle name="Comma 20 3 3 5" xfId="5573"/>
    <cellStyle name="Comma 20 3 3 6" xfId="5574"/>
    <cellStyle name="Comma 20 3 3 7" xfId="40004"/>
    <cellStyle name="Comma 20 3 4" xfId="5575"/>
    <cellStyle name="Comma 20 3 5" xfId="5576"/>
    <cellStyle name="Comma 20 3 6" xfId="5577"/>
    <cellStyle name="Comma 20 3 7" xfId="5578"/>
    <cellStyle name="Comma 20 3 8" xfId="5579"/>
    <cellStyle name="Comma 20 3 9" xfId="38689"/>
    <cellStyle name="Comma 20 4" xfId="5580"/>
    <cellStyle name="Comma 20 4 2" xfId="5581"/>
    <cellStyle name="Comma 20 4 3" xfId="5582"/>
    <cellStyle name="Comma 20 4 4" xfId="5583"/>
    <cellStyle name="Comma 20 4 5" xfId="5584"/>
    <cellStyle name="Comma 20 4 6" xfId="5585"/>
    <cellStyle name="Comma 20 4 7" xfId="39368"/>
    <cellStyle name="Comma 20 5" xfId="5586"/>
    <cellStyle name="Comma 20 6" xfId="5587"/>
    <cellStyle name="Comma 20 7" xfId="5588"/>
    <cellStyle name="Comma 20 8" xfId="5589"/>
    <cellStyle name="Comma 20 9" xfId="5590"/>
    <cellStyle name="Comma 21" xfId="137"/>
    <cellStyle name="Comma 21 2" xfId="5591"/>
    <cellStyle name="Comma 22" xfId="138"/>
    <cellStyle name="Comma 22 2" xfId="5592"/>
    <cellStyle name="Comma 23" xfId="139"/>
    <cellStyle name="Comma 23 2" xfId="5593"/>
    <cellStyle name="Comma 24" xfId="140"/>
    <cellStyle name="Comma 24 2" xfId="5594"/>
    <cellStyle name="Comma 25" xfId="141"/>
    <cellStyle name="Comma 25 2" xfId="5595"/>
    <cellStyle name="Comma 26" xfId="142"/>
    <cellStyle name="Comma 26 2" xfId="5596"/>
    <cellStyle name="Comma 27" xfId="143"/>
    <cellStyle name="Comma 27 2" xfId="5597"/>
    <cellStyle name="Comma 28" xfId="144"/>
    <cellStyle name="Comma 28 2" xfId="5598"/>
    <cellStyle name="Comma 29" xfId="145"/>
    <cellStyle name="Comma 29 2" xfId="5599"/>
    <cellStyle name="Comma 3" xfId="146"/>
    <cellStyle name="Comma 3 10" xfId="5600"/>
    <cellStyle name="Comma 3 11" xfId="5601"/>
    <cellStyle name="Comma 3 11 2" xfId="5602"/>
    <cellStyle name="Comma 3 11 3" xfId="5603"/>
    <cellStyle name="Comma 3 12" xfId="5604"/>
    <cellStyle name="Comma 3 13" xfId="5605"/>
    <cellStyle name="Comma 3 14" xfId="5606"/>
    <cellStyle name="Comma 3 2" xfId="147"/>
    <cellStyle name="Comma 3 2 2" xfId="148"/>
    <cellStyle name="Comma 3 2 2 2" xfId="5607"/>
    <cellStyle name="Comma 3 2 2 3" xfId="5608"/>
    <cellStyle name="Comma 3 2 2 4" xfId="5609"/>
    <cellStyle name="Comma 3 2 3" xfId="149"/>
    <cellStyle name="Comma 3 2 3 2" xfId="5610"/>
    <cellStyle name="Comma 3 2 3 3" xfId="5611"/>
    <cellStyle name="Comma 3 2 3 4" xfId="5612"/>
    <cellStyle name="Comma 3 2 4" xfId="5613"/>
    <cellStyle name="Comma 3 2 5" xfId="5614"/>
    <cellStyle name="Comma 3 2 5 2" xfId="5615"/>
    <cellStyle name="Comma 3 2 6" xfId="5616"/>
    <cellStyle name="Comma 3 2 7" xfId="5617"/>
    <cellStyle name="Comma 3 2 8" xfId="5618"/>
    <cellStyle name="Comma 3 3" xfId="150"/>
    <cellStyle name="Comma 3 3 2" xfId="5619"/>
    <cellStyle name="Comma 3 3 2 2" xfId="5620"/>
    <cellStyle name="Comma 3 3 3" xfId="5621"/>
    <cellStyle name="Comma 3 3 3 2" xfId="5622"/>
    <cellStyle name="Comma 3 3 4" xfId="5623"/>
    <cellStyle name="Comma 3 3 4 2" xfId="5624"/>
    <cellStyle name="Comma 3 3 5" xfId="5625"/>
    <cellStyle name="Comma 3 3 6" xfId="5626"/>
    <cellStyle name="Comma 3 3 7" xfId="5627"/>
    <cellStyle name="Comma 3 4" xfId="151"/>
    <cellStyle name="Comma 3 4 2" xfId="5628"/>
    <cellStyle name="Comma 3 4 2 2" xfId="5629"/>
    <cellStyle name="Comma 3 4 3" xfId="5630"/>
    <cellStyle name="Comma 3 4 3 2" xfId="5631"/>
    <cellStyle name="Comma 3 4 4" xfId="5632"/>
    <cellStyle name="Comma 3 4 4 2" xfId="5633"/>
    <cellStyle name="Comma 3 4 5" xfId="5634"/>
    <cellStyle name="Comma 3 4 6" xfId="5635"/>
    <cellStyle name="Comma 3 4 7" xfId="5636"/>
    <cellStyle name="Comma 3 5" xfId="5637"/>
    <cellStyle name="Comma 3 5 2" xfId="5638"/>
    <cellStyle name="Comma 3 5 2 2" xfId="5639"/>
    <cellStyle name="Comma 3 5 3" xfId="5640"/>
    <cellStyle name="Comma 3 5 4" xfId="5641"/>
    <cellStyle name="Comma 3 6" xfId="5642"/>
    <cellStyle name="Comma 3 6 2" xfId="5643"/>
    <cellStyle name="Comma 3 6 2 2" xfId="5644"/>
    <cellStyle name="Comma 3 6 3" xfId="5645"/>
    <cellStyle name="Comma 3 7" xfId="5646"/>
    <cellStyle name="Comma 3 7 2" xfId="5647"/>
    <cellStyle name="Comma 3 7 2 2" xfId="5648"/>
    <cellStyle name="Comma 3 7 3" xfId="5649"/>
    <cellStyle name="Comma 3 8" xfId="5650"/>
    <cellStyle name="Comma 3 9" xfId="5651"/>
    <cellStyle name="Comma 30" xfId="152"/>
    <cellStyle name="Comma 30 2" xfId="5652"/>
    <cellStyle name="Comma 31" xfId="153"/>
    <cellStyle name="Comma 31 2" xfId="5653"/>
    <cellStyle name="Comma 32" xfId="154"/>
    <cellStyle name="Comma 32 2" xfId="5654"/>
    <cellStyle name="Comma 33" xfId="155"/>
    <cellStyle name="Comma 33 2" xfId="5655"/>
    <cellStyle name="Comma 34" xfId="156"/>
    <cellStyle name="Comma 34 2" xfId="5656"/>
    <cellStyle name="Comma 35" xfId="157"/>
    <cellStyle name="Comma 35 2" xfId="5657"/>
    <cellStyle name="Comma 36" xfId="158"/>
    <cellStyle name="Comma 36 2" xfId="5658"/>
    <cellStyle name="Comma 37" xfId="159"/>
    <cellStyle name="Comma 37 2" xfId="5659"/>
    <cellStyle name="Comma 38" xfId="160"/>
    <cellStyle name="Comma 38 2" xfId="5660"/>
    <cellStyle name="Comma 39" xfId="161"/>
    <cellStyle name="Comma 39 2" xfId="5661"/>
    <cellStyle name="Comma 4" xfId="162"/>
    <cellStyle name="Comma 4 10" xfId="5662"/>
    <cellStyle name="Comma 4 11" xfId="5663"/>
    <cellStyle name="Comma 4 12" xfId="5664"/>
    <cellStyle name="Comma 4 13" xfId="5665"/>
    <cellStyle name="Comma 4 2" xfId="5666"/>
    <cellStyle name="Comma 4 2 2" xfId="5667"/>
    <cellStyle name="Comma 4 2 2 2" xfId="5668"/>
    <cellStyle name="Comma 4 2 2 2 2" xfId="5669"/>
    <cellStyle name="Comma 4 2 2 3" xfId="5670"/>
    <cellStyle name="Comma 4 2 3" xfId="5671"/>
    <cellStyle name="Comma 4 2 3 2" xfId="5672"/>
    <cellStyle name="Comma 4 2 4" xfId="5673"/>
    <cellStyle name="Comma 4 3" xfId="5674"/>
    <cellStyle name="Comma 4 3 2" xfId="5675"/>
    <cellStyle name="Comma 4 3 2 2" xfId="5676"/>
    <cellStyle name="Comma 4 3 3" xfId="5677"/>
    <cellStyle name="Comma 4 3 3 2" xfId="5678"/>
    <cellStyle name="Comma 4 3 4" xfId="5679"/>
    <cellStyle name="Comma 4 4" xfId="5680"/>
    <cellStyle name="Comma 4 4 2" xfId="5681"/>
    <cellStyle name="Comma 4 5" xfId="5682"/>
    <cellStyle name="Comma 4 5 2" xfId="5683"/>
    <cellStyle name="Comma 4 6" xfId="5684"/>
    <cellStyle name="Comma 4 6 2" xfId="5685"/>
    <cellStyle name="Comma 4 7" xfId="5686"/>
    <cellStyle name="Comma 4 7 2" xfId="5687"/>
    <cellStyle name="Comma 4 8" xfId="5688"/>
    <cellStyle name="Comma 4 8 2" xfId="5689"/>
    <cellStyle name="Comma 4 9" xfId="5690"/>
    <cellStyle name="Comma 4 9 2" xfId="5691"/>
    <cellStyle name="Comma 40" xfId="163"/>
    <cellStyle name="Comma 40 2" xfId="5692"/>
    <cellStyle name="Comma 41" xfId="164"/>
    <cellStyle name="Comma 41 2" xfId="5693"/>
    <cellStyle name="Comma 42" xfId="165"/>
    <cellStyle name="Comma 42 2" xfId="5694"/>
    <cellStyle name="Comma 43" xfId="166"/>
    <cellStyle name="Comma 43 2" xfId="5695"/>
    <cellStyle name="Comma 44" xfId="167"/>
    <cellStyle name="Comma 44 2" xfId="5696"/>
    <cellStyle name="Comma 45" xfId="168"/>
    <cellStyle name="Comma 45 2" xfId="5697"/>
    <cellStyle name="Comma 46" xfId="169"/>
    <cellStyle name="Comma 46 2" xfId="5698"/>
    <cellStyle name="Comma 47" xfId="170"/>
    <cellStyle name="Comma 47 2" xfId="5699"/>
    <cellStyle name="Comma 48" xfId="171"/>
    <cellStyle name="Comma 48 2" xfId="5700"/>
    <cellStyle name="Comma 49" xfId="172"/>
    <cellStyle name="Comma 49 2" xfId="5701"/>
    <cellStyle name="Comma 5" xfId="173"/>
    <cellStyle name="Comma 5 10" xfId="5702"/>
    <cellStyle name="Comma 5 11" xfId="5703"/>
    <cellStyle name="Comma 5 12" xfId="5704"/>
    <cellStyle name="Comma 5 13" xfId="5705"/>
    <cellStyle name="Comma 5 14" xfId="5706"/>
    <cellStyle name="Comma 5 15" xfId="38566"/>
    <cellStyle name="Comma 5 2" xfId="5707"/>
    <cellStyle name="Comma 5 2 2" xfId="5708"/>
    <cellStyle name="Comma 5 2 2 2" xfId="5709"/>
    <cellStyle name="Comma 5 2 3" xfId="5710"/>
    <cellStyle name="Comma 5 2 3 2" xfId="5711"/>
    <cellStyle name="Comma 5 2 4" xfId="5712"/>
    <cellStyle name="Comma 5 3" xfId="5713"/>
    <cellStyle name="Comma 5 3 2" xfId="5714"/>
    <cellStyle name="Comma 5 3 2 2" xfId="5715"/>
    <cellStyle name="Comma 5 3 3" xfId="5716"/>
    <cellStyle name="Comma 5 4" xfId="5717"/>
    <cellStyle name="Comma 5 4 2" xfId="5718"/>
    <cellStyle name="Comma 5 4 2 2" xfId="5719"/>
    <cellStyle name="Comma 5 4 3" xfId="5720"/>
    <cellStyle name="Comma 5 5" xfId="5721"/>
    <cellStyle name="Comma 5 5 2" xfId="5722"/>
    <cellStyle name="Comma 5 6" xfId="5723"/>
    <cellStyle name="Comma 5 7" xfId="5724"/>
    <cellStyle name="Comma 5 7 2" xfId="5725"/>
    <cellStyle name="Comma 5 7 2 2" xfId="5726"/>
    <cellStyle name="Comma 5 7 2 3" xfId="5727"/>
    <cellStyle name="Comma 5 7 2 4" xfId="5728"/>
    <cellStyle name="Comma 5 7 2 5" xfId="5729"/>
    <cellStyle name="Comma 5 7 2 6" xfId="5730"/>
    <cellStyle name="Comma 5 7 2 7" xfId="39425"/>
    <cellStyle name="Comma 5 8" xfId="5731"/>
    <cellStyle name="Comma 5 8 2" xfId="5732"/>
    <cellStyle name="Comma 5 8 3" xfId="5733"/>
    <cellStyle name="Comma 5 8 4" xfId="5734"/>
    <cellStyle name="Comma 5 8 5" xfId="5735"/>
    <cellStyle name="Comma 5 8 6" xfId="5736"/>
    <cellStyle name="Comma 5 8 7" xfId="39471"/>
    <cellStyle name="Comma 5 9" xfId="5737"/>
    <cellStyle name="Comma 5 9 2" xfId="5738"/>
    <cellStyle name="Comma 5 9 3" xfId="5739"/>
    <cellStyle name="Comma 5 9 4" xfId="5740"/>
    <cellStyle name="Comma 5 9 5" xfId="5741"/>
    <cellStyle name="Comma 5 9 6" xfId="5742"/>
    <cellStyle name="Comma 5 9 7" xfId="39369"/>
    <cellStyle name="Comma 50" xfId="174"/>
    <cellStyle name="Comma 50 2" xfId="5743"/>
    <cellStyle name="Comma 51" xfId="175"/>
    <cellStyle name="Comma 52" xfId="176"/>
    <cellStyle name="Comma 53" xfId="177"/>
    <cellStyle name="Comma 53 2" xfId="5744"/>
    <cellStyle name="Comma 53 3" xfId="5745"/>
    <cellStyle name="Comma 54" xfId="178"/>
    <cellStyle name="Comma 54 2" xfId="5746"/>
    <cellStyle name="Comma 54 3" xfId="5747"/>
    <cellStyle name="Comma 54 4" xfId="5748"/>
    <cellStyle name="Comma 55" xfId="179"/>
    <cellStyle name="Comma 55 10" xfId="5749"/>
    <cellStyle name="Comma 55 11" xfId="5750"/>
    <cellStyle name="Comma 55 12" xfId="5751"/>
    <cellStyle name="Comma 55 13" xfId="5752"/>
    <cellStyle name="Comma 55 14" xfId="38690"/>
    <cellStyle name="Comma 55 2" xfId="5753"/>
    <cellStyle name="Comma 55 2 10" xfId="5754"/>
    <cellStyle name="Comma 55 2 11" xfId="38691"/>
    <cellStyle name="Comma 55 2 2" xfId="5755"/>
    <cellStyle name="Comma 55 2 2 2" xfId="5756"/>
    <cellStyle name="Comma 55 2 2 2 2" xfId="5757"/>
    <cellStyle name="Comma 55 2 2 2 2 2" xfId="5758"/>
    <cellStyle name="Comma 55 2 2 2 2 3" xfId="5759"/>
    <cellStyle name="Comma 55 2 2 2 2 4" xfId="5760"/>
    <cellStyle name="Comma 55 2 2 2 2 5" xfId="5761"/>
    <cellStyle name="Comma 55 2 2 2 2 6" xfId="5762"/>
    <cellStyle name="Comma 55 2 2 2 2 7" xfId="39840"/>
    <cellStyle name="Comma 55 2 2 2 3" xfId="5763"/>
    <cellStyle name="Comma 55 2 2 2 4" xfId="5764"/>
    <cellStyle name="Comma 55 2 2 2 5" xfId="5765"/>
    <cellStyle name="Comma 55 2 2 2 6" xfId="5766"/>
    <cellStyle name="Comma 55 2 2 2 7" xfId="5767"/>
    <cellStyle name="Comma 55 2 2 2 8" xfId="38693"/>
    <cellStyle name="Comma 55 2 2 3" xfId="5768"/>
    <cellStyle name="Comma 55 2 2 3 2" xfId="5769"/>
    <cellStyle name="Comma 55 2 2 3 3" xfId="5770"/>
    <cellStyle name="Comma 55 2 2 3 4" xfId="5771"/>
    <cellStyle name="Comma 55 2 2 3 5" xfId="5772"/>
    <cellStyle name="Comma 55 2 2 3 6" xfId="5773"/>
    <cellStyle name="Comma 55 2 2 3 7" xfId="39699"/>
    <cellStyle name="Comma 55 2 2 4" xfId="5774"/>
    <cellStyle name="Comma 55 2 2 5" xfId="5775"/>
    <cellStyle name="Comma 55 2 2 6" xfId="5776"/>
    <cellStyle name="Comma 55 2 2 7" xfId="5777"/>
    <cellStyle name="Comma 55 2 2 8" xfId="5778"/>
    <cellStyle name="Comma 55 2 2 9" xfId="38692"/>
    <cellStyle name="Comma 55 2 3" xfId="5779"/>
    <cellStyle name="Comma 55 2 3 2" xfId="5780"/>
    <cellStyle name="Comma 55 2 3 2 2" xfId="5781"/>
    <cellStyle name="Comma 55 2 3 2 3" xfId="5782"/>
    <cellStyle name="Comma 55 2 3 2 4" xfId="5783"/>
    <cellStyle name="Comma 55 2 3 2 5" xfId="5784"/>
    <cellStyle name="Comma 55 2 3 2 6" xfId="5785"/>
    <cellStyle name="Comma 55 2 3 2 7" xfId="39777"/>
    <cellStyle name="Comma 55 2 3 3" xfId="5786"/>
    <cellStyle name="Comma 55 2 3 4" xfId="5787"/>
    <cellStyle name="Comma 55 2 3 5" xfId="5788"/>
    <cellStyle name="Comma 55 2 3 6" xfId="5789"/>
    <cellStyle name="Comma 55 2 3 7" xfId="5790"/>
    <cellStyle name="Comma 55 2 3 8" xfId="38694"/>
    <cellStyle name="Comma 55 2 4" xfId="5791"/>
    <cellStyle name="Comma 55 2 4 2" xfId="5792"/>
    <cellStyle name="Comma 55 2 4 3" xfId="5793"/>
    <cellStyle name="Comma 55 2 4 4" xfId="5794"/>
    <cellStyle name="Comma 55 2 4 5" xfId="5795"/>
    <cellStyle name="Comma 55 2 4 6" xfId="5796"/>
    <cellStyle name="Comma 55 2 4 7" xfId="39535"/>
    <cellStyle name="Comma 55 2 5" xfId="5797"/>
    <cellStyle name="Comma 55 2 5 2" xfId="5798"/>
    <cellStyle name="Comma 55 2 5 3" xfId="5799"/>
    <cellStyle name="Comma 55 2 5 4" xfId="5800"/>
    <cellStyle name="Comma 55 2 5 5" xfId="5801"/>
    <cellStyle name="Comma 55 2 5 6" xfId="5802"/>
    <cellStyle name="Comma 55 2 5 7" xfId="39636"/>
    <cellStyle name="Comma 55 2 6" xfId="5803"/>
    <cellStyle name="Comma 55 2 7" xfId="5804"/>
    <cellStyle name="Comma 55 2 8" xfId="5805"/>
    <cellStyle name="Comma 55 2 9" xfId="5806"/>
    <cellStyle name="Comma 55 3" xfId="5807"/>
    <cellStyle name="Comma 55 3 2" xfId="5808"/>
    <cellStyle name="Comma 55 3 2 2" xfId="5809"/>
    <cellStyle name="Comma 55 3 2 2 2" xfId="5810"/>
    <cellStyle name="Comma 55 3 2 2 3" xfId="5811"/>
    <cellStyle name="Comma 55 3 2 2 4" xfId="5812"/>
    <cellStyle name="Comma 55 3 2 2 5" xfId="5813"/>
    <cellStyle name="Comma 55 3 2 2 6" xfId="5814"/>
    <cellStyle name="Comma 55 3 2 2 7" xfId="39804"/>
    <cellStyle name="Comma 55 3 2 3" xfId="5815"/>
    <cellStyle name="Comma 55 3 2 4" xfId="5816"/>
    <cellStyle name="Comma 55 3 2 5" xfId="5817"/>
    <cellStyle name="Comma 55 3 2 6" xfId="5818"/>
    <cellStyle name="Comma 55 3 2 7" xfId="5819"/>
    <cellStyle name="Comma 55 3 2 8" xfId="38696"/>
    <cellStyle name="Comma 55 3 3" xfId="5820"/>
    <cellStyle name="Comma 55 3 3 2" xfId="5821"/>
    <cellStyle name="Comma 55 3 3 3" xfId="5822"/>
    <cellStyle name="Comma 55 3 3 4" xfId="5823"/>
    <cellStyle name="Comma 55 3 3 5" xfId="5824"/>
    <cellStyle name="Comma 55 3 3 6" xfId="5825"/>
    <cellStyle name="Comma 55 3 3 7" xfId="39663"/>
    <cellStyle name="Comma 55 3 4" xfId="5826"/>
    <cellStyle name="Comma 55 3 5" xfId="5827"/>
    <cellStyle name="Comma 55 3 6" xfId="5828"/>
    <cellStyle name="Comma 55 3 7" xfId="5829"/>
    <cellStyle name="Comma 55 3 8" xfId="5830"/>
    <cellStyle name="Comma 55 3 9" xfId="38695"/>
    <cellStyle name="Comma 55 4" xfId="5831"/>
    <cellStyle name="Comma 55 4 2" xfId="5832"/>
    <cellStyle name="Comma 55 4 2 2" xfId="5833"/>
    <cellStyle name="Comma 55 4 2 3" xfId="5834"/>
    <cellStyle name="Comma 55 4 2 4" xfId="5835"/>
    <cellStyle name="Comma 55 4 2 5" xfId="5836"/>
    <cellStyle name="Comma 55 4 2 6" xfId="5837"/>
    <cellStyle name="Comma 55 4 2 7" xfId="39741"/>
    <cellStyle name="Comma 55 4 3" xfId="5838"/>
    <cellStyle name="Comma 55 4 4" xfId="5839"/>
    <cellStyle name="Comma 55 4 5" xfId="5840"/>
    <cellStyle name="Comma 55 4 6" xfId="5841"/>
    <cellStyle name="Comma 55 4 7" xfId="5842"/>
    <cellStyle name="Comma 55 4 8" xfId="38697"/>
    <cellStyle name="Comma 55 5" xfId="5843"/>
    <cellStyle name="Comma 55 6" xfId="5844"/>
    <cellStyle name="Comma 55 7" xfId="5845"/>
    <cellStyle name="Comma 55 7 2" xfId="5846"/>
    <cellStyle name="Comma 55 7 3" xfId="5847"/>
    <cellStyle name="Comma 55 7 4" xfId="5848"/>
    <cellStyle name="Comma 55 7 5" xfId="5849"/>
    <cellStyle name="Comma 55 7 6" xfId="5850"/>
    <cellStyle name="Comma 55 7 7" xfId="39597"/>
    <cellStyle name="Comma 55 8" xfId="5851"/>
    <cellStyle name="Comma 55 8 2" xfId="5852"/>
    <cellStyle name="Comma 55 8 3" xfId="5853"/>
    <cellStyle name="Comma 55 8 4" xfId="5854"/>
    <cellStyle name="Comma 55 8 5" xfId="5855"/>
    <cellStyle name="Comma 55 8 6" xfId="5856"/>
    <cellStyle name="Comma 55 8 7" xfId="40212"/>
    <cellStyle name="Comma 55 9" xfId="5857"/>
    <cellStyle name="Comma 56" xfId="180"/>
    <cellStyle name="Comma 56 10" xfId="5858"/>
    <cellStyle name="Comma 56 11" xfId="5859"/>
    <cellStyle name="Comma 56 12" xfId="5860"/>
    <cellStyle name="Comma 56 13" xfId="5861"/>
    <cellStyle name="Comma 56 14" xfId="38698"/>
    <cellStyle name="Comma 56 2" xfId="5862"/>
    <cellStyle name="Comma 56 2 10" xfId="5863"/>
    <cellStyle name="Comma 56 2 11" xfId="38699"/>
    <cellStyle name="Comma 56 2 2" xfId="5864"/>
    <cellStyle name="Comma 56 2 2 2" xfId="5865"/>
    <cellStyle name="Comma 56 2 2 2 2" xfId="5866"/>
    <cellStyle name="Comma 56 2 2 2 2 2" xfId="5867"/>
    <cellStyle name="Comma 56 2 2 2 2 3" xfId="5868"/>
    <cellStyle name="Comma 56 2 2 2 2 4" xfId="5869"/>
    <cellStyle name="Comma 56 2 2 2 2 5" xfId="5870"/>
    <cellStyle name="Comma 56 2 2 2 2 6" xfId="5871"/>
    <cellStyle name="Comma 56 2 2 2 2 7" xfId="39842"/>
    <cellStyle name="Comma 56 2 2 2 3" xfId="5872"/>
    <cellStyle name="Comma 56 2 2 2 4" xfId="5873"/>
    <cellStyle name="Comma 56 2 2 2 5" xfId="5874"/>
    <cellStyle name="Comma 56 2 2 2 6" xfId="5875"/>
    <cellStyle name="Comma 56 2 2 2 7" xfId="5876"/>
    <cellStyle name="Comma 56 2 2 2 8" xfId="38701"/>
    <cellStyle name="Comma 56 2 2 3" xfId="5877"/>
    <cellStyle name="Comma 56 2 2 3 2" xfId="5878"/>
    <cellStyle name="Comma 56 2 2 3 3" xfId="5879"/>
    <cellStyle name="Comma 56 2 2 3 4" xfId="5880"/>
    <cellStyle name="Comma 56 2 2 3 5" xfId="5881"/>
    <cellStyle name="Comma 56 2 2 3 6" xfId="5882"/>
    <cellStyle name="Comma 56 2 2 3 7" xfId="39701"/>
    <cellStyle name="Comma 56 2 2 4" xfId="5883"/>
    <cellStyle name="Comma 56 2 2 5" xfId="5884"/>
    <cellStyle name="Comma 56 2 2 6" xfId="5885"/>
    <cellStyle name="Comma 56 2 2 7" xfId="5886"/>
    <cellStyle name="Comma 56 2 2 8" xfId="5887"/>
    <cellStyle name="Comma 56 2 2 9" xfId="38700"/>
    <cellStyle name="Comma 56 2 3" xfId="5888"/>
    <cellStyle name="Comma 56 2 3 2" xfId="5889"/>
    <cellStyle name="Comma 56 2 3 2 2" xfId="5890"/>
    <cellStyle name="Comma 56 2 3 2 3" xfId="5891"/>
    <cellStyle name="Comma 56 2 3 2 4" xfId="5892"/>
    <cellStyle name="Comma 56 2 3 2 5" xfId="5893"/>
    <cellStyle name="Comma 56 2 3 2 6" xfId="5894"/>
    <cellStyle name="Comma 56 2 3 2 7" xfId="39779"/>
    <cellStyle name="Comma 56 2 3 3" xfId="5895"/>
    <cellStyle name="Comma 56 2 3 4" xfId="5896"/>
    <cellStyle name="Comma 56 2 3 5" xfId="5897"/>
    <cellStyle name="Comma 56 2 3 6" xfId="5898"/>
    <cellStyle name="Comma 56 2 3 7" xfId="5899"/>
    <cellStyle name="Comma 56 2 3 8" xfId="38702"/>
    <cellStyle name="Comma 56 2 4" xfId="5900"/>
    <cellStyle name="Comma 56 2 4 2" xfId="5901"/>
    <cellStyle name="Comma 56 2 4 3" xfId="5902"/>
    <cellStyle name="Comma 56 2 4 4" xfId="5903"/>
    <cellStyle name="Comma 56 2 4 5" xfId="5904"/>
    <cellStyle name="Comma 56 2 4 6" xfId="5905"/>
    <cellStyle name="Comma 56 2 4 7" xfId="39536"/>
    <cellStyle name="Comma 56 2 5" xfId="5906"/>
    <cellStyle name="Comma 56 2 5 2" xfId="5907"/>
    <cellStyle name="Comma 56 2 5 3" xfId="5908"/>
    <cellStyle name="Comma 56 2 5 4" xfId="5909"/>
    <cellStyle name="Comma 56 2 5 5" xfId="5910"/>
    <cellStyle name="Comma 56 2 5 6" xfId="5911"/>
    <cellStyle name="Comma 56 2 5 7" xfId="39638"/>
    <cellStyle name="Comma 56 2 6" xfId="5912"/>
    <cellStyle name="Comma 56 2 7" xfId="5913"/>
    <cellStyle name="Comma 56 2 8" xfId="5914"/>
    <cellStyle name="Comma 56 2 9" xfId="5915"/>
    <cellStyle name="Comma 56 3" xfId="5916"/>
    <cellStyle name="Comma 56 3 2" xfId="5917"/>
    <cellStyle name="Comma 56 3 2 2" xfId="5918"/>
    <cellStyle name="Comma 56 3 2 2 2" xfId="5919"/>
    <cellStyle name="Comma 56 3 2 2 3" xfId="5920"/>
    <cellStyle name="Comma 56 3 2 2 4" xfId="5921"/>
    <cellStyle name="Comma 56 3 2 2 5" xfId="5922"/>
    <cellStyle name="Comma 56 3 2 2 6" xfId="5923"/>
    <cellStyle name="Comma 56 3 2 2 7" xfId="39806"/>
    <cellStyle name="Comma 56 3 2 3" xfId="5924"/>
    <cellStyle name="Comma 56 3 2 4" xfId="5925"/>
    <cellStyle name="Comma 56 3 2 5" xfId="5926"/>
    <cellStyle name="Comma 56 3 2 6" xfId="5927"/>
    <cellStyle name="Comma 56 3 2 7" xfId="5928"/>
    <cellStyle name="Comma 56 3 2 8" xfId="38704"/>
    <cellStyle name="Comma 56 3 3" xfId="5929"/>
    <cellStyle name="Comma 56 3 3 2" xfId="5930"/>
    <cellStyle name="Comma 56 3 3 3" xfId="5931"/>
    <cellStyle name="Comma 56 3 3 4" xfId="5932"/>
    <cellStyle name="Comma 56 3 3 5" xfId="5933"/>
    <cellStyle name="Comma 56 3 3 6" xfId="5934"/>
    <cellStyle name="Comma 56 3 3 7" xfId="39665"/>
    <cellStyle name="Comma 56 3 4" xfId="5935"/>
    <cellStyle name="Comma 56 3 5" xfId="5936"/>
    <cellStyle name="Comma 56 3 6" xfId="5937"/>
    <cellStyle name="Comma 56 3 7" xfId="5938"/>
    <cellStyle name="Comma 56 3 8" xfId="5939"/>
    <cellStyle name="Comma 56 3 9" xfId="38703"/>
    <cellStyle name="Comma 56 4" xfId="5940"/>
    <cellStyle name="Comma 56 4 2" xfId="5941"/>
    <cellStyle name="Comma 56 4 2 2" xfId="5942"/>
    <cellStyle name="Comma 56 4 2 3" xfId="5943"/>
    <cellStyle name="Comma 56 4 2 4" xfId="5944"/>
    <cellStyle name="Comma 56 4 2 5" xfId="5945"/>
    <cellStyle name="Comma 56 4 2 6" xfId="5946"/>
    <cellStyle name="Comma 56 4 2 7" xfId="39743"/>
    <cellStyle name="Comma 56 4 3" xfId="5947"/>
    <cellStyle name="Comma 56 4 4" xfId="5948"/>
    <cellStyle name="Comma 56 4 5" xfId="5949"/>
    <cellStyle name="Comma 56 4 6" xfId="5950"/>
    <cellStyle name="Comma 56 4 7" xfId="5951"/>
    <cellStyle name="Comma 56 4 8" xfId="38705"/>
    <cellStyle name="Comma 56 5" xfId="5952"/>
    <cellStyle name="Comma 56 6" xfId="5953"/>
    <cellStyle name="Comma 56 7" xfId="5954"/>
    <cellStyle name="Comma 56 7 2" xfId="5955"/>
    <cellStyle name="Comma 56 7 3" xfId="5956"/>
    <cellStyle name="Comma 56 7 4" xfId="5957"/>
    <cellStyle name="Comma 56 7 5" xfId="5958"/>
    <cellStyle name="Comma 56 7 6" xfId="5959"/>
    <cellStyle name="Comma 56 7 7" xfId="39599"/>
    <cellStyle name="Comma 56 8" xfId="5960"/>
    <cellStyle name="Comma 56 8 2" xfId="5961"/>
    <cellStyle name="Comma 56 8 3" xfId="5962"/>
    <cellStyle name="Comma 56 8 4" xfId="5963"/>
    <cellStyle name="Comma 56 8 5" xfId="5964"/>
    <cellStyle name="Comma 56 8 6" xfId="5965"/>
    <cellStyle name="Comma 56 8 7" xfId="40213"/>
    <cellStyle name="Comma 56 9" xfId="5966"/>
    <cellStyle name="Comma 57" xfId="181"/>
    <cellStyle name="Comma 57 10" xfId="5967"/>
    <cellStyle name="Comma 57 11" xfId="5968"/>
    <cellStyle name="Comma 57 12" xfId="5969"/>
    <cellStyle name="Comma 57 13" xfId="38706"/>
    <cellStyle name="Comma 57 2" xfId="5970"/>
    <cellStyle name="Comma 57 2 10" xfId="38707"/>
    <cellStyle name="Comma 57 2 2" xfId="5971"/>
    <cellStyle name="Comma 57 2 2 2" xfId="5972"/>
    <cellStyle name="Comma 57 2 2 2 2" xfId="5973"/>
    <cellStyle name="Comma 57 2 2 2 3" xfId="5974"/>
    <cellStyle name="Comma 57 2 2 2 4" xfId="5975"/>
    <cellStyle name="Comma 57 2 2 2 5" xfId="5976"/>
    <cellStyle name="Comma 57 2 2 2 6" xfId="5977"/>
    <cellStyle name="Comma 57 2 2 2 7" xfId="39823"/>
    <cellStyle name="Comma 57 2 2 3" xfId="5978"/>
    <cellStyle name="Comma 57 2 2 4" xfId="5979"/>
    <cellStyle name="Comma 57 2 2 5" xfId="5980"/>
    <cellStyle name="Comma 57 2 2 6" xfId="5981"/>
    <cellStyle name="Comma 57 2 2 7" xfId="5982"/>
    <cellStyle name="Comma 57 2 2 8" xfId="38708"/>
    <cellStyle name="Comma 57 2 3" xfId="5983"/>
    <cellStyle name="Comma 57 2 3 2" xfId="5984"/>
    <cellStyle name="Comma 57 2 3 3" xfId="5985"/>
    <cellStyle name="Comma 57 2 3 4" xfId="5986"/>
    <cellStyle name="Comma 57 2 3 5" xfId="5987"/>
    <cellStyle name="Comma 57 2 3 6" xfId="5988"/>
    <cellStyle name="Comma 57 2 3 7" xfId="39537"/>
    <cellStyle name="Comma 57 2 4" xfId="5989"/>
    <cellStyle name="Comma 57 2 4 2" xfId="5990"/>
    <cellStyle name="Comma 57 2 4 3" xfId="5991"/>
    <cellStyle name="Comma 57 2 4 4" xfId="5992"/>
    <cellStyle name="Comma 57 2 4 5" xfId="5993"/>
    <cellStyle name="Comma 57 2 4 6" xfId="5994"/>
    <cellStyle name="Comma 57 2 4 7" xfId="39682"/>
    <cellStyle name="Comma 57 2 5" xfId="5995"/>
    <cellStyle name="Comma 57 2 6" xfId="5996"/>
    <cellStyle name="Comma 57 2 7" xfId="5997"/>
    <cellStyle name="Comma 57 2 8" xfId="5998"/>
    <cellStyle name="Comma 57 2 9" xfId="5999"/>
    <cellStyle name="Comma 57 3" xfId="6000"/>
    <cellStyle name="Comma 57 3 2" xfId="6001"/>
    <cellStyle name="Comma 57 3 2 2" xfId="6002"/>
    <cellStyle name="Comma 57 3 2 3" xfId="6003"/>
    <cellStyle name="Comma 57 3 2 4" xfId="6004"/>
    <cellStyle name="Comma 57 3 2 5" xfId="6005"/>
    <cellStyle name="Comma 57 3 2 6" xfId="6006"/>
    <cellStyle name="Comma 57 3 2 7" xfId="39760"/>
    <cellStyle name="Comma 57 3 3" xfId="6007"/>
    <cellStyle name="Comma 57 3 4" xfId="6008"/>
    <cellStyle name="Comma 57 3 5" xfId="6009"/>
    <cellStyle name="Comma 57 3 6" xfId="6010"/>
    <cellStyle name="Comma 57 3 7" xfId="6011"/>
    <cellStyle name="Comma 57 3 8" xfId="38709"/>
    <cellStyle name="Comma 57 4" xfId="6012"/>
    <cellStyle name="Comma 57 5" xfId="6013"/>
    <cellStyle name="Comma 57 6" xfId="6014"/>
    <cellStyle name="Comma 57 6 2" xfId="6015"/>
    <cellStyle name="Comma 57 6 3" xfId="6016"/>
    <cellStyle name="Comma 57 6 4" xfId="6017"/>
    <cellStyle name="Comma 57 6 5" xfId="6018"/>
    <cellStyle name="Comma 57 6 6" xfId="6019"/>
    <cellStyle name="Comma 57 6 7" xfId="39616"/>
    <cellStyle name="Comma 57 7" xfId="6020"/>
    <cellStyle name="Comma 57 7 2" xfId="6021"/>
    <cellStyle name="Comma 57 7 3" xfId="6022"/>
    <cellStyle name="Comma 57 7 4" xfId="6023"/>
    <cellStyle name="Comma 57 7 5" xfId="6024"/>
    <cellStyle name="Comma 57 7 6" xfId="6025"/>
    <cellStyle name="Comma 57 7 7" xfId="40214"/>
    <cellStyle name="Comma 57 8" xfId="6026"/>
    <cellStyle name="Comma 57 9" xfId="6027"/>
    <cellStyle name="Comma 58" xfId="182"/>
    <cellStyle name="Comma 58 10" xfId="6028"/>
    <cellStyle name="Comma 58 11" xfId="6029"/>
    <cellStyle name="Comma 58 12" xfId="6030"/>
    <cellStyle name="Comma 58 13" xfId="38710"/>
    <cellStyle name="Comma 58 2" xfId="6031"/>
    <cellStyle name="Comma 58 2 10" xfId="38711"/>
    <cellStyle name="Comma 58 2 2" xfId="6032"/>
    <cellStyle name="Comma 58 2 2 2" xfId="6033"/>
    <cellStyle name="Comma 58 2 2 2 2" xfId="6034"/>
    <cellStyle name="Comma 58 2 2 2 3" xfId="6035"/>
    <cellStyle name="Comma 58 2 2 2 4" xfId="6036"/>
    <cellStyle name="Comma 58 2 2 2 5" xfId="6037"/>
    <cellStyle name="Comma 58 2 2 2 6" xfId="6038"/>
    <cellStyle name="Comma 58 2 2 2 7" xfId="39821"/>
    <cellStyle name="Comma 58 2 2 3" xfId="6039"/>
    <cellStyle name="Comma 58 2 2 4" xfId="6040"/>
    <cellStyle name="Comma 58 2 2 5" xfId="6041"/>
    <cellStyle name="Comma 58 2 2 6" xfId="6042"/>
    <cellStyle name="Comma 58 2 2 7" xfId="6043"/>
    <cellStyle name="Comma 58 2 2 8" xfId="38712"/>
    <cellStyle name="Comma 58 2 3" xfId="6044"/>
    <cellStyle name="Comma 58 2 3 2" xfId="6045"/>
    <cellStyle name="Comma 58 2 3 3" xfId="6046"/>
    <cellStyle name="Comma 58 2 3 4" xfId="6047"/>
    <cellStyle name="Comma 58 2 3 5" xfId="6048"/>
    <cellStyle name="Comma 58 2 3 6" xfId="6049"/>
    <cellStyle name="Comma 58 2 3 7" xfId="39538"/>
    <cellStyle name="Comma 58 2 4" xfId="6050"/>
    <cellStyle name="Comma 58 2 4 2" xfId="6051"/>
    <cellStyle name="Comma 58 2 4 3" xfId="6052"/>
    <cellStyle name="Comma 58 2 4 4" xfId="6053"/>
    <cellStyle name="Comma 58 2 4 5" xfId="6054"/>
    <cellStyle name="Comma 58 2 4 6" xfId="6055"/>
    <cellStyle name="Comma 58 2 4 7" xfId="39680"/>
    <cellStyle name="Comma 58 2 5" xfId="6056"/>
    <cellStyle name="Comma 58 2 6" xfId="6057"/>
    <cellStyle name="Comma 58 2 7" xfId="6058"/>
    <cellStyle name="Comma 58 2 8" xfId="6059"/>
    <cellStyle name="Comma 58 2 9" xfId="6060"/>
    <cellStyle name="Comma 58 3" xfId="6061"/>
    <cellStyle name="Comma 58 3 2" xfId="6062"/>
    <cellStyle name="Comma 58 3 2 2" xfId="6063"/>
    <cellStyle name="Comma 58 3 2 3" xfId="6064"/>
    <cellStyle name="Comma 58 3 2 4" xfId="6065"/>
    <cellStyle name="Comma 58 3 2 5" xfId="6066"/>
    <cellStyle name="Comma 58 3 2 6" xfId="6067"/>
    <cellStyle name="Comma 58 3 2 7" xfId="39758"/>
    <cellStyle name="Comma 58 3 3" xfId="6068"/>
    <cellStyle name="Comma 58 3 4" xfId="6069"/>
    <cellStyle name="Comma 58 3 5" xfId="6070"/>
    <cellStyle name="Comma 58 3 6" xfId="6071"/>
    <cellStyle name="Comma 58 3 7" xfId="6072"/>
    <cellStyle name="Comma 58 3 8" xfId="38713"/>
    <cellStyle name="Comma 58 4" xfId="6073"/>
    <cellStyle name="Comma 58 5" xfId="6074"/>
    <cellStyle name="Comma 58 6" xfId="6075"/>
    <cellStyle name="Comma 58 6 2" xfId="6076"/>
    <cellStyle name="Comma 58 6 3" xfId="6077"/>
    <cellStyle name="Comma 58 6 4" xfId="6078"/>
    <cellStyle name="Comma 58 6 5" xfId="6079"/>
    <cellStyle name="Comma 58 6 6" xfId="6080"/>
    <cellStyle name="Comma 58 6 7" xfId="39614"/>
    <cellStyle name="Comma 58 7" xfId="6081"/>
    <cellStyle name="Comma 58 7 2" xfId="6082"/>
    <cellStyle name="Comma 58 7 3" xfId="6083"/>
    <cellStyle name="Comma 58 7 4" xfId="6084"/>
    <cellStyle name="Comma 58 7 5" xfId="6085"/>
    <cellStyle name="Comma 58 7 6" xfId="6086"/>
    <cellStyle name="Comma 58 7 7" xfId="40215"/>
    <cellStyle name="Comma 58 8" xfId="6087"/>
    <cellStyle name="Comma 58 9" xfId="6088"/>
    <cellStyle name="Comma 59" xfId="183"/>
    <cellStyle name="Comma 59 10" xfId="6089"/>
    <cellStyle name="Comma 59 11" xfId="6090"/>
    <cellStyle name="Comma 59 12" xfId="6091"/>
    <cellStyle name="Comma 59 13" xfId="38714"/>
    <cellStyle name="Comma 59 2" xfId="6092"/>
    <cellStyle name="Comma 59 2 10" xfId="38715"/>
    <cellStyle name="Comma 59 2 2" xfId="6093"/>
    <cellStyle name="Comma 59 2 2 2" xfId="6094"/>
    <cellStyle name="Comma 59 2 2 2 2" xfId="6095"/>
    <cellStyle name="Comma 59 2 2 2 3" xfId="6096"/>
    <cellStyle name="Comma 59 2 2 2 4" xfId="6097"/>
    <cellStyle name="Comma 59 2 2 2 5" xfId="6098"/>
    <cellStyle name="Comma 59 2 2 2 6" xfId="6099"/>
    <cellStyle name="Comma 59 2 2 2 7" xfId="39809"/>
    <cellStyle name="Comma 59 2 2 3" xfId="6100"/>
    <cellStyle name="Comma 59 2 2 4" xfId="6101"/>
    <cellStyle name="Comma 59 2 2 5" xfId="6102"/>
    <cellStyle name="Comma 59 2 2 6" xfId="6103"/>
    <cellStyle name="Comma 59 2 2 7" xfId="6104"/>
    <cellStyle name="Comma 59 2 2 8" xfId="38716"/>
    <cellStyle name="Comma 59 2 3" xfId="6105"/>
    <cellStyle name="Comma 59 2 3 2" xfId="6106"/>
    <cellStyle name="Comma 59 2 3 3" xfId="6107"/>
    <cellStyle name="Comma 59 2 3 4" xfId="6108"/>
    <cellStyle name="Comma 59 2 3 5" xfId="6109"/>
    <cellStyle name="Comma 59 2 3 6" xfId="6110"/>
    <cellStyle name="Comma 59 2 3 7" xfId="39539"/>
    <cellStyle name="Comma 59 2 4" xfId="6111"/>
    <cellStyle name="Comma 59 2 4 2" xfId="6112"/>
    <cellStyle name="Comma 59 2 4 3" xfId="6113"/>
    <cellStyle name="Comma 59 2 4 4" xfId="6114"/>
    <cellStyle name="Comma 59 2 4 5" xfId="6115"/>
    <cellStyle name="Comma 59 2 4 6" xfId="6116"/>
    <cellStyle name="Comma 59 2 4 7" xfId="39668"/>
    <cellStyle name="Comma 59 2 5" xfId="6117"/>
    <cellStyle name="Comma 59 2 6" xfId="6118"/>
    <cellStyle name="Comma 59 2 7" xfId="6119"/>
    <cellStyle name="Comma 59 2 8" xfId="6120"/>
    <cellStyle name="Comma 59 2 9" xfId="6121"/>
    <cellStyle name="Comma 59 3" xfId="6122"/>
    <cellStyle name="Comma 59 3 2" xfId="6123"/>
    <cellStyle name="Comma 59 3 2 2" xfId="6124"/>
    <cellStyle name="Comma 59 3 2 3" xfId="6125"/>
    <cellStyle name="Comma 59 3 2 4" xfId="6126"/>
    <cellStyle name="Comma 59 3 2 5" xfId="6127"/>
    <cellStyle name="Comma 59 3 2 6" xfId="6128"/>
    <cellStyle name="Comma 59 3 2 7" xfId="39746"/>
    <cellStyle name="Comma 59 3 3" xfId="6129"/>
    <cellStyle name="Comma 59 3 4" xfId="6130"/>
    <cellStyle name="Comma 59 3 5" xfId="6131"/>
    <cellStyle name="Comma 59 3 6" xfId="6132"/>
    <cellStyle name="Comma 59 3 7" xfId="6133"/>
    <cellStyle name="Comma 59 3 8" xfId="38717"/>
    <cellStyle name="Comma 59 4" xfId="6134"/>
    <cellStyle name="Comma 59 5" xfId="6135"/>
    <cellStyle name="Comma 59 6" xfId="6136"/>
    <cellStyle name="Comma 59 6 2" xfId="6137"/>
    <cellStyle name="Comma 59 6 3" xfId="6138"/>
    <cellStyle name="Comma 59 6 4" xfId="6139"/>
    <cellStyle name="Comma 59 6 5" xfId="6140"/>
    <cellStyle name="Comma 59 6 6" xfId="6141"/>
    <cellStyle name="Comma 59 6 7" xfId="39602"/>
    <cellStyle name="Comma 59 7" xfId="6142"/>
    <cellStyle name="Comma 59 7 2" xfId="6143"/>
    <cellStyle name="Comma 59 7 3" xfId="6144"/>
    <cellStyle name="Comma 59 7 4" xfId="6145"/>
    <cellStyle name="Comma 59 7 5" xfId="6146"/>
    <cellStyle name="Comma 59 7 6" xfId="6147"/>
    <cellStyle name="Comma 59 7 7" xfId="40216"/>
    <cellStyle name="Comma 59 8" xfId="6148"/>
    <cellStyle name="Comma 59 9" xfId="6149"/>
    <cellStyle name="Comma 6" xfId="184"/>
    <cellStyle name="Comma 6 10" xfId="6150"/>
    <cellStyle name="Comma 6 11" xfId="6151"/>
    <cellStyle name="Comma 6 12" xfId="6152"/>
    <cellStyle name="Comma 6 13" xfId="6153"/>
    <cellStyle name="Comma 6 14" xfId="6154"/>
    <cellStyle name="Comma 6 15" xfId="38567"/>
    <cellStyle name="Comma 6 2" xfId="6155"/>
    <cellStyle name="Comma 6 2 2" xfId="6156"/>
    <cellStyle name="Comma 6 2 2 2" xfId="6157"/>
    <cellStyle name="Comma 6 2 3" xfId="6158"/>
    <cellStyle name="Comma 6 2 3 2" xfId="6159"/>
    <cellStyle name="Comma 6 2 4" xfId="6160"/>
    <cellStyle name="Comma 6 3" xfId="6161"/>
    <cellStyle name="Comma 6 3 2" xfId="6162"/>
    <cellStyle name="Comma 6 3 2 2" xfId="6163"/>
    <cellStyle name="Comma 6 3 3" xfId="6164"/>
    <cellStyle name="Comma 6 4" xfId="6165"/>
    <cellStyle name="Comma 6 4 2" xfId="6166"/>
    <cellStyle name="Comma 6 4 2 2" xfId="6167"/>
    <cellStyle name="Comma 6 4 3" xfId="6168"/>
    <cellStyle name="Comma 6 5" xfId="6169"/>
    <cellStyle name="Comma 6 5 2" xfId="6170"/>
    <cellStyle name="Comma 6 6" xfId="6171"/>
    <cellStyle name="Comma 6 7" xfId="6172"/>
    <cellStyle name="Comma 6 7 2" xfId="6173"/>
    <cellStyle name="Comma 6 7 2 2" xfId="6174"/>
    <cellStyle name="Comma 6 7 2 3" xfId="6175"/>
    <cellStyle name="Comma 6 7 2 4" xfId="6176"/>
    <cellStyle name="Comma 6 7 2 5" xfId="6177"/>
    <cellStyle name="Comma 6 7 2 6" xfId="6178"/>
    <cellStyle name="Comma 6 7 2 7" xfId="39426"/>
    <cellStyle name="Comma 6 8" xfId="6179"/>
    <cellStyle name="Comma 6 8 2" xfId="6180"/>
    <cellStyle name="Comma 6 8 3" xfId="6181"/>
    <cellStyle name="Comma 6 8 4" xfId="6182"/>
    <cellStyle name="Comma 6 8 5" xfId="6183"/>
    <cellStyle name="Comma 6 8 6" xfId="6184"/>
    <cellStyle name="Comma 6 8 7" xfId="39472"/>
    <cellStyle name="Comma 6 9" xfId="6185"/>
    <cellStyle name="Comma 6 9 2" xfId="6186"/>
    <cellStyle name="Comma 6 9 3" xfId="6187"/>
    <cellStyle name="Comma 6 9 4" xfId="6188"/>
    <cellStyle name="Comma 6 9 5" xfId="6189"/>
    <cellStyle name="Comma 6 9 6" xfId="6190"/>
    <cellStyle name="Comma 6 9 7" xfId="39370"/>
    <cellStyle name="Comma 60" xfId="6191"/>
    <cellStyle name="Comma 60 10" xfId="6192"/>
    <cellStyle name="Comma 60 11" xfId="6193"/>
    <cellStyle name="Comma 60 12" xfId="38718"/>
    <cellStyle name="Comma 60 2" xfId="6194"/>
    <cellStyle name="Comma 60 2 2" xfId="6195"/>
    <cellStyle name="Comma 60 2 2 2" xfId="6196"/>
    <cellStyle name="Comma 60 2 2 2 2" xfId="6197"/>
    <cellStyle name="Comma 60 2 2 2 3" xfId="6198"/>
    <cellStyle name="Comma 60 2 2 2 4" xfId="6199"/>
    <cellStyle name="Comma 60 2 2 2 5" xfId="6200"/>
    <cellStyle name="Comma 60 2 2 2 6" xfId="6201"/>
    <cellStyle name="Comma 60 2 2 2 7" xfId="39815"/>
    <cellStyle name="Comma 60 2 2 3" xfId="6202"/>
    <cellStyle name="Comma 60 2 2 4" xfId="6203"/>
    <cellStyle name="Comma 60 2 2 5" xfId="6204"/>
    <cellStyle name="Comma 60 2 2 6" xfId="6205"/>
    <cellStyle name="Comma 60 2 2 7" xfId="6206"/>
    <cellStyle name="Comma 60 2 2 8" xfId="38720"/>
    <cellStyle name="Comma 60 2 3" xfId="6207"/>
    <cellStyle name="Comma 60 2 3 2" xfId="6208"/>
    <cellStyle name="Comma 60 2 3 3" xfId="6209"/>
    <cellStyle name="Comma 60 2 3 4" xfId="6210"/>
    <cellStyle name="Comma 60 2 3 5" xfId="6211"/>
    <cellStyle name="Comma 60 2 3 6" xfId="6212"/>
    <cellStyle name="Comma 60 2 3 7" xfId="39674"/>
    <cellStyle name="Comma 60 2 4" xfId="6213"/>
    <cellStyle name="Comma 60 2 5" xfId="6214"/>
    <cellStyle name="Comma 60 2 6" xfId="6215"/>
    <cellStyle name="Comma 60 2 7" xfId="6216"/>
    <cellStyle name="Comma 60 2 8" xfId="6217"/>
    <cellStyle name="Comma 60 2 9" xfId="38719"/>
    <cellStyle name="Comma 60 3" xfId="6218"/>
    <cellStyle name="Comma 60 3 2" xfId="6219"/>
    <cellStyle name="Comma 60 3 2 2" xfId="6220"/>
    <cellStyle name="Comma 60 3 2 3" xfId="6221"/>
    <cellStyle name="Comma 60 3 2 4" xfId="6222"/>
    <cellStyle name="Comma 60 3 2 5" xfId="6223"/>
    <cellStyle name="Comma 60 3 2 6" xfId="6224"/>
    <cellStyle name="Comma 60 3 2 7" xfId="39752"/>
    <cellStyle name="Comma 60 3 3" xfId="6225"/>
    <cellStyle name="Comma 60 3 4" xfId="6226"/>
    <cellStyle name="Comma 60 3 5" xfId="6227"/>
    <cellStyle name="Comma 60 3 6" xfId="6228"/>
    <cellStyle name="Comma 60 3 7" xfId="6229"/>
    <cellStyle name="Comma 60 3 8" xfId="38721"/>
    <cellStyle name="Comma 60 4" xfId="6230"/>
    <cellStyle name="Comma 60 5" xfId="6231"/>
    <cellStyle name="Comma 60 6" xfId="6232"/>
    <cellStyle name="Comma 60 6 2" xfId="6233"/>
    <cellStyle name="Comma 60 6 3" xfId="6234"/>
    <cellStyle name="Comma 60 6 4" xfId="6235"/>
    <cellStyle name="Comma 60 6 5" xfId="6236"/>
    <cellStyle name="Comma 60 6 6" xfId="6237"/>
    <cellStyle name="Comma 60 6 7" xfId="39608"/>
    <cellStyle name="Comma 60 7" xfId="6238"/>
    <cellStyle name="Comma 60 8" xfId="6239"/>
    <cellStyle name="Comma 60 9" xfId="6240"/>
    <cellStyle name="Comma 61" xfId="6241"/>
    <cellStyle name="Comma 61 10" xfId="6242"/>
    <cellStyle name="Comma 61 11" xfId="38722"/>
    <cellStyle name="Comma 61 2" xfId="6243"/>
    <cellStyle name="Comma 61 2 2" xfId="6244"/>
    <cellStyle name="Comma 61 2 2 2" xfId="6245"/>
    <cellStyle name="Comma 61 2 2 2 2" xfId="6246"/>
    <cellStyle name="Comma 61 2 2 2 3" xfId="6247"/>
    <cellStyle name="Comma 61 2 2 2 4" xfId="6248"/>
    <cellStyle name="Comma 61 2 2 2 5" xfId="6249"/>
    <cellStyle name="Comma 61 2 2 2 6" xfId="6250"/>
    <cellStyle name="Comma 61 2 2 2 7" xfId="39816"/>
    <cellStyle name="Comma 61 2 2 3" xfId="6251"/>
    <cellStyle name="Comma 61 2 2 4" xfId="6252"/>
    <cellStyle name="Comma 61 2 2 5" xfId="6253"/>
    <cellStyle name="Comma 61 2 2 6" xfId="6254"/>
    <cellStyle name="Comma 61 2 2 7" xfId="6255"/>
    <cellStyle name="Comma 61 2 2 8" xfId="38724"/>
    <cellStyle name="Comma 61 2 3" xfId="6256"/>
    <cellStyle name="Comma 61 2 3 2" xfId="6257"/>
    <cellStyle name="Comma 61 2 3 3" xfId="6258"/>
    <cellStyle name="Comma 61 2 3 4" xfId="6259"/>
    <cellStyle name="Comma 61 2 3 5" xfId="6260"/>
    <cellStyle name="Comma 61 2 3 6" xfId="6261"/>
    <cellStyle name="Comma 61 2 3 7" xfId="39675"/>
    <cellStyle name="Comma 61 2 4" xfId="6262"/>
    <cellStyle name="Comma 61 2 5" xfId="6263"/>
    <cellStyle name="Comma 61 2 6" xfId="6264"/>
    <cellStyle name="Comma 61 2 7" xfId="6265"/>
    <cellStyle name="Comma 61 2 8" xfId="6266"/>
    <cellStyle name="Comma 61 2 9" xfId="38723"/>
    <cellStyle name="Comma 61 3" xfId="6267"/>
    <cellStyle name="Comma 61 3 2" xfId="6268"/>
    <cellStyle name="Comma 61 3 2 2" xfId="6269"/>
    <cellStyle name="Comma 61 3 2 3" xfId="6270"/>
    <cellStyle name="Comma 61 3 2 4" xfId="6271"/>
    <cellStyle name="Comma 61 3 2 5" xfId="6272"/>
    <cellStyle name="Comma 61 3 2 6" xfId="6273"/>
    <cellStyle name="Comma 61 3 2 7" xfId="39753"/>
    <cellStyle name="Comma 61 3 3" xfId="6274"/>
    <cellStyle name="Comma 61 3 4" xfId="6275"/>
    <cellStyle name="Comma 61 3 5" xfId="6276"/>
    <cellStyle name="Comma 61 3 6" xfId="6277"/>
    <cellStyle name="Comma 61 3 7" xfId="6278"/>
    <cellStyle name="Comma 61 3 8" xfId="38725"/>
    <cellStyle name="Comma 61 4" xfId="6279"/>
    <cellStyle name="Comma 61 5" xfId="6280"/>
    <cellStyle name="Comma 61 5 2" xfId="6281"/>
    <cellStyle name="Comma 61 5 3" xfId="6282"/>
    <cellStyle name="Comma 61 5 4" xfId="6283"/>
    <cellStyle name="Comma 61 5 5" xfId="6284"/>
    <cellStyle name="Comma 61 5 6" xfId="6285"/>
    <cellStyle name="Comma 61 5 7" xfId="39609"/>
    <cellStyle name="Comma 61 6" xfId="6286"/>
    <cellStyle name="Comma 61 7" xfId="6287"/>
    <cellStyle name="Comma 61 8" xfId="6288"/>
    <cellStyle name="Comma 61 9" xfId="6289"/>
    <cellStyle name="Comma 62" xfId="6290"/>
    <cellStyle name="Comma 62 10" xfId="6291"/>
    <cellStyle name="Comma 62 11" xfId="38726"/>
    <cellStyle name="Comma 62 2" xfId="6292"/>
    <cellStyle name="Comma 62 2 2" xfId="6293"/>
    <cellStyle name="Comma 62 2 2 2" xfId="6294"/>
    <cellStyle name="Comma 62 2 2 3" xfId="6295"/>
    <cellStyle name="Comma 62 2 2 4" xfId="6296"/>
    <cellStyle name="Comma 62 2 2 5" xfId="6297"/>
    <cellStyle name="Comma 62 2 2 6" xfId="6298"/>
    <cellStyle name="Comma 62 2 2 7" xfId="39851"/>
    <cellStyle name="Comma 62 2 3" xfId="6299"/>
    <cellStyle name="Comma 62 2 4" xfId="6300"/>
    <cellStyle name="Comma 62 2 5" xfId="6301"/>
    <cellStyle name="Comma 62 2 6" xfId="6302"/>
    <cellStyle name="Comma 62 2 7" xfId="6303"/>
    <cellStyle name="Comma 62 2 8" xfId="38727"/>
    <cellStyle name="Comma 62 3" xfId="6304"/>
    <cellStyle name="Comma 62 3 2" xfId="6305"/>
    <cellStyle name="Comma 62 3 2 2" xfId="6306"/>
    <cellStyle name="Comma 62 3 2 3" xfId="6307"/>
    <cellStyle name="Comma 62 3 2 4" xfId="6308"/>
    <cellStyle name="Comma 62 3 2 5" xfId="6309"/>
    <cellStyle name="Comma 62 3 2 6" xfId="6310"/>
    <cellStyle name="Comma 62 3 2 7" xfId="39922"/>
    <cellStyle name="Comma 62 3 3" xfId="6311"/>
    <cellStyle name="Comma 62 3 4" xfId="6312"/>
    <cellStyle name="Comma 62 3 5" xfId="6313"/>
    <cellStyle name="Comma 62 3 6" xfId="6314"/>
    <cellStyle name="Comma 62 3 7" xfId="6315"/>
    <cellStyle name="Comma 62 3 8" xfId="38728"/>
    <cellStyle name="Comma 62 4" xfId="6316"/>
    <cellStyle name="Comma 62 5" xfId="6317"/>
    <cellStyle name="Comma 62 5 2" xfId="6318"/>
    <cellStyle name="Comma 62 5 3" xfId="6319"/>
    <cellStyle name="Comma 62 5 4" xfId="6320"/>
    <cellStyle name="Comma 62 5 5" xfId="6321"/>
    <cellStyle name="Comma 62 5 6" xfId="6322"/>
    <cellStyle name="Comma 62 5 7" xfId="39710"/>
    <cellStyle name="Comma 62 6" xfId="6323"/>
    <cellStyle name="Comma 62 7" xfId="6324"/>
    <cellStyle name="Comma 62 8" xfId="6325"/>
    <cellStyle name="Comma 62 9" xfId="6326"/>
    <cellStyle name="Comma 63" xfId="6327"/>
    <cellStyle name="Comma 63 2" xfId="6328"/>
    <cellStyle name="Comma 63 3" xfId="6329"/>
    <cellStyle name="Comma 63 4" xfId="6330"/>
    <cellStyle name="Comma 64" xfId="6331"/>
    <cellStyle name="Comma 64 2" xfId="6332"/>
    <cellStyle name="Comma 64 3" xfId="6333"/>
    <cellStyle name="Comma 64 3 2" xfId="6334"/>
    <cellStyle name="Comma 64 3 2 2" xfId="6335"/>
    <cellStyle name="Comma 64 3 2 3" xfId="6336"/>
    <cellStyle name="Comma 64 3 2 4" xfId="6337"/>
    <cellStyle name="Comma 64 3 2 5" xfId="6338"/>
    <cellStyle name="Comma 64 3 2 6" xfId="6339"/>
    <cellStyle name="Comma 64 3 2 7" xfId="39978"/>
    <cellStyle name="Comma 64 3 3" xfId="6340"/>
    <cellStyle name="Comma 64 3 4" xfId="6341"/>
    <cellStyle name="Comma 64 3 5" xfId="6342"/>
    <cellStyle name="Comma 64 3 6" xfId="6343"/>
    <cellStyle name="Comma 64 3 7" xfId="6344"/>
    <cellStyle name="Comma 64 3 8" xfId="38729"/>
    <cellStyle name="Comma 65" xfId="6345"/>
    <cellStyle name="Comma 65 2" xfId="6346"/>
    <cellStyle name="Comma 65 3" xfId="6347"/>
    <cellStyle name="Comma 65 3 2" xfId="6348"/>
    <cellStyle name="Comma 65 3 2 2" xfId="6349"/>
    <cellStyle name="Comma 65 3 2 3" xfId="6350"/>
    <cellStyle name="Comma 65 3 2 4" xfId="6351"/>
    <cellStyle name="Comma 65 3 2 5" xfId="6352"/>
    <cellStyle name="Comma 65 3 2 6" xfId="6353"/>
    <cellStyle name="Comma 65 3 2 7" xfId="40015"/>
    <cellStyle name="Comma 65 3 3" xfId="6354"/>
    <cellStyle name="Comma 65 3 4" xfId="6355"/>
    <cellStyle name="Comma 65 3 5" xfId="6356"/>
    <cellStyle name="Comma 65 3 6" xfId="6357"/>
    <cellStyle name="Comma 65 3 7" xfId="6358"/>
    <cellStyle name="Comma 65 3 8" xfId="38730"/>
    <cellStyle name="Comma 66" xfId="6359"/>
    <cellStyle name="Comma 67" xfId="6360"/>
    <cellStyle name="Comma 68" xfId="6361"/>
    <cellStyle name="Comma 69" xfId="6362"/>
    <cellStyle name="Comma 7" xfId="185"/>
    <cellStyle name="Comma 7 10" xfId="6363"/>
    <cellStyle name="Comma 7 11" xfId="6364"/>
    <cellStyle name="Comma 7 12" xfId="6365"/>
    <cellStyle name="Comma 7 13" xfId="6366"/>
    <cellStyle name="Comma 7 14" xfId="6367"/>
    <cellStyle name="Comma 7 15" xfId="38568"/>
    <cellStyle name="Comma 7 2" xfId="6368"/>
    <cellStyle name="Comma 7 2 2" xfId="6369"/>
    <cellStyle name="Comma 7 2 2 2" xfId="6370"/>
    <cellStyle name="Comma 7 2 3" xfId="6371"/>
    <cellStyle name="Comma 7 2 3 2" xfId="6372"/>
    <cellStyle name="Comma 7 2 4" xfId="6373"/>
    <cellStyle name="Comma 7 3" xfId="6374"/>
    <cellStyle name="Comma 7 3 2" xfId="6375"/>
    <cellStyle name="Comma 7 3 2 2" xfId="6376"/>
    <cellStyle name="Comma 7 3 3" xfId="6377"/>
    <cellStyle name="Comma 7 4" xfId="6378"/>
    <cellStyle name="Comma 7 4 2" xfId="6379"/>
    <cellStyle name="Comma 7 5" xfId="6380"/>
    <cellStyle name="Comma 7 5 2" xfId="6381"/>
    <cellStyle name="Comma 7 6" xfId="6382"/>
    <cellStyle name="Comma 7 7" xfId="6383"/>
    <cellStyle name="Comma 7 7 2" xfId="6384"/>
    <cellStyle name="Comma 7 7 2 2" xfId="6385"/>
    <cellStyle name="Comma 7 7 2 3" xfId="6386"/>
    <cellStyle name="Comma 7 7 2 4" xfId="6387"/>
    <cellStyle name="Comma 7 7 2 5" xfId="6388"/>
    <cellStyle name="Comma 7 7 2 6" xfId="6389"/>
    <cellStyle name="Comma 7 7 2 7" xfId="39427"/>
    <cellStyle name="Comma 7 8" xfId="6390"/>
    <cellStyle name="Comma 7 8 2" xfId="6391"/>
    <cellStyle name="Comma 7 8 2 2" xfId="6392"/>
    <cellStyle name="Comma 7 8 2 3" xfId="6393"/>
    <cellStyle name="Comma 7 8 2 4" xfId="6394"/>
    <cellStyle name="Comma 7 8 2 5" xfId="6395"/>
    <cellStyle name="Comma 7 8 2 6" xfId="6396"/>
    <cellStyle name="Comma 7 8 2 7" xfId="39473"/>
    <cellStyle name="Comma 7 9" xfId="6397"/>
    <cellStyle name="Comma 7 9 2" xfId="6398"/>
    <cellStyle name="Comma 7 9 3" xfId="6399"/>
    <cellStyle name="Comma 7 9 4" xfId="6400"/>
    <cellStyle name="Comma 7 9 5" xfId="6401"/>
    <cellStyle name="Comma 7 9 6" xfId="6402"/>
    <cellStyle name="Comma 7 9 7" xfId="39371"/>
    <cellStyle name="Comma 70" xfId="6403"/>
    <cellStyle name="Comma 71" xfId="6404"/>
    <cellStyle name="Comma 72" xfId="6405"/>
    <cellStyle name="Comma 73" xfId="6406"/>
    <cellStyle name="Comma 74" xfId="6407"/>
    <cellStyle name="Comma 75" xfId="6408"/>
    <cellStyle name="Comma 76" xfId="6409"/>
    <cellStyle name="Comma 76 2" xfId="6410"/>
    <cellStyle name="Comma 76 3" xfId="6411"/>
    <cellStyle name="Comma 76 3 2" xfId="6412"/>
    <cellStyle name="Comma 76 3 3" xfId="6413"/>
    <cellStyle name="Comma 76 3 4" xfId="6414"/>
    <cellStyle name="Comma 76 3 5" xfId="6415"/>
    <cellStyle name="Comma 76 3 6" xfId="6416"/>
    <cellStyle name="Comma 76 3 7" xfId="39716"/>
    <cellStyle name="Comma 76 4" xfId="6417"/>
    <cellStyle name="Comma 76 5" xfId="6418"/>
    <cellStyle name="Comma 76 6" xfId="6419"/>
    <cellStyle name="Comma 76 7" xfId="6420"/>
    <cellStyle name="Comma 76 8" xfId="6421"/>
    <cellStyle name="Comma 76 9" xfId="38731"/>
    <cellStyle name="Comma 77" xfId="6422"/>
    <cellStyle name="Comma 78" xfId="6423"/>
    <cellStyle name="Comma 78 2" xfId="6424"/>
    <cellStyle name="Comma 79" xfId="6425"/>
    <cellStyle name="Comma 8" xfId="186"/>
    <cellStyle name="Comma 8 10" xfId="6426"/>
    <cellStyle name="Comma 8 11" xfId="6427"/>
    <cellStyle name="Comma 8 12" xfId="6428"/>
    <cellStyle name="Comma 8 13" xfId="38569"/>
    <cellStyle name="Comma 8 2" xfId="6429"/>
    <cellStyle name="Comma 8 2 2" xfId="6430"/>
    <cellStyle name="Comma 8 2 2 2" xfId="6431"/>
    <cellStyle name="Comma 8 2 2 2 2" xfId="6432"/>
    <cellStyle name="Comma 8 2 2 3" xfId="6433"/>
    <cellStyle name="Comma 8 2 3" xfId="6434"/>
    <cellStyle name="Comma 8 2 3 2" xfId="6435"/>
    <cellStyle name="Comma 8 2 4" xfId="6436"/>
    <cellStyle name="Comma 8 3" xfId="6437"/>
    <cellStyle name="Comma 8 3 2" xfId="6438"/>
    <cellStyle name="Comma 8 4" xfId="6439"/>
    <cellStyle name="Comma 8 5" xfId="6440"/>
    <cellStyle name="Comma 8 5 2" xfId="6441"/>
    <cellStyle name="Comma 8 5 2 2" xfId="6442"/>
    <cellStyle name="Comma 8 5 2 3" xfId="6443"/>
    <cellStyle name="Comma 8 5 2 4" xfId="6444"/>
    <cellStyle name="Comma 8 5 2 5" xfId="6445"/>
    <cellStyle name="Comma 8 5 2 6" xfId="6446"/>
    <cellStyle name="Comma 8 5 2 7" xfId="39428"/>
    <cellStyle name="Comma 8 6" xfId="6447"/>
    <cellStyle name="Comma 8 6 2" xfId="6448"/>
    <cellStyle name="Comma 8 6 3" xfId="6449"/>
    <cellStyle name="Comma 8 6 4" xfId="6450"/>
    <cellStyle name="Comma 8 6 5" xfId="6451"/>
    <cellStyle name="Comma 8 6 6" xfId="6452"/>
    <cellStyle name="Comma 8 6 7" xfId="39474"/>
    <cellStyle name="Comma 8 7" xfId="6453"/>
    <cellStyle name="Comma 8 7 2" xfId="6454"/>
    <cellStyle name="Comma 8 7 3" xfId="6455"/>
    <cellStyle name="Comma 8 7 4" xfId="6456"/>
    <cellStyle name="Comma 8 7 5" xfId="6457"/>
    <cellStyle name="Comma 8 7 6" xfId="6458"/>
    <cellStyle name="Comma 8 7 7" xfId="39372"/>
    <cellStyle name="Comma 8 8" xfId="6459"/>
    <cellStyle name="Comma 8 9" xfId="6460"/>
    <cellStyle name="Comma 80" xfId="6461"/>
    <cellStyle name="Comma 81" xfId="6462"/>
    <cellStyle name="Comma 82" xfId="6463"/>
    <cellStyle name="Comma 83" xfId="6464"/>
    <cellStyle name="Comma 83 2" xfId="6465"/>
    <cellStyle name="Comma 84" xfId="6466"/>
    <cellStyle name="Comma 85" xfId="6467"/>
    <cellStyle name="Comma 86" xfId="6468"/>
    <cellStyle name="Comma 87" xfId="6469"/>
    <cellStyle name="Comma 88" xfId="6470"/>
    <cellStyle name="Comma 89" xfId="6471"/>
    <cellStyle name="Comma 9" xfId="187"/>
    <cellStyle name="Comma 9 10" xfId="6472"/>
    <cellStyle name="Comma 9 11" xfId="6473"/>
    <cellStyle name="Comma 9 12" xfId="6474"/>
    <cellStyle name="Comma 9 13" xfId="6475"/>
    <cellStyle name="Comma 9 14" xfId="38570"/>
    <cellStyle name="Comma 9 2" xfId="6476"/>
    <cellStyle name="Comma 9 2 2" xfId="6477"/>
    <cellStyle name="Comma 9 3" xfId="6478"/>
    <cellStyle name="Comma 9 3 2" xfId="6479"/>
    <cellStyle name="Comma 9 3 2 2" xfId="6480"/>
    <cellStyle name="Comma 9 3 3" xfId="6481"/>
    <cellStyle name="Comma 9 4" xfId="6482"/>
    <cellStyle name="Comma 9 4 2" xfId="6483"/>
    <cellStyle name="Comma 9 5" xfId="6484"/>
    <cellStyle name="Comma 9 6" xfId="6485"/>
    <cellStyle name="Comma 9 6 2" xfId="6486"/>
    <cellStyle name="Comma 9 6 2 2" xfId="6487"/>
    <cellStyle name="Comma 9 6 2 3" xfId="6488"/>
    <cellStyle name="Comma 9 6 2 4" xfId="6489"/>
    <cellStyle name="Comma 9 6 2 5" xfId="6490"/>
    <cellStyle name="Comma 9 6 2 6" xfId="6491"/>
    <cellStyle name="Comma 9 6 2 7" xfId="39429"/>
    <cellStyle name="Comma 9 7" xfId="6492"/>
    <cellStyle name="Comma 9 7 2" xfId="6493"/>
    <cellStyle name="Comma 9 7 2 2" xfId="6494"/>
    <cellStyle name="Comma 9 7 2 3" xfId="6495"/>
    <cellStyle name="Comma 9 7 2 4" xfId="6496"/>
    <cellStyle name="Comma 9 7 2 5" xfId="6497"/>
    <cellStyle name="Comma 9 7 2 6" xfId="6498"/>
    <cellStyle name="Comma 9 7 2 7" xfId="39475"/>
    <cellStyle name="Comma 9 8" xfId="6499"/>
    <cellStyle name="Comma 9 8 2" xfId="6500"/>
    <cellStyle name="Comma 9 8 3" xfId="6501"/>
    <cellStyle name="Comma 9 8 4" xfId="6502"/>
    <cellStyle name="Comma 9 8 5" xfId="6503"/>
    <cellStyle name="Comma 9 8 6" xfId="6504"/>
    <cellStyle name="Comma 9 8 7" xfId="39373"/>
    <cellStyle name="Comma 9 9" xfId="6505"/>
    <cellStyle name="Comma 90" xfId="6506"/>
    <cellStyle name="Comma 91" xfId="6507"/>
    <cellStyle name="Comma 92" xfId="6508"/>
    <cellStyle name="Comma 93" xfId="6509"/>
    <cellStyle name="Comma 94" xfId="6510"/>
    <cellStyle name="Comma 95" xfId="6511"/>
    <cellStyle name="Comma 96" xfId="6512"/>
    <cellStyle name="Comma 97" xfId="6513"/>
    <cellStyle name="Comma 98" xfId="6514"/>
    <cellStyle name="Comma 99" xfId="6515"/>
    <cellStyle name="Comma(0)" xfId="2"/>
    <cellStyle name="Comma(0) 2" xfId="188"/>
    <cellStyle name="Comma(0) 3" xfId="6516"/>
    <cellStyle name="Comma(0) 4" xfId="80"/>
    <cellStyle name="Comma(2)" xfId="3"/>
    <cellStyle name="Comma(2) 2" xfId="189"/>
    <cellStyle name="Comma(2) 3" xfId="190"/>
    <cellStyle name="Comma(2) 4" xfId="6517"/>
    <cellStyle name="Comma(2) 5" xfId="40294"/>
    <cellStyle name="Comma(2) 6" xfId="81"/>
    <cellStyle name="Comment" xfId="4"/>
    <cellStyle name="Comment 2" xfId="6518"/>
    <cellStyle name="Comment Box" xfId="191"/>
    <cellStyle name="Comment Box 2" xfId="6519"/>
    <cellStyle name="Comment Box 3" xfId="6520"/>
    <cellStyle name="Comment Box 4" xfId="6521"/>
    <cellStyle name="Commentary" xfId="192"/>
    <cellStyle name="Commentary 2" xfId="6522"/>
    <cellStyle name="Commentary 2 2" xfId="6523"/>
    <cellStyle name="Commentary 3" xfId="6524"/>
    <cellStyle name="Commentary 4" xfId="6525"/>
    <cellStyle name="CommentWrap" xfId="193"/>
    <cellStyle name="CommentWrap 2" xfId="40245"/>
    <cellStyle name="Company Heading" xfId="194"/>
    <cellStyle name="Company Heading 2" xfId="6526"/>
    <cellStyle name="Company Heading 2 2" xfId="6527"/>
    <cellStyle name="Company Heading 3" xfId="6528"/>
    <cellStyle name="Company Heading 4" xfId="6529"/>
    <cellStyle name="Company Name" xfId="5"/>
    <cellStyle name="Company Name 2" xfId="6530"/>
    <cellStyle name="Company Name 2 10" xfId="6531"/>
    <cellStyle name="Company Name 2 11" xfId="6532"/>
    <cellStyle name="Company Name 2 12" xfId="6533"/>
    <cellStyle name="Company Name 2 13" xfId="6534"/>
    <cellStyle name="Company Name 2 14" xfId="6535"/>
    <cellStyle name="Company Name 2 15" xfId="6536"/>
    <cellStyle name="Company Name 2 16" xfId="6537"/>
    <cellStyle name="Company Name 2 17" xfId="6538"/>
    <cellStyle name="Company Name 2 18" xfId="6539"/>
    <cellStyle name="Company Name 2 19" xfId="6540"/>
    <cellStyle name="Company Name 2 2" xfId="6541"/>
    <cellStyle name="Company Name 2 2 10" xfId="6542"/>
    <cellStyle name="Company Name 2 2 11" xfId="6543"/>
    <cellStyle name="Company Name 2 2 12" xfId="6544"/>
    <cellStyle name="Company Name 2 2 13" xfId="6545"/>
    <cellStyle name="Company Name 2 2 14" xfId="6546"/>
    <cellStyle name="Company Name 2 2 15" xfId="6547"/>
    <cellStyle name="Company Name 2 2 16" xfId="6548"/>
    <cellStyle name="Company Name 2 2 17" xfId="6549"/>
    <cellStyle name="Company Name 2 2 18" xfId="6550"/>
    <cellStyle name="Company Name 2 2 19" xfId="6551"/>
    <cellStyle name="Company Name 2 2 2" xfId="6552"/>
    <cellStyle name="Company Name 2 2 2 10" xfId="6553"/>
    <cellStyle name="Company Name 2 2 2 11" xfId="6554"/>
    <cellStyle name="Company Name 2 2 2 12" xfId="6555"/>
    <cellStyle name="Company Name 2 2 2 13" xfId="6556"/>
    <cellStyle name="Company Name 2 2 2 14" xfId="6557"/>
    <cellStyle name="Company Name 2 2 2 15" xfId="6558"/>
    <cellStyle name="Company Name 2 2 2 16" xfId="6559"/>
    <cellStyle name="Company Name 2 2 2 17" xfId="6560"/>
    <cellStyle name="Company Name 2 2 2 18" xfId="6561"/>
    <cellStyle name="Company Name 2 2 2 19" xfId="6562"/>
    <cellStyle name="Company Name 2 2 2 2" xfId="6563"/>
    <cellStyle name="Company Name 2 2 2 2 10" xfId="6564"/>
    <cellStyle name="Company Name 2 2 2 2 11" xfId="6565"/>
    <cellStyle name="Company Name 2 2 2 2 12" xfId="6566"/>
    <cellStyle name="Company Name 2 2 2 2 13" xfId="6567"/>
    <cellStyle name="Company Name 2 2 2 2 14" xfId="6568"/>
    <cellStyle name="Company Name 2 2 2 2 15" xfId="6569"/>
    <cellStyle name="Company Name 2 2 2 2 16" xfId="6570"/>
    <cellStyle name="Company Name 2 2 2 2 17" xfId="6571"/>
    <cellStyle name="Company Name 2 2 2 2 18" xfId="6572"/>
    <cellStyle name="Company Name 2 2 2 2 19" xfId="6573"/>
    <cellStyle name="Company Name 2 2 2 2 2" xfId="6574"/>
    <cellStyle name="Company Name 2 2 2 2 20" xfId="6575"/>
    <cellStyle name="Company Name 2 2 2 2 21" xfId="6576"/>
    <cellStyle name="Company Name 2 2 2 2 22" xfId="6577"/>
    <cellStyle name="Company Name 2 2 2 2 23" xfId="6578"/>
    <cellStyle name="Company Name 2 2 2 2 24" xfId="6579"/>
    <cellStyle name="Company Name 2 2 2 2 25" xfId="6580"/>
    <cellStyle name="Company Name 2 2 2 2 26" xfId="6581"/>
    <cellStyle name="Company Name 2 2 2 2 27" xfId="6582"/>
    <cellStyle name="Company Name 2 2 2 2 28" xfId="6583"/>
    <cellStyle name="Company Name 2 2 2 2 29" xfId="6584"/>
    <cellStyle name="Company Name 2 2 2 2 3" xfId="6585"/>
    <cellStyle name="Company Name 2 2 2 2 30" xfId="6586"/>
    <cellStyle name="Company Name 2 2 2 2 31" xfId="6587"/>
    <cellStyle name="Company Name 2 2 2 2 32" xfId="6588"/>
    <cellStyle name="Company Name 2 2 2 2 33" xfId="40131"/>
    <cellStyle name="Company Name 2 2 2 2 4" xfId="6589"/>
    <cellStyle name="Company Name 2 2 2 2 5" xfId="6590"/>
    <cellStyle name="Company Name 2 2 2 2 6" xfId="6591"/>
    <cellStyle name="Company Name 2 2 2 2 7" xfId="6592"/>
    <cellStyle name="Company Name 2 2 2 2 8" xfId="6593"/>
    <cellStyle name="Company Name 2 2 2 2 9" xfId="6594"/>
    <cellStyle name="Company Name 2 2 2 20" xfId="6595"/>
    <cellStyle name="Company Name 2 2 2 21" xfId="6596"/>
    <cellStyle name="Company Name 2 2 2 22" xfId="6597"/>
    <cellStyle name="Company Name 2 2 2 23" xfId="6598"/>
    <cellStyle name="Company Name 2 2 2 24" xfId="6599"/>
    <cellStyle name="Company Name 2 2 2 25" xfId="6600"/>
    <cellStyle name="Company Name 2 2 2 26" xfId="6601"/>
    <cellStyle name="Company Name 2 2 2 27" xfId="6602"/>
    <cellStyle name="Company Name 2 2 2 28" xfId="6603"/>
    <cellStyle name="Company Name 2 2 2 29" xfId="6604"/>
    <cellStyle name="Company Name 2 2 2 3" xfId="6605"/>
    <cellStyle name="Company Name 2 2 2 30" xfId="6606"/>
    <cellStyle name="Company Name 2 2 2 31" xfId="6607"/>
    <cellStyle name="Company Name 2 2 2 32" xfId="6608"/>
    <cellStyle name="Company Name 2 2 2 33" xfId="6609"/>
    <cellStyle name="Company Name 2 2 2 34" xfId="6610"/>
    <cellStyle name="Company Name 2 2 2 35" xfId="38734"/>
    <cellStyle name="Company Name 2 2 2 35 2" xfId="40296"/>
    <cellStyle name="Company Name 2 2 2 4" xfId="6611"/>
    <cellStyle name="Company Name 2 2 2 5" xfId="6612"/>
    <cellStyle name="Company Name 2 2 2 6" xfId="6613"/>
    <cellStyle name="Company Name 2 2 2 7" xfId="6614"/>
    <cellStyle name="Company Name 2 2 2 8" xfId="6615"/>
    <cellStyle name="Company Name 2 2 2 9" xfId="6616"/>
    <cellStyle name="Company Name 2 2 20" xfId="6617"/>
    <cellStyle name="Company Name 2 2 21" xfId="6618"/>
    <cellStyle name="Company Name 2 2 22" xfId="6619"/>
    <cellStyle name="Company Name 2 2 23" xfId="6620"/>
    <cellStyle name="Company Name 2 2 24" xfId="6621"/>
    <cellStyle name="Company Name 2 2 25" xfId="6622"/>
    <cellStyle name="Company Name 2 2 26" xfId="6623"/>
    <cellStyle name="Company Name 2 2 27" xfId="6624"/>
    <cellStyle name="Company Name 2 2 28" xfId="6625"/>
    <cellStyle name="Company Name 2 2 29" xfId="6626"/>
    <cellStyle name="Company Name 2 2 3" xfId="6627"/>
    <cellStyle name="Company Name 2 2 3 10" xfId="6628"/>
    <cellStyle name="Company Name 2 2 3 11" xfId="6629"/>
    <cellStyle name="Company Name 2 2 3 12" xfId="6630"/>
    <cellStyle name="Company Name 2 2 3 13" xfId="6631"/>
    <cellStyle name="Company Name 2 2 3 14" xfId="6632"/>
    <cellStyle name="Company Name 2 2 3 15" xfId="6633"/>
    <cellStyle name="Company Name 2 2 3 16" xfId="6634"/>
    <cellStyle name="Company Name 2 2 3 17" xfId="6635"/>
    <cellStyle name="Company Name 2 2 3 18" xfId="6636"/>
    <cellStyle name="Company Name 2 2 3 19" xfId="6637"/>
    <cellStyle name="Company Name 2 2 3 2" xfId="6638"/>
    <cellStyle name="Company Name 2 2 3 20" xfId="6639"/>
    <cellStyle name="Company Name 2 2 3 21" xfId="6640"/>
    <cellStyle name="Company Name 2 2 3 22" xfId="6641"/>
    <cellStyle name="Company Name 2 2 3 23" xfId="6642"/>
    <cellStyle name="Company Name 2 2 3 24" xfId="6643"/>
    <cellStyle name="Company Name 2 2 3 25" xfId="6644"/>
    <cellStyle name="Company Name 2 2 3 26" xfId="6645"/>
    <cellStyle name="Company Name 2 2 3 27" xfId="6646"/>
    <cellStyle name="Company Name 2 2 3 28" xfId="6647"/>
    <cellStyle name="Company Name 2 2 3 29" xfId="6648"/>
    <cellStyle name="Company Name 2 2 3 3" xfId="6649"/>
    <cellStyle name="Company Name 2 2 3 30" xfId="6650"/>
    <cellStyle name="Company Name 2 2 3 31" xfId="6651"/>
    <cellStyle name="Company Name 2 2 3 32" xfId="6652"/>
    <cellStyle name="Company Name 2 2 3 33" xfId="39874"/>
    <cellStyle name="Company Name 2 2 3 4" xfId="6653"/>
    <cellStyle name="Company Name 2 2 3 5" xfId="6654"/>
    <cellStyle name="Company Name 2 2 3 6" xfId="6655"/>
    <cellStyle name="Company Name 2 2 3 7" xfId="6656"/>
    <cellStyle name="Company Name 2 2 3 8" xfId="6657"/>
    <cellStyle name="Company Name 2 2 3 9" xfId="6658"/>
    <cellStyle name="Company Name 2 2 30" xfId="6659"/>
    <cellStyle name="Company Name 2 2 31" xfId="6660"/>
    <cellStyle name="Company Name 2 2 32" xfId="6661"/>
    <cellStyle name="Company Name 2 2 33" xfId="6662"/>
    <cellStyle name="Company Name 2 2 34" xfId="6663"/>
    <cellStyle name="Company Name 2 2 35" xfId="6664"/>
    <cellStyle name="Company Name 2 2 36" xfId="38733"/>
    <cellStyle name="Company Name 2 2 4" xfId="6665"/>
    <cellStyle name="Company Name 2 2 5" xfId="6666"/>
    <cellStyle name="Company Name 2 2 6" xfId="6667"/>
    <cellStyle name="Company Name 2 2 7" xfId="6668"/>
    <cellStyle name="Company Name 2 2 8" xfId="6669"/>
    <cellStyle name="Company Name 2 2 9" xfId="6670"/>
    <cellStyle name="Company Name 2 20" xfId="6671"/>
    <cellStyle name="Company Name 2 21" xfId="6672"/>
    <cellStyle name="Company Name 2 22" xfId="6673"/>
    <cellStyle name="Company Name 2 23" xfId="6674"/>
    <cellStyle name="Company Name 2 24" xfId="6675"/>
    <cellStyle name="Company Name 2 25" xfId="6676"/>
    <cellStyle name="Company Name 2 26" xfId="6677"/>
    <cellStyle name="Company Name 2 27" xfId="6678"/>
    <cellStyle name="Company Name 2 28" xfId="6679"/>
    <cellStyle name="Company Name 2 29" xfId="6680"/>
    <cellStyle name="Company Name 2 3" xfId="6681"/>
    <cellStyle name="Company Name 2 3 10" xfId="6682"/>
    <cellStyle name="Company Name 2 3 11" xfId="6683"/>
    <cellStyle name="Company Name 2 3 12" xfId="6684"/>
    <cellStyle name="Company Name 2 3 13" xfId="6685"/>
    <cellStyle name="Company Name 2 3 14" xfId="6686"/>
    <cellStyle name="Company Name 2 3 15" xfId="6687"/>
    <cellStyle name="Company Name 2 3 16" xfId="6688"/>
    <cellStyle name="Company Name 2 3 17" xfId="6689"/>
    <cellStyle name="Company Name 2 3 18" xfId="6690"/>
    <cellStyle name="Company Name 2 3 19" xfId="6691"/>
    <cellStyle name="Company Name 2 3 2" xfId="6692"/>
    <cellStyle name="Company Name 2 3 2 10" xfId="6693"/>
    <cellStyle name="Company Name 2 3 2 11" xfId="6694"/>
    <cellStyle name="Company Name 2 3 2 12" xfId="6695"/>
    <cellStyle name="Company Name 2 3 2 13" xfId="6696"/>
    <cellStyle name="Company Name 2 3 2 14" xfId="6697"/>
    <cellStyle name="Company Name 2 3 2 15" xfId="6698"/>
    <cellStyle name="Company Name 2 3 2 16" xfId="6699"/>
    <cellStyle name="Company Name 2 3 2 17" xfId="6700"/>
    <cellStyle name="Company Name 2 3 2 18" xfId="6701"/>
    <cellStyle name="Company Name 2 3 2 19" xfId="6702"/>
    <cellStyle name="Company Name 2 3 2 2" xfId="6703"/>
    <cellStyle name="Company Name 2 3 2 2 10" xfId="6704"/>
    <cellStyle name="Company Name 2 3 2 2 11" xfId="6705"/>
    <cellStyle name="Company Name 2 3 2 2 12" xfId="6706"/>
    <cellStyle name="Company Name 2 3 2 2 13" xfId="6707"/>
    <cellStyle name="Company Name 2 3 2 2 14" xfId="6708"/>
    <cellStyle name="Company Name 2 3 2 2 15" xfId="6709"/>
    <cellStyle name="Company Name 2 3 2 2 16" xfId="6710"/>
    <cellStyle name="Company Name 2 3 2 2 17" xfId="6711"/>
    <cellStyle name="Company Name 2 3 2 2 18" xfId="6712"/>
    <cellStyle name="Company Name 2 3 2 2 19" xfId="6713"/>
    <cellStyle name="Company Name 2 3 2 2 2" xfId="6714"/>
    <cellStyle name="Company Name 2 3 2 2 20" xfId="6715"/>
    <cellStyle name="Company Name 2 3 2 2 21" xfId="6716"/>
    <cellStyle name="Company Name 2 3 2 2 22" xfId="6717"/>
    <cellStyle name="Company Name 2 3 2 2 23" xfId="6718"/>
    <cellStyle name="Company Name 2 3 2 2 24" xfId="6719"/>
    <cellStyle name="Company Name 2 3 2 2 25" xfId="6720"/>
    <cellStyle name="Company Name 2 3 2 2 26" xfId="6721"/>
    <cellStyle name="Company Name 2 3 2 2 27" xfId="6722"/>
    <cellStyle name="Company Name 2 3 2 2 28" xfId="6723"/>
    <cellStyle name="Company Name 2 3 2 2 29" xfId="6724"/>
    <cellStyle name="Company Name 2 3 2 2 3" xfId="6725"/>
    <cellStyle name="Company Name 2 3 2 2 30" xfId="6726"/>
    <cellStyle name="Company Name 2 3 2 2 31" xfId="6727"/>
    <cellStyle name="Company Name 2 3 2 2 32" xfId="6728"/>
    <cellStyle name="Company Name 2 3 2 2 33" xfId="40185"/>
    <cellStyle name="Company Name 2 3 2 2 4" xfId="6729"/>
    <cellStyle name="Company Name 2 3 2 2 5" xfId="6730"/>
    <cellStyle name="Company Name 2 3 2 2 6" xfId="6731"/>
    <cellStyle name="Company Name 2 3 2 2 7" xfId="6732"/>
    <cellStyle name="Company Name 2 3 2 2 8" xfId="6733"/>
    <cellStyle name="Company Name 2 3 2 2 9" xfId="6734"/>
    <cellStyle name="Company Name 2 3 2 20" xfId="6735"/>
    <cellStyle name="Company Name 2 3 2 21" xfId="6736"/>
    <cellStyle name="Company Name 2 3 2 22" xfId="6737"/>
    <cellStyle name="Company Name 2 3 2 23" xfId="6738"/>
    <cellStyle name="Company Name 2 3 2 24" xfId="6739"/>
    <cellStyle name="Company Name 2 3 2 25" xfId="6740"/>
    <cellStyle name="Company Name 2 3 2 26" xfId="6741"/>
    <cellStyle name="Company Name 2 3 2 27" xfId="6742"/>
    <cellStyle name="Company Name 2 3 2 28" xfId="6743"/>
    <cellStyle name="Company Name 2 3 2 29" xfId="6744"/>
    <cellStyle name="Company Name 2 3 2 3" xfId="6745"/>
    <cellStyle name="Company Name 2 3 2 30" xfId="6746"/>
    <cellStyle name="Company Name 2 3 2 31" xfId="6747"/>
    <cellStyle name="Company Name 2 3 2 32" xfId="6748"/>
    <cellStyle name="Company Name 2 3 2 33" xfId="6749"/>
    <cellStyle name="Company Name 2 3 2 34" xfId="6750"/>
    <cellStyle name="Company Name 2 3 2 35" xfId="38736"/>
    <cellStyle name="Company Name 2 3 2 4" xfId="6751"/>
    <cellStyle name="Company Name 2 3 2 5" xfId="6752"/>
    <cellStyle name="Company Name 2 3 2 6" xfId="6753"/>
    <cellStyle name="Company Name 2 3 2 7" xfId="6754"/>
    <cellStyle name="Company Name 2 3 2 8" xfId="6755"/>
    <cellStyle name="Company Name 2 3 2 9" xfId="6756"/>
    <cellStyle name="Company Name 2 3 20" xfId="6757"/>
    <cellStyle name="Company Name 2 3 21" xfId="6758"/>
    <cellStyle name="Company Name 2 3 22" xfId="6759"/>
    <cellStyle name="Company Name 2 3 23" xfId="6760"/>
    <cellStyle name="Company Name 2 3 24" xfId="6761"/>
    <cellStyle name="Company Name 2 3 25" xfId="6762"/>
    <cellStyle name="Company Name 2 3 26" xfId="6763"/>
    <cellStyle name="Company Name 2 3 27" xfId="6764"/>
    <cellStyle name="Company Name 2 3 28" xfId="6765"/>
    <cellStyle name="Company Name 2 3 29" xfId="6766"/>
    <cellStyle name="Company Name 2 3 3" xfId="6767"/>
    <cellStyle name="Company Name 2 3 3 10" xfId="6768"/>
    <cellStyle name="Company Name 2 3 3 11" xfId="6769"/>
    <cellStyle name="Company Name 2 3 3 12" xfId="6770"/>
    <cellStyle name="Company Name 2 3 3 13" xfId="6771"/>
    <cellStyle name="Company Name 2 3 3 14" xfId="6772"/>
    <cellStyle name="Company Name 2 3 3 15" xfId="6773"/>
    <cellStyle name="Company Name 2 3 3 16" xfId="6774"/>
    <cellStyle name="Company Name 2 3 3 17" xfId="6775"/>
    <cellStyle name="Company Name 2 3 3 18" xfId="6776"/>
    <cellStyle name="Company Name 2 3 3 19" xfId="6777"/>
    <cellStyle name="Company Name 2 3 3 2" xfId="6778"/>
    <cellStyle name="Company Name 2 3 3 20" xfId="6779"/>
    <cellStyle name="Company Name 2 3 3 21" xfId="6780"/>
    <cellStyle name="Company Name 2 3 3 22" xfId="6781"/>
    <cellStyle name="Company Name 2 3 3 23" xfId="6782"/>
    <cellStyle name="Company Name 2 3 3 24" xfId="6783"/>
    <cellStyle name="Company Name 2 3 3 25" xfId="6784"/>
    <cellStyle name="Company Name 2 3 3 26" xfId="6785"/>
    <cellStyle name="Company Name 2 3 3 27" xfId="6786"/>
    <cellStyle name="Company Name 2 3 3 28" xfId="6787"/>
    <cellStyle name="Company Name 2 3 3 29" xfId="6788"/>
    <cellStyle name="Company Name 2 3 3 3" xfId="6789"/>
    <cellStyle name="Company Name 2 3 3 30" xfId="6790"/>
    <cellStyle name="Company Name 2 3 3 31" xfId="6791"/>
    <cellStyle name="Company Name 2 3 3 32" xfId="6792"/>
    <cellStyle name="Company Name 2 3 3 33" xfId="39969"/>
    <cellStyle name="Company Name 2 3 3 4" xfId="6793"/>
    <cellStyle name="Company Name 2 3 3 5" xfId="6794"/>
    <cellStyle name="Company Name 2 3 3 6" xfId="6795"/>
    <cellStyle name="Company Name 2 3 3 7" xfId="6796"/>
    <cellStyle name="Company Name 2 3 3 8" xfId="6797"/>
    <cellStyle name="Company Name 2 3 3 9" xfId="6798"/>
    <cellStyle name="Company Name 2 3 30" xfId="6799"/>
    <cellStyle name="Company Name 2 3 31" xfId="6800"/>
    <cellStyle name="Company Name 2 3 32" xfId="6801"/>
    <cellStyle name="Company Name 2 3 33" xfId="6802"/>
    <cellStyle name="Company Name 2 3 34" xfId="6803"/>
    <cellStyle name="Company Name 2 3 35" xfId="6804"/>
    <cellStyle name="Company Name 2 3 36" xfId="38735"/>
    <cellStyle name="Company Name 2 3 4" xfId="6805"/>
    <cellStyle name="Company Name 2 3 5" xfId="6806"/>
    <cellStyle name="Company Name 2 3 6" xfId="6807"/>
    <cellStyle name="Company Name 2 3 7" xfId="6808"/>
    <cellStyle name="Company Name 2 3 8" xfId="6809"/>
    <cellStyle name="Company Name 2 3 9" xfId="6810"/>
    <cellStyle name="Company Name 2 30" xfId="6811"/>
    <cellStyle name="Company Name 2 31" xfId="6812"/>
    <cellStyle name="Company Name 2 32" xfId="6813"/>
    <cellStyle name="Company Name 2 33" xfId="6814"/>
    <cellStyle name="Company Name 2 34" xfId="6815"/>
    <cellStyle name="Company Name 2 35" xfId="6816"/>
    <cellStyle name="Company Name 2 36" xfId="6817"/>
    <cellStyle name="Company Name 2 37" xfId="6818"/>
    <cellStyle name="Company Name 2 38" xfId="6819"/>
    <cellStyle name="Company Name 2 39" xfId="38732"/>
    <cellStyle name="Company Name 2 4" xfId="6820"/>
    <cellStyle name="Company Name 2 4 10" xfId="6821"/>
    <cellStyle name="Company Name 2 4 11" xfId="6822"/>
    <cellStyle name="Company Name 2 4 12" xfId="6823"/>
    <cellStyle name="Company Name 2 4 13" xfId="6824"/>
    <cellStyle name="Company Name 2 4 14" xfId="6825"/>
    <cellStyle name="Company Name 2 4 15" xfId="6826"/>
    <cellStyle name="Company Name 2 4 16" xfId="6827"/>
    <cellStyle name="Company Name 2 4 17" xfId="6828"/>
    <cellStyle name="Company Name 2 4 18" xfId="6829"/>
    <cellStyle name="Company Name 2 4 19" xfId="6830"/>
    <cellStyle name="Company Name 2 4 2" xfId="6831"/>
    <cellStyle name="Company Name 2 4 2 10" xfId="6832"/>
    <cellStyle name="Company Name 2 4 2 11" xfId="6833"/>
    <cellStyle name="Company Name 2 4 2 12" xfId="6834"/>
    <cellStyle name="Company Name 2 4 2 13" xfId="6835"/>
    <cellStyle name="Company Name 2 4 2 14" xfId="6836"/>
    <cellStyle name="Company Name 2 4 2 15" xfId="6837"/>
    <cellStyle name="Company Name 2 4 2 16" xfId="6838"/>
    <cellStyle name="Company Name 2 4 2 17" xfId="6839"/>
    <cellStyle name="Company Name 2 4 2 18" xfId="6840"/>
    <cellStyle name="Company Name 2 4 2 19" xfId="6841"/>
    <cellStyle name="Company Name 2 4 2 2" xfId="6842"/>
    <cellStyle name="Company Name 2 4 2 2 10" xfId="6843"/>
    <cellStyle name="Company Name 2 4 2 2 11" xfId="6844"/>
    <cellStyle name="Company Name 2 4 2 2 12" xfId="6845"/>
    <cellStyle name="Company Name 2 4 2 2 13" xfId="6846"/>
    <cellStyle name="Company Name 2 4 2 2 14" xfId="6847"/>
    <cellStyle name="Company Name 2 4 2 2 15" xfId="6848"/>
    <cellStyle name="Company Name 2 4 2 2 16" xfId="6849"/>
    <cellStyle name="Company Name 2 4 2 2 17" xfId="6850"/>
    <cellStyle name="Company Name 2 4 2 2 18" xfId="6851"/>
    <cellStyle name="Company Name 2 4 2 2 19" xfId="6852"/>
    <cellStyle name="Company Name 2 4 2 2 2" xfId="6853"/>
    <cellStyle name="Company Name 2 4 2 2 20" xfId="6854"/>
    <cellStyle name="Company Name 2 4 2 2 21" xfId="6855"/>
    <cellStyle name="Company Name 2 4 2 2 22" xfId="6856"/>
    <cellStyle name="Company Name 2 4 2 2 23" xfId="6857"/>
    <cellStyle name="Company Name 2 4 2 2 24" xfId="6858"/>
    <cellStyle name="Company Name 2 4 2 2 25" xfId="6859"/>
    <cellStyle name="Company Name 2 4 2 2 26" xfId="6860"/>
    <cellStyle name="Company Name 2 4 2 2 27" xfId="6861"/>
    <cellStyle name="Company Name 2 4 2 2 28" xfId="6862"/>
    <cellStyle name="Company Name 2 4 2 2 29" xfId="6863"/>
    <cellStyle name="Company Name 2 4 2 2 3" xfId="6864"/>
    <cellStyle name="Company Name 2 4 2 2 30" xfId="6865"/>
    <cellStyle name="Company Name 2 4 2 2 31" xfId="6866"/>
    <cellStyle name="Company Name 2 4 2 2 32" xfId="6867"/>
    <cellStyle name="Company Name 2 4 2 2 33" xfId="40078"/>
    <cellStyle name="Company Name 2 4 2 2 4" xfId="6868"/>
    <cellStyle name="Company Name 2 4 2 2 5" xfId="6869"/>
    <cellStyle name="Company Name 2 4 2 2 6" xfId="6870"/>
    <cellStyle name="Company Name 2 4 2 2 7" xfId="6871"/>
    <cellStyle name="Company Name 2 4 2 2 8" xfId="6872"/>
    <cellStyle name="Company Name 2 4 2 2 9" xfId="6873"/>
    <cellStyle name="Company Name 2 4 2 20" xfId="6874"/>
    <cellStyle name="Company Name 2 4 2 21" xfId="6875"/>
    <cellStyle name="Company Name 2 4 2 22" xfId="6876"/>
    <cellStyle name="Company Name 2 4 2 23" xfId="6877"/>
    <cellStyle name="Company Name 2 4 2 24" xfId="6878"/>
    <cellStyle name="Company Name 2 4 2 25" xfId="6879"/>
    <cellStyle name="Company Name 2 4 2 26" xfId="6880"/>
    <cellStyle name="Company Name 2 4 2 27" xfId="6881"/>
    <cellStyle name="Company Name 2 4 2 28" xfId="6882"/>
    <cellStyle name="Company Name 2 4 2 29" xfId="6883"/>
    <cellStyle name="Company Name 2 4 2 3" xfId="6884"/>
    <cellStyle name="Company Name 2 4 2 30" xfId="6885"/>
    <cellStyle name="Company Name 2 4 2 31" xfId="6886"/>
    <cellStyle name="Company Name 2 4 2 32" xfId="6887"/>
    <cellStyle name="Company Name 2 4 2 33" xfId="6888"/>
    <cellStyle name="Company Name 2 4 2 34" xfId="6889"/>
    <cellStyle name="Company Name 2 4 2 35" xfId="38738"/>
    <cellStyle name="Company Name 2 4 2 4" xfId="6890"/>
    <cellStyle name="Company Name 2 4 2 5" xfId="6891"/>
    <cellStyle name="Company Name 2 4 2 6" xfId="6892"/>
    <cellStyle name="Company Name 2 4 2 7" xfId="6893"/>
    <cellStyle name="Company Name 2 4 2 8" xfId="6894"/>
    <cellStyle name="Company Name 2 4 2 9" xfId="6895"/>
    <cellStyle name="Company Name 2 4 20" xfId="6896"/>
    <cellStyle name="Company Name 2 4 21" xfId="6897"/>
    <cellStyle name="Company Name 2 4 22" xfId="6898"/>
    <cellStyle name="Company Name 2 4 23" xfId="6899"/>
    <cellStyle name="Company Name 2 4 24" xfId="6900"/>
    <cellStyle name="Company Name 2 4 25" xfId="6901"/>
    <cellStyle name="Company Name 2 4 26" xfId="6902"/>
    <cellStyle name="Company Name 2 4 27" xfId="6903"/>
    <cellStyle name="Company Name 2 4 28" xfId="6904"/>
    <cellStyle name="Company Name 2 4 29" xfId="6905"/>
    <cellStyle name="Company Name 2 4 3" xfId="6906"/>
    <cellStyle name="Company Name 2 4 3 10" xfId="6907"/>
    <cellStyle name="Company Name 2 4 3 11" xfId="6908"/>
    <cellStyle name="Company Name 2 4 3 12" xfId="6909"/>
    <cellStyle name="Company Name 2 4 3 13" xfId="6910"/>
    <cellStyle name="Company Name 2 4 3 14" xfId="6911"/>
    <cellStyle name="Company Name 2 4 3 15" xfId="6912"/>
    <cellStyle name="Company Name 2 4 3 16" xfId="6913"/>
    <cellStyle name="Company Name 2 4 3 17" xfId="6914"/>
    <cellStyle name="Company Name 2 4 3 18" xfId="6915"/>
    <cellStyle name="Company Name 2 4 3 19" xfId="6916"/>
    <cellStyle name="Company Name 2 4 3 2" xfId="6917"/>
    <cellStyle name="Company Name 2 4 3 2 10" xfId="6918"/>
    <cellStyle name="Company Name 2 4 3 2 11" xfId="6919"/>
    <cellStyle name="Company Name 2 4 3 2 12" xfId="6920"/>
    <cellStyle name="Company Name 2 4 3 2 13" xfId="6921"/>
    <cellStyle name="Company Name 2 4 3 2 14" xfId="6922"/>
    <cellStyle name="Company Name 2 4 3 2 15" xfId="6923"/>
    <cellStyle name="Company Name 2 4 3 2 16" xfId="6924"/>
    <cellStyle name="Company Name 2 4 3 2 17" xfId="6925"/>
    <cellStyle name="Company Name 2 4 3 2 18" xfId="6926"/>
    <cellStyle name="Company Name 2 4 3 2 19" xfId="6927"/>
    <cellStyle name="Company Name 2 4 3 2 2" xfId="6928"/>
    <cellStyle name="Company Name 2 4 3 2 20" xfId="6929"/>
    <cellStyle name="Company Name 2 4 3 2 21" xfId="6930"/>
    <cellStyle name="Company Name 2 4 3 2 22" xfId="6931"/>
    <cellStyle name="Company Name 2 4 3 2 23" xfId="6932"/>
    <cellStyle name="Company Name 2 4 3 2 24" xfId="6933"/>
    <cellStyle name="Company Name 2 4 3 2 25" xfId="6934"/>
    <cellStyle name="Company Name 2 4 3 2 26" xfId="6935"/>
    <cellStyle name="Company Name 2 4 3 2 27" xfId="6936"/>
    <cellStyle name="Company Name 2 4 3 2 28" xfId="6937"/>
    <cellStyle name="Company Name 2 4 3 2 29" xfId="6938"/>
    <cellStyle name="Company Name 2 4 3 2 3" xfId="6939"/>
    <cellStyle name="Company Name 2 4 3 2 30" xfId="6940"/>
    <cellStyle name="Company Name 2 4 3 2 31" xfId="6941"/>
    <cellStyle name="Company Name 2 4 3 2 32" xfId="6942"/>
    <cellStyle name="Company Name 2 4 3 2 33" xfId="40048"/>
    <cellStyle name="Company Name 2 4 3 2 4" xfId="6943"/>
    <cellStyle name="Company Name 2 4 3 2 5" xfId="6944"/>
    <cellStyle name="Company Name 2 4 3 2 6" xfId="6945"/>
    <cellStyle name="Company Name 2 4 3 2 7" xfId="6946"/>
    <cellStyle name="Company Name 2 4 3 2 8" xfId="6947"/>
    <cellStyle name="Company Name 2 4 3 2 9" xfId="6948"/>
    <cellStyle name="Company Name 2 4 3 20" xfId="6949"/>
    <cellStyle name="Company Name 2 4 3 21" xfId="6950"/>
    <cellStyle name="Company Name 2 4 3 22" xfId="6951"/>
    <cellStyle name="Company Name 2 4 3 23" xfId="6952"/>
    <cellStyle name="Company Name 2 4 3 24" xfId="6953"/>
    <cellStyle name="Company Name 2 4 3 25" xfId="6954"/>
    <cellStyle name="Company Name 2 4 3 26" xfId="6955"/>
    <cellStyle name="Company Name 2 4 3 27" xfId="6956"/>
    <cellStyle name="Company Name 2 4 3 28" xfId="6957"/>
    <cellStyle name="Company Name 2 4 3 29" xfId="6958"/>
    <cellStyle name="Company Name 2 4 3 3" xfId="6959"/>
    <cellStyle name="Company Name 2 4 3 30" xfId="6960"/>
    <cellStyle name="Company Name 2 4 3 31" xfId="6961"/>
    <cellStyle name="Company Name 2 4 3 32" xfId="6962"/>
    <cellStyle name="Company Name 2 4 3 33" xfId="6963"/>
    <cellStyle name="Company Name 2 4 3 34" xfId="6964"/>
    <cellStyle name="Company Name 2 4 3 35" xfId="38739"/>
    <cellStyle name="Company Name 2 4 3 4" xfId="6965"/>
    <cellStyle name="Company Name 2 4 3 5" xfId="6966"/>
    <cellStyle name="Company Name 2 4 3 6" xfId="6967"/>
    <cellStyle name="Company Name 2 4 3 7" xfId="6968"/>
    <cellStyle name="Company Name 2 4 3 8" xfId="6969"/>
    <cellStyle name="Company Name 2 4 3 9" xfId="6970"/>
    <cellStyle name="Company Name 2 4 30" xfId="6971"/>
    <cellStyle name="Company Name 2 4 31" xfId="6972"/>
    <cellStyle name="Company Name 2 4 32" xfId="6973"/>
    <cellStyle name="Company Name 2 4 33" xfId="6974"/>
    <cellStyle name="Company Name 2 4 34" xfId="6975"/>
    <cellStyle name="Company Name 2 4 35" xfId="6976"/>
    <cellStyle name="Company Name 2 4 36" xfId="6977"/>
    <cellStyle name="Company Name 2 4 37" xfId="38737"/>
    <cellStyle name="Company Name 2 4 4" xfId="6978"/>
    <cellStyle name="Company Name 2 4 4 10" xfId="6979"/>
    <cellStyle name="Company Name 2 4 4 11" xfId="6980"/>
    <cellStyle name="Company Name 2 4 4 12" xfId="6981"/>
    <cellStyle name="Company Name 2 4 4 13" xfId="6982"/>
    <cellStyle name="Company Name 2 4 4 2" xfId="6983"/>
    <cellStyle name="Company Name 2 4 4 3" xfId="6984"/>
    <cellStyle name="Company Name 2 4 4 4" xfId="6985"/>
    <cellStyle name="Company Name 2 4 4 5" xfId="6986"/>
    <cellStyle name="Company Name 2 4 4 6" xfId="6987"/>
    <cellStyle name="Company Name 2 4 4 7" xfId="6988"/>
    <cellStyle name="Company Name 2 4 4 8" xfId="6989"/>
    <cellStyle name="Company Name 2 4 4 9" xfId="6990"/>
    <cellStyle name="Company Name 2 4 5" xfId="6991"/>
    <cellStyle name="Company Name 2 4 6" xfId="6992"/>
    <cellStyle name="Company Name 2 4 7" xfId="6993"/>
    <cellStyle name="Company Name 2 4 8" xfId="6994"/>
    <cellStyle name="Company Name 2 4 9" xfId="6995"/>
    <cellStyle name="Company Name 2 5" xfId="6996"/>
    <cellStyle name="Company Name 2 5 10" xfId="6997"/>
    <cellStyle name="Company Name 2 5 11" xfId="6998"/>
    <cellStyle name="Company Name 2 5 12" xfId="6999"/>
    <cellStyle name="Company Name 2 5 13" xfId="7000"/>
    <cellStyle name="Company Name 2 5 14" xfId="7001"/>
    <cellStyle name="Company Name 2 5 15" xfId="7002"/>
    <cellStyle name="Company Name 2 5 16" xfId="7003"/>
    <cellStyle name="Company Name 2 5 17" xfId="7004"/>
    <cellStyle name="Company Name 2 5 18" xfId="7005"/>
    <cellStyle name="Company Name 2 5 19" xfId="7006"/>
    <cellStyle name="Company Name 2 5 2" xfId="7007"/>
    <cellStyle name="Company Name 2 5 2 10" xfId="7008"/>
    <cellStyle name="Company Name 2 5 2 11" xfId="7009"/>
    <cellStyle name="Company Name 2 5 2 12" xfId="7010"/>
    <cellStyle name="Company Name 2 5 2 13" xfId="7011"/>
    <cellStyle name="Company Name 2 5 2 14" xfId="7012"/>
    <cellStyle name="Company Name 2 5 2 15" xfId="7013"/>
    <cellStyle name="Company Name 2 5 2 16" xfId="7014"/>
    <cellStyle name="Company Name 2 5 2 17" xfId="7015"/>
    <cellStyle name="Company Name 2 5 2 18" xfId="7016"/>
    <cellStyle name="Company Name 2 5 2 19" xfId="7017"/>
    <cellStyle name="Company Name 2 5 2 2" xfId="7018"/>
    <cellStyle name="Company Name 2 5 2 20" xfId="7019"/>
    <cellStyle name="Company Name 2 5 2 21" xfId="7020"/>
    <cellStyle name="Company Name 2 5 2 22" xfId="7021"/>
    <cellStyle name="Company Name 2 5 2 23" xfId="7022"/>
    <cellStyle name="Company Name 2 5 2 24" xfId="7023"/>
    <cellStyle name="Company Name 2 5 2 25" xfId="7024"/>
    <cellStyle name="Company Name 2 5 2 26" xfId="7025"/>
    <cellStyle name="Company Name 2 5 2 27" xfId="7026"/>
    <cellStyle name="Company Name 2 5 2 28" xfId="7027"/>
    <cellStyle name="Company Name 2 5 2 29" xfId="7028"/>
    <cellStyle name="Company Name 2 5 2 3" xfId="7029"/>
    <cellStyle name="Company Name 2 5 2 30" xfId="7030"/>
    <cellStyle name="Company Name 2 5 2 31" xfId="7031"/>
    <cellStyle name="Company Name 2 5 2 32" xfId="7032"/>
    <cellStyle name="Company Name 2 5 2 33" xfId="40103"/>
    <cellStyle name="Company Name 2 5 2 4" xfId="7033"/>
    <cellStyle name="Company Name 2 5 2 5" xfId="7034"/>
    <cellStyle name="Company Name 2 5 2 6" xfId="7035"/>
    <cellStyle name="Company Name 2 5 2 7" xfId="7036"/>
    <cellStyle name="Company Name 2 5 2 8" xfId="7037"/>
    <cellStyle name="Company Name 2 5 2 9" xfId="7038"/>
    <cellStyle name="Company Name 2 5 20" xfId="7039"/>
    <cellStyle name="Company Name 2 5 21" xfId="7040"/>
    <cellStyle name="Company Name 2 5 22" xfId="7041"/>
    <cellStyle name="Company Name 2 5 23" xfId="7042"/>
    <cellStyle name="Company Name 2 5 24" xfId="7043"/>
    <cellStyle name="Company Name 2 5 25" xfId="7044"/>
    <cellStyle name="Company Name 2 5 26" xfId="7045"/>
    <cellStyle name="Company Name 2 5 27" xfId="7046"/>
    <cellStyle name="Company Name 2 5 28" xfId="7047"/>
    <cellStyle name="Company Name 2 5 29" xfId="7048"/>
    <cellStyle name="Company Name 2 5 3" xfId="7049"/>
    <cellStyle name="Company Name 2 5 30" xfId="7050"/>
    <cellStyle name="Company Name 2 5 31" xfId="7051"/>
    <cellStyle name="Company Name 2 5 32" xfId="7052"/>
    <cellStyle name="Company Name 2 5 33" xfId="7053"/>
    <cellStyle name="Company Name 2 5 34" xfId="7054"/>
    <cellStyle name="Company Name 2 5 35" xfId="38740"/>
    <cellStyle name="Company Name 2 5 4" xfId="7055"/>
    <cellStyle name="Company Name 2 5 5" xfId="7056"/>
    <cellStyle name="Company Name 2 5 6" xfId="7057"/>
    <cellStyle name="Company Name 2 5 7" xfId="7058"/>
    <cellStyle name="Company Name 2 5 8" xfId="7059"/>
    <cellStyle name="Company Name 2 5 9" xfId="7060"/>
    <cellStyle name="Company Name 2 6" xfId="7061"/>
    <cellStyle name="Company Name 2 6 10" xfId="7062"/>
    <cellStyle name="Company Name 2 6 11" xfId="7063"/>
    <cellStyle name="Company Name 2 6 12" xfId="7064"/>
    <cellStyle name="Company Name 2 6 13" xfId="7065"/>
    <cellStyle name="Company Name 2 6 14" xfId="7066"/>
    <cellStyle name="Company Name 2 6 15" xfId="7067"/>
    <cellStyle name="Company Name 2 6 16" xfId="7068"/>
    <cellStyle name="Company Name 2 6 17" xfId="7069"/>
    <cellStyle name="Company Name 2 6 18" xfId="7070"/>
    <cellStyle name="Company Name 2 6 19" xfId="7071"/>
    <cellStyle name="Company Name 2 6 2" xfId="7072"/>
    <cellStyle name="Company Name 2 6 20" xfId="7073"/>
    <cellStyle name="Company Name 2 6 21" xfId="7074"/>
    <cellStyle name="Company Name 2 6 22" xfId="7075"/>
    <cellStyle name="Company Name 2 6 23" xfId="7076"/>
    <cellStyle name="Company Name 2 6 24" xfId="7077"/>
    <cellStyle name="Company Name 2 6 25" xfId="7078"/>
    <cellStyle name="Company Name 2 6 26" xfId="7079"/>
    <cellStyle name="Company Name 2 6 27" xfId="7080"/>
    <cellStyle name="Company Name 2 6 28" xfId="7081"/>
    <cellStyle name="Company Name 2 6 29" xfId="7082"/>
    <cellStyle name="Company Name 2 6 3" xfId="7083"/>
    <cellStyle name="Company Name 2 6 30" xfId="7084"/>
    <cellStyle name="Company Name 2 6 31" xfId="7085"/>
    <cellStyle name="Company Name 2 6 32" xfId="7086"/>
    <cellStyle name="Company Name 2 6 33" xfId="39859"/>
    <cellStyle name="Company Name 2 6 4" xfId="7087"/>
    <cellStyle name="Company Name 2 6 5" xfId="7088"/>
    <cellStyle name="Company Name 2 6 6" xfId="7089"/>
    <cellStyle name="Company Name 2 6 7" xfId="7090"/>
    <cellStyle name="Company Name 2 6 8" xfId="7091"/>
    <cellStyle name="Company Name 2 6 9" xfId="7092"/>
    <cellStyle name="Company Name 2 7" xfId="7093"/>
    <cellStyle name="Company Name 2 8" xfId="7094"/>
    <cellStyle name="Company Name 2 9" xfId="7095"/>
    <cellStyle name="Company Name 3" xfId="7096"/>
    <cellStyle name="Company Name 3 10" xfId="7097"/>
    <cellStyle name="Company Name 3 11" xfId="7098"/>
    <cellStyle name="Company Name 3 12" xfId="7099"/>
    <cellStyle name="Company Name 3 13" xfId="7100"/>
    <cellStyle name="Company Name 3 14" xfId="7101"/>
    <cellStyle name="Company Name 3 15" xfId="7102"/>
    <cellStyle name="Company Name 3 16" xfId="7103"/>
    <cellStyle name="Company Name 3 17" xfId="7104"/>
    <cellStyle name="Company Name 3 18" xfId="7105"/>
    <cellStyle name="Company Name 3 19" xfId="7106"/>
    <cellStyle name="Company Name 3 2" xfId="7107"/>
    <cellStyle name="Company Name 3 2 10" xfId="7108"/>
    <cellStyle name="Company Name 3 2 11" xfId="7109"/>
    <cellStyle name="Company Name 3 2 12" xfId="7110"/>
    <cellStyle name="Company Name 3 2 13" xfId="7111"/>
    <cellStyle name="Company Name 3 2 14" xfId="7112"/>
    <cellStyle name="Company Name 3 2 15" xfId="7113"/>
    <cellStyle name="Company Name 3 2 16" xfId="7114"/>
    <cellStyle name="Company Name 3 2 17" xfId="7115"/>
    <cellStyle name="Company Name 3 2 18" xfId="7116"/>
    <cellStyle name="Company Name 3 2 19" xfId="7117"/>
    <cellStyle name="Company Name 3 2 2" xfId="7118"/>
    <cellStyle name="Company Name 3 2 2 10" xfId="7119"/>
    <cellStyle name="Company Name 3 2 2 11" xfId="7120"/>
    <cellStyle name="Company Name 3 2 2 12" xfId="7121"/>
    <cellStyle name="Company Name 3 2 2 13" xfId="7122"/>
    <cellStyle name="Company Name 3 2 2 14" xfId="7123"/>
    <cellStyle name="Company Name 3 2 2 15" xfId="7124"/>
    <cellStyle name="Company Name 3 2 2 16" xfId="7125"/>
    <cellStyle name="Company Name 3 2 2 17" xfId="7126"/>
    <cellStyle name="Company Name 3 2 2 18" xfId="7127"/>
    <cellStyle name="Company Name 3 2 2 19" xfId="7128"/>
    <cellStyle name="Company Name 3 2 2 2" xfId="7129"/>
    <cellStyle name="Company Name 3 2 2 20" xfId="7130"/>
    <cellStyle name="Company Name 3 2 2 21" xfId="7131"/>
    <cellStyle name="Company Name 3 2 2 22" xfId="7132"/>
    <cellStyle name="Company Name 3 2 2 23" xfId="7133"/>
    <cellStyle name="Company Name 3 2 2 24" xfId="7134"/>
    <cellStyle name="Company Name 3 2 2 25" xfId="7135"/>
    <cellStyle name="Company Name 3 2 2 26" xfId="7136"/>
    <cellStyle name="Company Name 3 2 2 27" xfId="7137"/>
    <cellStyle name="Company Name 3 2 2 28" xfId="7138"/>
    <cellStyle name="Company Name 3 2 2 29" xfId="7139"/>
    <cellStyle name="Company Name 3 2 2 3" xfId="7140"/>
    <cellStyle name="Company Name 3 2 2 30" xfId="7141"/>
    <cellStyle name="Company Name 3 2 2 31" xfId="7142"/>
    <cellStyle name="Company Name 3 2 2 32" xfId="7143"/>
    <cellStyle name="Company Name 3 2 2 33" xfId="40166"/>
    <cellStyle name="Company Name 3 2 2 4" xfId="7144"/>
    <cellStyle name="Company Name 3 2 2 5" xfId="7145"/>
    <cellStyle name="Company Name 3 2 2 6" xfId="7146"/>
    <cellStyle name="Company Name 3 2 2 7" xfId="7147"/>
    <cellStyle name="Company Name 3 2 2 8" xfId="7148"/>
    <cellStyle name="Company Name 3 2 2 9" xfId="7149"/>
    <cellStyle name="Company Name 3 2 20" xfId="7150"/>
    <cellStyle name="Company Name 3 2 21" xfId="7151"/>
    <cellStyle name="Company Name 3 2 22" xfId="7152"/>
    <cellStyle name="Company Name 3 2 23" xfId="7153"/>
    <cellStyle name="Company Name 3 2 24" xfId="7154"/>
    <cellStyle name="Company Name 3 2 25" xfId="7155"/>
    <cellStyle name="Company Name 3 2 26" xfId="7156"/>
    <cellStyle name="Company Name 3 2 27" xfId="7157"/>
    <cellStyle name="Company Name 3 2 28" xfId="7158"/>
    <cellStyle name="Company Name 3 2 29" xfId="7159"/>
    <cellStyle name="Company Name 3 2 3" xfId="7160"/>
    <cellStyle name="Company Name 3 2 30" xfId="7161"/>
    <cellStyle name="Company Name 3 2 31" xfId="7162"/>
    <cellStyle name="Company Name 3 2 32" xfId="7163"/>
    <cellStyle name="Company Name 3 2 33" xfId="7164"/>
    <cellStyle name="Company Name 3 2 34" xfId="7165"/>
    <cellStyle name="Company Name 3 2 35" xfId="38742"/>
    <cellStyle name="Company Name 3 2 4" xfId="7166"/>
    <cellStyle name="Company Name 3 2 5" xfId="7167"/>
    <cellStyle name="Company Name 3 2 6" xfId="7168"/>
    <cellStyle name="Company Name 3 2 7" xfId="7169"/>
    <cellStyle name="Company Name 3 2 8" xfId="7170"/>
    <cellStyle name="Company Name 3 2 9" xfId="7171"/>
    <cellStyle name="Company Name 3 20" xfId="7172"/>
    <cellStyle name="Company Name 3 21" xfId="7173"/>
    <cellStyle name="Company Name 3 22" xfId="7174"/>
    <cellStyle name="Company Name 3 23" xfId="7175"/>
    <cellStyle name="Company Name 3 24" xfId="7176"/>
    <cellStyle name="Company Name 3 25" xfId="7177"/>
    <cellStyle name="Company Name 3 26" xfId="7178"/>
    <cellStyle name="Company Name 3 27" xfId="7179"/>
    <cellStyle name="Company Name 3 28" xfId="7180"/>
    <cellStyle name="Company Name 3 29" xfId="7181"/>
    <cellStyle name="Company Name 3 3" xfId="7182"/>
    <cellStyle name="Company Name 3 3 10" xfId="7183"/>
    <cellStyle name="Company Name 3 3 11" xfId="7184"/>
    <cellStyle name="Company Name 3 3 12" xfId="7185"/>
    <cellStyle name="Company Name 3 3 13" xfId="7186"/>
    <cellStyle name="Company Name 3 3 14" xfId="7187"/>
    <cellStyle name="Company Name 3 3 15" xfId="7188"/>
    <cellStyle name="Company Name 3 3 16" xfId="7189"/>
    <cellStyle name="Company Name 3 3 17" xfId="7190"/>
    <cellStyle name="Company Name 3 3 18" xfId="7191"/>
    <cellStyle name="Company Name 3 3 19" xfId="7192"/>
    <cellStyle name="Company Name 3 3 2" xfId="7193"/>
    <cellStyle name="Company Name 3 3 20" xfId="7194"/>
    <cellStyle name="Company Name 3 3 21" xfId="7195"/>
    <cellStyle name="Company Name 3 3 22" xfId="7196"/>
    <cellStyle name="Company Name 3 3 23" xfId="7197"/>
    <cellStyle name="Company Name 3 3 24" xfId="7198"/>
    <cellStyle name="Company Name 3 3 25" xfId="7199"/>
    <cellStyle name="Company Name 3 3 26" xfId="7200"/>
    <cellStyle name="Company Name 3 3 27" xfId="7201"/>
    <cellStyle name="Company Name 3 3 28" xfId="7202"/>
    <cellStyle name="Company Name 3 3 29" xfId="7203"/>
    <cellStyle name="Company Name 3 3 3" xfId="7204"/>
    <cellStyle name="Company Name 3 3 30" xfId="7205"/>
    <cellStyle name="Company Name 3 3 31" xfId="7206"/>
    <cellStyle name="Company Name 3 3 32" xfId="7207"/>
    <cellStyle name="Company Name 3 3 33" xfId="39949"/>
    <cellStyle name="Company Name 3 3 4" xfId="7208"/>
    <cellStyle name="Company Name 3 3 5" xfId="7209"/>
    <cellStyle name="Company Name 3 3 6" xfId="7210"/>
    <cellStyle name="Company Name 3 3 7" xfId="7211"/>
    <cellStyle name="Company Name 3 3 8" xfId="7212"/>
    <cellStyle name="Company Name 3 3 9" xfId="7213"/>
    <cellStyle name="Company Name 3 30" xfId="7214"/>
    <cellStyle name="Company Name 3 31" xfId="7215"/>
    <cellStyle name="Company Name 3 32" xfId="7216"/>
    <cellStyle name="Company Name 3 33" xfId="7217"/>
    <cellStyle name="Company Name 3 34" xfId="7218"/>
    <cellStyle name="Company Name 3 35" xfId="7219"/>
    <cellStyle name="Company Name 3 36" xfId="38741"/>
    <cellStyle name="Company Name 3 4" xfId="7220"/>
    <cellStyle name="Company Name 3 5" xfId="7221"/>
    <cellStyle name="Company Name 3 6" xfId="7222"/>
    <cellStyle name="Company Name 3 7" xfId="7223"/>
    <cellStyle name="Company Name 3 8" xfId="7224"/>
    <cellStyle name="Company Name 3 9" xfId="7225"/>
    <cellStyle name="Company Name 4" xfId="7226"/>
    <cellStyle name="Company Name 4 10" xfId="7227"/>
    <cellStyle name="Company Name 4 11" xfId="7228"/>
    <cellStyle name="Company Name 4 12" xfId="7229"/>
    <cellStyle name="Company Name 4 13" xfId="7230"/>
    <cellStyle name="Company Name 4 14" xfId="39553"/>
    <cellStyle name="Company Name 4 2" xfId="7231"/>
    <cellStyle name="Company Name 4 3" xfId="7232"/>
    <cellStyle name="Company Name 4 4" xfId="7233"/>
    <cellStyle name="Company Name 4 5" xfId="7234"/>
    <cellStyle name="Company Name 4 6" xfId="7235"/>
    <cellStyle name="Company Name 4 7" xfId="7236"/>
    <cellStyle name="Company Name 4 8" xfId="7237"/>
    <cellStyle name="Company Name 4 9" xfId="7238"/>
    <cellStyle name="Company Name 5" xfId="7239"/>
    <cellStyle name="Company Name 6" xfId="40246"/>
    <cellStyle name="Company Name 7" xfId="40247"/>
    <cellStyle name="Company Name 8" xfId="40248"/>
    <cellStyle name="Currency" xfId="34" builtinId="4" hidden="1"/>
    <cellStyle name="Currency [0]" xfId="35" builtinId="7" hidden="1"/>
    <cellStyle name="Currency [0] 2" xfId="40249"/>
    <cellStyle name="Currency 10" xfId="7240"/>
    <cellStyle name="Currency 10 10" xfId="7241"/>
    <cellStyle name="Currency 10 11" xfId="38743"/>
    <cellStyle name="Currency 10 2" xfId="7242"/>
    <cellStyle name="Currency 10 2 10" xfId="38744"/>
    <cellStyle name="Currency 10 2 2" xfId="7243"/>
    <cellStyle name="Currency 10 2 2 2" xfId="7244"/>
    <cellStyle name="Currency 10 2 2 2 2" xfId="7245"/>
    <cellStyle name="Currency 10 2 2 2 2 2" xfId="7246"/>
    <cellStyle name="Currency 10 2 2 2 2 3" xfId="7247"/>
    <cellStyle name="Currency 10 2 2 2 2 4" xfId="7248"/>
    <cellStyle name="Currency 10 2 2 2 2 5" xfId="7249"/>
    <cellStyle name="Currency 10 2 2 2 2 6" xfId="7250"/>
    <cellStyle name="Currency 10 2 2 2 2 7" xfId="39837"/>
    <cellStyle name="Currency 10 2 2 2 3" xfId="7251"/>
    <cellStyle name="Currency 10 2 2 2 4" xfId="7252"/>
    <cellStyle name="Currency 10 2 2 2 5" xfId="7253"/>
    <cellStyle name="Currency 10 2 2 2 6" xfId="7254"/>
    <cellStyle name="Currency 10 2 2 2 7" xfId="7255"/>
    <cellStyle name="Currency 10 2 2 2 8" xfId="38746"/>
    <cellStyle name="Currency 10 2 2 3" xfId="7256"/>
    <cellStyle name="Currency 10 2 2 3 2" xfId="7257"/>
    <cellStyle name="Currency 10 2 2 3 3" xfId="7258"/>
    <cellStyle name="Currency 10 2 2 3 4" xfId="7259"/>
    <cellStyle name="Currency 10 2 2 3 5" xfId="7260"/>
    <cellStyle name="Currency 10 2 2 3 6" xfId="7261"/>
    <cellStyle name="Currency 10 2 2 3 7" xfId="39696"/>
    <cellStyle name="Currency 10 2 2 4" xfId="7262"/>
    <cellStyle name="Currency 10 2 2 5" xfId="7263"/>
    <cellStyle name="Currency 10 2 2 6" xfId="7264"/>
    <cellStyle name="Currency 10 2 2 7" xfId="7265"/>
    <cellStyle name="Currency 10 2 2 8" xfId="7266"/>
    <cellStyle name="Currency 10 2 2 9" xfId="38745"/>
    <cellStyle name="Currency 10 2 3" xfId="7267"/>
    <cellStyle name="Currency 10 2 3 2" xfId="7268"/>
    <cellStyle name="Currency 10 2 3 2 2" xfId="7269"/>
    <cellStyle name="Currency 10 2 3 2 3" xfId="7270"/>
    <cellStyle name="Currency 10 2 3 2 4" xfId="7271"/>
    <cellStyle name="Currency 10 2 3 2 5" xfId="7272"/>
    <cellStyle name="Currency 10 2 3 2 6" xfId="7273"/>
    <cellStyle name="Currency 10 2 3 2 7" xfId="39774"/>
    <cellStyle name="Currency 10 2 3 3" xfId="7274"/>
    <cellStyle name="Currency 10 2 3 4" xfId="7275"/>
    <cellStyle name="Currency 10 2 3 5" xfId="7276"/>
    <cellStyle name="Currency 10 2 3 6" xfId="7277"/>
    <cellStyle name="Currency 10 2 3 7" xfId="7278"/>
    <cellStyle name="Currency 10 2 3 8" xfId="38747"/>
    <cellStyle name="Currency 10 2 4" xfId="7279"/>
    <cellStyle name="Currency 10 2 4 2" xfId="7280"/>
    <cellStyle name="Currency 10 2 4 3" xfId="7281"/>
    <cellStyle name="Currency 10 2 4 4" xfId="7282"/>
    <cellStyle name="Currency 10 2 4 5" xfId="7283"/>
    <cellStyle name="Currency 10 2 4 6" xfId="7284"/>
    <cellStyle name="Currency 10 2 4 7" xfId="39630"/>
    <cellStyle name="Currency 10 2 5" xfId="7285"/>
    <cellStyle name="Currency 10 2 6" xfId="7286"/>
    <cellStyle name="Currency 10 2 7" xfId="7287"/>
    <cellStyle name="Currency 10 2 8" xfId="7288"/>
    <cellStyle name="Currency 10 2 9" xfId="7289"/>
    <cellStyle name="Currency 10 3" xfId="7290"/>
    <cellStyle name="Currency 10 3 2" xfId="7291"/>
    <cellStyle name="Currency 10 3 2 2" xfId="7292"/>
    <cellStyle name="Currency 10 3 2 2 2" xfId="7293"/>
    <cellStyle name="Currency 10 3 2 2 3" xfId="7294"/>
    <cellStyle name="Currency 10 3 2 2 4" xfId="7295"/>
    <cellStyle name="Currency 10 3 2 2 5" xfId="7296"/>
    <cellStyle name="Currency 10 3 2 2 6" xfId="7297"/>
    <cellStyle name="Currency 10 3 2 2 7" xfId="39801"/>
    <cellStyle name="Currency 10 3 2 3" xfId="7298"/>
    <cellStyle name="Currency 10 3 2 4" xfId="7299"/>
    <cellStyle name="Currency 10 3 2 5" xfId="7300"/>
    <cellStyle name="Currency 10 3 2 6" xfId="7301"/>
    <cellStyle name="Currency 10 3 2 7" xfId="7302"/>
    <cellStyle name="Currency 10 3 2 8" xfId="38749"/>
    <cellStyle name="Currency 10 3 3" xfId="7303"/>
    <cellStyle name="Currency 10 3 3 2" xfId="7304"/>
    <cellStyle name="Currency 10 3 3 3" xfId="7305"/>
    <cellStyle name="Currency 10 3 3 4" xfId="7306"/>
    <cellStyle name="Currency 10 3 3 5" xfId="7307"/>
    <cellStyle name="Currency 10 3 3 6" xfId="7308"/>
    <cellStyle name="Currency 10 3 3 7" xfId="39660"/>
    <cellStyle name="Currency 10 3 4" xfId="7309"/>
    <cellStyle name="Currency 10 3 5" xfId="7310"/>
    <cellStyle name="Currency 10 3 6" xfId="7311"/>
    <cellStyle name="Currency 10 3 7" xfId="7312"/>
    <cellStyle name="Currency 10 3 8" xfId="7313"/>
    <cellStyle name="Currency 10 3 9" xfId="38748"/>
    <cellStyle name="Currency 10 4" xfId="7314"/>
    <cellStyle name="Currency 10 4 2" xfId="7315"/>
    <cellStyle name="Currency 10 4 2 2" xfId="7316"/>
    <cellStyle name="Currency 10 4 2 3" xfId="7317"/>
    <cellStyle name="Currency 10 4 2 4" xfId="7318"/>
    <cellStyle name="Currency 10 4 2 5" xfId="7319"/>
    <cellStyle name="Currency 10 4 2 6" xfId="7320"/>
    <cellStyle name="Currency 10 4 2 7" xfId="39736"/>
    <cellStyle name="Currency 10 4 3" xfId="7321"/>
    <cellStyle name="Currency 10 4 4" xfId="7322"/>
    <cellStyle name="Currency 10 4 5" xfId="7323"/>
    <cellStyle name="Currency 10 4 6" xfId="7324"/>
    <cellStyle name="Currency 10 4 7" xfId="7325"/>
    <cellStyle name="Currency 10 4 8" xfId="38750"/>
    <cellStyle name="Currency 10 5" xfId="7326"/>
    <cellStyle name="Currency 10 5 2" xfId="7327"/>
    <cellStyle name="Currency 10 5 3" xfId="7328"/>
    <cellStyle name="Currency 10 5 4" xfId="7329"/>
    <cellStyle name="Currency 10 5 5" xfId="7330"/>
    <cellStyle name="Currency 10 5 6" xfId="7331"/>
    <cellStyle name="Currency 10 5 7" xfId="39594"/>
    <cellStyle name="Currency 10 6" xfId="7332"/>
    <cellStyle name="Currency 10 7" xfId="7333"/>
    <cellStyle name="Currency 10 8" xfId="7334"/>
    <cellStyle name="Currency 10 9" xfId="7335"/>
    <cellStyle name="Currency 11" xfId="7336"/>
    <cellStyle name="Currency 11 10" xfId="7337"/>
    <cellStyle name="Currency 11 11" xfId="38751"/>
    <cellStyle name="Currency 11 2" xfId="7338"/>
    <cellStyle name="Currency 11 2 10" xfId="38752"/>
    <cellStyle name="Currency 11 2 2" xfId="7339"/>
    <cellStyle name="Currency 11 2 2 2" xfId="7340"/>
    <cellStyle name="Currency 11 2 2 2 2" xfId="7341"/>
    <cellStyle name="Currency 11 2 2 2 2 2" xfId="7342"/>
    <cellStyle name="Currency 11 2 2 2 2 3" xfId="7343"/>
    <cellStyle name="Currency 11 2 2 2 2 4" xfId="7344"/>
    <cellStyle name="Currency 11 2 2 2 2 5" xfId="7345"/>
    <cellStyle name="Currency 11 2 2 2 2 6" xfId="7346"/>
    <cellStyle name="Currency 11 2 2 2 2 7" xfId="39844"/>
    <cellStyle name="Currency 11 2 2 2 3" xfId="7347"/>
    <cellStyle name="Currency 11 2 2 2 4" xfId="7348"/>
    <cellStyle name="Currency 11 2 2 2 5" xfId="7349"/>
    <cellStyle name="Currency 11 2 2 2 6" xfId="7350"/>
    <cellStyle name="Currency 11 2 2 2 7" xfId="7351"/>
    <cellStyle name="Currency 11 2 2 2 8" xfId="38754"/>
    <cellStyle name="Currency 11 2 2 3" xfId="7352"/>
    <cellStyle name="Currency 11 2 2 3 2" xfId="7353"/>
    <cellStyle name="Currency 11 2 2 3 3" xfId="7354"/>
    <cellStyle name="Currency 11 2 2 3 4" xfId="7355"/>
    <cellStyle name="Currency 11 2 2 3 5" xfId="7356"/>
    <cellStyle name="Currency 11 2 2 3 6" xfId="7357"/>
    <cellStyle name="Currency 11 2 2 3 7" xfId="39703"/>
    <cellStyle name="Currency 11 2 2 4" xfId="7358"/>
    <cellStyle name="Currency 11 2 2 5" xfId="7359"/>
    <cellStyle name="Currency 11 2 2 6" xfId="7360"/>
    <cellStyle name="Currency 11 2 2 7" xfId="7361"/>
    <cellStyle name="Currency 11 2 2 8" xfId="7362"/>
    <cellStyle name="Currency 11 2 2 9" xfId="38753"/>
    <cellStyle name="Currency 11 2 3" xfId="7363"/>
    <cellStyle name="Currency 11 2 3 2" xfId="7364"/>
    <cellStyle name="Currency 11 2 3 2 2" xfId="7365"/>
    <cellStyle name="Currency 11 2 3 2 3" xfId="7366"/>
    <cellStyle name="Currency 11 2 3 2 4" xfId="7367"/>
    <cellStyle name="Currency 11 2 3 2 5" xfId="7368"/>
    <cellStyle name="Currency 11 2 3 2 6" xfId="7369"/>
    <cellStyle name="Currency 11 2 3 2 7" xfId="39781"/>
    <cellStyle name="Currency 11 2 3 3" xfId="7370"/>
    <cellStyle name="Currency 11 2 3 4" xfId="7371"/>
    <cellStyle name="Currency 11 2 3 5" xfId="7372"/>
    <cellStyle name="Currency 11 2 3 6" xfId="7373"/>
    <cellStyle name="Currency 11 2 3 7" xfId="7374"/>
    <cellStyle name="Currency 11 2 3 8" xfId="38755"/>
    <cellStyle name="Currency 11 2 4" xfId="7375"/>
    <cellStyle name="Currency 11 2 4 2" xfId="7376"/>
    <cellStyle name="Currency 11 2 4 3" xfId="7377"/>
    <cellStyle name="Currency 11 2 4 4" xfId="7378"/>
    <cellStyle name="Currency 11 2 4 5" xfId="7379"/>
    <cellStyle name="Currency 11 2 4 6" xfId="7380"/>
    <cellStyle name="Currency 11 2 4 7" xfId="39640"/>
    <cellStyle name="Currency 11 2 5" xfId="7381"/>
    <cellStyle name="Currency 11 2 6" xfId="7382"/>
    <cellStyle name="Currency 11 2 7" xfId="7383"/>
    <cellStyle name="Currency 11 2 8" xfId="7384"/>
    <cellStyle name="Currency 11 2 9" xfId="7385"/>
    <cellStyle name="Currency 11 3" xfId="7386"/>
    <cellStyle name="Currency 11 3 2" xfId="7387"/>
    <cellStyle name="Currency 11 3 2 2" xfId="7388"/>
    <cellStyle name="Currency 11 3 2 2 2" xfId="7389"/>
    <cellStyle name="Currency 11 3 2 2 3" xfId="7390"/>
    <cellStyle name="Currency 11 3 2 2 4" xfId="7391"/>
    <cellStyle name="Currency 11 3 2 2 5" xfId="7392"/>
    <cellStyle name="Currency 11 3 2 2 6" xfId="7393"/>
    <cellStyle name="Currency 11 3 2 2 7" xfId="39808"/>
    <cellStyle name="Currency 11 3 2 3" xfId="7394"/>
    <cellStyle name="Currency 11 3 2 4" xfId="7395"/>
    <cellStyle name="Currency 11 3 2 5" xfId="7396"/>
    <cellStyle name="Currency 11 3 2 6" xfId="7397"/>
    <cellStyle name="Currency 11 3 2 7" xfId="7398"/>
    <cellStyle name="Currency 11 3 2 8" xfId="38757"/>
    <cellStyle name="Currency 11 3 3" xfId="7399"/>
    <cellStyle name="Currency 11 3 3 2" xfId="7400"/>
    <cellStyle name="Currency 11 3 3 3" xfId="7401"/>
    <cellStyle name="Currency 11 3 3 4" xfId="7402"/>
    <cellStyle name="Currency 11 3 3 5" xfId="7403"/>
    <cellStyle name="Currency 11 3 3 6" xfId="7404"/>
    <cellStyle name="Currency 11 3 3 7" xfId="39667"/>
    <cellStyle name="Currency 11 3 4" xfId="7405"/>
    <cellStyle name="Currency 11 3 5" xfId="7406"/>
    <cellStyle name="Currency 11 3 6" xfId="7407"/>
    <cellStyle name="Currency 11 3 7" xfId="7408"/>
    <cellStyle name="Currency 11 3 8" xfId="7409"/>
    <cellStyle name="Currency 11 3 9" xfId="38756"/>
    <cellStyle name="Currency 11 4" xfId="7410"/>
    <cellStyle name="Currency 11 4 2" xfId="7411"/>
    <cellStyle name="Currency 11 4 2 2" xfId="7412"/>
    <cellStyle name="Currency 11 4 2 3" xfId="7413"/>
    <cellStyle name="Currency 11 4 2 4" xfId="7414"/>
    <cellStyle name="Currency 11 4 2 5" xfId="7415"/>
    <cellStyle name="Currency 11 4 2 6" xfId="7416"/>
    <cellStyle name="Currency 11 4 2 7" xfId="39745"/>
    <cellStyle name="Currency 11 4 3" xfId="7417"/>
    <cellStyle name="Currency 11 4 4" xfId="7418"/>
    <cellStyle name="Currency 11 4 5" xfId="7419"/>
    <cellStyle name="Currency 11 4 6" xfId="7420"/>
    <cellStyle name="Currency 11 4 7" xfId="7421"/>
    <cellStyle name="Currency 11 4 8" xfId="38758"/>
    <cellStyle name="Currency 11 5" xfId="7422"/>
    <cellStyle name="Currency 11 5 2" xfId="7423"/>
    <cellStyle name="Currency 11 5 3" xfId="7424"/>
    <cellStyle name="Currency 11 5 4" xfId="7425"/>
    <cellStyle name="Currency 11 5 5" xfId="7426"/>
    <cellStyle name="Currency 11 5 6" xfId="7427"/>
    <cellStyle name="Currency 11 5 7" xfId="39601"/>
    <cellStyle name="Currency 11 6" xfId="7428"/>
    <cellStyle name="Currency 11 7" xfId="7429"/>
    <cellStyle name="Currency 11 8" xfId="7430"/>
    <cellStyle name="Currency 11 9" xfId="7431"/>
    <cellStyle name="Currency 12" xfId="7432"/>
    <cellStyle name="Currency 12 2" xfId="7433"/>
    <cellStyle name="Currency 12 3" xfId="7434"/>
    <cellStyle name="Currency 12 4" xfId="7435"/>
    <cellStyle name="Currency 12 4 2" xfId="7436"/>
    <cellStyle name="Currency 12 4 2 2" xfId="7437"/>
    <cellStyle name="Currency 12 4 2 3" xfId="7438"/>
    <cellStyle name="Currency 12 4 2 4" xfId="7439"/>
    <cellStyle name="Currency 12 4 2 5" xfId="7440"/>
    <cellStyle name="Currency 12 4 2 6" xfId="7441"/>
    <cellStyle name="Currency 12 4 2 7" xfId="39976"/>
    <cellStyle name="Currency 12 4 3" xfId="7442"/>
    <cellStyle name="Currency 12 4 4" xfId="7443"/>
    <cellStyle name="Currency 12 4 5" xfId="7444"/>
    <cellStyle name="Currency 12 4 6" xfId="7445"/>
    <cellStyle name="Currency 12 4 7" xfId="7446"/>
    <cellStyle name="Currency 12 4 8" xfId="38759"/>
    <cellStyle name="Currency 13" xfId="7447"/>
    <cellStyle name="Currency 13 2" xfId="7448"/>
    <cellStyle name="Currency 13 2 2" xfId="7449"/>
    <cellStyle name="Currency 13 2 2 2" xfId="7450"/>
    <cellStyle name="Currency 13 2 2 3" xfId="7451"/>
    <cellStyle name="Currency 13 2 2 4" xfId="7452"/>
    <cellStyle name="Currency 13 2 2 5" xfId="7453"/>
    <cellStyle name="Currency 13 2 2 6" xfId="7454"/>
    <cellStyle name="Currency 13 2 2 7" xfId="39847"/>
    <cellStyle name="Currency 13 2 3" xfId="7455"/>
    <cellStyle name="Currency 13 2 4" xfId="7456"/>
    <cellStyle name="Currency 13 2 5" xfId="7457"/>
    <cellStyle name="Currency 13 2 6" xfId="7458"/>
    <cellStyle name="Currency 13 2 7" xfId="7459"/>
    <cellStyle name="Currency 13 2 8" xfId="38761"/>
    <cellStyle name="Currency 13 3" xfId="7460"/>
    <cellStyle name="Currency 13 3 2" xfId="7461"/>
    <cellStyle name="Currency 13 3 3" xfId="7462"/>
    <cellStyle name="Currency 13 3 4" xfId="7463"/>
    <cellStyle name="Currency 13 3 5" xfId="7464"/>
    <cellStyle name="Currency 13 3 6" xfId="7465"/>
    <cellStyle name="Currency 13 3 7" xfId="39706"/>
    <cellStyle name="Currency 13 4" xfId="7466"/>
    <cellStyle name="Currency 13 5" xfId="7467"/>
    <cellStyle name="Currency 13 6" xfId="7468"/>
    <cellStyle name="Currency 13 7" xfId="7469"/>
    <cellStyle name="Currency 13 8" xfId="7470"/>
    <cellStyle name="Currency 13 9" xfId="38760"/>
    <cellStyle name="Currency 14" xfId="7471"/>
    <cellStyle name="Currency 14 2" xfId="7472"/>
    <cellStyle name="Currency 14 2 2" xfId="7473"/>
    <cellStyle name="Currency 14 2 2 2" xfId="7474"/>
    <cellStyle name="Currency 14 2 2 3" xfId="7475"/>
    <cellStyle name="Currency 14 2 2 4" xfId="7476"/>
    <cellStyle name="Currency 14 2 2 5" xfId="7477"/>
    <cellStyle name="Currency 14 2 2 6" xfId="7478"/>
    <cellStyle name="Currency 14 2 2 7" xfId="39849"/>
    <cellStyle name="Currency 14 2 3" xfId="7479"/>
    <cellStyle name="Currency 14 2 4" xfId="7480"/>
    <cellStyle name="Currency 14 2 5" xfId="7481"/>
    <cellStyle name="Currency 14 2 6" xfId="7482"/>
    <cellStyle name="Currency 14 2 7" xfId="7483"/>
    <cellStyle name="Currency 14 2 8" xfId="38763"/>
    <cellStyle name="Currency 14 3" xfId="7484"/>
    <cellStyle name="Currency 14 3 2" xfId="7485"/>
    <cellStyle name="Currency 14 3 3" xfId="7486"/>
    <cellStyle name="Currency 14 3 4" xfId="7487"/>
    <cellStyle name="Currency 14 3 5" xfId="7488"/>
    <cellStyle name="Currency 14 3 6" xfId="7489"/>
    <cellStyle name="Currency 14 3 7" xfId="39708"/>
    <cellStyle name="Currency 14 4" xfId="7490"/>
    <cellStyle name="Currency 14 5" xfId="7491"/>
    <cellStyle name="Currency 14 6" xfId="7492"/>
    <cellStyle name="Currency 14 7" xfId="7493"/>
    <cellStyle name="Currency 14 8" xfId="7494"/>
    <cellStyle name="Currency 14 9" xfId="38762"/>
    <cellStyle name="Currency 15" xfId="7495"/>
    <cellStyle name="Currency 15 2" xfId="7496"/>
    <cellStyle name="Currency 15 2 2" xfId="7497"/>
    <cellStyle name="Currency 15 2 2 2" xfId="7498"/>
    <cellStyle name="Currency 15 2 2 3" xfId="7499"/>
    <cellStyle name="Currency 15 2 2 4" xfId="7500"/>
    <cellStyle name="Currency 15 2 2 5" xfId="7501"/>
    <cellStyle name="Currency 15 2 2 6" xfId="7502"/>
    <cellStyle name="Currency 15 2 2 7" xfId="39852"/>
    <cellStyle name="Currency 15 2 3" xfId="7503"/>
    <cellStyle name="Currency 15 2 4" xfId="7504"/>
    <cellStyle name="Currency 15 2 5" xfId="7505"/>
    <cellStyle name="Currency 15 2 6" xfId="7506"/>
    <cellStyle name="Currency 15 2 7" xfId="7507"/>
    <cellStyle name="Currency 15 2 8" xfId="38765"/>
    <cellStyle name="Currency 15 3" xfId="7508"/>
    <cellStyle name="Currency 15 3 2" xfId="7509"/>
    <cellStyle name="Currency 15 3 3" xfId="7510"/>
    <cellStyle name="Currency 15 3 4" xfId="7511"/>
    <cellStyle name="Currency 15 3 5" xfId="7512"/>
    <cellStyle name="Currency 15 3 6" xfId="7513"/>
    <cellStyle name="Currency 15 3 7" xfId="39711"/>
    <cellStyle name="Currency 15 4" xfId="7514"/>
    <cellStyle name="Currency 15 5" xfId="7515"/>
    <cellStyle name="Currency 15 6" xfId="7516"/>
    <cellStyle name="Currency 15 7" xfId="7517"/>
    <cellStyle name="Currency 15 8" xfId="7518"/>
    <cellStyle name="Currency 15 9" xfId="38764"/>
    <cellStyle name="Currency 16" xfId="7519"/>
    <cellStyle name="Currency 17" xfId="7520"/>
    <cellStyle name="Currency 18" xfId="7521"/>
    <cellStyle name="Currency 18 2" xfId="7522"/>
    <cellStyle name="Currency 19" xfId="7523"/>
    <cellStyle name="Currency 2" xfId="195"/>
    <cellStyle name="Currency 2 10" xfId="7524"/>
    <cellStyle name="Currency 2 2" xfId="7525"/>
    <cellStyle name="Currency 2 2 2" xfId="7526"/>
    <cellStyle name="Currency 2 3" xfId="7527"/>
    <cellStyle name="Currency 2 3 2" xfId="7528"/>
    <cellStyle name="Currency 2 4" xfId="7529"/>
    <cellStyle name="Currency 2 4 2" xfId="7530"/>
    <cellStyle name="Currency 2 5" xfId="7531"/>
    <cellStyle name="Currency 2 6" xfId="7532"/>
    <cellStyle name="Currency 2 6 2" xfId="7533"/>
    <cellStyle name="Currency 2 6 3" xfId="7534"/>
    <cellStyle name="Currency 2 7" xfId="7535"/>
    <cellStyle name="Currency 2 8" xfId="7536"/>
    <cellStyle name="Currency 2 8 2" xfId="7537"/>
    <cellStyle name="Currency 2 8 3" xfId="7538"/>
    <cellStyle name="Currency 2 8 3 2" xfId="7539"/>
    <cellStyle name="Currency 2 8 3 3" xfId="7540"/>
    <cellStyle name="Currency 2 8 3 4" xfId="7541"/>
    <cellStyle name="Currency 2 8 3 5" xfId="7542"/>
    <cellStyle name="Currency 2 8 3 6" xfId="7543"/>
    <cellStyle name="Currency 2 8 3 7" xfId="40010"/>
    <cellStyle name="Currency 2 8 4" xfId="7544"/>
    <cellStyle name="Currency 2 8 5" xfId="7545"/>
    <cellStyle name="Currency 2 8 6" xfId="7546"/>
    <cellStyle name="Currency 2 8 7" xfId="7547"/>
    <cellStyle name="Currency 2 8 8" xfId="7548"/>
    <cellStyle name="Currency 2 8 9" xfId="38766"/>
    <cellStyle name="Currency 2 9" xfId="7549"/>
    <cellStyle name="Currency 20" xfId="7550"/>
    <cellStyle name="Currency 21" xfId="7551"/>
    <cellStyle name="Currency 22" xfId="7552"/>
    <cellStyle name="Currency 22 2" xfId="7553"/>
    <cellStyle name="Currency 22 3" xfId="7554"/>
    <cellStyle name="Currency 22 4" xfId="7555"/>
    <cellStyle name="Currency 22 5" xfId="7556"/>
    <cellStyle name="Currency 22 6" xfId="7557"/>
    <cellStyle name="Currency 22 7" xfId="39529"/>
    <cellStyle name="Currency 23" xfId="7558"/>
    <cellStyle name="Currency 24" xfId="40250"/>
    <cellStyle name="Currency 3" xfId="196"/>
    <cellStyle name="Currency 3 10" xfId="7559"/>
    <cellStyle name="Currency 3 11" xfId="7560"/>
    <cellStyle name="Currency 3 12" xfId="38571"/>
    <cellStyle name="Currency 3 2" xfId="197"/>
    <cellStyle name="Currency 3 2 2" xfId="7561"/>
    <cellStyle name="Currency 3 2 3" xfId="7562"/>
    <cellStyle name="Currency 3 2 4" xfId="7563"/>
    <cellStyle name="Currency 3 3" xfId="7564"/>
    <cellStyle name="Currency 3 3 2" xfId="7565"/>
    <cellStyle name="Currency 3 3 2 2" xfId="7566"/>
    <cellStyle name="Currency 3 3 2 3" xfId="7567"/>
    <cellStyle name="Currency 3 3 2 4" xfId="7568"/>
    <cellStyle name="Currency 3 3 2 5" xfId="7569"/>
    <cellStyle name="Currency 3 3 2 6" xfId="7570"/>
    <cellStyle name="Currency 3 3 2 7" xfId="39430"/>
    <cellStyle name="Currency 3 4" xfId="7571"/>
    <cellStyle name="Currency 3 4 2" xfId="7572"/>
    <cellStyle name="Currency 3 4 2 2" xfId="7573"/>
    <cellStyle name="Currency 3 4 2 3" xfId="7574"/>
    <cellStyle name="Currency 3 4 2 4" xfId="7575"/>
    <cellStyle name="Currency 3 4 2 5" xfId="7576"/>
    <cellStyle name="Currency 3 4 2 6" xfId="7577"/>
    <cellStyle name="Currency 3 4 2 7" xfId="39476"/>
    <cellStyle name="Currency 3 5" xfId="7578"/>
    <cellStyle name="Currency 3 5 2" xfId="7579"/>
    <cellStyle name="Currency 3 5 3" xfId="7580"/>
    <cellStyle name="Currency 3 5 4" xfId="7581"/>
    <cellStyle name="Currency 3 5 5" xfId="7582"/>
    <cellStyle name="Currency 3 5 6" xfId="7583"/>
    <cellStyle name="Currency 3 5 7" xfId="39374"/>
    <cellStyle name="Currency 3 6" xfId="7584"/>
    <cellStyle name="Currency 3 7" xfId="7585"/>
    <cellStyle name="Currency 3 8" xfId="7586"/>
    <cellStyle name="Currency 3 9" xfId="7587"/>
    <cellStyle name="Currency 4" xfId="7588"/>
    <cellStyle name="Currency 4 2" xfId="7589"/>
    <cellStyle name="Currency 4 2 2" xfId="7590"/>
    <cellStyle name="Currency 4 3" xfId="7591"/>
    <cellStyle name="Currency 4 4" xfId="7592"/>
    <cellStyle name="Currency 5" xfId="198"/>
    <cellStyle name="Currency 6" xfId="7593"/>
    <cellStyle name="Currency 6 10" xfId="7594"/>
    <cellStyle name="Currency 6 11" xfId="7595"/>
    <cellStyle name="Currency 6 12" xfId="38572"/>
    <cellStyle name="Currency 6 2" xfId="7596"/>
    <cellStyle name="Currency 6 2 10" xfId="7597"/>
    <cellStyle name="Currency 6 2 11" xfId="38767"/>
    <cellStyle name="Currency 6 2 2" xfId="7598"/>
    <cellStyle name="Currency 6 2 2 2" xfId="7599"/>
    <cellStyle name="Currency 6 2 2 2 2" xfId="7600"/>
    <cellStyle name="Currency 6 2 2 2 2 2" xfId="7601"/>
    <cellStyle name="Currency 6 2 2 2 2 3" xfId="7602"/>
    <cellStyle name="Currency 6 2 2 2 2 4" xfId="7603"/>
    <cellStyle name="Currency 6 2 2 2 2 5" xfId="7604"/>
    <cellStyle name="Currency 6 2 2 2 2 6" xfId="7605"/>
    <cellStyle name="Currency 6 2 2 2 2 7" xfId="39829"/>
    <cellStyle name="Currency 6 2 2 2 3" xfId="7606"/>
    <cellStyle name="Currency 6 2 2 2 4" xfId="7607"/>
    <cellStyle name="Currency 6 2 2 2 5" xfId="7608"/>
    <cellStyle name="Currency 6 2 2 2 6" xfId="7609"/>
    <cellStyle name="Currency 6 2 2 2 7" xfId="7610"/>
    <cellStyle name="Currency 6 2 2 2 8" xfId="38769"/>
    <cellStyle name="Currency 6 2 2 3" xfId="7611"/>
    <cellStyle name="Currency 6 2 2 3 2" xfId="7612"/>
    <cellStyle name="Currency 6 2 2 3 3" xfId="7613"/>
    <cellStyle name="Currency 6 2 2 3 4" xfId="7614"/>
    <cellStyle name="Currency 6 2 2 3 5" xfId="7615"/>
    <cellStyle name="Currency 6 2 2 3 6" xfId="7616"/>
    <cellStyle name="Currency 6 2 2 3 7" xfId="39688"/>
    <cellStyle name="Currency 6 2 2 4" xfId="7617"/>
    <cellStyle name="Currency 6 2 2 5" xfId="7618"/>
    <cellStyle name="Currency 6 2 2 6" xfId="7619"/>
    <cellStyle name="Currency 6 2 2 7" xfId="7620"/>
    <cellStyle name="Currency 6 2 2 8" xfId="7621"/>
    <cellStyle name="Currency 6 2 2 9" xfId="38768"/>
    <cellStyle name="Currency 6 2 3" xfId="7622"/>
    <cellStyle name="Currency 6 2 3 2" xfId="7623"/>
    <cellStyle name="Currency 6 2 3 2 2" xfId="7624"/>
    <cellStyle name="Currency 6 2 3 2 3" xfId="7625"/>
    <cellStyle name="Currency 6 2 3 2 4" xfId="7626"/>
    <cellStyle name="Currency 6 2 3 2 5" xfId="7627"/>
    <cellStyle name="Currency 6 2 3 2 6" xfId="7628"/>
    <cellStyle name="Currency 6 2 3 2 7" xfId="39766"/>
    <cellStyle name="Currency 6 2 3 3" xfId="7629"/>
    <cellStyle name="Currency 6 2 3 4" xfId="7630"/>
    <cellStyle name="Currency 6 2 3 5" xfId="7631"/>
    <cellStyle name="Currency 6 2 3 6" xfId="7632"/>
    <cellStyle name="Currency 6 2 3 7" xfId="7633"/>
    <cellStyle name="Currency 6 2 3 8" xfId="38770"/>
    <cellStyle name="Currency 6 2 4" xfId="7634"/>
    <cellStyle name="Currency 6 2 4 2" xfId="7635"/>
    <cellStyle name="Currency 6 2 4 3" xfId="7636"/>
    <cellStyle name="Currency 6 2 4 4" xfId="7637"/>
    <cellStyle name="Currency 6 2 4 5" xfId="7638"/>
    <cellStyle name="Currency 6 2 4 6" xfId="7639"/>
    <cellStyle name="Currency 6 2 4 7" xfId="39449"/>
    <cellStyle name="Currency 6 2 5" xfId="7640"/>
    <cellStyle name="Currency 6 2 5 2" xfId="7641"/>
    <cellStyle name="Currency 6 2 5 3" xfId="7642"/>
    <cellStyle name="Currency 6 2 5 4" xfId="7643"/>
    <cellStyle name="Currency 6 2 5 5" xfId="7644"/>
    <cellStyle name="Currency 6 2 5 6" xfId="7645"/>
    <cellStyle name="Currency 6 2 5 7" xfId="39622"/>
    <cellStyle name="Currency 6 2 6" xfId="7646"/>
    <cellStyle name="Currency 6 2 7" xfId="7647"/>
    <cellStyle name="Currency 6 2 8" xfId="7648"/>
    <cellStyle name="Currency 6 2 9" xfId="7649"/>
    <cellStyle name="Currency 6 3" xfId="7650"/>
    <cellStyle name="Currency 6 3 10" xfId="38771"/>
    <cellStyle name="Currency 6 3 2" xfId="7651"/>
    <cellStyle name="Currency 6 3 2 2" xfId="7652"/>
    <cellStyle name="Currency 6 3 2 2 2" xfId="7653"/>
    <cellStyle name="Currency 6 3 2 2 3" xfId="7654"/>
    <cellStyle name="Currency 6 3 2 2 4" xfId="7655"/>
    <cellStyle name="Currency 6 3 2 2 5" xfId="7656"/>
    <cellStyle name="Currency 6 3 2 2 6" xfId="7657"/>
    <cellStyle name="Currency 6 3 2 2 7" xfId="39793"/>
    <cellStyle name="Currency 6 3 2 3" xfId="7658"/>
    <cellStyle name="Currency 6 3 2 4" xfId="7659"/>
    <cellStyle name="Currency 6 3 2 5" xfId="7660"/>
    <cellStyle name="Currency 6 3 2 6" xfId="7661"/>
    <cellStyle name="Currency 6 3 2 7" xfId="7662"/>
    <cellStyle name="Currency 6 3 2 8" xfId="38772"/>
    <cellStyle name="Currency 6 3 3" xfId="7663"/>
    <cellStyle name="Currency 6 3 3 2" xfId="7664"/>
    <cellStyle name="Currency 6 3 3 3" xfId="7665"/>
    <cellStyle name="Currency 6 3 3 4" xfId="7666"/>
    <cellStyle name="Currency 6 3 3 5" xfId="7667"/>
    <cellStyle name="Currency 6 3 3 6" xfId="7668"/>
    <cellStyle name="Currency 6 3 3 7" xfId="39495"/>
    <cellStyle name="Currency 6 3 4" xfId="7669"/>
    <cellStyle name="Currency 6 3 4 2" xfId="7670"/>
    <cellStyle name="Currency 6 3 4 3" xfId="7671"/>
    <cellStyle name="Currency 6 3 4 4" xfId="7672"/>
    <cellStyle name="Currency 6 3 4 5" xfId="7673"/>
    <cellStyle name="Currency 6 3 4 6" xfId="7674"/>
    <cellStyle name="Currency 6 3 4 7" xfId="39652"/>
    <cellStyle name="Currency 6 3 5" xfId="7675"/>
    <cellStyle name="Currency 6 3 6" xfId="7676"/>
    <cellStyle name="Currency 6 3 7" xfId="7677"/>
    <cellStyle name="Currency 6 3 8" xfId="7678"/>
    <cellStyle name="Currency 6 3 9" xfId="7679"/>
    <cellStyle name="Currency 6 4" xfId="7680"/>
    <cellStyle name="Currency 6 4 2" xfId="7681"/>
    <cellStyle name="Currency 6 4 2 2" xfId="7682"/>
    <cellStyle name="Currency 6 4 2 3" xfId="7683"/>
    <cellStyle name="Currency 6 4 2 4" xfId="7684"/>
    <cellStyle name="Currency 6 4 2 5" xfId="7685"/>
    <cellStyle name="Currency 6 4 2 6" xfId="7686"/>
    <cellStyle name="Currency 6 4 2 7" xfId="39728"/>
    <cellStyle name="Currency 6 4 3" xfId="7687"/>
    <cellStyle name="Currency 6 4 4" xfId="7688"/>
    <cellStyle name="Currency 6 4 5" xfId="7689"/>
    <cellStyle name="Currency 6 4 6" xfId="7690"/>
    <cellStyle name="Currency 6 4 7" xfId="7691"/>
    <cellStyle name="Currency 6 4 8" xfId="38773"/>
    <cellStyle name="Currency 6 5" xfId="7692"/>
    <cellStyle name="Currency 6 5 2" xfId="7693"/>
    <cellStyle name="Currency 6 5 3" xfId="7694"/>
    <cellStyle name="Currency 6 5 4" xfId="7695"/>
    <cellStyle name="Currency 6 5 5" xfId="7696"/>
    <cellStyle name="Currency 6 5 6" xfId="7697"/>
    <cellStyle name="Currency 6 5 7" xfId="39375"/>
    <cellStyle name="Currency 6 6" xfId="7698"/>
    <cellStyle name="Currency 6 6 2" xfId="7699"/>
    <cellStyle name="Currency 6 6 3" xfId="7700"/>
    <cellStyle name="Currency 6 6 4" xfId="7701"/>
    <cellStyle name="Currency 6 6 5" xfId="7702"/>
    <cellStyle name="Currency 6 6 6" xfId="7703"/>
    <cellStyle name="Currency 6 6 7" xfId="39586"/>
    <cellStyle name="Currency 6 7" xfId="7704"/>
    <cellStyle name="Currency 6 8" xfId="7705"/>
    <cellStyle name="Currency 6 9" xfId="7706"/>
    <cellStyle name="Currency 7" xfId="7707"/>
    <cellStyle name="Currency 7 2" xfId="7708"/>
    <cellStyle name="Currency 7 3" xfId="7709"/>
    <cellStyle name="Currency 7 4" xfId="7710"/>
    <cellStyle name="Currency 8" xfId="7711"/>
    <cellStyle name="Currency 8 10" xfId="7712"/>
    <cellStyle name="Currency 8 11" xfId="38774"/>
    <cellStyle name="Currency 8 2" xfId="7713"/>
    <cellStyle name="Currency 8 2 10" xfId="38775"/>
    <cellStyle name="Currency 8 2 2" xfId="7714"/>
    <cellStyle name="Currency 8 2 2 2" xfId="7715"/>
    <cellStyle name="Currency 8 2 2 2 2" xfId="7716"/>
    <cellStyle name="Currency 8 2 2 2 2 2" xfId="7717"/>
    <cellStyle name="Currency 8 2 2 2 2 3" xfId="7718"/>
    <cellStyle name="Currency 8 2 2 2 2 4" xfId="7719"/>
    <cellStyle name="Currency 8 2 2 2 2 5" xfId="7720"/>
    <cellStyle name="Currency 8 2 2 2 2 6" xfId="7721"/>
    <cellStyle name="Currency 8 2 2 2 2 7" xfId="39831"/>
    <cellStyle name="Currency 8 2 2 2 3" xfId="7722"/>
    <cellStyle name="Currency 8 2 2 2 4" xfId="7723"/>
    <cellStyle name="Currency 8 2 2 2 5" xfId="7724"/>
    <cellStyle name="Currency 8 2 2 2 6" xfId="7725"/>
    <cellStyle name="Currency 8 2 2 2 7" xfId="7726"/>
    <cellStyle name="Currency 8 2 2 2 8" xfId="38777"/>
    <cellStyle name="Currency 8 2 2 3" xfId="7727"/>
    <cellStyle name="Currency 8 2 2 3 2" xfId="7728"/>
    <cellStyle name="Currency 8 2 2 3 3" xfId="7729"/>
    <cellStyle name="Currency 8 2 2 3 4" xfId="7730"/>
    <cellStyle name="Currency 8 2 2 3 5" xfId="7731"/>
    <cellStyle name="Currency 8 2 2 3 6" xfId="7732"/>
    <cellStyle name="Currency 8 2 2 3 7" xfId="39690"/>
    <cellStyle name="Currency 8 2 2 4" xfId="7733"/>
    <cellStyle name="Currency 8 2 2 5" xfId="7734"/>
    <cellStyle name="Currency 8 2 2 6" xfId="7735"/>
    <cellStyle name="Currency 8 2 2 7" xfId="7736"/>
    <cellStyle name="Currency 8 2 2 8" xfId="7737"/>
    <cellStyle name="Currency 8 2 2 9" xfId="38776"/>
    <cellStyle name="Currency 8 2 3" xfId="7738"/>
    <cellStyle name="Currency 8 2 3 2" xfId="7739"/>
    <cellStyle name="Currency 8 2 3 2 2" xfId="7740"/>
    <cellStyle name="Currency 8 2 3 2 3" xfId="7741"/>
    <cellStyle name="Currency 8 2 3 2 4" xfId="7742"/>
    <cellStyle name="Currency 8 2 3 2 5" xfId="7743"/>
    <cellStyle name="Currency 8 2 3 2 6" xfId="7744"/>
    <cellStyle name="Currency 8 2 3 2 7" xfId="39768"/>
    <cellStyle name="Currency 8 2 3 3" xfId="7745"/>
    <cellStyle name="Currency 8 2 3 4" xfId="7746"/>
    <cellStyle name="Currency 8 2 3 5" xfId="7747"/>
    <cellStyle name="Currency 8 2 3 6" xfId="7748"/>
    <cellStyle name="Currency 8 2 3 7" xfId="7749"/>
    <cellStyle name="Currency 8 2 3 8" xfId="38778"/>
    <cellStyle name="Currency 8 2 4" xfId="7750"/>
    <cellStyle name="Currency 8 2 4 2" xfId="7751"/>
    <cellStyle name="Currency 8 2 4 3" xfId="7752"/>
    <cellStyle name="Currency 8 2 4 4" xfId="7753"/>
    <cellStyle name="Currency 8 2 4 5" xfId="7754"/>
    <cellStyle name="Currency 8 2 4 6" xfId="7755"/>
    <cellStyle name="Currency 8 2 4 7" xfId="39624"/>
    <cellStyle name="Currency 8 2 5" xfId="7756"/>
    <cellStyle name="Currency 8 2 6" xfId="7757"/>
    <cellStyle name="Currency 8 2 7" xfId="7758"/>
    <cellStyle name="Currency 8 2 8" xfId="7759"/>
    <cellStyle name="Currency 8 2 9" xfId="7760"/>
    <cellStyle name="Currency 8 3" xfId="7761"/>
    <cellStyle name="Currency 8 3 2" xfId="7762"/>
    <cellStyle name="Currency 8 3 2 2" xfId="7763"/>
    <cellStyle name="Currency 8 3 2 2 2" xfId="7764"/>
    <cellStyle name="Currency 8 3 2 2 3" xfId="7765"/>
    <cellStyle name="Currency 8 3 2 2 4" xfId="7766"/>
    <cellStyle name="Currency 8 3 2 2 5" xfId="7767"/>
    <cellStyle name="Currency 8 3 2 2 6" xfId="7768"/>
    <cellStyle name="Currency 8 3 2 2 7" xfId="39795"/>
    <cellStyle name="Currency 8 3 2 3" xfId="7769"/>
    <cellStyle name="Currency 8 3 2 4" xfId="7770"/>
    <cellStyle name="Currency 8 3 2 5" xfId="7771"/>
    <cellStyle name="Currency 8 3 2 6" xfId="7772"/>
    <cellStyle name="Currency 8 3 2 7" xfId="7773"/>
    <cellStyle name="Currency 8 3 2 8" xfId="38780"/>
    <cellStyle name="Currency 8 3 3" xfId="7774"/>
    <cellStyle name="Currency 8 3 3 2" xfId="7775"/>
    <cellStyle name="Currency 8 3 3 3" xfId="7776"/>
    <cellStyle name="Currency 8 3 3 4" xfId="7777"/>
    <cellStyle name="Currency 8 3 3 5" xfId="7778"/>
    <cellStyle name="Currency 8 3 3 6" xfId="7779"/>
    <cellStyle name="Currency 8 3 3 7" xfId="39654"/>
    <cellStyle name="Currency 8 3 4" xfId="7780"/>
    <cellStyle name="Currency 8 3 5" xfId="7781"/>
    <cellStyle name="Currency 8 3 6" xfId="7782"/>
    <cellStyle name="Currency 8 3 7" xfId="7783"/>
    <cellStyle name="Currency 8 3 8" xfId="7784"/>
    <cellStyle name="Currency 8 3 9" xfId="38779"/>
    <cellStyle name="Currency 8 4" xfId="7785"/>
    <cellStyle name="Currency 8 4 2" xfId="7786"/>
    <cellStyle name="Currency 8 4 2 2" xfId="7787"/>
    <cellStyle name="Currency 8 4 2 3" xfId="7788"/>
    <cellStyle name="Currency 8 4 2 4" xfId="7789"/>
    <cellStyle name="Currency 8 4 2 5" xfId="7790"/>
    <cellStyle name="Currency 8 4 2 6" xfId="7791"/>
    <cellStyle name="Currency 8 4 2 7" xfId="39730"/>
    <cellStyle name="Currency 8 4 3" xfId="7792"/>
    <cellStyle name="Currency 8 4 4" xfId="7793"/>
    <cellStyle name="Currency 8 4 5" xfId="7794"/>
    <cellStyle name="Currency 8 4 6" xfId="7795"/>
    <cellStyle name="Currency 8 4 7" xfId="7796"/>
    <cellStyle name="Currency 8 4 8" xfId="38781"/>
    <cellStyle name="Currency 8 5" xfId="7797"/>
    <cellStyle name="Currency 8 5 2" xfId="7798"/>
    <cellStyle name="Currency 8 5 3" xfId="7799"/>
    <cellStyle name="Currency 8 5 4" xfId="7800"/>
    <cellStyle name="Currency 8 5 5" xfId="7801"/>
    <cellStyle name="Currency 8 5 6" xfId="7802"/>
    <cellStyle name="Currency 8 5 7" xfId="39588"/>
    <cellStyle name="Currency 8 6" xfId="7803"/>
    <cellStyle name="Currency 8 7" xfId="7804"/>
    <cellStyle name="Currency 8 8" xfId="7805"/>
    <cellStyle name="Currency 8 9" xfId="7806"/>
    <cellStyle name="Currency 9" xfId="7807"/>
    <cellStyle name="Currency 9 10" xfId="7808"/>
    <cellStyle name="Currency 9 11" xfId="38782"/>
    <cellStyle name="Currency 9 2" xfId="7809"/>
    <cellStyle name="Currency 9 2 10" xfId="38783"/>
    <cellStyle name="Currency 9 2 2" xfId="7810"/>
    <cellStyle name="Currency 9 2 2 2" xfId="7811"/>
    <cellStyle name="Currency 9 2 2 2 2" xfId="7812"/>
    <cellStyle name="Currency 9 2 2 2 2 2" xfId="7813"/>
    <cellStyle name="Currency 9 2 2 2 2 3" xfId="7814"/>
    <cellStyle name="Currency 9 2 2 2 2 4" xfId="7815"/>
    <cellStyle name="Currency 9 2 2 2 2 5" xfId="7816"/>
    <cellStyle name="Currency 9 2 2 2 2 6" xfId="7817"/>
    <cellStyle name="Currency 9 2 2 2 2 7" xfId="39834"/>
    <cellStyle name="Currency 9 2 2 2 3" xfId="7818"/>
    <cellStyle name="Currency 9 2 2 2 4" xfId="7819"/>
    <cellStyle name="Currency 9 2 2 2 5" xfId="7820"/>
    <cellStyle name="Currency 9 2 2 2 6" xfId="7821"/>
    <cellStyle name="Currency 9 2 2 2 7" xfId="7822"/>
    <cellStyle name="Currency 9 2 2 2 8" xfId="38785"/>
    <cellStyle name="Currency 9 2 2 3" xfId="7823"/>
    <cellStyle name="Currency 9 2 2 3 2" xfId="7824"/>
    <cellStyle name="Currency 9 2 2 3 3" xfId="7825"/>
    <cellStyle name="Currency 9 2 2 3 4" xfId="7826"/>
    <cellStyle name="Currency 9 2 2 3 5" xfId="7827"/>
    <cellStyle name="Currency 9 2 2 3 6" xfId="7828"/>
    <cellStyle name="Currency 9 2 2 3 7" xfId="39693"/>
    <cellStyle name="Currency 9 2 2 4" xfId="7829"/>
    <cellStyle name="Currency 9 2 2 5" xfId="7830"/>
    <cellStyle name="Currency 9 2 2 6" xfId="7831"/>
    <cellStyle name="Currency 9 2 2 7" xfId="7832"/>
    <cellStyle name="Currency 9 2 2 8" xfId="7833"/>
    <cellStyle name="Currency 9 2 2 9" xfId="38784"/>
    <cellStyle name="Currency 9 2 3" xfId="7834"/>
    <cellStyle name="Currency 9 2 3 2" xfId="7835"/>
    <cellStyle name="Currency 9 2 3 2 2" xfId="7836"/>
    <cellStyle name="Currency 9 2 3 2 3" xfId="7837"/>
    <cellStyle name="Currency 9 2 3 2 4" xfId="7838"/>
    <cellStyle name="Currency 9 2 3 2 5" xfId="7839"/>
    <cellStyle name="Currency 9 2 3 2 6" xfId="7840"/>
    <cellStyle name="Currency 9 2 3 2 7" xfId="39771"/>
    <cellStyle name="Currency 9 2 3 3" xfId="7841"/>
    <cellStyle name="Currency 9 2 3 4" xfId="7842"/>
    <cellStyle name="Currency 9 2 3 5" xfId="7843"/>
    <cellStyle name="Currency 9 2 3 6" xfId="7844"/>
    <cellStyle name="Currency 9 2 3 7" xfId="7845"/>
    <cellStyle name="Currency 9 2 3 8" xfId="38786"/>
    <cellStyle name="Currency 9 2 4" xfId="7846"/>
    <cellStyle name="Currency 9 2 4 2" xfId="7847"/>
    <cellStyle name="Currency 9 2 4 3" xfId="7848"/>
    <cellStyle name="Currency 9 2 4 4" xfId="7849"/>
    <cellStyle name="Currency 9 2 4 5" xfId="7850"/>
    <cellStyle name="Currency 9 2 4 6" xfId="7851"/>
    <cellStyle name="Currency 9 2 4 7" xfId="39627"/>
    <cellStyle name="Currency 9 2 5" xfId="7852"/>
    <cellStyle name="Currency 9 2 6" xfId="7853"/>
    <cellStyle name="Currency 9 2 7" xfId="7854"/>
    <cellStyle name="Currency 9 2 8" xfId="7855"/>
    <cellStyle name="Currency 9 2 9" xfId="7856"/>
    <cellStyle name="Currency 9 3" xfId="7857"/>
    <cellStyle name="Currency 9 3 2" xfId="7858"/>
    <cellStyle name="Currency 9 3 2 2" xfId="7859"/>
    <cellStyle name="Currency 9 3 2 2 2" xfId="7860"/>
    <cellStyle name="Currency 9 3 2 2 3" xfId="7861"/>
    <cellStyle name="Currency 9 3 2 2 4" xfId="7862"/>
    <cellStyle name="Currency 9 3 2 2 5" xfId="7863"/>
    <cellStyle name="Currency 9 3 2 2 6" xfId="7864"/>
    <cellStyle name="Currency 9 3 2 2 7" xfId="39798"/>
    <cellStyle name="Currency 9 3 2 3" xfId="7865"/>
    <cellStyle name="Currency 9 3 2 4" xfId="7866"/>
    <cellStyle name="Currency 9 3 2 5" xfId="7867"/>
    <cellStyle name="Currency 9 3 2 6" xfId="7868"/>
    <cellStyle name="Currency 9 3 2 7" xfId="7869"/>
    <cellStyle name="Currency 9 3 2 8" xfId="38788"/>
    <cellStyle name="Currency 9 3 3" xfId="7870"/>
    <cellStyle name="Currency 9 3 3 2" xfId="7871"/>
    <cellStyle name="Currency 9 3 3 3" xfId="7872"/>
    <cellStyle name="Currency 9 3 3 4" xfId="7873"/>
    <cellStyle name="Currency 9 3 3 5" xfId="7874"/>
    <cellStyle name="Currency 9 3 3 6" xfId="7875"/>
    <cellStyle name="Currency 9 3 3 7" xfId="39657"/>
    <cellStyle name="Currency 9 3 4" xfId="7876"/>
    <cellStyle name="Currency 9 3 5" xfId="7877"/>
    <cellStyle name="Currency 9 3 6" xfId="7878"/>
    <cellStyle name="Currency 9 3 7" xfId="7879"/>
    <cellStyle name="Currency 9 3 8" xfId="7880"/>
    <cellStyle name="Currency 9 3 9" xfId="38787"/>
    <cellStyle name="Currency 9 4" xfId="7881"/>
    <cellStyle name="Currency 9 4 2" xfId="7882"/>
    <cellStyle name="Currency 9 4 2 2" xfId="7883"/>
    <cellStyle name="Currency 9 4 2 3" xfId="7884"/>
    <cellStyle name="Currency 9 4 2 4" xfId="7885"/>
    <cellStyle name="Currency 9 4 2 5" xfId="7886"/>
    <cellStyle name="Currency 9 4 2 6" xfId="7887"/>
    <cellStyle name="Currency 9 4 2 7" xfId="39733"/>
    <cellStyle name="Currency 9 4 3" xfId="7888"/>
    <cellStyle name="Currency 9 4 4" xfId="7889"/>
    <cellStyle name="Currency 9 4 5" xfId="7890"/>
    <cellStyle name="Currency 9 4 6" xfId="7891"/>
    <cellStyle name="Currency 9 4 7" xfId="7892"/>
    <cellStyle name="Currency 9 4 8" xfId="38789"/>
    <cellStyle name="Currency 9 5" xfId="7893"/>
    <cellStyle name="Currency 9 5 2" xfId="7894"/>
    <cellStyle name="Currency 9 5 3" xfId="7895"/>
    <cellStyle name="Currency 9 5 4" xfId="7896"/>
    <cellStyle name="Currency 9 5 5" xfId="7897"/>
    <cellStyle name="Currency 9 5 6" xfId="7898"/>
    <cellStyle name="Currency 9 5 7" xfId="39591"/>
    <cellStyle name="Currency 9 6" xfId="7899"/>
    <cellStyle name="Currency 9 7" xfId="7900"/>
    <cellStyle name="Currency 9 8" xfId="7901"/>
    <cellStyle name="Currency 9 9" xfId="7902"/>
    <cellStyle name="Data Entry Centred" xfId="199"/>
    <cellStyle name="Data Entry Date" xfId="200"/>
    <cellStyle name="Data Entry Date 2" xfId="7903"/>
    <cellStyle name="Data Entry Date 2 2" xfId="7904"/>
    <cellStyle name="Data Entry Date 3" xfId="7905"/>
    <cellStyle name="Data Entry Date 4" xfId="7906"/>
    <cellStyle name="Data Entry Heavy Box" xfId="201"/>
    <cellStyle name="Data Entry Heavy Box 2" xfId="7907"/>
    <cellStyle name="Data Entry Heavy Box 3" xfId="7908"/>
    <cellStyle name="Data Entry Heavy Box 4" xfId="38548"/>
    <cellStyle name="Data Entry RtJust" xfId="202"/>
    <cellStyle name="Data Entry RtJust 2" xfId="7909"/>
    <cellStyle name="Data Entry RtJust 2 2" xfId="7910"/>
    <cellStyle name="Data Entry RtJust 3" xfId="7911"/>
    <cellStyle name="Data Entry RtJust 4" xfId="7912"/>
    <cellStyle name="Data Input" xfId="6"/>
    <cellStyle name="Data Input 10" xfId="7913"/>
    <cellStyle name="Data Input 11" xfId="40251"/>
    <cellStyle name="Data Input 11 2" xfId="40291"/>
    <cellStyle name="Data Input 12" xfId="40252"/>
    <cellStyle name="Data Input 13" xfId="40253"/>
    <cellStyle name="Data Input 2" xfId="203"/>
    <cellStyle name="Data Input 2 2" xfId="204"/>
    <cellStyle name="Data Input 2 2 2" xfId="7914"/>
    <cellStyle name="Data Input 2 2 3" xfId="7915"/>
    <cellStyle name="Data Input 2 3" xfId="7916"/>
    <cellStyle name="Data Input 2 3 10" xfId="7917"/>
    <cellStyle name="Data Input 2 3 11" xfId="7918"/>
    <cellStyle name="Data Input 2 3 12" xfId="7919"/>
    <cellStyle name="Data Input 2 3 13" xfId="7920"/>
    <cellStyle name="Data Input 2 3 14" xfId="7921"/>
    <cellStyle name="Data Input 2 3 15" xfId="7922"/>
    <cellStyle name="Data Input 2 3 16" xfId="7923"/>
    <cellStyle name="Data Input 2 3 17" xfId="7924"/>
    <cellStyle name="Data Input 2 3 18" xfId="7925"/>
    <cellStyle name="Data Input 2 3 19" xfId="7926"/>
    <cellStyle name="Data Input 2 3 2" xfId="7927"/>
    <cellStyle name="Data Input 2 3 2 10" xfId="7928"/>
    <cellStyle name="Data Input 2 3 2 11" xfId="7929"/>
    <cellStyle name="Data Input 2 3 2 12" xfId="7930"/>
    <cellStyle name="Data Input 2 3 2 13" xfId="7931"/>
    <cellStyle name="Data Input 2 3 2 14" xfId="7932"/>
    <cellStyle name="Data Input 2 3 2 15" xfId="7933"/>
    <cellStyle name="Data Input 2 3 2 16" xfId="7934"/>
    <cellStyle name="Data Input 2 3 2 17" xfId="7935"/>
    <cellStyle name="Data Input 2 3 2 18" xfId="7936"/>
    <cellStyle name="Data Input 2 3 2 19" xfId="7937"/>
    <cellStyle name="Data Input 2 3 2 2" xfId="7938"/>
    <cellStyle name="Data Input 2 3 2 2 10" xfId="7939"/>
    <cellStyle name="Data Input 2 3 2 2 11" xfId="7940"/>
    <cellStyle name="Data Input 2 3 2 2 12" xfId="7941"/>
    <cellStyle name="Data Input 2 3 2 2 13" xfId="7942"/>
    <cellStyle name="Data Input 2 3 2 2 14" xfId="7943"/>
    <cellStyle name="Data Input 2 3 2 2 15" xfId="7944"/>
    <cellStyle name="Data Input 2 3 2 2 16" xfId="7945"/>
    <cellStyle name="Data Input 2 3 2 2 17" xfId="7946"/>
    <cellStyle name="Data Input 2 3 2 2 18" xfId="7947"/>
    <cellStyle name="Data Input 2 3 2 2 19" xfId="7948"/>
    <cellStyle name="Data Input 2 3 2 2 2" xfId="7949"/>
    <cellStyle name="Data Input 2 3 2 2 20" xfId="7950"/>
    <cellStyle name="Data Input 2 3 2 2 21" xfId="7951"/>
    <cellStyle name="Data Input 2 3 2 2 22" xfId="7952"/>
    <cellStyle name="Data Input 2 3 2 2 23" xfId="7953"/>
    <cellStyle name="Data Input 2 3 2 2 24" xfId="7954"/>
    <cellStyle name="Data Input 2 3 2 2 25" xfId="7955"/>
    <cellStyle name="Data Input 2 3 2 2 26" xfId="7956"/>
    <cellStyle name="Data Input 2 3 2 2 27" xfId="7957"/>
    <cellStyle name="Data Input 2 3 2 2 28" xfId="7958"/>
    <cellStyle name="Data Input 2 3 2 2 29" xfId="7959"/>
    <cellStyle name="Data Input 2 3 2 2 3" xfId="7960"/>
    <cellStyle name="Data Input 2 3 2 2 30" xfId="7961"/>
    <cellStyle name="Data Input 2 3 2 2 31" xfId="7962"/>
    <cellStyle name="Data Input 2 3 2 2 32" xfId="7963"/>
    <cellStyle name="Data Input 2 3 2 2 33" xfId="40206"/>
    <cellStyle name="Data Input 2 3 2 2 4" xfId="7964"/>
    <cellStyle name="Data Input 2 3 2 2 5" xfId="7965"/>
    <cellStyle name="Data Input 2 3 2 2 6" xfId="7966"/>
    <cellStyle name="Data Input 2 3 2 2 7" xfId="7967"/>
    <cellStyle name="Data Input 2 3 2 2 8" xfId="7968"/>
    <cellStyle name="Data Input 2 3 2 2 9" xfId="7969"/>
    <cellStyle name="Data Input 2 3 2 20" xfId="7970"/>
    <cellStyle name="Data Input 2 3 2 21" xfId="7971"/>
    <cellStyle name="Data Input 2 3 2 22" xfId="7972"/>
    <cellStyle name="Data Input 2 3 2 23" xfId="7973"/>
    <cellStyle name="Data Input 2 3 2 24" xfId="7974"/>
    <cellStyle name="Data Input 2 3 2 25" xfId="7975"/>
    <cellStyle name="Data Input 2 3 2 26" xfId="7976"/>
    <cellStyle name="Data Input 2 3 2 27" xfId="7977"/>
    <cellStyle name="Data Input 2 3 2 28" xfId="7978"/>
    <cellStyle name="Data Input 2 3 2 29" xfId="7979"/>
    <cellStyle name="Data Input 2 3 2 3" xfId="7980"/>
    <cellStyle name="Data Input 2 3 2 30" xfId="7981"/>
    <cellStyle name="Data Input 2 3 2 31" xfId="7982"/>
    <cellStyle name="Data Input 2 3 2 32" xfId="7983"/>
    <cellStyle name="Data Input 2 3 2 33" xfId="7984"/>
    <cellStyle name="Data Input 2 3 2 34" xfId="7985"/>
    <cellStyle name="Data Input 2 3 2 35" xfId="38791"/>
    <cellStyle name="Data Input 2 3 2 4" xfId="7986"/>
    <cellStyle name="Data Input 2 3 2 5" xfId="7987"/>
    <cellStyle name="Data Input 2 3 2 6" xfId="7988"/>
    <cellStyle name="Data Input 2 3 2 7" xfId="7989"/>
    <cellStyle name="Data Input 2 3 2 8" xfId="7990"/>
    <cellStyle name="Data Input 2 3 2 9" xfId="7991"/>
    <cellStyle name="Data Input 2 3 20" xfId="7992"/>
    <cellStyle name="Data Input 2 3 21" xfId="7993"/>
    <cellStyle name="Data Input 2 3 22" xfId="7994"/>
    <cellStyle name="Data Input 2 3 23" xfId="7995"/>
    <cellStyle name="Data Input 2 3 24" xfId="7996"/>
    <cellStyle name="Data Input 2 3 25" xfId="7997"/>
    <cellStyle name="Data Input 2 3 26" xfId="7998"/>
    <cellStyle name="Data Input 2 3 27" xfId="7999"/>
    <cellStyle name="Data Input 2 3 28" xfId="8000"/>
    <cellStyle name="Data Input 2 3 29" xfId="8001"/>
    <cellStyle name="Data Input 2 3 3" xfId="8002"/>
    <cellStyle name="Data Input 2 3 3 10" xfId="8003"/>
    <cellStyle name="Data Input 2 3 3 11" xfId="8004"/>
    <cellStyle name="Data Input 2 3 3 12" xfId="8005"/>
    <cellStyle name="Data Input 2 3 3 13" xfId="8006"/>
    <cellStyle name="Data Input 2 3 3 14" xfId="8007"/>
    <cellStyle name="Data Input 2 3 3 15" xfId="8008"/>
    <cellStyle name="Data Input 2 3 3 16" xfId="8009"/>
    <cellStyle name="Data Input 2 3 3 17" xfId="8010"/>
    <cellStyle name="Data Input 2 3 3 18" xfId="8011"/>
    <cellStyle name="Data Input 2 3 3 19" xfId="8012"/>
    <cellStyle name="Data Input 2 3 3 2" xfId="8013"/>
    <cellStyle name="Data Input 2 3 3 20" xfId="8014"/>
    <cellStyle name="Data Input 2 3 3 21" xfId="8015"/>
    <cellStyle name="Data Input 2 3 3 22" xfId="8016"/>
    <cellStyle name="Data Input 2 3 3 23" xfId="8017"/>
    <cellStyle name="Data Input 2 3 3 24" xfId="8018"/>
    <cellStyle name="Data Input 2 3 3 25" xfId="8019"/>
    <cellStyle name="Data Input 2 3 3 26" xfId="8020"/>
    <cellStyle name="Data Input 2 3 3 27" xfId="8021"/>
    <cellStyle name="Data Input 2 3 3 28" xfId="8022"/>
    <cellStyle name="Data Input 2 3 3 29" xfId="8023"/>
    <cellStyle name="Data Input 2 3 3 3" xfId="8024"/>
    <cellStyle name="Data Input 2 3 3 30" xfId="8025"/>
    <cellStyle name="Data Input 2 3 3 31" xfId="8026"/>
    <cellStyle name="Data Input 2 3 3 32" xfId="8027"/>
    <cellStyle name="Data Input 2 3 3 33" xfId="40013"/>
    <cellStyle name="Data Input 2 3 3 4" xfId="8028"/>
    <cellStyle name="Data Input 2 3 3 5" xfId="8029"/>
    <cellStyle name="Data Input 2 3 3 6" xfId="8030"/>
    <cellStyle name="Data Input 2 3 3 7" xfId="8031"/>
    <cellStyle name="Data Input 2 3 3 8" xfId="8032"/>
    <cellStyle name="Data Input 2 3 3 9" xfId="8033"/>
    <cellStyle name="Data Input 2 3 30" xfId="8034"/>
    <cellStyle name="Data Input 2 3 31" xfId="8035"/>
    <cellStyle name="Data Input 2 3 32" xfId="8036"/>
    <cellStyle name="Data Input 2 3 33" xfId="8037"/>
    <cellStyle name="Data Input 2 3 34" xfId="8038"/>
    <cellStyle name="Data Input 2 3 35" xfId="8039"/>
    <cellStyle name="Data Input 2 3 36" xfId="38790"/>
    <cellStyle name="Data Input 2 3 4" xfId="8040"/>
    <cellStyle name="Data Input 2 3 5" xfId="8041"/>
    <cellStyle name="Data Input 2 3 6" xfId="8042"/>
    <cellStyle name="Data Input 2 3 7" xfId="8043"/>
    <cellStyle name="Data Input 2 3 8" xfId="8044"/>
    <cellStyle name="Data Input 2 3 9" xfId="8045"/>
    <cellStyle name="Data Input 2 4" xfId="8046"/>
    <cellStyle name="Data Input 2 4 10" xfId="8047"/>
    <cellStyle name="Data Input 2 4 11" xfId="8048"/>
    <cellStyle name="Data Input 2 4 12" xfId="8049"/>
    <cellStyle name="Data Input 2 4 13" xfId="8050"/>
    <cellStyle name="Data Input 2 4 14" xfId="8051"/>
    <cellStyle name="Data Input 2 4 15" xfId="8052"/>
    <cellStyle name="Data Input 2 4 16" xfId="8053"/>
    <cellStyle name="Data Input 2 4 17" xfId="8054"/>
    <cellStyle name="Data Input 2 4 18" xfId="8055"/>
    <cellStyle name="Data Input 2 4 19" xfId="8056"/>
    <cellStyle name="Data Input 2 4 2" xfId="8057"/>
    <cellStyle name="Data Input 2 4 2 10" xfId="8058"/>
    <cellStyle name="Data Input 2 4 2 11" xfId="8059"/>
    <cellStyle name="Data Input 2 4 2 12" xfId="8060"/>
    <cellStyle name="Data Input 2 4 2 13" xfId="8061"/>
    <cellStyle name="Data Input 2 4 2 14" xfId="8062"/>
    <cellStyle name="Data Input 2 4 2 15" xfId="8063"/>
    <cellStyle name="Data Input 2 4 2 16" xfId="8064"/>
    <cellStyle name="Data Input 2 4 2 17" xfId="8065"/>
    <cellStyle name="Data Input 2 4 2 18" xfId="8066"/>
    <cellStyle name="Data Input 2 4 2 19" xfId="8067"/>
    <cellStyle name="Data Input 2 4 2 2" xfId="8068"/>
    <cellStyle name="Data Input 2 4 2 2 10" xfId="8069"/>
    <cellStyle name="Data Input 2 4 2 2 11" xfId="8070"/>
    <cellStyle name="Data Input 2 4 2 2 12" xfId="8071"/>
    <cellStyle name="Data Input 2 4 2 2 13" xfId="8072"/>
    <cellStyle name="Data Input 2 4 2 2 14" xfId="8073"/>
    <cellStyle name="Data Input 2 4 2 2 15" xfId="8074"/>
    <cellStyle name="Data Input 2 4 2 2 16" xfId="8075"/>
    <cellStyle name="Data Input 2 4 2 2 17" xfId="8076"/>
    <cellStyle name="Data Input 2 4 2 2 18" xfId="8077"/>
    <cellStyle name="Data Input 2 4 2 2 19" xfId="8078"/>
    <cellStyle name="Data Input 2 4 2 2 2" xfId="8079"/>
    <cellStyle name="Data Input 2 4 2 2 20" xfId="8080"/>
    <cellStyle name="Data Input 2 4 2 2 21" xfId="8081"/>
    <cellStyle name="Data Input 2 4 2 2 22" xfId="8082"/>
    <cellStyle name="Data Input 2 4 2 2 23" xfId="8083"/>
    <cellStyle name="Data Input 2 4 2 2 24" xfId="8084"/>
    <cellStyle name="Data Input 2 4 2 2 25" xfId="8085"/>
    <cellStyle name="Data Input 2 4 2 2 26" xfId="8086"/>
    <cellStyle name="Data Input 2 4 2 2 27" xfId="8087"/>
    <cellStyle name="Data Input 2 4 2 2 28" xfId="8088"/>
    <cellStyle name="Data Input 2 4 2 2 29" xfId="8089"/>
    <cellStyle name="Data Input 2 4 2 2 3" xfId="8090"/>
    <cellStyle name="Data Input 2 4 2 2 30" xfId="8091"/>
    <cellStyle name="Data Input 2 4 2 2 31" xfId="8092"/>
    <cellStyle name="Data Input 2 4 2 2 32" xfId="8093"/>
    <cellStyle name="Data Input 2 4 2 2 33" xfId="40105"/>
    <cellStyle name="Data Input 2 4 2 2 4" xfId="8094"/>
    <cellStyle name="Data Input 2 4 2 2 5" xfId="8095"/>
    <cellStyle name="Data Input 2 4 2 2 6" xfId="8096"/>
    <cellStyle name="Data Input 2 4 2 2 7" xfId="8097"/>
    <cellStyle name="Data Input 2 4 2 2 8" xfId="8098"/>
    <cellStyle name="Data Input 2 4 2 2 9" xfId="8099"/>
    <cellStyle name="Data Input 2 4 2 20" xfId="8100"/>
    <cellStyle name="Data Input 2 4 2 21" xfId="8101"/>
    <cellStyle name="Data Input 2 4 2 22" xfId="8102"/>
    <cellStyle name="Data Input 2 4 2 23" xfId="8103"/>
    <cellStyle name="Data Input 2 4 2 24" xfId="8104"/>
    <cellStyle name="Data Input 2 4 2 25" xfId="8105"/>
    <cellStyle name="Data Input 2 4 2 26" xfId="8106"/>
    <cellStyle name="Data Input 2 4 2 27" xfId="8107"/>
    <cellStyle name="Data Input 2 4 2 28" xfId="8108"/>
    <cellStyle name="Data Input 2 4 2 29" xfId="8109"/>
    <cellStyle name="Data Input 2 4 2 3" xfId="8110"/>
    <cellStyle name="Data Input 2 4 2 30" xfId="8111"/>
    <cellStyle name="Data Input 2 4 2 31" xfId="8112"/>
    <cellStyle name="Data Input 2 4 2 32" xfId="8113"/>
    <cellStyle name="Data Input 2 4 2 33" xfId="8114"/>
    <cellStyle name="Data Input 2 4 2 34" xfId="8115"/>
    <cellStyle name="Data Input 2 4 2 35" xfId="38793"/>
    <cellStyle name="Data Input 2 4 2 4" xfId="8116"/>
    <cellStyle name="Data Input 2 4 2 5" xfId="8117"/>
    <cellStyle name="Data Input 2 4 2 6" xfId="8118"/>
    <cellStyle name="Data Input 2 4 2 7" xfId="8119"/>
    <cellStyle name="Data Input 2 4 2 8" xfId="8120"/>
    <cellStyle name="Data Input 2 4 2 9" xfId="8121"/>
    <cellStyle name="Data Input 2 4 20" xfId="8122"/>
    <cellStyle name="Data Input 2 4 21" xfId="8123"/>
    <cellStyle name="Data Input 2 4 22" xfId="8124"/>
    <cellStyle name="Data Input 2 4 23" xfId="8125"/>
    <cellStyle name="Data Input 2 4 24" xfId="8126"/>
    <cellStyle name="Data Input 2 4 25" xfId="8127"/>
    <cellStyle name="Data Input 2 4 26" xfId="8128"/>
    <cellStyle name="Data Input 2 4 27" xfId="8129"/>
    <cellStyle name="Data Input 2 4 28" xfId="8130"/>
    <cellStyle name="Data Input 2 4 29" xfId="8131"/>
    <cellStyle name="Data Input 2 4 3" xfId="8132"/>
    <cellStyle name="Data Input 2 4 3 10" xfId="8133"/>
    <cellStyle name="Data Input 2 4 3 11" xfId="8134"/>
    <cellStyle name="Data Input 2 4 3 12" xfId="8135"/>
    <cellStyle name="Data Input 2 4 3 13" xfId="8136"/>
    <cellStyle name="Data Input 2 4 3 14" xfId="8137"/>
    <cellStyle name="Data Input 2 4 3 15" xfId="8138"/>
    <cellStyle name="Data Input 2 4 3 16" xfId="8139"/>
    <cellStyle name="Data Input 2 4 3 17" xfId="8140"/>
    <cellStyle name="Data Input 2 4 3 18" xfId="8141"/>
    <cellStyle name="Data Input 2 4 3 19" xfId="8142"/>
    <cellStyle name="Data Input 2 4 3 2" xfId="8143"/>
    <cellStyle name="Data Input 2 4 3 2 10" xfId="8144"/>
    <cellStyle name="Data Input 2 4 3 2 11" xfId="8145"/>
    <cellStyle name="Data Input 2 4 3 2 12" xfId="8146"/>
    <cellStyle name="Data Input 2 4 3 2 13" xfId="8147"/>
    <cellStyle name="Data Input 2 4 3 2 14" xfId="8148"/>
    <cellStyle name="Data Input 2 4 3 2 15" xfId="8149"/>
    <cellStyle name="Data Input 2 4 3 2 16" xfId="8150"/>
    <cellStyle name="Data Input 2 4 3 2 17" xfId="8151"/>
    <cellStyle name="Data Input 2 4 3 2 18" xfId="8152"/>
    <cellStyle name="Data Input 2 4 3 2 19" xfId="8153"/>
    <cellStyle name="Data Input 2 4 3 2 2" xfId="8154"/>
    <cellStyle name="Data Input 2 4 3 2 20" xfId="8155"/>
    <cellStyle name="Data Input 2 4 3 2 21" xfId="8156"/>
    <cellStyle name="Data Input 2 4 3 2 22" xfId="8157"/>
    <cellStyle name="Data Input 2 4 3 2 23" xfId="8158"/>
    <cellStyle name="Data Input 2 4 3 2 24" xfId="8159"/>
    <cellStyle name="Data Input 2 4 3 2 25" xfId="8160"/>
    <cellStyle name="Data Input 2 4 3 2 26" xfId="8161"/>
    <cellStyle name="Data Input 2 4 3 2 27" xfId="8162"/>
    <cellStyle name="Data Input 2 4 3 2 28" xfId="8163"/>
    <cellStyle name="Data Input 2 4 3 2 29" xfId="8164"/>
    <cellStyle name="Data Input 2 4 3 2 3" xfId="8165"/>
    <cellStyle name="Data Input 2 4 3 2 30" xfId="8166"/>
    <cellStyle name="Data Input 2 4 3 2 31" xfId="8167"/>
    <cellStyle name="Data Input 2 4 3 2 32" xfId="8168"/>
    <cellStyle name="Data Input 2 4 3 2 33" xfId="40062"/>
    <cellStyle name="Data Input 2 4 3 2 4" xfId="8169"/>
    <cellStyle name="Data Input 2 4 3 2 5" xfId="8170"/>
    <cellStyle name="Data Input 2 4 3 2 6" xfId="8171"/>
    <cellStyle name="Data Input 2 4 3 2 7" xfId="8172"/>
    <cellStyle name="Data Input 2 4 3 2 8" xfId="8173"/>
    <cellStyle name="Data Input 2 4 3 2 9" xfId="8174"/>
    <cellStyle name="Data Input 2 4 3 20" xfId="8175"/>
    <cellStyle name="Data Input 2 4 3 21" xfId="8176"/>
    <cellStyle name="Data Input 2 4 3 22" xfId="8177"/>
    <cellStyle name="Data Input 2 4 3 23" xfId="8178"/>
    <cellStyle name="Data Input 2 4 3 24" xfId="8179"/>
    <cellStyle name="Data Input 2 4 3 25" xfId="8180"/>
    <cellStyle name="Data Input 2 4 3 26" xfId="8181"/>
    <cellStyle name="Data Input 2 4 3 27" xfId="8182"/>
    <cellStyle name="Data Input 2 4 3 28" xfId="8183"/>
    <cellStyle name="Data Input 2 4 3 29" xfId="8184"/>
    <cellStyle name="Data Input 2 4 3 3" xfId="8185"/>
    <cellStyle name="Data Input 2 4 3 30" xfId="8186"/>
    <cellStyle name="Data Input 2 4 3 31" xfId="8187"/>
    <cellStyle name="Data Input 2 4 3 32" xfId="8188"/>
    <cellStyle name="Data Input 2 4 3 33" xfId="8189"/>
    <cellStyle name="Data Input 2 4 3 34" xfId="8190"/>
    <cellStyle name="Data Input 2 4 3 35" xfId="38794"/>
    <cellStyle name="Data Input 2 4 3 4" xfId="8191"/>
    <cellStyle name="Data Input 2 4 3 5" xfId="8192"/>
    <cellStyle name="Data Input 2 4 3 6" xfId="8193"/>
    <cellStyle name="Data Input 2 4 3 7" xfId="8194"/>
    <cellStyle name="Data Input 2 4 3 8" xfId="8195"/>
    <cellStyle name="Data Input 2 4 3 9" xfId="8196"/>
    <cellStyle name="Data Input 2 4 30" xfId="8197"/>
    <cellStyle name="Data Input 2 4 31" xfId="8198"/>
    <cellStyle name="Data Input 2 4 32" xfId="8199"/>
    <cellStyle name="Data Input 2 4 33" xfId="8200"/>
    <cellStyle name="Data Input 2 4 34" xfId="8201"/>
    <cellStyle name="Data Input 2 4 35" xfId="8202"/>
    <cellStyle name="Data Input 2 4 36" xfId="8203"/>
    <cellStyle name="Data Input 2 4 37" xfId="38792"/>
    <cellStyle name="Data Input 2 4 4" xfId="8204"/>
    <cellStyle name="Data Input 2 4 4 10" xfId="8205"/>
    <cellStyle name="Data Input 2 4 4 11" xfId="8206"/>
    <cellStyle name="Data Input 2 4 4 12" xfId="8207"/>
    <cellStyle name="Data Input 2 4 4 13" xfId="8208"/>
    <cellStyle name="Data Input 2 4 4 2" xfId="8209"/>
    <cellStyle name="Data Input 2 4 4 3" xfId="8210"/>
    <cellStyle name="Data Input 2 4 4 4" xfId="8211"/>
    <cellStyle name="Data Input 2 4 4 5" xfId="8212"/>
    <cellStyle name="Data Input 2 4 4 6" xfId="8213"/>
    <cellStyle name="Data Input 2 4 4 7" xfId="8214"/>
    <cellStyle name="Data Input 2 4 4 8" xfId="8215"/>
    <cellStyle name="Data Input 2 4 4 9" xfId="8216"/>
    <cellStyle name="Data Input 2 4 5" xfId="8217"/>
    <cellStyle name="Data Input 2 4 6" xfId="8218"/>
    <cellStyle name="Data Input 2 4 7" xfId="8219"/>
    <cellStyle name="Data Input 2 4 8" xfId="8220"/>
    <cellStyle name="Data Input 2 4 9" xfId="8221"/>
    <cellStyle name="Data Input 2 5" xfId="8222"/>
    <cellStyle name="Data Input 2 5 10" xfId="8223"/>
    <cellStyle name="Data Input 2 5 11" xfId="8224"/>
    <cellStyle name="Data Input 2 5 12" xfId="8225"/>
    <cellStyle name="Data Input 2 5 13" xfId="8226"/>
    <cellStyle name="Data Input 2 5 14" xfId="39551"/>
    <cellStyle name="Data Input 2 5 2" xfId="8227"/>
    <cellStyle name="Data Input 2 5 3" xfId="8228"/>
    <cellStyle name="Data Input 2 5 4" xfId="8229"/>
    <cellStyle name="Data Input 2 5 5" xfId="8230"/>
    <cellStyle name="Data Input 2 5 6" xfId="8231"/>
    <cellStyle name="Data Input 2 5 7" xfId="8232"/>
    <cellStyle name="Data Input 2 5 8" xfId="8233"/>
    <cellStyle name="Data Input 2 5 9" xfId="8234"/>
    <cellStyle name="Data Input 3" xfId="205"/>
    <cellStyle name="Data Input 3 2" xfId="8235"/>
    <cellStyle name="Data Input 3 3" xfId="8236"/>
    <cellStyle name="Data Input 4" xfId="8237"/>
    <cellStyle name="Data Input 4 2" xfId="8238"/>
    <cellStyle name="Data Input 4 2 10" xfId="8239"/>
    <cellStyle name="Data Input 4 2 11" xfId="8240"/>
    <cellStyle name="Data Input 4 2 12" xfId="8241"/>
    <cellStyle name="Data Input 4 2 13" xfId="8242"/>
    <cellStyle name="Data Input 4 2 14" xfId="8243"/>
    <cellStyle name="Data Input 4 2 15" xfId="8244"/>
    <cellStyle name="Data Input 4 2 16" xfId="8245"/>
    <cellStyle name="Data Input 4 2 17" xfId="8246"/>
    <cellStyle name="Data Input 4 2 18" xfId="8247"/>
    <cellStyle name="Data Input 4 2 19" xfId="8248"/>
    <cellStyle name="Data Input 4 2 2" xfId="8249"/>
    <cellStyle name="Data Input 4 2 2 10" xfId="8250"/>
    <cellStyle name="Data Input 4 2 2 11" xfId="8251"/>
    <cellStyle name="Data Input 4 2 2 12" xfId="8252"/>
    <cellStyle name="Data Input 4 2 2 13" xfId="8253"/>
    <cellStyle name="Data Input 4 2 2 14" xfId="8254"/>
    <cellStyle name="Data Input 4 2 2 15" xfId="8255"/>
    <cellStyle name="Data Input 4 2 2 16" xfId="8256"/>
    <cellStyle name="Data Input 4 2 2 17" xfId="8257"/>
    <cellStyle name="Data Input 4 2 2 18" xfId="8258"/>
    <cellStyle name="Data Input 4 2 2 19" xfId="8259"/>
    <cellStyle name="Data Input 4 2 2 2" xfId="8260"/>
    <cellStyle name="Data Input 4 2 2 2 10" xfId="8261"/>
    <cellStyle name="Data Input 4 2 2 2 11" xfId="8262"/>
    <cellStyle name="Data Input 4 2 2 2 12" xfId="8263"/>
    <cellStyle name="Data Input 4 2 2 2 13" xfId="8264"/>
    <cellStyle name="Data Input 4 2 2 2 14" xfId="8265"/>
    <cellStyle name="Data Input 4 2 2 2 15" xfId="8266"/>
    <cellStyle name="Data Input 4 2 2 2 16" xfId="8267"/>
    <cellStyle name="Data Input 4 2 2 2 17" xfId="8268"/>
    <cellStyle name="Data Input 4 2 2 2 18" xfId="8269"/>
    <cellStyle name="Data Input 4 2 2 2 19" xfId="8270"/>
    <cellStyle name="Data Input 4 2 2 2 2" xfId="8271"/>
    <cellStyle name="Data Input 4 2 2 2 2 10" xfId="8272"/>
    <cellStyle name="Data Input 4 2 2 2 2 11" xfId="8273"/>
    <cellStyle name="Data Input 4 2 2 2 2 12" xfId="8274"/>
    <cellStyle name="Data Input 4 2 2 2 2 13" xfId="8275"/>
    <cellStyle name="Data Input 4 2 2 2 2 14" xfId="8276"/>
    <cellStyle name="Data Input 4 2 2 2 2 15" xfId="8277"/>
    <cellStyle name="Data Input 4 2 2 2 2 16" xfId="8278"/>
    <cellStyle name="Data Input 4 2 2 2 2 17" xfId="8279"/>
    <cellStyle name="Data Input 4 2 2 2 2 18" xfId="8280"/>
    <cellStyle name="Data Input 4 2 2 2 2 19" xfId="8281"/>
    <cellStyle name="Data Input 4 2 2 2 2 2" xfId="8282"/>
    <cellStyle name="Data Input 4 2 2 2 2 20" xfId="8283"/>
    <cellStyle name="Data Input 4 2 2 2 2 21" xfId="8284"/>
    <cellStyle name="Data Input 4 2 2 2 2 22" xfId="8285"/>
    <cellStyle name="Data Input 4 2 2 2 2 23" xfId="8286"/>
    <cellStyle name="Data Input 4 2 2 2 2 24" xfId="8287"/>
    <cellStyle name="Data Input 4 2 2 2 2 25" xfId="8288"/>
    <cellStyle name="Data Input 4 2 2 2 2 26" xfId="8289"/>
    <cellStyle name="Data Input 4 2 2 2 2 27" xfId="8290"/>
    <cellStyle name="Data Input 4 2 2 2 2 28" xfId="8291"/>
    <cellStyle name="Data Input 4 2 2 2 2 29" xfId="8292"/>
    <cellStyle name="Data Input 4 2 2 2 2 3" xfId="8293"/>
    <cellStyle name="Data Input 4 2 2 2 2 30" xfId="8294"/>
    <cellStyle name="Data Input 4 2 2 2 2 31" xfId="8295"/>
    <cellStyle name="Data Input 4 2 2 2 2 32" xfId="8296"/>
    <cellStyle name="Data Input 4 2 2 2 2 33" xfId="40127"/>
    <cellStyle name="Data Input 4 2 2 2 2 4" xfId="8297"/>
    <cellStyle name="Data Input 4 2 2 2 2 5" xfId="8298"/>
    <cellStyle name="Data Input 4 2 2 2 2 6" xfId="8299"/>
    <cellStyle name="Data Input 4 2 2 2 2 7" xfId="8300"/>
    <cellStyle name="Data Input 4 2 2 2 2 8" xfId="8301"/>
    <cellStyle name="Data Input 4 2 2 2 2 9" xfId="8302"/>
    <cellStyle name="Data Input 4 2 2 2 20" xfId="8303"/>
    <cellStyle name="Data Input 4 2 2 2 21" xfId="8304"/>
    <cellStyle name="Data Input 4 2 2 2 22" xfId="8305"/>
    <cellStyle name="Data Input 4 2 2 2 23" xfId="8306"/>
    <cellStyle name="Data Input 4 2 2 2 24" xfId="8307"/>
    <cellStyle name="Data Input 4 2 2 2 25" xfId="8308"/>
    <cellStyle name="Data Input 4 2 2 2 26" xfId="8309"/>
    <cellStyle name="Data Input 4 2 2 2 27" xfId="8310"/>
    <cellStyle name="Data Input 4 2 2 2 28" xfId="8311"/>
    <cellStyle name="Data Input 4 2 2 2 29" xfId="8312"/>
    <cellStyle name="Data Input 4 2 2 2 3" xfId="8313"/>
    <cellStyle name="Data Input 4 2 2 2 30" xfId="8314"/>
    <cellStyle name="Data Input 4 2 2 2 31" xfId="8315"/>
    <cellStyle name="Data Input 4 2 2 2 32" xfId="8316"/>
    <cellStyle name="Data Input 4 2 2 2 33" xfId="8317"/>
    <cellStyle name="Data Input 4 2 2 2 34" xfId="8318"/>
    <cellStyle name="Data Input 4 2 2 2 35" xfId="38797"/>
    <cellStyle name="Data Input 4 2 2 2 35 2" xfId="40297"/>
    <cellStyle name="Data Input 4 2 2 2 4" xfId="8319"/>
    <cellStyle name="Data Input 4 2 2 2 5" xfId="8320"/>
    <cellStyle name="Data Input 4 2 2 2 6" xfId="8321"/>
    <cellStyle name="Data Input 4 2 2 2 7" xfId="8322"/>
    <cellStyle name="Data Input 4 2 2 2 8" xfId="8323"/>
    <cellStyle name="Data Input 4 2 2 2 9" xfId="8324"/>
    <cellStyle name="Data Input 4 2 2 20" xfId="8325"/>
    <cellStyle name="Data Input 4 2 2 21" xfId="8326"/>
    <cellStyle name="Data Input 4 2 2 22" xfId="8327"/>
    <cellStyle name="Data Input 4 2 2 23" xfId="8328"/>
    <cellStyle name="Data Input 4 2 2 24" xfId="8329"/>
    <cellStyle name="Data Input 4 2 2 25" xfId="8330"/>
    <cellStyle name="Data Input 4 2 2 26" xfId="8331"/>
    <cellStyle name="Data Input 4 2 2 27" xfId="8332"/>
    <cellStyle name="Data Input 4 2 2 28" xfId="8333"/>
    <cellStyle name="Data Input 4 2 2 29" xfId="8334"/>
    <cellStyle name="Data Input 4 2 2 3" xfId="8335"/>
    <cellStyle name="Data Input 4 2 2 3 10" xfId="8336"/>
    <cellStyle name="Data Input 4 2 2 3 11" xfId="8337"/>
    <cellStyle name="Data Input 4 2 2 3 12" xfId="8338"/>
    <cellStyle name="Data Input 4 2 2 3 13" xfId="8339"/>
    <cellStyle name="Data Input 4 2 2 3 14" xfId="8340"/>
    <cellStyle name="Data Input 4 2 2 3 15" xfId="8341"/>
    <cellStyle name="Data Input 4 2 2 3 16" xfId="8342"/>
    <cellStyle name="Data Input 4 2 2 3 17" xfId="8343"/>
    <cellStyle name="Data Input 4 2 2 3 18" xfId="8344"/>
    <cellStyle name="Data Input 4 2 2 3 19" xfId="8345"/>
    <cellStyle name="Data Input 4 2 2 3 2" xfId="8346"/>
    <cellStyle name="Data Input 4 2 2 3 20" xfId="8347"/>
    <cellStyle name="Data Input 4 2 2 3 21" xfId="8348"/>
    <cellStyle name="Data Input 4 2 2 3 22" xfId="8349"/>
    <cellStyle name="Data Input 4 2 2 3 23" xfId="8350"/>
    <cellStyle name="Data Input 4 2 2 3 24" xfId="8351"/>
    <cellStyle name="Data Input 4 2 2 3 25" xfId="8352"/>
    <cellStyle name="Data Input 4 2 2 3 26" xfId="8353"/>
    <cellStyle name="Data Input 4 2 2 3 27" xfId="8354"/>
    <cellStyle name="Data Input 4 2 2 3 28" xfId="8355"/>
    <cellStyle name="Data Input 4 2 2 3 29" xfId="8356"/>
    <cellStyle name="Data Input 4 2 2 3 3" xfId="8357"/>
    <cellStyle name="Data Input 4 2 2 3 30" xfId="8358"/>
    <cellStyle name="Data Input 4 2 2 3 31" xfId="8359"/>
    <cellStyle name="Data Input 4 2 2 3 32" xfId="8360"/>
    <cellStyle name="Data Input 4 2 2 3 33" xfId="39870"/>
    <cellStyle name="Data Input 4 2 2 3 4" xfId="8361"/>
    <cellStyle name="Data Input 4 2 2 3 5" xfId="8362"/>
    <cellStyle name="Data Input 4 2 2 3 6" xfId="8363"/>
    <cellStyle name="Data Input 4 2 2 3 7" xfId="8364"/>
    <cellStyle name="Data Input 4 2 2 3 8" xfId="8365"/>
    <cellStyle name="Data Input 4 2 2 3 9" xfId="8366"/>
    <cellStyle name="Data Input 4 2 2 30" xfId="8367"/>
    <cellStyle name="Data Input 4 2 2 31" xfId="8368"/>
    <cellStyle name="Data Input 4 2 2 32" xfId="8369"/>
    <cellStyle name="Data Input 4 2 2 33" xfId="8370"/>
    <cellStyle name="Data Input 4 2 2 34" xfId="8371"/>
    <cellStyle name="Data Input 4 2 2 35" xfId="8372"/>
    <cellStyle name="Data Input 4 2 2 36" xfId="38796"/>
    <cellStyle name="Data Input 4 2 2 4" xfId="8373"/>
    <cellStyle name="Data Input 4 2 2 5" xfId="8374"/>
    <cellStyle name="Data Input 4 2 2 6" xfId="8375"/>
    <cellStyle name="Data Input 4 2 2 7" xfId="8376"/>
    <cellStyle name="Data Input 4 2 2 8" xfId="8377"/>
    <cellStyle name="Data Input 4 2 2 9" xfId="8378"/>
    <cellStyle name="Data Input 4 2 20" xfId="8379"/>
    <cellStyle name="Data Input 4 2 21" xfId="8380"/>
    <cellStyle name="Data Input 4 2 22" xfId="8381"/>
    <cellStyle name="Data Input 4 2 23" xfId="8382"/>
    <cellStyle name="Data Input 4 2 24" xfId="8383"/>
    <cellStyle name="Data Input 4 2 25" xfId="8384"/>
    <cellStyle name="Data Input 4 2 26" xfId="8385"/>
    <cellStyle name="Data Input 4 2 27" xfId="8386"/>
    <cellStyle name="Data Input 4 2 28" xfId="8387"/>
    <cellStyle name="Data Input 4 2 29" xfId="8388"/>
    <cellStyle name="Data Input 4 2 3" xfId="8389"/>
    <cellStyle name="Data Input 4 2 3 10" xfId="8390"/>
    <cellStyle name="Data Input 4 2 3 11" xfId="8391"/>
    <cellStyle name="Data Input 4 2 3 12" xfId="8392"/>
    <cellStyle name="Data Input 4 2 3 13" xfId="8393"/>
    <cellStyle name="Data Input 4 2 3 14" xfId="8394"/>
    <cellStyle name="Data Input 4 2 3 15" xfId="8395"/>
    <cellStyle name="Data Input 4 2 3 16" xfId="8396"/>
    <cellStyle name="Data Input 4 2 3 17" xfId="8397"/>
    <cellStyle name="Data Input 4 2 3 18" xfId="8398"/>
    <cellStyle name="Data Input 4 2 3 19" xfId="8399"/>
    <cellStyle name="Data Input 4 2 3 2" xfId="8400"/>
    <cellStyle name="Data Input 4 2 3 2 10" xfId="8401"/>
    <cellStyle name="Data Input 4 2 3 2 11" xfId="8402"/>
    <cellStyle name="Data Input 4 2 3 2 12" xfId="8403"/>
    <cellStyle name="Data Input 4 2 3 2 13" xfId="8404"/>
    <cellStyle name="Data Input 4 2 3 2 14" xfId="8405"/>
    <cellStyle name="Data Input 4 2 3 2 15" xfId="8406"/>
    <cellStyle name="Data Input 4 2 3 2 16" xfId="8407"/>
    <cellStyle name="Data Input 4 2 3 2 17" xfId="8408"/>
    <cellStyle name="Data Input 4 2 3 2 18" xfId="8409"/>
    <cellStyle name="Data Input 4 2 3 2 19" xfId="8410"/>
    <cellStyle name="Data Input 4 2 3 2 2" xfId="8411"/>
    <cellStyle name="Data Input 4 2 3 2 2 10" xfId="8412"/>
    <cellStyle name="Data Input 4 2 3 2 2 11" xfId="8413"/>
    <cellStyle name="Data Input 4 2 3 2 2 12" xfId="8414"/>
    <cellStyle name="Data Input 4 2 3 2 2 13" xfId="8415"/>
    <cellStyle name="Data Input 4 2 3 2 2 14" xfId="8416"/>
    <cellStyle name="Data Input 4 2 3 2 2 15" xfId="8417"/>
    <cellStyle name="Data Input 4 2 3 2 2 16" xfId="8418"/>
    <cellStyle name="Data Input 4 2 3 2 2 17" xfId="8419"/>
    <cellStyle name="Data Input 4 2 3 2 2 18" xfId="8420"/>
    <cellStyle name="Data Input 4 2 3 2 2 19" xfId="8421"/>
    <cellStyle name="Data Input 4 2 3 2 2 2" xfId="8422"/>
    <cellStyle name="Data Input 4 2 3 2 2 20" xfId="8423"/>
    <cellStyle name="Data Input 4 2 3 2 2 21" xfId="8424"/>
    <cellStyle name="Data Input 4 2 3 2 2 22" xfId="8425"/>
    <cellStyle name="Data Input 4 2 3 2 2 23" xfId="8426"/>
    <cellStyle name="Data Input 4 2 3 2 2 24" xfId="8427"/>
    <cellStyle name="Data Input 4 2 3 2 2 25" xfId="8428"/>
    <cellStyle name="Data Input 4 2 3 2 2 26" xfId="8429"/>
    <cellStyle name="Data Input 4 2 3 2 2 27" xfId="8430"/>
    <cellStyle name="Data Input 4 2 3 2 2 28" xfId="8431"/>
    <cellStyle name="Data Input 4 2 3 2 2 29" xfId="8432"/>
    <cellStyle name="Data Input 4 2 3 2 2 3" xfId="8433"/>
    <cellStyle name="Data Input 4 2 3 2 2 30" xfId="8434"/>
    <cellStyle name="Data Input 4 2 3 2 2 31" xfId="8435"/>
    <cellStyle name="Data Input 4 2 3 2 2 32" xfId="8436"/>
    <cellStyle name="Data Input 4 2 3 2 2 33" xfId="40189"/>
    <cellStyle name="Data Input 4 2 3 2 2 4" xfId="8437"/>
    <cellStyle name="Data Input 4 2 3 2 2 5" xfId="8438"/>
    <cellStyle name="Data Input 4 2 3 2 2 6" xfId="8439"/>
    <cellStyle name="Data Input 4 2 3 2 2 7" xfId="8440"/>
    <cellStyle name="Data Input 4 2 3 2 2 8" xfId="8441"/>
    <cellStyle name="Data Input 4 2 3 2 2 9" xfId="8442"/>
    <cellStyle name="Data Input 4 2 3 2 20" xfId="8443"/>
    <cellStyle name="Data Input 4 2 3 2 21" xfId="8444"/>
    <cellStyle name="Data Input 4 2 3 2 22" xfId="8445"/>
    <cellStyle name="Data Input 4 2 3 2 23" xfId="8446"/>
    <cellStyle name="Data Input 4 2 3 2 24" xfId="8447"/>
    <cellStyle name="Data Input 4 2 3 2 25" xfId="8448"/>
    <cellStyle name="Data Input 4 2 3 2 26" xfId="8449"/>
    <cellStyle name="Data Input 4 2 3 2 27" xfId="8450"/>
    <cellStyle name="Data Input 4 2 3 2 28" xfId="8451"/>
    <cellStyle name="Data Input 4 2 3 2 29" xfId="8452"/>
    <cellStyle name="Data Input 4 2 3 2 3" xfId="8453"/>
    <cellStyle name="Data Input 4 2 3 2 30" xfId="8454"/>
    <cellStyle name="Data Input 4 2 3 2 31" xfId="8455"/>
    <cellStyle name="Data Input 4 2 3 2 32" xfId="8456"/>
    <cellStyle name="Data Input 4 2 3 2 33" xfId="8457"/>
    <cellStyle name="Data Input 4 2 3 2 34" xfId="8458"/>
    <cellStyle name="Data Input 4 2 3 2 35" xfId="38799"/>
    <cellStyle name="Data Input 4 2 3 2 4" xfId="8459"/>
    <cellStyle name="Data Input 4 2 3 2 5" xfId="8460"/>
    <cellStyle name="Data Input 4 2 3 2 6" xfId="8461"/>
    <cellStyle name="Data Input 4 2 3 2 7" xfId="8462"/>
    <cellStyle name="Data Input 4 2 3 2 8" xfId="8463"/>
    <cellStyle name="Data Input 4 2 3 2 9" xfId="8464"/>
    <cellStyle name="Data Input 4 2 3 20" xfId="8465"/>
    <cellStyle name="Data Input 4 2 3 21" xfId="8466"/>
    <cellStyle name="Data Input 4 2 3 22" xfId="8467"/>
    <cellStyle name="Data Input 4 2 3 23" xfId="8468"/>
    <cellStyle name="Data Input 4 2 3 24" xfId="8469"/>
    <cellStyle name="Data Input 4 2 3 25" xfId="8470"/>
    <cellStyle name="Data Input 4 2 3 26" xfId="8471"/>
    <cellStyle name="Data Input 4 2 3 27" xfId="8472"/>
    <cellStyle name="Data Input 4 2 3 28" xfId="8473"/>
    <cellStyle name="Data Input 4 2 3 29" xfId="8474"/>
    <cellStyle name="Data Input 4 2 3 3" xfId="8475"/>
    <cellStyle name="Data Input 4 2 3 3 10" xfId="8476"/>
    <cellStyle name="Data Input 4 2 3 3 11" xfId="8477"/>
    <cellStyle name="Data Input 4 2 3 3 12" xfId="8478"/>
    <cellStyle name="Data Input 4 2 3 3 13" xfId="8479"/>
    <cellStyle name="Data Input 4 2 3 3 14" xfId="8480"/>
    <cellStyle name="Data Input 4 2 3 3 15" xfId="8481"/>
    <cellStyle name="Data Input 4 2 3 3 16" xfId="8482"/>
    <cellStyle name="Data Input 4 2 3 3 17" xfId="8483"/>
    <cellStyle name="Data Input 4 2 3 3 18" xfId="8484"/>
    <cellStyle name="Data Input 4 2 3 3 19" xfId="8485"/>
    <cellStyle name="Data Input 4 2 3 3 2" xfId="8486"/>
    <cellStyle name="Data Input 4 2 3 3 20" xfId="8487"/>
    <cellStyle name="Data Input 4 2 3 3 21" xfId="8488"/>
    <cellStyle name="Data Input 4 2 3 3 22" xfId="8489"/>
    <cellStyle name="Data Input 4 2 3 3 23" xfId="8490"/>
    <cellStyle name="Data Input 4 2 3 3 24" xfId="8491"/>
    <cellStyle name="Data Input 4 2 3 3 25" xfId="8492"/>
    <cellStyle name="Data Input 4 2 3 3 26" xfId="8493"/>
    <cellStyle name="Data Input 4 2 3 3 27" xfId="8494"/>
    <cellStyle name="Data Input 4 2 3 3 28" xfId="8495"/>
    <cellStyle name="Data Input 4 2 3 3 29" xfId="8496"/>
    <cellStyle name="Data Input 4 2 3 3 3" xfId="8497"/>
    <cellStyle name="Data Input 4 2 3 3 30" xfId="8498"/>
    <cellStyle name="Data Input 4 2 3 3 31" xfId="8499"/>
    <cellStyle name="Data Input 4 2 3 3 32" xfId="8500"/>
    <cellStyle name="Data Input 4 2 3 3 33" xfId="39973"/>
    <cellStyle name="Data Input 4 2 3 3 4" xfId="8501"/>
    <cellStyle name="Data Input 4 2 3 3 5" xfId="8502"/>
    <cellStyle name="Data Input 4 2 3 3 6" xfId="8503"/>
    <cellStyle name="Data Input 4 2 3 3 7" xfId="8504"/>
    <cellStyle name="Data Input 4 2 3 3 8" xfId="8505"/>
    <cellStyle name="Data Input 4 2 3 3 9" xfId="8506"/>
    <cellStyle name="Data Input 4 2 3 30" xfId="8507"/>
    <cellStyle name="Data Input 4 2 3 31" xfId="8508"/>
    <cellStyle name="Data Input 4 2 3 32" xfId="8509"/>
    <cellStyle name="Data Input 4 2 3 33" xfId="8510"/>
    <cellStyle name="Data Input 4 2 3 34" xfId="8511"/>
    <cellStyle name="Data Input 4 2 3 35" xfId="8512"/>
    <cellStyle name="Data Input 4 2 3 36" xfId="38798"/>
    <cellStyle name="Data Input 4 2 3 4" xfId="8513"/>
    <cellStyle name="Data Input 4 2 3 5" xfId="8514"/>
    <cellStyle name="Data Input 4 2 3 6" xfId="8515"/>
    <cellStyle name="Data Input 4 2 3 7" xfId="8516"/>
    <cellStyle name="Data Input 4 2 3 8" xfId="8517"/>
    <cellStyle name="Data Input 4 2 3 9" xfId="8518"/>
    <cellStyle name="Data Input 4 2 30" xfId="8519"/>
    <cellStyle name="Data Input 4 2 31" xfId="8520"/>
    <cellStyle name="Data Input 4 2 32" xfId="8521"/>
    <cellStyle name="Data Input 4 2 33" xfId="8522"/>
    <cellStyle name="Data Input 4 2 34" xfId="8523"/>
    <cellStyle name="Data Input 4 2 35" xfId="8524"/>
    <cellStyle name="Data Input 4 2 36" xfId="8525"/>
    <cellStyle name="Data Input 4 2 37" xfId="8526"/>
    <cellStyle name="Data Input 4 2 38" xfId="8527"/>
    <cellStyle name="Data Input 4 2 39" xfId="38795"/>
    <cellStyle name="Data Input 4 2 4" xfId="8528"/>
    <cellStyle name="Data Input 4 2 4 10" xfId="8529"/>
    <cellStyle name="Data Input 4 2 4 11" xfId="8530"/>
    <cellStyle name="Data Input 4 2 4 12" xfId="8531"/>
    <cellStyle name="Data Input 4 2 4 13" xfId="8532"/>
    <cellStyle name="Data Input 4 2 4 14" xfId="8533"/>
    <cellStyle name="Data Input 4 2 4 15" xfId="8534"/>
    <cellStyle name="Data Input 4 2 4 16" xfId="8535"/>
    <cellStyle name="Data Input 4 2 4 17" xfId="8536"/>
    <cellStyle name="Data Input 4 2 4 18" xfId="8537"/>
    <cellStyle name="Data Input 4 2 4 19" xfId="8538"/>
    <cellStyle name="Data Input 4 2 4 2" xfId="8539"/>
    <cellStyle name="Data Input 4 2 4 2 10" xfId="8540"/>
    <cellStyle name="Data Input 4 2 4 2 11" xfId="8541"/>
    <cellStyle name="Data Input 4 2 4 2 12" xfId="8542"/>
    <cellStyle name="Data Input 4 2 4 2 13" xfId="8543"/>
    <cellStyle name="Data Input 4 2 4 2 14" xfId="8544"/>
    <cellStyle name="Data Input 4 2 4 2 15" xfId="8545"/>
    <cellStyle name="Data Input 4 2 4 2 16" xfId="8546"/>
    <cellStyle name="Data Input 4 2 4 2 17" xfId="8547"/>
    <cellStyle name="Data Input 4 2 4 2 18" xfId="8548"/>
    <cellStyle name="Data Input 4 2 4 2 19" xfId="8549"/>
    <cellStyle name="Data Input 4 2 4 2 2" xfId="8550"/>
    <cellStyle name="Data Input 4 2 4 2 2 10" xfId="8551"/>
    <cellStyle name="Data Input 4 2 4 2 2 11" xfId="8552"/>
    <cellStyle name="Data Input 4 2 4 2 2 12" xfId="8553"/>
    <cellStyle name="Data Input 4 2 4 2 2 13" xfId="8554"/>
    <cellStyle name="Data Input 4 2 4 2 2 14" xfId="8555"/>
    <cellStyle name="Data Input 4 2 4 2 2 15" xfId="8556"/>
    <cellStyle name="Data Input 4 2 4 2 2 16" xfId="8557"/>
    <cellStyle name="Data Input 4 2 4 2 2 17" xfId="8558"/>
    <cellStyle name="Data Input 4 2 4 2 2 18" xfId="8559"/>
    <cellStyle name="Data Input 4 2 4 2 2 19" xfId="8560"/>
    <cellStyle name="Data Input 4 2 4 2 2 2" xfId="8561"/>
    <cellStyle name="Data Input 4 2 4 2 2 20" xfId="8562"/>
    <cellStyle name="Data Input 4 2 4 2 2 21" xfId="8563"/>
    <cellStyle name="Data Input 4 2 4 2 2 22" xfId="8564"/>
    <cellStyle name="Data Input 4 2 4 2 2 23" xfId="8565"/>
    <cellStyle name="Data Input 4 2 4 2 2 24" xfId="8566"/>
    <cellStyle name="Data Input 4 2 4 2 2 25" xfId="8567"/>
    <cellStyle name="Data Input 4 2 4 2 2 26" xfId="8568"/>
    <cellStyle name="Data Input 4 2 4 2 2 27" xfId="8569"/>
    <cellStyle name="Data Input 4 2 4 2 2 28" xfId="8570"/>
    <cellStyle name="Data Input 4 2 4 2 2 29" xfId="8571"/>
    <cellStyle name="Data Input 4 2 4 2 2 3" xfId="8572"/>
    <cellStyle name="Data Input 4 2 4 2 2 30" xfId="8573"/>
    <cellStyle name="Data Input 4 2 4 2 2 31" xfId="8574"/>
    <cellStyle name="Data Input 4 2 4 2 2 32" xfId="8575"/>
    <cellStyle name="Data Input 4 2 4 2 2 33" xfId="40079"/>
    <cellStyle name="Data Input 4 2 4 2 2 4" xfId="8576"/>
    <cellStyle name="Data Input 4 2 4 2 2 5" xfId="8577"/>
    <cellStyle name="Data Input 4 2 4 2 2 6" xfId="8578"/>
    <cellStyle name="Data Input 4 2 4 2 2 7" xfId="8579"/>
    <cellStyle name="Data Input 4 2 4 2 2 8" xfId="8580"/>
    <cellStyle name="Data Input 4 2 4 2 2 9" xfId="8581"/>
    <cellStyle name="Data Input 4 2 4 2 20" xfId="8582"/>
    <cellStyle name="Data Input 4 2 4 2 21" xfId="8583"/>
    <cellStyle name="Data Input 4 2 4 2 22" xfId="8584"/>
    <cellStyle name="Data Input 4 2 4 2 23" xfId="8585"/>
    <cellStyle name="Data Input 4 2 4 2 24" xfId="8586"/>
    <cellStyle name="Data Input 4 2 4 2 25" xfId="8587"/>
    <cellStyle name="Data Input 4 2 4 2 26" xfId="8588"/>
    <cellStyle name="Data Input 4 2 4 2 27" xfId="8589"/>
    <cellStyle name="Data Input 4 2 4 2 28" xfId="8590"/>
    <cellStyle name="Data Input 4 2 4 2 29" xfId="8591"/>
    <cellStyle name="Data Input 4 2 4 2 3" xfId="8592"/>
    <cellStyle name="Data Input 4 2 4 2 30" xfId="8593"/>
    <cellStyle name="Data Input 4 2 4 2 31" xfId="8594"/>
    <cellStyle name="Data Input 4 2 4 2 32" xfId="8595"/>
    <cellStyle name="Data Input 4 2 4 2 33" xfId="8596"/>
    <cellStyle name="Data Input 4 2 4 2 34" xfId="8597"/>
    <cellStyle name="Data Input 4 2 4 2 35" xfId="38801"/>
    <cellStyle name="Data Input 4 2 4 2 4" xfId="8598"/>
    <cellStyle name="Data Input 4 2 4 2 5" xfId="8599"/>
    <cellStyle name="Data Input 4 2 4 2 6" xfId="8600"/>
    <cellStyle name="Data Input 4 2 4 2 7" xfId="8601"/>
    <cellStyle name="Data Input 4 2 4 2 8" xfId="8602"/>
    <cellStyle name="Data Input 4 2 4 2 9" xfId="8603"/>
    <cellStyle name="Data Input 4 2 4 20" xfId="8604"/>
    <cellStyle name="Data Input 4 2 4 21" xfId="8605"/>
    <cellStyle name="Data Input 4 2 4 22" xfId="8606"/>
    <cellStyle name="Data Input 4 2 4 23" xfId="8607"/>
    <cellStyle name="Data Input 4 2 4 24" xfId="8608"/>
    <cellStyle name="Data Input 4 2 4 25" xfId="8609"/>
    <cellStyle name="Data Input 4 2 4 26" xfId="8610"/>
    <cellStyle name="Data Input 4 2 4 27" xfId="8611"/>
    <cellStyle name="Data Input 4 2 4 28" xfId="8612"/>
    <cellStyle name="Data Input 4 2 4 29" xfId="8613"/>
    <cellStyle name="Data Input 4 2 4 3" xfId="8614"/>
    <cellStyle name="Data Input 4 2 4 3 10" xfId="8615"/>
    <cellStyle name="Data Input 4 2 4 3 11" xfId="8616"/>
    <cellStyle name="Data Input 4 2 4 3 12" xfId="8617"/>
    <cellStyle name="Data Input 4 2 4 3 13" xfId="8618"/>
    <cellStyle name="Data Input 4 2 4 3 14" xfId="8619"/>
    <cellStyle name="Data Input 4 2 4 3 15" xfId="8620"/>
    <cellStyle name="Data Input 4 2 4 3 16" xfId="8621"/>
    <cellStyle name="Data Input 4 2 4 3 17" xfId="8622"/>
    <cellStyle name="Data Input 4 2 4 3 18" xfId="8623"/>
    <cellStyle name="Data Input 4 2 4 3 19" xfId="8624"/>
    <cellStyle name="Data Input 4 2 4 3 2" xfId="8625"/>
    <cellStyle name="Data Input 4 2 4 3 2 10" xfId="8626"/>
    <cellStyle name="Data Input 4 2 4 3 2 11" xfId="8627"/>
    <cellStyle name="Data Input 4 2 4 3 2 12" xfId="8628"/>
    <cellStyle name="Data Input 4 2 4 3 2 13" xfId="8629"/>
    <cellStyle name="Data Input 4 2 4 3 2 14" xfId="8630"/>
    <cellStyle name="Data Input 4 2 4 3 2 15" xfId="8631"/>
    <cellStyle name="Data Input 4 2 4 3 2 16" xfId="8632"/>
    <cellStyle name="Data Input 4 2 4 3 2 17" xfId="8633"/>
    <cellStyle name="Data Input 4 2 4 3 2 18" xfId="8634"/>
    <cellStyle name="Data Input 4 2 4 3 2 19" xfId="8635"/>
    <cellStyle name="Data Input 4 2 4 3 2 2" xfId="8636"/>
    <cellStyle name="Data Input 4 2 4 3 2 20" xfId="8637"/>
    <cellStyle name="Data Input 4 2 4 3 2 21" xfId="8638"/>
    <cellStyle name="Data Input 4 2 4 3 2 22" xfId="8639"/>
    <cellStyle name="Data Input 4 2 4 3 2 23" xfId="8640"/>
    <cellStyle name="Data Input 4 2 4 3 2 24" xfId="8641"/>
    <cellStyle name="Data Input 4 2 4 3 2 25" xfId="8642"/>
    <cellStyle name="Data Input 4 2 4 3 2 26" xfId="8643"/>
    <cellStyle name="Data Input 4 2 4 3 2 27" xfId="8644"/>
    <cellStyle name="Data Input 4 2 4 3 2 28" xfId="8645"/>
    <cellStyle name="Data Input 4 2 4 3 2 29" xfId="8646"/>
    <cellStyle name="Data Input 4 2 4 3 2 3" xfId="8647"/>
    <cellStyle name="Data Input 4 2 4 3 2 30" xfId="8648"/>
    <cellStyle name="Data Input 4 2 4 3 2 31" xfId="8649"/>
    <cellStyle name="Data Input 4 2 4 3 2 32" xfId="8650"/>
    <cellStyle name="Data Input 4 2 4 3 2 33" xfId="40111"/>
    <cellStyle name="Data Input 4 2 4 3 2 4" xfId="8651"/>
    <cellStyle name="Data Input 4 2 4 3 2 5" xfId="8652"/>
    <cellStyle name="Data Input 4 2 4 3 2 6" xfId="8653"/>
    <cellStyle name="Data Input 4 2 4 3 2 7" xfId="8654"/>
    <cellStyle name="Data Input 4 2 4 3 2 8" xfId="8655"/>
    <cellStyle name="Data Input 4 2 4 3 2 9" xfId="8656"/>
    <cellStyle name="Data Input 4 2 4 3 20" xfId="8657"/>
    <cellStyle name="Data Input 4 2 4 3 21" xfId="8658"/>
    <cellStyle name="Data Input 4 2 4 3 22" xfId="8659"/>
    <cellStyle name="Data Input 4 2 4 3 23" xfId="8660"/>
    <cellStyle name="Data Input 4 2 4 3 24" xfId="8661"/>
    <cellStyle name="Data Input 4 2 4 3 25" xfId="8662"/>
    <cellStyle name="Data Input 4 2 4 3 26" xfId="8663"/>
    <cellStyle name="Data Input 4 2 4 3 27" xfId="8664"/>
    <cellStyle name="Data Input 4 2 4 3 28" xfId="8665"/>
    <cellStyle name="Data Input 4 2 4 3 29" xfId="8666"/>
    <cellStyle name="Data Input 4 2 4 3 3" xfId="8667"/>
    <cellStyle name="Data Input 4 2 4 3 30" xfId="8668"/>
    <cellStyle name="Data Input 4 2 4 3 31" xfId="8669"/>
    <cellStyle name="Data Input 4 2 4 3 32" xfId="8670"/>
    <cellStyle name="Data Input 4 2 4 3 33" xfId="8671"/>
    <cellStyle name="Data Input 4 2 4 3 34" xfId="8672"/>
    <cellStyle name="Data Input 4 2 4 3 35" xfId="38802"/>
    <cellStyle name="Data Input 4 2 4 3 4" xfId="8673"/>
    <cellStyle name="Data Input 4 2 4 3 5" xfId="8674"/>
    <cellStyle name="Data Input 4 2 4 3 6" xfId="8675"/>
    <cellStyle name="Data Input 4 2 4 3 7" xfId="8676"/>
    <cellStyle name="Data Input 4 2 4 3 8" xfId="8677"/>
    <cellStyle name="Data Input 4 2 4 3 9" xfId="8678"/>
    <cellStyle name="Data Input 4 2 4 30" xfId="8679"/>
    <cellStyle name="Data Input 4 2 4 31" xfId="8680"/>
    <cellStyle name="Data Input 4 2 4 32" xfId="8681"/>
    <cellStyle name="Data Input 4 2 4 33" xfId="8682"/>
    <cellStyle name="Data Input 4 2 4 34" xfId="8683"/>
    <cellStyle name="Data Input 4 2 4 35" xfId="8684"/>
    <cellStyle name="Data Input 4 2 4 36" xfId="8685"/>
    <cellStyle name="Data Input 4 2 4 37" xfId="38800"/>
    <cellStyle name="Data Input 4 2 4 4" xfId="8686"/>
    <cellStyle name="Data Input 4 2 4 4 10" xfId="8687"/>
    <cellStyle name="Data Input 4 2 4 4 11" xfId="8688"/>
    <cellStyle name="Data Input 4 2 4 4 12" xfId="8689"/>
    <cellStyle name="Data Input 4 2 4 4 13" xfId="8690"/>
    <cellStyle name="Data Input 4 2 4 4 2" xfId="8691"/>
    <cellStyle name="Data Input 4 2 4 4 3" xfId="8692"/>
    <cellStyle name="Data Input 4 2 4 4 4" xfId="8693"/>
    <cellStyle name="Data Input 4 2 4 4 5" xfId="8694"/>
    <cellStyle name="Data Input 4 2 4 4 6" xfId="8695"/>
    <cellStyle name="Data Input 4 2 4 4 7" xfId="8696"/>
    <cellStyle name="Data Input 4 2 4 4 8" xfId="8697"/>
    <cellStyle name="Data Input 4 2 4 4 9" xfId="8698"/>
    <cellStyle name="Data Input 4 2 4 5" xfId="8699"/>
    <cellStyle name="Data Input 4 2 4 6" xfId="8700"/>
    <cellStyle name="Data Input 4 2 4 7" xfId="8701"/>
    <cellStyle name="Data Input 4 2 4 8" xfId="8702"/>
    <cellStyle name="Data Input 4 2 4 9" xfId="8703"/>
    <cellStyle name="Data Input 4 2 5" xfId="8704"/>
    <cellStyle name="Data Input 4 2 5 10" xfId="8705"/>
    <cellStyle name="Data Input 4 2 5 11" xfId="8706"/>
    <cellStyle name="Data Input 4 2 5 12" xfId="8707"/>
    <cellStyle name="Data Input 4 2 5 13" xfId="8708"/>
    <cellStyle name="Data Input 4 2 5 14" xfId="8709"/>
    <cellStyle name="Data Input 4 2 5 15" xfId="8710"/>
    <cellStyle name="Data Input 4 2 5 16" xfId="8711"/>
    <cellStyle name="Data Input 4 2 5 17" xfId="8712"/>
    <cellStyle name="Data Input 4 2 5 18" xfId="8713"/>
    <cellStyle name="Data Input 4 2 5 19" xfId="8714"/>
    <cellStyle name="Data Input 4 2 5 2" xfId="8715"/>
    <cellStyle name="Data Input 4 2 5 2 10" xfId="8716"/>
    <cellStyle name="Data Input 4 2 5 2 11" xfId="8717"/>
    <cellStyle name="Data Input 4 2 5 2 12" xfId="8718"/>
    <cellStyle name="Data Input 4 2 5 2 13" xfId="8719"/>
    <cellStyle name="Data Input 4 2 5 2 14" xfId="8720"/>
    <cellStyle name="Data Input 4 2 5 2 15" xfId="8721"/>
    <cellStyle name="Data Input 4 2 5 2 16" xfId="8722"/>
    <cellStyle name="Data Input 4 2 5 2 17" xfId="8723"/>
    <cellStyle name="Data Input 4 2 5 2 18" xfId="8724"/>
    <cellStyle name="Data Input 4 2 5 2 19" xfId="8725"/>
    <cellStyle name="Data Input 4 2 5 2 2" xfId="8726"/>
    <cellStyle name="Data Input 4 2 5 2 20" xfId="8727"/>
    <cellStyle name="Data Input 4 2 5 2 21" xfId="8728"/>
    <cellStyle name="Data Input 4 2 5 2 22" xfId="8729"/>
    <cellStyle name="Data Input 4 2 5 2 23" xfId="8730"/>
    <cellStyle name="Data Input 4 2 5 2 24" xfId="8731"/>
    <cellStyle name="Data Input 4 2 5 2 25" xfId="8732"/>
    <cellStyle name="Data Input 4 2 5 2 26" xfId="8733"/>
    <cellStyle name="Data Input 4 2 5 2 27" xfId="8734"/>
    <cellStyle name="Data Input 4 2 5 2 28" xfId="8735"/>
    <cellStyle name="Data Input 4 2 5 2 29" xfId="8736"/>
    <cellStyle name="Data Input 4 2 5 2 3" xfId="8737"/>
    <cellStyle name="Data Input 4 2 5 2 30" xfId="8738"/>
    <cellStyle name="Data Input 4 2 5 2 31" xfId="8739"/>
    <cellStyle name="Data Input 4 2 5 2 32" xfId="8740"/>
    <cellStyle name="Data Input 4 2 5 2 33" xfId="40054"/>
    <cellStyle name="Data Input 4 2 5 2 4" xfId="8741"/>
    <cellStyle name="Data Input 4 2 5 2 5" xfId="8742"/>
    <cellStyle name="Data Input 4 2 5 2 6" xfId="8743"/>
    <cellStyle name="Data Input 4 2 5 2 7" xfId="8744"/>
    <cellStyle name="Data Input 4 2 5 2 8" xfId="8745"/>
    <cellStyle name="Data Input 4 2 5 2 9" xfId="8746"/>
    <cellStyle name="Data Input 4 2 5 20" xfId="8747"/>
    <cellStyle name="Data Input 4 2 5 21" xfId="8748"/>
    <cellStyle name="Data Input 4 2 5 22" xfId="8749"/>
    <cellStyle name="Data Input 4 2 5 23" xfId="8750"/>
    <cellStyle name="Data Input 4 2 5 24" xfId="8751"/>
    <cellStyle name="Data Input 4 2 5 25" xfId="8752"/>
    <cellStyle name="Data Input 4 2 5 26" xfId="8753"/>
    <cellStyle name="Data Input 4 2 5 27" xfId="8754"/>
    <cellStyle name="Data Input 4 2 5 28" xfId="8755"/>
    <cellStyle name="Data Input 4 2 5 29" xfId="8756"/>
    <cellStyle name="Data Input 4 2 5 3" xfId="8757"/>
    <cellStyle name="Data Input 4 2 5 30" xfId="8758"/>
    <cellStyle name="Data Input 4 2 5 31" xfId="8759"/>
    <cellStyle name="Data Input 4 2 5 32" xfId="8760"/>
    <cellStyle name="Data Input 4 2 5 33" xfId="8761"/>
    <cellStyle name="Data Input 4 2 5 34" xfId="8762"/>
    <cellStyle name="Data Input 4 2 5 35" xfId="38803"/>
    <cellStyle name="Data Input 4 2 5 4" xfId="8763"/>
    <cellStyle name="Data Input 4 2 5 5" xfId="8764"/>
    <cellStyle name="Data Input 4 2 5 6" xfId="8765"/>
    <cellStyle name="Data Input 4 2 5 7" xfId="8766"/>
    <cellStyle name="Data Input 4 2 5 8" xfId="8767"/>
    <cellStyle name="Data Input 4 2 5 9" xfId="8768"/>
    <cellStyle name="Data Input 4 2 6" xfId="8769"/>
    <cellStyle name="Data Input 4 2 6 10" xfId="8770"/>
    <cellStyle name="Data Input 4 2 6 11" xfId="8771"/>
    <cellStyle name="Data Input 4 2 6 12" xfId="8772"/>
    <cellStyle name="Data Input 4 2 6 13" xfId="8773"/>
    <cellStyle name="Data Input 4 2 6 14" xfId="8774"/>
    <cellStyle name="Data Input 4 2 6 15" xfId="8775"/>
    <cellStyle name="Data Input 4 2 6 16" xfId="8776"/>
    <cellStyle name="Data Input 4 2 6 17" xfId="8777"/>
    <cellStyle name="Data Input 4 2 6 18" xfId="8778"/>
    <cellStyle name="Data Input 4 2 6 19" xfId="8779"/>
    <cellStyle name="Data Input 4 2 6 2" xfId="8780"/>
    <cellStyle name="Data Input 4 2 6 20" xfId="8781"/>
    <cellStyle name="Data Input 4 2 6 21" xfId="8782"/>
    <cellStyle name="Data Input 4 2 6 22" xfId="8783"/>
    <cellStyle name="Data Input 4 2 6 23" xfId="8784"/>
    <cellStyle name="Data Input 4 2 6 24" xfId="8785"/>
    <cellStyle name="Data Input 4 2 6 25" xfId="8786"/>
    <cellStyle name="Data Input 4 2 6 26" xfId="8787"/>
    <cellStyle name="Data Input 4 2 6 27" xfId="8788"/>
    <cellStyle name="Data Input 4 2 6 28" xfId="8789"/>
    <cellStyle name="Data Input 4 2 6 29" xfId="8790"/>
    <cellStyle name="Data Input 4 2 6 3" xfId="8791"/>
    <cellStyle name="Data Input 4 2 6 30" xfId="8792"/>
    <cellStyle name="Data Input 4 2 6 31" xfId="8793"/>
    <cellStyle name="Data Input 4 2 6 32" xfId="8794"/>
    <cellStyle name="Data Input 4 2 6 33" xfId="39863"/>
    <cellStyle name="Data Input 4 2 6 4" xfId="8795"/>
    <cellStyle name="Data Input 4 2 6 5" xfId="8796"/>
    <cellStyle name="Data Input 4 2 6 6" xfId="8797"/>
    <cellStyle name="Data Input 4 2 6 7" xfId="8798"/>
    <cellStyle name="Data Input 4 2 6 8" xfId="8799"/>
    <cellStyle name="Data Input 4 2 6 9" xfId="8800"/>
    <cellStyle name="Data Input 4 2 7" xfId="8801"/>
    <cellStyle name="Data Input 4 2 8" xfId="8802"/>
    <cellStyle name="Data Input 4 2 9" xfId="8803"/>
    <cellStyle name="Data Input 4 3" xfId="8804"/>
    <cellStyle name="Data Input 4 3 10" xfId="8805"/>
    <cellStyle name="Data Input 4 3 11" xfId="8806"/>
    <cellStyle name="Data Input 4 3 12" xfId="8807"/>
    <cellStyle name="Data Input 4 3 13" xfId="8808"/>
    <cellStyle name="Data Input 4 3 14" xfId="8809"/>
    <cellStyle name="Data Input 4 3 15" xfId="8810"/>
    <cellStyle name="Data Input 4 3 16" xfId="8811"/>
    <cellStyle name="Data Input 4 3 17" xfId="8812"/>
    <cellStyle name="Data Input 4 3 18" xfId="8813"/>
    <cellStyle name="Data Input 4 3 19" xfId="8814"/>
    <cellStyle name="Data Input 4 3 2" xfId="8815"/>
    <cellStyle name="Data Input 4 3 2 10" xfId="8816"/>
    <cellStyle name="Data Input 4 3 2 11" xfId="8817"/>
    <cellStyle name="Data Input 4 3 2 12" xfId="8818"/>
    <cellStyle name="Data Input 4 3 2 13" xfId="8819"/>
    <cellStyle name="Data Input 4 3 2 14" xfId="8820"/>
    <cellStyle name="Data Input 4 3 2 15" xfId="8821"/>
    <cellStyle name="Data Input 4 3 2 16" xfId="8822"/>
    <cellStyle name="Data Input 4 3 2 17" xfId="8823"/>
    <cellStyle name="Data Input 4 3 2 18" xfId="8824"/>
    <cellStyle name="Data Input 4 3 2 19" xfId="8825"/>
    <cellStyle name="Data Input 4 3 2 2" xfId="8826"/>
    <cellStyle name="Data Input 4 3 2 2 10" xfId="8827"/>
    <cellStyle name="Data Input 4 3 2 2 11" xfId="8828"/>
    <cellStyle name="Data Input 4 3 2 2 12" xfId="8829"/>
    <cellStyle name="Data Input 4 3 2 2 13" xfId="8830"/>
    <cellStyle name="Data Input 4 3 2 2 14" xfId="8831"/>
    <cellStyle name="Data Input 4 3 2 2 15" xfId="8832"/>
    <cellStyle name="Data Input 4 3 2 2 16" xfId="8833"/>
    <cellStyle name="Data Input 4 3 2 2 17" xfId="8834"/>
    <cellStyle name="Data Input 4 3 2 2 18" xfId="8835"/>
    <cellStyle name="Data Input 4 3 2 2 19" xfId="8836"/>
    <cellStyle name="Data Input 4 3 2 2 2" xfId="8837"/>
    <cellStyle name="Data Input 4 3 2 2 2 10" xfId="8838"/>
    <cellStyle name="Data Input 4 3 2 2 2 11" xfId="8839"/>
    <cellStyle name="Data Input 4 3 2 2 2 12" xfId="8840"/>
    <cellStyle name="Data Input 4 3 2 2 2 13" xfId="8841"/>
    <cellStyle name="Data Input 4 3 2 2 2 14" xfId="8842"/>
    <cellStyle name="Data Input 4 3 2 2 2 15" xfId="8843"/>
    <cellStyle name="Data Input 4 3 2 2 2 16" xfId="8844"/>
    <cellStyle name="Data Input 4 3 2 2 2 17" xfId="8845"/>
    <cellStyle name="Data Input 4 3 2 2 2 18" xfId="8846"/>
    <cellStyle name="Data Input 4 3 2 2 2 19" xfId="8847"/>
    <cellStyle name="Data Input 4 3 2 2 2 2" xfId="8848"/>
    <cellStyle name="Data Input 4 3 2 2 2 20" xfId="8849"/>
    <cellStyle name="Data Input 4 3 2 2 2 21" xfId="8850"/>
    <cellStyle name="Data Input 4 3 2 2 2 22" xfId="8851"/>
    <cellStyle name="Data Input 4 3 2 2 2 23" xfId="8852"/>
    <cellStyle name="Data Input 4 3 2 2 2 24" xfId="8853"/>
    <cellStyle name="Data Input 4 3 2 2 2 25" xfId="8854"/>
    <cellStyle name="Data Input 4 3 2 2 2 26" xfId="8855"/>
    <cellStyle name="Data Input 4 3 2 2 2 27" xfId="8856"/>
    <cellStyle name="Data Input 4 3 2 2 2 28" xfId="8857"/>
    <cellStyle name="Data Input 4 3 2 2 2 29" xfId="8858"/>
    <cellStyle name="Data Input 4 3 2 2 2 3" xfId="8859"/>
    <cellStyle name="Data Input 4 3 2 2 2 30" xfId="8860"/>
    <cellStyle name="Data Input 4 3 2 2 2 31" xfId="8861"/>
    <cellStyle name="Data Input 4 3 2 2 2 32" xfId="8862"/>
    <cellStyle name="Data Input 4 3 2 2 2 33" xfId="40207"/>
    <cellStyle name="Data Input 4 3 2 2 2 4" xfId="8863"/>
    <cellStyle name="Data Input 4 3 2 2 2 5" xfId="8864"/>
    <cellStyle name="Data Input 4 3 2 2 2 6" xfId="8865"/>
    <cellStyle name="Data Input 4 3 2 2 2 7" xfId="8866"/>
    <cellStyle name="Data Input 4 3 2 2 2 8" xfId="8867"/>
    <cellStyle name="Data Input 4 3 2 2 2 9" xfId="8868"/>
    <cellStyle name="Data Input 4 3 2 2 20" xfId="8869"/>
    <cellStyle name="Data Input 4 3 2 2 21" xfId="8870"/>
    <cellStyle name="Data Input 4 3 2 2 22" xfId="8871"/>
    <cellStyle name="Data Input 4 3 2 2 23" xfId="8872"/>
    <cellStyle name="Data Input 4 3 2 2 24" xfId="8873"/>
    <cellStyle name="Data Input 4 3 2 2 25" xfId="8874"/>
    <cellStyle name="Data Input 4 3 2 2 26" xfId="8875"/>
    <cellStyle name="Data Input 4 3 2 2 27" xfId="8876"/>
    <cellStyle name="Data Input 4 3 2 2 28" xfId="8877"/>
    <cellStyle name="Data Input 4 3 2 2 29" xfId="8878"/>
    <cellStyle name="Data Input 4 3 2 2 3" xfId="8879"/>
    <cellStyle name="Data Input 4 3 2 2 30" xfId="8880"/>
    <cellStyle name="Data Input 4 3 2 2 31" xfId="8881"/>
    <cellStyle name="Data Input 4 3 2 2 32" xfId="8882"/>
    <cellStyle name="Data Input 4 3 2 2 33" xfId="8883"/>
    <cellStyle name="Data Input 4 3 2 2 34" xfId="8884"/>
    <cellStyle name="Data Input 4 3 2 2 35" xfId="38806"/>
    <cellStyle name="Data Input 4 3 2 2 4" xfId="8885"/>
    <cellStyle name="Data Input 4 3 2 2 5" xfId="8886"/>
    <cellStyle name="Data Input 4 3 2 2 6" xfId="8887"/>
    <cellStyle name="Data Input 4 3 2 2 7" xfId="8888"/>
    <cellStyle name="Data Input 4 3 2 2 8" xfId="8889"/>
    <cellStyle name="Data Input 4 3 2 2 9" xfId="8890"/>
    <cellStyle name="Data Input 4 3 2 20" xfId="8891"/>
    <cellStyle name="Data Input 4 3 2 21" xfId="8892"/>
    <cellStyle name="Data Input 4 3 2 22" xfId="8893"/>
    <cellStyle name="Data Input 4 3 2 23" xfId="8894"/>
    <cellStyle name="Data Input 4 3 2 24" xfId="8895"/>
    <cellStyle name="Data Input 4 3 2 25" xfId="8896"/>
    <cellStyle name="Data Input 4 3 2 26" xfId="8897"/>
    <cellStyle name="Data Input 4 3 2 27" xfId="8898"/>
    <cellStyle name="Data Input 4 3 2 28" xfId="8899"/>
    <cellStyle name="Data Input 4 3 2 29" xfId="8900"/>
    <cellStyle name="Data Input 4 3 2 3" xfId="8901"/>
    <cellStyle name="Data Input 4 3 2 3 10" xfId="8902"/>
    <cellStyle name="Data Input 4 3 2 3 11" xfId="8903"/>
    <cellStyle name="Data Input 4 3 2 3 12" xfId="8904"/>
    <cellStyle name="Data Input 4 3 2 3 13" xfId="8905"/>
    <cellStyle name="Data Input 4 3 2 3 14" xfId="8906"/>
    <cellStyle name="Data Input 4 3 2 3 15" xfId="8907"/>
    <cellStyle name="Data Input 4 3 2 3 16" xfId="8908"/>
    <cellStyle name="Data Input 4 3 2 3 17" xfId="8909"/>
    <cellStyle name="Data Input 4 3 2 3 18" xfId="8910"/>
    <cellStyle name="Data Input 4 3 2 3 19" xfId="8911"/>
    <cellStyle name="Data Input 4 3 2 3 2" xfId="8912"/>
    <cellStyle name="Data Input 4 3 2 3 20" xfId="8913"/>
    <cellStyle name="Data Input 4 3 2 3 21" xfId="8914"/>
    <cellStyle name="Data Input 4 3 2 3 22" xfId="8915"/>
    <cellStyle name="Data Input 4 3 2 3 23" xfId="8916"/>
    <cellStyle name="Data Input 4 3 2 3 24" xfId="8917"/>
    <cellStyle name="Data Input 4 3 2 3 25" xfId="8918"/>
    <cellStyle name="Data Input 4 3 2 3 26" xfId="8919"/>
    <cellStyle name="Data Input 4 3 2 3 27" xfId="8920"/>
    <cellStyle name="Data Input 4 3 2 3 28" xfId="8921"/>
    <cellStyle name="Data Input 4 3 2 3 29" xfId="8922"/>
    <cellStyle name="Data Input 4 3 2 3 3" xfId="8923"/>
    <cellStyle name="Data Input 4 3 2 3 30" xfId="8924"/>
    <cellStyle name="Data Input 4 3 2 3 31" xfId="8925"/>
    <cellStyle name="Data Input 4 3 2 3 32" xfId="8926"/>
    <cellStyle name="Data Input 4 3 2 3 33" xfId="40024"/>
    <cellStyle name="Data Input 4 3 2 3 4" xfId="8927"/>
    <cellStyle name="Data Input 4 3 2 3 5" xfId="8928"/>
    <cellStyle name="Data Input 4 3 2 3 6" xfId="8929"/>
    <cellStyle name="Data Input 4 3 2 3 7" xfId="8930"/>
    <cellStyle name="Data Input 4 3 2 3 8" xfId="8931"/>
    <cellStyle name="Data Input 4 3 2 3 9" xfId="8932"/>
    <cellStyle name="Data Input 4 3 2 30" xfId="8933"/>
    <cellStyle name="Data Input 4 3 2 31" xfId="8934"/>
    <cellStyle name="Data Input 4 3 2 32" xfId="8935"/>
    <cellStyle name="Data Input 4 3 2 33" xfId="8936"/>
    <cellStyle name="Data Input 4 3 2 34" xfId="8937"/>
    <cellStyle name="Data Input 4 3 2 35" xfId="8938"/>
    <cellStyle name="Data Input 4 3 2 36" xfId="38805"/>
    <cellStyle name="Data Input 4 3 2 4" xfId="8939"/>
    <cellStyle name="Data Input 4 3 2 5" xfId="8940"/>
    <cellStyle name="Data Input 4 3 2 6" xfId="8941"/>
    <cellStyle name="Data Input 4 3 2 7" xfId="8942"/>
    <cellStyle name="Data Input 4 3 2 8" xfId="8943"/>
    <cellStyle name="Data Input 4 3 2 9" xfId="8944"/>
    <cellStyle name="Data Input 4 3 20" xfId="8945"/>
    <cellStyle name="Data Input 4 3 21" xfId="8946"/>
    <cellStyle name="Data Input 4 3 22" xfId="8947"/>
    <cellStyle name="Data Input 4 3 23" xfId="8948"/>
    <cellStyle name="Data Input 4 3 24" xfId="8949"/>
    <cellStyle name="Data Input 4 3 25" xfId="8950"/>
    <cellStyle name="Data Input 4 3 26" xfId="8951"/>
    <cellStyle name="Data Input 4 3 27" xfId="8952"/>
    <cellStyle name="Data Input 4 3 28" xfId="8953"/>
    <cellStyle name="Data Input 4 3 29" xfId="8954"/>
    <cellStyle name="Data Input 4 3 3" xfId="8955"/>
    <cellStyle name="Data Input 4 3 3 10" xfId="8956"/>
    <cellStyle name="Data Input 4 3 3 11" xfId="8957"/>
    <cellStyle name="Data Input 4 3 3 12" xfId="8958"/>
    <cellStyle name="Data Input 4 3 3 13" xfId="8959"/>
    <cellStyle name="Data Input 4 3 3 2" xfId="8960"/>
    <cellStyle name="Data Input 4 3 3 3" xfId="8961"/>
    <cellStyle name="Data Input 4 3 3 4" xfId="8962"/>
    <cellStyle name="Data Input 4 3 3 5" xfId="8963"/>
    <cellStyle name="Data Input 4 3 3 6" xfId="8964"/>
    <cellStyle name="Data Input 4 3 3 7" xfId="8965"/>
    <cellStyle name="Data Input 4 3 3 8" xfId="8966"/>
    <cellStyle name="Data Input 4 3 3 9" xfId="8967"/>
    <cellStyle name="Data Input 4 3 30" xfId="8968"/>
    <cellStyle name="Data Input 4 3 31" xfId="8969"/>
    <cellStyle name="Data Input 4 3 32" xfId="8970"/>
    <cellStyle name="Data Input 4 3 33" xfId="8971"/>
    <cellStyle name="Data Input 4 3 34" xfId="8972"/>
    <cellStyle name="Data Input 4 3 35" xfId="8973"/>
    <cellStyle name="Data Input 4 3 36" xfId="38804"/>
    <cellStyle name="Data Input 4 3 4" xfId="8974"/>
    <cellStyle name="Data Input 4 3 5" xfId="8975"/>
    <cellStyle name="Data Input 4 3 6" xfId="8976"/>
    <cellStyle name="Data Input 4 3 7" xfId="8977"/>
    <cellStyle name="Data Input 4 3 8" xfId="8978"/>
    <cellStyle name="Data Input 4 3 9" xfId="8979"/>
    <cellStyle name="Data Input 4 4" xfId="8980"/>
    <cellStyle name="Data Input 4 4 10" xfId="8981"/>
    <cellStyle name="Data Input 4 4 11" xfId="8982"/>
    <cellStyle name="Data Input 4 4 12" xfId="8983"/>
    <cellStyle name="Data Input 4 4 13" xfId="8984"/>
    <cellStyle name="Data Input 4 4 14" xfId="8985"/>
    <cellStyle name="Data Input 4 4 15" xfId="8986"/>
    <cellStyle name="Data Input 4 4 16" xfId="8987"/>
    <cellStyle name="Data Input 4 4 17" xfId="8988"/>
    <cellStyle name="Data Input 4 4 18" xfId="8989"/>
    <cellStyle name="Data Input 4 4 19" xfId="8990"/>
    <cellStyle name="Data Input 4 4 2" xfId="8991"/>
    <cellStyle name="Data Input 4 4 2 10" xfId="8992"/>
    <cellStyle name="Data Input 4 4 2 11" xfId="8993"/>
    <cellStyle name="Data Input 4 4 2 12" xfId="8994"/>
    <cellStyle name="Data Input 4 4 2 13" xfId="8995"/>
    <cellStyle name="Data Input 4 4 2 14" xfId="8996"/>
    <cellStyle name="Data Input 4 4 2 15" xfId="8997"/>
    <cellStyle name="Data Input 4 4 2 16" xfId="8998"/>
    <cellStyle name="Data Input 4 4 2 17" xfId="8999"/>
    <cellStyle name="Data Input 4 4 2 18" xfId="9000"/>
    <cellStyle name="Data Input 4 4 2 19" xfId="9001"/>
    <cellStyle name="Data Input 4 4 2 2" xfId="9002"/>
    <cellStyle name="Data Input 4 4 2 2 10" xfId="9003"/>
    <cellStyle name="Data Input 4 4 2 2 11" xfId="9004"/>
    <cellStyle name="Data Input 4 4 2 2 12" xfId="9005"/>
    <cellStyle name="Data Input 4 4 2 2 13" xfId="9006"/>
    <cellStyle name="Data Input 4 4 2 2 14" xfId="9007"/>
    <cellStyle name="Data Input 4 4 2 2 15" xfId="9008"/>
    <cellStyle name="Data Input 4 4 2 2 16" xfId="9009"/>
    <cellStyle name="Data Input 4 4 2 2 17" xfId="9010"/>
    <cellStyle name="Data Input 4 4 2 2 18" xfId="9011"/>
    <cellStyle name="Data Input 4 4 2 2 19" xfId="9012"/>
    <cellStyle name="Data Input 4 4 2 2 2" xfId="9013"/>
    <cellStyle name="Data Input 4 4 2 2 20" xfId="9014"/>
    <cellStyle name="Data Input 4 4 2 2 21" xfId="9015"/>
    <cellStyle name="Data Input 4 4 2 2 22" xfId="9016"/>
    <cellStyle name="Data Input 4 4 2 2 23" xfId="9017"/>
    <cellStyle name="Data Input 4 4 2 2 24" xfId="9018"/>
    <cellStyle name="Data Input 4 4 2 2 25" xfId="9019"/>
    <cellStyle name="Data Input 4 4 2 2 26" xfId="9020"/>
    <cellStyle name="Data Input 4 4 2 2 27" xfId="9021"/>
    <cellStyle name="Data Input 4 4 2 2 28" xfId="9022"/>
    <cellStyle name="Data Input 4 4 2 2 29" xfId="9023"/>
    <cellStyle name="Data Input 4 4 2 2 3" xfId="9024"/>
    <cellStyle name="Data Input 4 4 2 2 30" xfId="9025"/>
    <cellStyle name="Data Input 4 4 2 2 31" xfId="9026"/>
    <cellStyle name="Data Input 4 4 2 2 32" xfId="9027"/>
    <cellStyle name="Data Input 4 4 2 2 33" xfId="40175"/>
    <cellStyle name="Data Input 4 4 2 2 4" xfId="9028"/>
    <cellStyle name="Data Input 4 4 2 2 5" xfId="9029"/>
    <cellStyle name="Data Input 4 4 2 2 6" xfId="9030"/>
    <cellStyle name="Data Input 4 4 2 2 7" xfId="9031"/>
    <cellStyle name="Data Input 4 4 2 2 8" xfId="9032"/>
    <cellStyle name="Data Input 4 4 2 2 9" xfId="9033"/>
    <cellStyle name="Data Input 4 4 2 20" xfId="9034"/>
    <cellStyle name="Data Input 4 4 2 21" xfId="9035"/>
    <cellStyle name="Data Input 4 4 2 22" xfId="9036"/>
    <cellStyle name="Data Input 4 4 2 23" xfId="9037"/>
    <cellStyle name="Data Input 4 4 2 24" xfId="9038"/>
    <cellStyle name="Data Input 4 4 2 25" xfId="9039"/>
    <cellStyle name="Data Input 4 4 2 26" xfId="9040"/>
    <cellStyle name="Data Input 4 4 2 27" xfId="9041"/>
    <cellStyle name="Data Input 4 4 2 28" xfId="9042"/>
    <cellStyle name="Data Input 4 4 2 29" xfId="9043"/>
    <cellStyle name="Data Input 4 4 2 3" xfId="9044"/>
    <cellStyle name="Data Input 4 4 2 30" xfId="9045"/>
    <cellStyle name="Data Input 4 4 2 31" xfId="9046"/>
    <cellStyle name="Data Input 4 4 2 32" xfId="9047"/>
    <cellStyle name="Data Input 4 4 2 33" xfId="9048"/>
    <cellStyle name="Data Input 4 4 2 34" xfId="9049"/>
    <cellStyle name="Data Input 4 4 2 35" xfId="38808"/>
    <cellStyle name="Data Input 4 4 2 4" xfId="9050"/>
    <cellStyle name="Data Input 4 4 2 5" xfId="9051"/>
    <cellStyle name="Data Input 4 4 2 6" xfId="9052"/>
    <cellStyle name="Data Input 4 4 2 7" xfId="9053"/>
    <cellStyle name="Data Input 4 4 2 8" xfId="9054"/>
    <cellStyle name="Data Input 4 4 2 9" xfId="9055"/>
    <cellStyle name="Data Input 4 4 20" xfId="9056"/>
    <cellStyle name="Data Input 4 4 21" xfId="9057"/>
    <cellStyle name="Data Input 4 4 22" xfId="9058"/>
    <cellStyle name="Data Input 4 4 23" xfId="9059"/>
    <cellStyle name="Data Input 4 4 24" xfId="9060"/>
    <cellStyle name="Data Input 4 4 25" xfId="9061"/>
    <cellStyle name="Data Input 4 4 26" xfId="9062"/>
    <cellStyle name="Data Input 4 4 27" xfId="9063"/>
    <cellStyle name="Data Input 4 4 28" xfId="9064"/>
    <cellStyle name="Data Input 4 4 29" xfId="9065"/>
    <cellStyle name="Data Input 4 4 3" xfId="9066"/>
    <cellStyle name="Data Input 4 4 3 10" xfId="9067"/>
    <cellStyle name="Data Input 4 4 3 11" xfId="9068"/>
    <cellStyle name="Data Input 4 4 3 12" xfId="9069"/>
    <cellStyle name="Data Input 4 4 3 13" xfId="9070"/>
    <cellStyle name="Data Input 4 4 3 14" xfId="9071"/>
    <cellStyle name="Data Input 4 4 3 15" xfId="9072"/>
    <cellStyle name="Data Input 4 4 3 16" xfId="9073"/>
    <cellStyle name="Data Input 4 4 3 17" xfId="9074"/>
    <cellStyle name="Data Input 4 4 3 18" xfId="9075"/>
    <cellStyle name="Data Input 4 4 3 19" xfId="9076"/>
    <cellStyle name="Data Input 4 4 3 2" xfId="9077"/>
    <cellStyle name="Data Input 4 4 3 20" xfId="9078"/>
    <cellStyle name="Data Input 4 4 3 21" xfId="9079"/>
    <cellStyle name="Data Input 4 4 3 22" xfId="9080"/>
    <cellStyle name="Data Input 4 4 3 23" xfId="9081"/>
    <cellStyle name="Data Input 4 4 3 24" xfId="9082"/>
    <cellStyle name="Data Input 4 4 3 25" xfId="9083"/>
    <cellStyle name="Data Input 4 4 3 26" xfId="9084"/>
    <cellStyle name="Data Input 4 4 3 27" xfId="9085"/>
    <cellStyle name="Data Input 4 4 3 28" xfId="9086"/>
    <cellStyle name="Data Input 4 4 3 29" xfId="9087"/>
    <cellStyle name="Data Input 4 4 3 3" xfId="9088"/>
    <cellStyle name="Data Input 4 4 3 30" xfId="9089"/>
    <cellStyle name="Data Input 4 4 3 31" xfId="9090"/>
    <cellStyle name="Data Input 4 4 3 32" xfId="9091"/>
    <cellStyle name="Data Input 4 4 3 33" xfId="39959"/>
    <cellStyle name="Data Input 4 4 3 4" xfId="9092"/>
    <cellStyle name="Data Input 4 4 3 5" xfId="9093"/>
    <cellStyle name="Data Input 4 4 3 6" xfId="9094"/>
    <cellStyle name="Data Input 4 4 3 7" xfId="9095"/>
    <cellStyle name="Data Input 4 4 3 8" xfId="9096"/>
    <cellStyle name="Data Input 4 4 3 9" xfId="9097"/>
    <cellStyle name="Data Input 4 4 30" xfId="9098"/>
    <cellStyle name="Data Input 4 4 31" xfId="9099"/>
    <cellStyle name="Data Input 4 4 32" xfId="9100"/>
    <cellStyle name="Data Input 4 4 33" xfId="9101"/>
    <cellStyle name="Data Input 4 4 34" xfId="9102"/>
    <cellStyle name="Data Input 4 4 35" xfId="9103"/>
    <cellStyle name="Data Input 4 4 36" xfId="38807"/>
    <cellStyle name="Data Input 4 4 4" xfId="9104"/>
    <cellStyle name="Data Input 4 4 5" xfId="9105"/>
    <cellStyle name="Data Input 4 4 6" xfId="9106"/>
    <cellStyle name="Data Input 4 4 7" xfId="9107"/>
    <cellStyle name="Data Input 4 4 8" xfId="9108"/>
    <cellStyle name="Data Input 4 4 9" xfId="9109"/>
    <cellStyle name="Data Input 4 5" xfId="9110"/>
    <cellStyle name="Data Input 4 6" xfId="9111"/>
    <cellStyle name="Data Input 4 6 10" xfId="9112"/>
    <cellStyle name="Data Input 4 6 11" xfId="9113"/>
    <cellStyle name="Data Input 4 6 12" xfId="9114"/>
    <cellStyle name="Data Input 4 6 13" xfId="9115"/>
    <cellStyle name="Data Input 4 6 2" xfId="9116"/>
    <cellStyle name="Data Input 4 6 3" xfId="9117"/>
    <cellStyle name="Data Input 4 6 4" xfId="9118"/>
    <cellStyle name="Data Input 4 6 5" xfId="9119"/>
    <cellStyle name="Data Input 4 6 6" xfId="9120"/>
    <cellStyle name="Data Input 4 6 7" xfId="9121"/>
    <cellStyle name="Data Input 4 6 8" xfId="9122"/>
    <cellStyle name="Data Input 4 6 9" xfId="9123"/>
    <cellStyle name="Data Input 5" xfId="9124"/>
    <cellStyle name="Data Input 5 2" xfId="9125"/>
    <cellStyle name="Data Input 5 2 10" xfId="9126"/>
    <cellStyle name="Data Input 5 2 11" xfId="9127"/>
    <cellStyle name="Data Input 5 2 12" xfId="9128"/>
    <cellStyle name="Data Input 5 2 13" xfId="9129"/>
    <cellStyle name="Data Input 5 2 14" xfId="9130"/>
    <cellStyle name="Data Input 5 2 15" xfId="9131"/>
    <cellStyle name="Data Input 5 2 16" xfId="9132"/>
    <cellStyle name="Data Input 5 2 17" xfId="9133"/>
    <cellStyle name="Data Input 5 2 18" xfId="9134"/>
    <cellStyle name="Data Input 5 2 19" xfId="9135"/>
    <cellStyle name="Data Input 5 2 2" xfId="9136"/>
    <cellStyle name="Data Input 5 2 2 10" xfId="9137"/>
    <cellStyle name="Data Input 5 2 2 11" xfId="9138"/>
    <cellStyle name="Data Input 5 2 2 12" xfId="9139"/>
    <cellStyle name="Data Input 5 2 2 13" xfId="9140"/>
    <cellStyle name="Data Input 5 2 2 14" xfId="9141"/>
    <cellStyle name="Data Input 5 2 2 15" xfId="9142"/>
    <cellStyle name="Data Input 5 2 2 16" xfId="9143"/>
    <cellStyle name="Data Input 5 2 2 17" xfId="9144"/>
    <cellStyle name="Data Input 5 2 2 18" xfId="9145"/>
    <cellStyle name="Data Input 5 2 2 19" xfId="9146"/>
    <cellStyle name="Data Input 5 2 2 2" xfId="9147"/>
    <cellStyle name="Data Input 5 2 2 2 10" xfId="9148"/>
    <cellStyle name="Data Input 5 2 2 2 11" xfId="9149"/>
    <cellStyle name="Data Input 5 2 2 2 12" xfId="9150"/>
    <cellStyle name="Data Input 5 2 2 2 13" xfId="9151"/>
    <cellStyle name="Data Input 5 2 2 2 14" xfId="9152"/>
    <cellStyle name="Data Input 5 2 2 2 15" xfId="9153"/>
    <cellStyle name="Data Input 5 2 2 2 16" xfId="9154"/>
    <cellStyle name="Data Input 5 2 2 2 17" xfId="9155"/>
    <cellStyle name="Data Input 5 2 2 2 18" xfId="9156"/>
    <cellStyle name="Data Input 5 2 2 2 19" xfId="9157"/>
    <cellStyle name="Data Input 5 2 2 2 2" xfId="9158"/>
    <cellStyle name="Data Input 5 2 2 2 2 10" xfId="9159"/>
    <cellStyle name="Data Input 5 2 2 2 2 11" xfId="9160"/>
    <cellStyle name="Data Input 5 2 2 2 2 12" xfId="9161"/>
    <cellStyle name="Data Input 5 2 2 2 2 13" xfId="9162"/>
    <cellStyle name="Data Input 5 2 2 2 2 14" xfId="9163"/>
    <cellStyle name="Data Input 5 2 2 2 2 15" xfId="9164"/>
    <cellStyle name="Data Input 5 2 2 2 2 16" xfId="9165"/>
    <cellStyle name="Data Input 5 2 2 2 2 17" xfId="9166"/>
    <cellStyle name="Data Input 5 2 2 2 2 18" xfId="9167"/>
    <cellStyle name="Data Input 5 2 2 2 2 19" xfId="9168"/>
    <cellStyle name="Data Input 5 2 2 2 2 2" xfId="9169"/>
    <cellStyle name="Data Input 5 2 2 2 2 20" xfId="9170"/>
    <cellStyle name="Data Input 5 2 2 2 2 21" xfId="9171"/>
    <cellStyle name="Data Input 5 2 2 2 2 22" xfId="9172"/>
    <cellStyle name="Data Input 5 2 2 2 2 23" xfId="9173"/>
    <cellStyle name="Data Input 5 2 2 2 2 24" xfId="9174"/>
    <cellStyle name="Data Input 5 2 2 2 2 25" xfId="9175"/>
    <cellStyle name="Data Input 5 2 2 2 2 26" xfId="9176"/>
    <cellStyle name="Data Input 5 2 2 2 2 27" xfId="9177"/>
    <cellStyle name="Data Input 5 2 2 2 2 28" xfId="9178"/>
    <cellStyle name="Data Input 5 2 2 2 2 29" xfId="9179"/>
    <cellStyle name="Data Input 5 2 2 2 2 3" xfId="9180"/>
    <cellStyle name="Data Input 5 2 2 2 2 30" xfId="9181"/>
    <cellStyle name="Data Input 5 2 2 2 2 31" xfId="9182"/>
    <cellStyle name="Data Input 5 2 2 2 2 32" xfId="9183"/>
    <cellStyle name="Data Input 5 2 2 2 2 33" xfId="40083"/>
    <cellStyle name="Data Input 5 2 2 2 2 4" xfId="9184"/>
    <cellStyle name="Data Input 5 2 2 2 2 5" xfId="9185"/>
    <cellStyle name="Data Input 5 2 2 2 2 6" xfId="9186"/>
    <cellStyle name="Data Input 5 2 2 2 2 7" xfId="9187"/>
    <cellStyle name="Data Input 5 2 2 2 2 8" xfId="9188"/>
    <cellStyle name="Data Input 5 2 2 2 2 9" xfId="9189"/>
    <cellStyle name="Data Input 5 2 2 2 20" xfId="9190"/>
    <cellStyle name="Data Input 5 2 2 2 21" xfId="9191"/>
    <cellStyle name="Data Input 5 2 2 2 22" xfId="9192"/>
    <cellStyle name="Data Input 5 2 2 2 23" xfId="9193"/>
    <cellStyle name="Data Input 5 2 2 2 24" xfId="9194"/>
    <cellStyle name="Data Input 5 2 2 2 25" xfId="9195"/>
    <cellStyle name="Data Input 5 2 2 2 26" xfId="9196"/>
    <cellStyle name="Data Input 5 2 2 2 27" xfId="9197"/>
    <cellStyle name="Data Input 5 2 2 2 28" xfId="9198"/>
    <cellStyle name="Data Input 5 2 2 2 29" xfId="9199"/>
    <cellStyle name="Data Input 5 2 2 2 3" xfId="9200"/>
    <cellStyle name="Data Input 5 2 2 2 30" xfId="9201"/>
    <cellStyle name="Data Input 5 2 2 2 31" xfId="9202"/>
    <cellStyle name="Data Input 5 2 2 2 32" xfId="9203"/>
    <cellStyle name="Data Input 5 2 2 2 33" xfId="9204"/>
    <cellStyle name="Data Input 5 2 2 2 34" xfId="9205"/>
    <cellStyle name="Data Input 5 2 2 2 35" xfId="38811"/>
    <cellStyle name="Data Input 5 2 2 2 4" xfId="9206"/>
    <cellStyle name="Data Input 5 2 2 2 5" xfId="9207"/>
    <cellStyle name="Data Input 5 2 2 2 6" xfId="9208"/>
    <cellStyle name="Data Input 5 2 2 2 7" xfId="9209"/>
    <cellStyle name="Data Input 5 2 2 2 8" xfId="9210"/>
    <cellStyle name="Data Input 5 2 2 2 9" xfId="9211"/>
    <cellStyle name="Data Input 5 2 2 20" xfId="9212"/>
    <cellStyle name="Data Input 5 2 2 21" xfId="9213"/>
    <cellStyle name="Data Input 5 2 2 22" xfId="9214"/>
    <cellStyle name="Data Input 5 2 2 23" xfId="9215"/>
    <cellStyle name="Data Input 5 2 2 24" xfId="9216"/>
    <cellStyle name="Data Input 5 2 2 25" xfId="9217"/>
    <cellStyle name="Data Input 5 2 2 26" xfId="9218"/>
    <cellStyle name="Data Input 5 2 2 27" xfId="9219"/>
    <cellStyle name="Data Input 5 2 2 28" xfId="9220"/>
    <cellStyle name="Data Input 5 2 2 29" xfId="9221"/>
    <cellStyle name="Data Input 5 2 2 3" xfId="9222"/>
    <cellStyle name="Data Input 5 2 2 3 10" xfId="9223"/>
    <cellStyle name="Data Input 5 2 2 3 11" xfId="9224"/>
    <cellStyle name="Data Input 5 2 2 3 12" xfId="9225"/>
    <cellStyle name="Data Input 5 2 2 3 13" xfId="9226"/>
    <cellStyle name="Data Input 5 2 2 3 14" xfId="9227"/>
    <cellStyle name="Data Input 5 2 2 3 15" xfId="9228"/>
    <cellStyle name="Data Input 5 2 2 3 16" xfId="9229"/>
    <cellStyle name="Data Input 5 2 2 3 17" xfId="9230"/>
    <cellStyle name="Data Input 5 2 2 3 18" xfId="9231"/>
    <cellStyle name="Data Input 5 2 2 3 19" xfId="9232"/>
    <cellStyle name="Data Input 5 2 2 3 2" xfId="9233"/>
    <cellStyle name="Data Input 5 2 2 3 2 10" xfId="9234"/>
    <cellStyle name="Data Input 5 2 2 3 2 11" xfId="9235"/>
    <cellStyle name="Data Input 5 2 2 3 2 12" xfId="9236"/>
    <cellStyle name="Data Input 5 2 2 3 2 13" xfId="9237"/>
    <cellStyle name="Data Input 5 2 2 3 2 14" xfId="9238"/>
    <cellStyle name="Data Input 5 2 2 3 2 15" xfId="9239"/>
    <cellStyle name="Data Input 5 2 2 3 2 16" xfId="9240"/>
    <cellStyle name="Data Input 5 2 2 3 2 17" xfId="9241"/>
    <cellStyle name="Data Input 5 2 2 3 2 18" xfId="9242"/>
    <cellStyle name="Data Input 5 2 2 3 2 19" xfId="9243"/>
    <cellStyle name="Data Input 5 2 2 3 2 2" xfId="9244"/>
    <cellStyle name="Data Input 5 2 2 3 2 20" xfId="9245"/>
    <cellStyle name="Data Input 5 2 2 3 2 21" xfId="9246"/>
    <cellStyle name="Data Input 5 2 2 3 2 22" xfId="9247"/>
    <cellStyle name="Data Input 5 2 2 3 2 23" xfId="9248"/>
    <cellStyle name="Data Input 5 2 2 3 2 24" xfId="9249"/>
    <cellStyle name="Data Input 5 2 2 3 2 25" xfId="9250"/>
    <cellStyle name="Data Input 5 2 2 3 2 26" xfId="9251"/>
    <cellStyle name="Data Input 5 2 2 3 2 27" xfId="9252"/>
    <cellStyle name="Data Input 5 2 2 3 2 28" xfId="9253"/>
    <cellStyle name="Data Input 5 2 2 3 2 29" xfId="9254"/>
    <cellStyle name="Data Input 5 2 2 3 2 3" xfId="9255"/>
    <cellStyle name="Data Input 5 2 2 3 2 30" xfId="9256"/>
    <cellStyle name="Data Input 5 2 2 3 2 31" xfId="9257"/>
    <cellStyle name="Data Input 5 2 2 3 2 32" xfId="9258"/>
    <cellStyle name="Data Input 5 2 2 3 2 33" xfId="40161"/>
    <cellStyle name="Data Input 5 2 2 3 2 4" xfId="9259"/>
    <cellStyle name="Data Input 5 2 2 3 2 5" xfId="9260"/>
    <cellStyle name="Data Input 5 2 2 3 2 6" xfId="9261"/>
    <cellStyle name="Data Input 5 2 2 3 2 7" xfId="9262"/>
    <cellStyle name="Data Input 5 2 2 3 2 8" xfId="9263"/>
    <cellStyle name="Data Input 5 2 2 3 2 9" xfId="9264"/>
    <cellStyle name="Data Input 5 2 2 3 20" xfId="9265"/>
    <cellStyle name="Data Input 5 2 2 3 21" xfId="9266"/>
    <cellStyle name="Data Input 5 2 2 3 22" xfId="9267"/>
    <cellStyle name="Data Input 5 2 2 3 23" xfId="9268"/>
    <cellStyle name="Data Input 5 2 2 3 24" xfId="9269"/>
    <cellStyle name="Data Input 5 2 2 3 25" xfId="9270"/>
    <cellStyle name="Data Input 5 2 2 3 26" xfId="9271"/>
    <cellStyle name="Data Input 5 2 2 3 27" xfId="9272"/>
    <cellStyle name="Data Input 5 2 2 3 28" xfId="9273"/>
    <cellStyle name="Data Input 5 2 2 3 29" xfId="9274"/>
    <cellStyle name="Data Input 5 2 2 3 3" xfId="9275"/>
    <cellStyle name="Data Input 5 2 2 3 30" xfId="9276"/>
    <cellStyle name="Data Input 5 2 2 3 31" xfId="9277"/>
    <cellStyle name="Data Input 5 2 2 3 32" xfId="9278"/>
    <cellStyle name="Data Input 5 2 2 3 33" xfId="9279"/>
    <cellStyle name="Data Input 5 2 2 3 34" xfId="9280"/>
    <cellStyle name="Data Input 5 2 2 3 35" xfId="38812"/>
    <cellStyle name="Data Input 5 2 2 3 4" xfId="9281"/>
    <cellStyle name="Data Input 5 2 2 3 5" xfId="9282"/>
    <cellStyle name="Data Input 5 2 2 3 6" xfId="9283"/>
    <cellStyle name="Data Input 5 2 2 3 7" xfId="9284"/>
    <cellStyle name="Data Input 5 2 2 3 8" xfId="9285"/>
    <cellStyle name="Data Input 5 2 2 3 9" xfId="9286"/>
    <cellStyle name="Data Input 5 2 2 30" xfId="9287"/>
    <cellStyle name="Data Input 5 2 2 31" xfId="9288"/>
    <cellStyle name="Data Input 5 2 2 32" xfId="9289"/>
    <cellStyle name="Data Input 5 2 2 33" xfId="9290"/>
    <cellStyle name="Data Input 5 2 2 34" xfId="9291"/>
    <cellStyle name="Data Input 5 2 2 35" xfId="9292"/>
    <cellStyle name="Data Input 5 2 2 36" xfId="9293"/>
    <cellStyle name="Data Input 5 2 2 37" xfId="38810"/>
    <cellStyle name="Data Input 5 2 2 4" xfId="9294"/>
    <cellStyle name="Data Input 5 2 2 4 10" xfId="9295"/>
    <cellStyle name="Data Input 5 2 2 4 11" xfId="9296"/>
    <cellStyle name="Data Input 5 2 2 4 12" xfId="9297"/>
    <cellStyle name="Data Input 5 2 2 4 13" xfId="9298"/>
    <cellStyle name="Data Input 5 2 2 4 2" xfId="9299"/>
    <cellStyle name="Data Input 5 2 2 4 3" xfId="9300"/>
    <cellStyle name="Data Input 5 2 2 4 4" xfId="9301"/>
    <cellStyle name="Data Input 5 2 2 4 5" xfId="9302"/>
    <cellStyle name="Data Input 5 2 2 4 6" xfId="9303"/>
    <cellStyle name="Data Input 5 2 2 4 7" xfId="9304"/>
    <cellStyle name="Data Input 5 2 2 4 8" xfId="9305"/>
    <cellStyle name="Data Input 5 2 2 4 9" xfId="9306"/>
    <cellStyle name="Data Input 5 2 2 5" xfId="9307"/>
    <cellStyle name="Data Input 5 2 2 6" xfId="9308"/>
    <cellStyle name="Data Input 5 2 2 7" xfId="9309"/>
    <cellStyle name="Data Input 5 2 2 8" xfId="9310"/>
    <cellStyle name="Data Input 5 2 2 9" xfId="9311"/>
    <cellStyle name="Data Input 5 2 20" xfId="9312"/>
    <cellStyle name="Data Input 5 2 21" xfId="9313"/>
    <cellStyle name="Data Input 5 2 22" xfId="9314"/>
    <cellStyle name="Data Input 5 2 23" xfId="9315"/>
    <cellStyle name="Data Input 5 2 24" xfId="9316"/>
    <cellStyle name="Data Input 5 2 25" xfId="9317"/>
    <cellStyle name="Data Input 5 2 26" xfId="9318"/>
    <cellStyle name="Data Input 5 2 27" xfId="9319"/>
    <cellStyle name="Data Input 5 2 28" xfId="9320"/>
    <cellStyle name="Data Input 5 2 29" xfId="9321"/>
    <cellStyle name="Data Input 5 2 3" xfId="9322"/>
    <cellStyle name="Data Input 5 2 3 10" xfId="9323"/>
    <cellStyle name="Data Input 5 2 3 11" xfId="9324"/>
    <cellStyle name="Data Input 5 2 3 12" xfId="9325"/>
    <cellStyle name="Data Input 5 2 3 13" xfId="9326"/>
    <cellStyle name="Data Input 5 2 3 14" xfId="9327"/>
    <cellStyle name="Data Input 5 2 3 15" xfId="9328"/>
    <cellStyle name="Data Input 5 2 3 16" xfId="9329"/>
    <cellStyle name="Data Input 5 2 3 17" xfId="9330"/>
    <cellStyle name="Data Input 5 2 3 18" xfId="9331"/>
    <cellStyle name="Data Input 5 2 3 19" xfId="9332"/>
    <cellStyle name="Data Input 5 2 3 2" xfId="9333"/>
    <cellStyle name="Data Input 5 2 3 2 10" xfId="9334"/>
    <cellStyle name="Data Input 5 2 3 2 11" xfId="9335"/>
    <cellStyle name="Data Input 5 2 3 2 12" xfId="9336"/>
    <cellStyle name="Data Input 5 2 3 2 13" xfId="9337"/>
    <cellStyle name="Data Input 5 2 3 2 14" xfId="9338"/>
    <cellStyle name="Data Input 5 2 3 2 15" xfId="9339"/>
    <cellStyle name="Data Input 5 2 3 2 16" xfId="9340"/>
    <cellStyle name="Data Input 5 2 3 2 17" xfId="9341"/>
    <cellStyle name="Data Input 5 2 3 2 18" xfId="9342"/>
    <cellStyle name="Data Input 5 2 3 2 19" xfId="9343"/>
    <cellStyle name="Data Input 5 2 3 2 2" xfId="9344"/>
    <cellStyle name="Data Input 5 2 3 2 20" xfId="9345"/>
    <cellStyle name="Data Input 5 2 3 2 21" xfId="9346"/>
    <cellStyle name="Data Input 5 2 3 2 22" xfId="9347"/>
    <cellStyle name="Data Input 5 2 3 2 23" xfId="9348"/>
    <cellStyle name="Data Input 5 2 3 2 24" xfId="9349"/>
    <cellStyle name="Data Input 5 2 3 2 25" xfId="9350"/>
    <cellStyle name="Data Input 5 2 3 2 26" xfId="9351"/>
    <cellStyle name="Data Input 5 2 3 2 27" xfId="9352"/>
    <cellStyle name="Data Input 5 2 3 2 28" xfId="9353"/>
    <cellStyle name="Data Input 5 2 3 2 29" xfId="9354"/>
    <cellStyle name="Data Input 5 2 3 2 3" xfId="9355"/>
    <cellStyle name="Data Input 5 2 3 2 30" xfId="9356"/>
    <cellStyle name="Data Input 5 2 3 2 31" xfId="9357"/>
    <cellStyle name="Data Input 5 2 3 2 32" xfId="9358"/>
    <cellStyle name="Data Input 5 2 3 2 33" xfId="40130"/>
    <cellStyle name="Data Input 5 2 3 2 4" xfId="9359"/>
    <cellStyle name="Data Input 5 2 3 2 5" xfId="9360"/>
    <cellStyle name="Data Input 5 2 3 2 6" xfId="9361"/>
    <cellStyle name="Data Input 5 2 3 2 7" xfId="9362"/>
    <cellStyle name="Data Input 5 2 3 2 8" xfId="9363"/>
    <cellStyle name="Data Input 5 2 3 2 9" xfId="9364"/>
    <cellStyle name="Data Input 5 2 3 20" xfId="9365"/>
    <cellStyle name="Data Input 5 2 3 21" xfId="9366"/>
    <cellStyle name="Data Input 5 2 3 22" xfId="9367"/>
    <cellStyle name="Data Input 5 2 3 23" xfId="9368"/>
    <cellStyle name="Data Input 5 2 3 24" xfId="9369"/>
    <cellStyle name="Data Input 5 2 3 25" xfId="9370"/>
    <cellStyle name="Data Input 5 2 3 26" xfId="9371"/>
    <cellStyle name="Data Input 5 2 3 27" xfId="9372"/>
    <cellStyle name="Data Input 5 2 3 28" xfId="9373"/>
    <cellStyle name="Data Input 5 2 3 29" xfId="9374"/>
    <cellStyle name="Data Input 5 2 3 3" xfId="9375"/>
    <cellStyle name="Data Input 5 2 3 30" xfId="9376"/>
    <cellStyle name="Data Input 5 2 3 31" xfId="9377"/>
    <cellStyle name="Data Input 5 2 3 32" xfId="9378"/>
    <cellStyle name="Data Input 5 2 3 33" xfId="9379"/>
    <cellStyle name="Data Input 5 2 3 34" xfId="9380"/>
    <cellStyle name="Data Input 5 2 3 35" xfId="38813"/>
    <cellStyle name="Data Input 5 2 3 4" xfId="9381"/>
    <cellStyle name="Data Input 5 2 3 5" xfId="9382"/>
    <cellStyle name="Data Input 5 2 3 6" xfId="9383"/>
    <cellStyle name="Data Input 5 2 3 7" xfId="9384"/>
    <cellStyle name="Data Input 5 2 3 8" xfId="9385"/>
    <cellStyle name="Data Input 5 2 3 9" xfId="9386"/>
    <cellStyle name="Data Input 5 2 30" xfId="9387"/>
    <cellStyle name="Data Input 5 2 31" xfId="9388"/>
    <cellStyle name="Data Input 5 2 32" xfId="9389"/>
    <cellStyle name="Data Input 5 2 33" xfId="9390"/>
    <cellStyle name="Data Input 5 2 34" xfId="9391"/>
    <cellStyle name="Data Input 5 2 35" xfId="9392"/>
    <cellStyle name="Data Input 5 2 36" xfId="9393"/>
    <cellStyle name="Data Input 5 2 37" xfId="38809"/>
    <cellStyle name="Data Input 5 2 4" xfId="9394"/>
    <cellStyle name="Data Input 5 2 4 10" xfId="9395"/>
    <cellStyle name="Data Input 5 2 4 11" xfId="9396"/>
    <cellStyle name="Data Input 5 2 4 12" xfId="9397"/>
    <cellStyle name="Data Input 5 2 4 13" xfId="9398"/>
    <cellStyle name="Data Input 5 2 4 14" xfId="9399"/>
    <cellStyle name="Data Input 5 2 4 15" xfId="9400"/>
    <cellStyle name="Data Input 5 2 4 16" xfId="9401"/>
    <cellStyle name="Data Input 5 2 4 17" xfId="9402"/>
    <cellStyle name="Data Input 5 2 4 18" xfId="9403"/>
    <cellStyle name="Data Input 5 2 4 19" xfId="9404"/>
    <cellStyle name="Data Input 5 2 4 2" xfId="9405"/>
    <cellStyle name="Data Input 5 2 4 20" xfId="9406"/>
    <cellStyle name="Data Input 5 2 4 21" xfId="9407"/>
    <cellStyle name="Data Input 5 2 4 22" xfId="9408"/>
    <cellStyle name="Data Input 5 2 4 23" xfId="9409"/>
    <cellStyle name="Data Input 5 2 4 24" xfId="9410"/>
    <cellStyle name="Data Input 5 2 4 25" xfId="9411"/>
    <cellStyle name="Data Input 5 2 4 26" xfId="9412"/>
    <cellStyle name="Data Input 5 2 4 27" xfId="9413"/>
    <cellStyle name="Data Input 5 2 4 28" xfId="9414"/>
    <cellStyle name="Data Input 5 2 4 29" xfId="9415"/>
    <cellStyle name="Data Input 5 2 4 3" xfId="9416"/>
    <cellStyle name="Data Input 5 2 4 30" xfId="9417"/>
    <cellStyle name="Data Input 5 2 4 31" xfId="9418"/>
    <cellStyle name="Data Input 5 2 4 32" xfId="9419"/>
    <cellStyle name="Data Input 5 2 4 33" xfId="39873"/>
    <cellStyle name="Data Input 5 2 4 4" xfId="9420"/>
    <cellStyle name="Data Input 5 2 4 5" xfId="9421"/>
    <cellStyle name="Data Input 5 2 4 6" xfId="9422"/>
    <cellStyle name="Data Input 5 2 4 7" xfId="9423"/>
    <cellStyle name="Data Input 5 2 4 8" xfId="9424"/>
    <cellStyle name="Data Input 5 2 4 9" xfId="9425"/>
    <cellStyle name="Data Input 5 2 5" xfId="9426"/>
    <cellStyle name="Data Input 5 2 6" xfId="9427"/>
    <cellStyle name="Data Input 5 2 7" xfId="9428"/>
    <cellStyle name="Data Input 5 2 8" xfId="9429"/>
    <cellStyle name="Data Input 5 2 9" xfId="9430"/>
    <cellStyle name="Data Input 5 3" xfId="9431"/>
    <cellStyle name="Data Input 5 3 10" xfId="9432"/>
    <cellStyle name="Data Input 5 3 11" xfId="9433"/>
    <cellStyle name="Data Input 5 3 12" xfId="9434"/>
    <cellStyle name="Data Input 5 3 13" xfId="9435"/>
    <cellStyle name="Data Input 5 3 14" xfId="9436"/>
    <cellStyle name="Data Input 5 3 15" xfId="9437"/>
    <cellStyle name="Data Input 5 3 16" xfId="9438"/>
    <cellStyle name="Data Input 5 3 17" xfId="9439"/>
    <cellStyle name="Data Input 5 3 18" xfId="9440"/>
    <cellStyle name="Data Input 5 3 19" xfId="9441"/>
    <cellStyle name="Data Input 5 3 2" xfId="9442"/>
    <cellStyle name="Data Input 5 3 2 10" xfId="9443"/>
    <cellStyle name="Data Input 5 3 2 11" xfId="9444"/>
    <cellStyle name="Data Input 5 3 2 12" xfId="9445"/>
    <cellStyle name="Data Input 5 3 2 13" xfId="9446"/>
    <cellStyle name="Data Input 5 3 2 14" xfId="9447"/>
    <cellStyle name="Data Input 5 3 2 15" xfId="9448"/>
    <cellStyle name="Data Input 5 3 2 16" xfId="9449"/>
    <cellStyle name="Data Input 5 3 2 17" xfId="9450"/>
    <cellStyle name="Data Input 5 3 2 18" xfId="9451"/>
    <cellStyle name="Data Input 5 3 2 19" xfId="9452"/>
    <cellStyle name="Data Input 5 3 2 2" xfId="9453"/>
    <cellStyle name="Data Input 5 3 2 2 10" xfId="9454"/>
    <cellStyle name="Data Input 5 3 2 2 11" xfId="9455"/>
    <cellStyle name="Data Input 5 3 2 2 12" xfId="9456"/>
    <cellStyle name="Data Input 5 3 2 2 13" xfId="9457"/>
    <cellStyle name="Data Input 5 3 2 2 14" xfId="9458"/>
    <cellStyle name="Data Input 5 3 2 2 15" xfId="9459"/>
    <cellStyle name="Data Input 5 3 2 2 16" xfId="9460"/>
    <cellStyle name="Data Input 5 3 2 2 17" xfId="9461"/>
    <cellStyle name="Data Input 5 3 2 2 18" xfId="9462"/>
    <cellStyle name="Data Input 5 3 2 2 19" xfId="9463"/>
    <cellStyle name="Data Input 5 3 2 2 2" xfId="9464"/>
    <cellStyle name="Data Input 5 3 2 2 20" xfId="9465"/>
    <cellStyle name="Data Input 5 3 2 2 21" xfId="9466"/>
    <cellStyle name="Data Input 5 3 2 2 22" xfId="9467"/>
    <cellStyle name="Data Input 5 3 2 2 23" xfId="9468"/>
    <cellStyle name="Data Input 5 3 2 2 24" xfId="9469"/>
    <cellStyle name="Data Input 5 3 2 2 25" xfId="9470"/>
    <cellStyle name="Data Input 5 3 2 2 26" xfId="9471"/>
    <cellStyle name="Data Input 5 3 2 2 27" xfId="9472"/>
    <cellStyle name="Data Input 5 3 2 2 28" xfId="9473"/>
    <cellStyle name="Data Input 5 3 2 2 29" xfId="9474"/>
    <cellStyle name="Data Input 5 3 2 2 3" xfId="9475"/>
    <cellStyle name="Data Input 5 3 2 2 30" xfId="9476"/>
    <cellStyle name="Data Input 5 3 2 2 31" xfId="9477"/>
    <cellStyle name="Data Input 5 3 2 2 32" xfId="9478"/>
    <cellStyle name="Data Input 5 3 2 2 33" xfId="40182"/>
    <cellStyle name="Data Input 5 3 2 2 4" xfId="9479"/>
    <cellStyle name="Data Input 5 3 2 2 5" xfId="9480"/>
    <cellStyle name="Data Input 5 3 2 2 6" xfId="9481"/>
    <cellStyle name="Data Input 5 3 2 2 7" xfId="9482"/>
    <cellStyle name="Data Input 5 3 2 2 8" xfId="9483"/>
    <cellStyle name="Data Input 5 3 2 2 9" xfId="9484"/>
    <cellStyle name="Data Input 5 3 2 20" xfId="9485"/>
    <cellStyle name="Data Input 5 3 2 21" xfId="9486"/>
    <cellStyle name="Data Input 5 3 2 22" xfId="9487"/>
    <cellStyle name="Data Input 5 3 2 23" xfId="9488"/>
    <cellStyle name="Data Input 5 3 2 24" xfId="9489"/>
    <cellStyle name="Data Input 5 3 2 25" xfId="9490"/>
    <cellStyle name="Data Input 5 3 2 26" xfId="9491"/>
    <cellStyle name="Data Input 5 3 2 27" xfId="9492"/>
    <cellStyle name="Data Input 5 3 2 28" xfId="9493"/>
    <cellStyle name="Data Input 5 3 2 29" xfId="9494"/>
    <cellStyle name="Data Input 5 3 2 3" xfId="9495"/>
    <cellStyle name="Data Input 5 3 2 30" xfId="9496"/>
    <cellStyle name="Data Input 5 3 2 31" xfId="9497"/>
    <cellStyle name="Data Input 5 3 2 32" xfId="9498"/>
    <cellStyle name="Data Input 5 3 2 33" xfId="9499"/>
    <cellStyle name="Data Input 5 3 2 34" xfId="9500"/>
    <cellStyle name="Data Input 5 3 2 35" xfId="38815"/>
    <cellStyle name="Data Input 5 3 2 4" xfId="9501"/>
    <cellStyle name="Data Input 5 3 2 5" xfId="9502"/>
    <cellStyle name="Data Input 5 3 2 6" xfId="9503"/>
    <cellStyle name="Data Input 5 3 2 7" xfId="9504"/>
    <cellStyle name="Data Input 5 3 2 8" xfId="9505"/>
    <cellStyle name="Data Input 5 3 2 9" xfId="9506"/>
    <cellStyle name="Data Input 5 3 20" xfId="9507"/>
    <cellStyle name="Data Input 5 3 21" xfId="9508"/>
    <cellStyle name="Data Input 5 3 22" xfId="9509"/>
    <cellStyle name="Data Input 5 3 23" xfId="9510"/>
    <cellStyle name="Data Input 5 3 24" xfId="9511"/>
    <cellStyle name="Data Input 5 3 25" xfId="9512"/>
    <cellStyle name="Data Input 5 3 26" xfId="9513"/>
    <cellStyle name="Data Input 5 3 27" xfId="9514"/>
    <cellStyle name="Data Input 5 3 28" xfId="9515"/>
    <cellStyle name="Data Input 5 3 29" xfId="9516"/>
    <cellStyle name="Data Input 5 3 3" xfId="9517"/>
    <cellStyle name="Data Input 5 3 3 10" xfId="9518"/>
    <cellStyle name="Data Input 5 3 3 11" xfId="9519"/>
    <cellStyle name="Data Input 5 3 3 12" xfId="9520"/>
    <cellStyle name="Data Input 5 3 3 13" xfId="9521"/>
    <cellStyle name="Data Input 5 3 3 14" xfId="9522"/>
    <cellStyle name="Data Input 5 3 3 15" xfId="9523"/>
    <cellStyle name="Data Input 5 3 3 16" xfId="9524"/>
    <cellStyle name="Data Input 5 3 3 17" xfId="9525"/>
    <cellStyle name="Data Input 5 3 3 18" xfId="9526"/>
    <cellStyle name="Data Input 5 3 3 19" xfId="9527"/>
    <cellStyle name="Data Input 5 3 3 2" xfId="9528"/>
    <cellStyle name="Data Input 5 3 3 20" xfId="9529"/>
    <cellStyle name="Data Input 5 3 3 21" xfId="9530"/>
    <cellStyle name="Data Input 5 3 3 22" xfId="9531"/>
    <cellStyle name="Data Input 5 3 3 23" xfId="9532"/>
    <cellStyle name="Data Input 5 3 3 24" xfId="9533"/>
    <cellStyle name="Data Input 5 3 3 25" xfId="9534"/>
    <cellStyle name="Data Input 5 3 3 26" xfId="9535"/>
    <cellStyle name="Data Input 5 3 3 27" xfId="9536"/>
    <cellStyle name="Data Input 5 3 3 28" xfId="9537"/>
    <cellStyle name="Data Input 5 3 3 29" xfId="9538"/>
    <cellStyle name="Data Input 5 3 3 3" xfId="9539"/>
    <cellStyle name="Data Input 5 3 3 30" xfId="9540"/>
    <cellStyle name="Data Input 5 3 3 31" xfId="9541"/>
    <cellStyle name="Data Input 5 3 3 32" xfId="9542"/>
    <cellStyle name="Data Input 5 3 3 33" xfId="39966"/>
    <cellStyle name="Data Input 5 3 3 4" xfId="9543"/>
    <cellStyle name="Data Input 5 3 3 5" xfId="9544"/>
    <cellStyle name="Data Input 5 3 3 6" xfId="9545"/>
    <cellStyle name="Data Input 5 3 3 7" xfId="9546"/>
    <cellStyle name="Data Input 5 3 3 8" xfId="9547"/>
    <cellStyle name="Data Input 5 3 3 9" xfId="9548"/>
    <cellStyle name="Data Input 5 3 30" xfId="9549"/>
    <cellStyle name="Data Input 5 3 31" xfId="9550"/>
    <cellStyle name="Data Input 5 3 32" xfId="9551"/>
    <cellStyle name="Data Input 5 3 33" xfId="9552"/>
    <cellStyle name="Data Input 5 3 34" xfId="9553"/>
    <cellStyle name="Data Input 5 3 35" xfId="9554"/>
    <cellStyle name="Data Input 5 3 36" xfId="38814"/>
    <cellStyle name="Data Input 5 3 4" xfId="9555"/>
    <cellStyle name="Data Input 5 3 5" xfId="9556"/>
    <cellStyle name="Data Input 5 3 6" xfId="9557"/>
    <cellStyle name="Data Input 5 3 7" xfId="9558"/>
    <cellStyle name="Data Input 5 3 8" xfId="9559"/>
    <cellStyle name="Data Input 5 3 9" xfId="9560"/>
    <cellStyle name="Data Input 5 4" xfId="9561"/>
    <cellStyle name="Data Input 5 4 10" xfId="9562"/>
    <cellStyle name="Data Input 5 4 11" xfId="9563"/>
    <cellStyle name="Data Input 5 4 12" xfId="9564"/>
    <cellStyle name="Data Input 5 4 13" xfId="9565"/>
    <cellStyle name="Data Input 5 4 14" xfId="9566"/>
    <cellStyle name="Data Input 5 4 15" xfId="9567"/>
    <cellStyle name="Data Input 5 4 16" xfId="9568"/>
    <cellStyle name="Data Input 5 4 17" xfId="9569"/>
    <cellStyle name="Data Input 5 4 18" xfId="9570"/>
    <cellStyle name="Data Input 5 4 19" xfId="9571"/>
    <cellStyle name="Data Input 5 4 2" xfId="9572"/>
    <cellStyle name="Data Input 5 4 2 10" xfId="9573"/>
    <cellStyle name="Data Input 5 4 2 11" xfId="9574"/>
    <cellStyle name="Data Input 5 4 2 12" xfId="9575"/>
    <cellStyle name="Data Input 5 4 2 13" xfId="9576"/>
    <cellStyle name="Data Input 5 4 2 14" xfId="9577"/>
    <cellStyle name="Data Input 5 4 2 15" xfId="9578"/>
    <cellStyle name="Data Input 5 4 2 16" xfId="9579"/>
    <cellStyle name="Data Input 5 4 2 17" xfId="9580"/>
    <cellStyle name="Data Input 5 4 2 18" xfId="9581"/>
    <cellStyle name="Data Input 5 4 2 19" xfId="9582"/>
    <cellStyle name="Data Input 5 4 2 2" xfId="9583"/>
    <cellStyle name="Data Input 5 4 2 2 10" xfId="9584"/>
    <cellStyle name="Data Input 5 4 2 2 11" xfId="9585"/>
    <cellStyle name="Data Input 5 4 2 2 12" xfId="9586"/>
    <cellStyle name="Data Input 5 4 2 2 13" xfId="9587"/>
    <cellStyle name="Data Input 5 4 2 2 14" xfId="9588"/>
    <cellStyle name="Data Input 5 4 2 2 15" xfId="9589"/>
    <cellStyle name="Data Input 5 4 2 2 16" xfId="9590"/>
    <cellStyle name="Data Input 5 4 2 2 17" xfId="9591"/>
    <cellStyle name="Data Input 5 4 2 2 18" xfId="9592"/>
    <cellStyle name="Data Input 5 4 2 2 19" xfId="9593"/>
    <cellStyle name="Data Input 5 4 2 2 2" xfId="9594"/>
    <cellStyle name="Data Input 5 4 2 2 20" xfId="9595"/>
    <cellStyle name="Data Input 5 4 2 2 21" xfId="9596"/>
    <cellStyle name="Data Input 5 4 2 2 22" xfId="9597"/>
    <cellStyle name="Data Input 5 4 2 2 23" xfId="9598"/>
    <cellStyle name="Data Input 5 4 2 2 24" xfId="9599"/>
    <cellStyle name="Data Input 5 4 2 2 25" xfId="9600"/>
    <cellStyle name="Data Input 5 4 2 2 26" xfId="9601"/>
    <cellStyle name="Data Input 5 4 2 2 27" xfId="9602"/>
    <cellStyle name="Data Input 5 4 2 2 28" xfId="9603"/>
    <cellStyle name="Data Input 5 4 2 2 29" xfId="9604"/>
    <cellStyle name="Data Input 5 4 2 2 3" xfId="9605"/>
    <cellStyle name="Data Input 5 4 2 2 30" xfId="9606"/>
    <cellStyle name="Data Input 5 4 2 2 31" xfId="9607"/>
    <cellStyle name="Data Input 5 4 2 2 32" xfId="9608"/>
    <cellStyle name="Data Input 5 4 2 2 33" xfId="40186"/>
    <cellStyle name="Data Input 5 4 2 2 4" xfId="9609"/>
    <cellStyle name="Data Input 5 4 2 2 5" xfId="9610"/>
    <cellStyle name="Data Input 5 4 2 2 6" xfId="9611"/>
    <cellStyle name="Data Input 5 4 2 2 7" xfId="9612"/>
    <cellStyle name="Data Input 5 4 2 2 8" xfId="9613"/>
    <cellStyle name="Data Input 5 4 2 2 9" xfId="9614"/>
    <cellStyle name="Data Input 5 4 2 20" xfId="9615"/>
    <cellStyle name="Data Input 5 4 2 21" xfId="9616"/>
    <cellStyle name="Data Input 5 4 2 22" xfId="9617"/>
    <cellStyle name="Data Input 5 4 2 23" xfId="9618"/>
    <cellStyle name="Data Input 5 4 2 24" xfId="9619"/>
    <cellStyle name="Data Input 5 4 2 25" xfId="9620"/>
    <cellStyle name="Data Input 5 4 2 26" xfId="9621"/>
    <cellStyle name="Data Input 5 4 2 27" xfId="9622"/>
    <cellStyle name="Data Input 5 4 2 28" xfId="9623"/>
    <cellStyle name="Data Input 5 4 2 29" xfId="9624"/>
    <cellStyle name="Data Input 5 4 2 3" xfId="9625"/>
    <cellStyle name="Data Input 5 4 2 30" xfId="9626"/>
    <cellStyle name="Data Input 5 4 2 31" xfId="9627"/>
    <cellStyle name="Data Input 5 4 2 32" xfId="9628"/>
    <cellStyle name="Data Input 5 4 2 33" xfId="9629"/>
    <cellStyle name="Data Input 5 4 2 34" xfId="9630"/>
    <cellStyle name="Data Input 5 4 2 35" xfId="38817"/>
    <cellStyle name="Data Input 5 4 2 4" xfId="9631"/>
    <cellStyle name="Data Input 5 4 2 5" xfId="9632"/>
    <cellStyle name="Data Input 5 4 2 6" xfId="9633"/>
    <cellStyle name="Data Input 5 4 2 7" xfId="9634"/>
    <cellStyle name="Data Input 5 4 2 8" xfId="9635"/>
    <cellStyle name="Data Input 5 4 2 9" xfId="9636"/>
    <cellStyle name="Data Input 5 4 20" xfId="9637"/>
    <cellStyle name="Data Input 5 4 21" xfId="9638"/>
    <cellStyle name="Data Input 5 4 22" xfId="9639"/>
    <cellStyle name="Data Input 5 4 23" xfId="9640"/>
    <cellStyle name="Data Input 5 4 24" xfId="9641"/>
    <cellStyle name="Data Input 5 4 25" xfId="9642"/>
    <cellStyle name="Data Input 5 4 26" xfId="9643"/>
    <cellStyle name="Data Input 5 4 27" xfId="9644"/>
    <cellStyle name="Data Input 5 4 28" xfId="9645"/>
    <cellStyle name="Data Input 5 4 29" xfId="9646"/>
    <cellStyle name="Data Input 5 4 3" xfId="9647"/>
    <cellStyle name="Data Input 5 4 3 10" xfId="9648"/>
    <cellStyle name="Data Input 5 4 3 11" xfId="9649"/>
    <cellStyle name="Data Input 5 4 3 12" xfId="9650"/>
    <cellStyle name="Data Input 5 4 3 13" xfId="9651"/>
    <cellStyle name="Data Input 5 4 3 14" xfId="9652"/>
    <cellStyle name="Data Input 5 4 3 15" xfId="9653"/>
    <cellStyle name="Data Input 5 4 3 16" xfId="9654"/>
    <cellStyle name="Data Input 5 4 3 17" xfId="9655"/>
    <cellStyle name="Data Input 5 4 3 18" xfId="9656"/>
    <cellStyle name="Data Input 5 4 3 19" xfId="9657"/>
    <cellStyle name="Data Input 5 4 3 2" xfId="9658"/>
    <cellStyle name="Data Input 5 4 3 20" xfId="9659"/>
    <cellStyle name="Data Input 5 4 3 21" xfId="9660"/>
    <cellStyle name="Data Input 5 4 3 22" xfId="9661"/>
    <cellStyle name="Data Input 5 4 3 23" xfId="9662"/>
    <cellStyle name="Data Input 5 4 3 24" xfId="9663"/>
    <cellStyle name="Data Input 5 4 3 25" xfId="9664"/>
    <cellStyle name="Data Input 5 4 3 26" xfId="9665"/>
    <cellStyle name="Data Input 5 4 3 27" xfId="9666"/>
    <cellStyle name="Data Input 5 4 3 28" xfId="9667"/>
    <cellStyle name="Data Input 5 4 3 29" xfId="9668"/>
    <cellStyle name="Data Input 5 4 3 3" xfId="9669"/>
    <cellStyle name="Data Input 5 4 3 30" xfId="9670"/>
    <cellStyle name="Data Input 5 4 3 31" xfId="9671"/>
    <cellStyle name="Data Input 5 4 3 32" xfId="9672"/>
    <cellStyle name="Data Input 5 4 3 33" xfId="39970"/>
    <cellStyle name="Data Input 5 4 3 4" xfId="9673"/>
    <cellStyle name="Data Input 5 4 3 5" xfId="9674"/>
    <cellStyle name="Data Input 5 4 3 6" xfId="9675"/>
    <cellStyle name="Data Input 5 4 3 7" xfId="9676"/>
    <cellStyle name="Data Input 5 4 3 8" xfId="9677"/>
    <cellStyle name="Data Input 5 4 3 9" xfId="9678"/>
    <cellStyle name="Data Input 5 4 30" xfId="9679"/>
    <cellStyle name="Data Input 5 4 31" xfId="9680"/>
    <cellStyle name="Data Input 5 4 32" xfId="9681"/>
    <cellStyle name="Data Input 5 4 33" xfId="9682"/>
    <cellStyle name="Data Input 5 4 34" xfId="9683"/>
    <cellStyle name="Data Input 5 4 35" xfId="9684"/>
    <cellStyle name="Data Input 5 4 36" xfId="38816"/>
    <cellStyle name="Data Input 5 4 4" xfId="9685"/>
    <cellStyle name="Data Input 5 4 5" xfId="9686"/>
    <cellStyle name="Data Input 5 4 6" xfId="9687"/>
    <cellStyle name="Data Input 5 4 7" xfId="9688"/>
    <cellStyle name="Data Input 5 4 8" xfId="9689"/>
    <cellStyle name="Data Input 5 4 9" xfId="9690"/>
    <cellStyle name="Data Input 5 5" xfId="9691"/>
    <cellStyle name="Data Input 5 5 10" xfId="9692"/>
    <cellStyle name="Data Input 5 5 11" xfId="9693"/>
    <cellStyle name="Data Input 5 5 12" xfId="9694"/>
    <cellStyle name="Data Input 5 5 13" xfId="9695"/>
    <cellStyle name="Data Input 5 5 14" xfId="9696"/>
    <cellStyle name="Data Input 5 5 15" xfId="9697"/>
    <cellStyle name="Data Input 5 5 16" xfId="9698"/>
    <cellStyle name="Data Input 5 5 17" xfId="9699"/>
    <cellStyle name="Data Input 5 5 18" xfId="9700"/>
    <cellStyle name="Data Input 5 5 19" xfId="9701"/>
    <cellStyle name="Data Input 5 5 2" xfId="9702"/>
    <cellStyle name="Data Input 5 5 2 10" xfId="9703"/>
    <cellStyle name="Data Input 5 5 2 11" xfId="9704"/>
    <cellStyle name="Data Input 5 5 2 12" xfId="9705"/>
    <cellStyle name="Data Input 5 5 2 13" xfId="9706"/>
    <cellStyle name="Data Input 5 5 2 14" xfId="9707"/>
    <cellStyle name="Data Input 5 5 2 15" xfId="9708"/>
    <cellStyle name="Data Input 5 5 2 16" xfId="9709"/>
    <cellStyle name="Data Input 5 5 2 17" xfId="9710"/>
    <cellStyle name="Data Input 5 5 2 18" xfId="9711"/>
    <cellStyle name="Data Input 5 5 2 19" xfId="9712"/>
    <cellStyle name="Data Input 5 5 2 2" xfId="9713"/>
    <cellStyle name="Data Input 5 5 2 2 10" xfId="9714"/>
    <cellStyle name="Data Input 5 5 2 2 11" xfId="9715"/>
    <cellStyle name="Data Input 5 5 2 2 12" xfId="9716"/>
    <cellStyle name="Data Input 5 5 2 2 13" xfId="9717"/>
    <cellStyle name="Data Input 5 5 2 2 14" xfId="9718"/>
    <cellStyle name="Data Input 5 5 2 2 15" xfId="9719"/>
    <cellStyle name="Data Input 5 5 2 2 16" xfId="9720"/>
    <cellStyle name="Data Input 5 5 2 2 17" xfId="9721"/>
    <cellStyle name="Data Input 5 5 2 2 18" xfId="9722"/>
    <cellStyle name="Data Input 5 5 2 2 19" xfId="9723"/>
    <cellStyle name="Data Input 5 5 2 2 2" xfId="9724"/>
    <cellStyle name="Data Input 5 5 2 2 20" xfId="9725"/>
    <cellStyle name="Data Input 5 5 2 2 21" xfId="9726"/>
    <cellStyle name="Data Input 5 5 2 2 22" xfId="9727"/>
    <cellStyle name="Data Input 5 5 2 2 23" xfId="9728"/>
    <cellStyle name="Data Input 5 5 2 2 24" xfId="9729"/>
    <cellStyle name="Data Input 5 5 2 2 25" xfId="9730"/>
    <cellStyle name="Data Input 5 5 2 2 26" xfId="9731"/>
    <cellStyle name="Data Input 5 5 2 2 27" xfId="9732"/>
    <cellStyle name="Data Input 5 5 2 2 28" xfId="9733"/>
    <cellStyle name="Data Input 5 5 2 2 29" xfId="9734"/>
    <cellStyle name="Data Input 5 5 2 2 3" xfId="9735"/>
    <cellStyle name="Data Input 5 5 2 2 30" xfId="9736"/>
    <cellStyle name="Data Input 5 5 2 2 31" xfId="9737"/>
    <cellStyle name="Data Input 5 5 2 2 32" xfId="9738"/>
    <cellStyle name="Data Input 5 5 2 2 33" xfId="40080"/>
    <cellStyle name="Data Input 5 5 2 2 4" xfId="9739"/>
    <cellStyle name="Data Input 5 5 2 2 5" xfId="9740"/>
    <cellStyle name="Data Input 5 5 2 2 6" xfId="9741"/>
    <cellStyle name="Data Input 5 5 2 2 7" xfId="9742"/>
    <cellStyle name="Data Input 5 5 2 2 8" xfId="9743"/>
    <cellStyle name="Data Input 5 5 2 2 9" xfId="9744"/>
    <cellStyle name="Data Input 5 5 2 20" xfId="9745"/>
    <cellStyle name="Data Input 5 5 2 21" xfId="9746"/>
    <cellStyle name="Data Input 5 5 2 22" xfId="9747"/>
    <cellStyle name="Data Input 5 5 2 23" xfId="9748"/>
    <cellStyle name="Data Input 5 5 2 24" xfId="9749"/>
    <cellStyle name="Data Input 5 5 2 25" xfId="9750"/>
    <cellStyle name="Data Input 5 5 2 26" xfId="9751"/>
    <cellStyle name="Data Input 5 5 2 27" xfId="9752"/>
    <cellStyle name="Data Input 5 5 2 28" xfId="9753"/>
    <cellStyle name="Data Input 5 5 2 29" xfId="9754"/>
    <cellStyle name="Data Input 5 5 2 3" xfId="9755"/>
    <cellStyle name="Data Input 5 5 2 30" xfId="9756"/>
    <cellStyle name="Data Input 5 5 2 31" xfId="9757"/>
    <cellStyle name="Data Input 5 5 2 32" xfId="9758"/>
    <cellStyle name="Data Input 5 5 2 33" xfId="9759"/>
    <cellStyle name="Data Input 5 5 2 34" xfId="9760"/>
    <cellStyle name="Data Input 5 5 2 35" xfId="38819"/>
    <cellStyle name="Data Input 5 5 2 4" xfId="9761"/>
    <cellStyle name="Data Input 5 5 2 5" xfId="9762"/>
    <cellStyle name="Data Input 5 5 2 6" xfId="9763"/>
    <cellStyle name="Data Input 5 5 2 7" xfId="9764"/>
    <cellStyle name="Data Input 5 5 2 8" xfId="9765"/>
    <cellStyle name="Data Input 5 5 2 9" xfId="9766"/>
    <cellStyle name="Data Input 5 5 20" xfId="9767"/>
    <cellStyle name="Data Input 5 5 21" xfId="9768"/>
    <cellStyle name="Data Input 5 5 22" xfId="9769"/>
    <cellStyle name="Data Input 5 5 23" xfId="9770"/>
    <cellStyle name="Data Input 5 5 24" xfId="9771"/>
    <cellStyle name="Data Input 5 5 25" xfId="9772"/>
    <cellStyle name="Data Input 5 5 26" xfId="9773"/>
    <cellStyle name="Data Input 5 5 27" xfId="9774"/>
    <cellStyle name="Data Input 5 5 28" xfId="9775"/>
    <cellStyle name="Data Input 5 5 29" xfId="9776"/>
    <cellStyle name="Data Input 5 5 3" xfId="9777"/>
    <cellStyle name="Data Input 5 5 3 10" xfId="9778"/>
    <cellStyle name="Data Input 5 5 3 11" xfId="9779"/>
    <cellStyle name="Data Input 5 5 3 12" xfId="9780"/>
    <cellStyle name="Data Input 5 5 3 13" xfId="9781"/>
    <cellStyle name="Data Input 5 5 3 14" xfId="9782"/>
    <cellStyle name="Data Input 5 5 3 15" xfId="9783"/>
    <cellStyle name="Data Input 5 5 3 16" xfId="9784"/>
    <cellStyle name="Data Input 5 5 3 17" xfId="9785"/>
    <cellStyle name="Data Input 5 5 3 18" xfId="9786"/>
    <cellStyle name="Data Input 5 5 3 19" xfId="9787"/>
    <cellStyle name="Data Input 5 5 3 2" xfId="9788"/>
    <cellStyle name="Data Input 5 5 3 2 10" xfId="9789"/>
    <cellStyle name="Data Input 5 5 3 2 11" xfId="9790"/>
    <cellStyle name="Data Input 5 5 3 2 12" xfId="9791"/>
    <cellStyle name="Data Input 5 5 3 2 13" xfId="9792"/>
    <cellStyle name="Data Input 5 5 3 2 14" xfId="9793"/>
    <cellStyle name="Data Input 5 5 3 2 15" xfId="9794"/>
    <cellStyle name="Data Input 5 5 3 2 16" xfId="9795"/>
    <cellStyle name="Data Input 5 5 3 2 17" xfId="9796"/>
    <cellStyle name="Data Input 5 5 3 2 18" xfId="9797"/>
    <cellStyle name="Data Input 5 5 3 2 19" xfId="9798"/>
    <cellStyle name="Data Input 5 5 3 2 2" xfId="9799"/>
    <cellStyle name="Data Input 5 5 3 2 20" xfId="9800"/>
    <cellStyle name="Data Input 5 5 3 2 21" xfId="9801"/>
    <cellStyle name="Data Input 5 5 3 2 22" xfId="9802"/>
    <cellStyle name="Data Input 5 5 3 2 23" xfId="9803"/>
    <cellStyle name="Data Input 5 5 3 2 24" xfId="9804"/>
    <cellStyle name="Data Input 5 5 3 2 25" xfId="9805"/>
    <cellStyle name="Data Input 5 5 3 2 26" xfId="9806"/>
    <cellStyle name="Data Input 5 5 3 2 27" xfId="9807"/>
    <cellStyle name="Data Input 5 5 3 2 28" xfId="9808"/>
    <cellStyle name="Data Input 5 5 3 2 29" xfId="9809"/>
    <cellStyle name="Data Input 5 5 3 2 3" xfId="9810"/>
    <cellStyle name="Data Input 5 5 3 2 30" xfId="9811"/>
    <cellStyle name="Data Input 5 5 3 2 31" xfId="9812"/>
    <cellStyle name="Data Input 5 5 3 2 32" xfId="9813"/>
    <cellStyle name="Data Input 5 5 3 2 33" xfId="40160"/>
    <cellStyle name="Data Input 5 5 3 2 4" xfId="9814"/>
    <cellStyle name="Data Input 5 5 3 2 5" xfId="9815"/>
    <cellStyle name="Data Input 5 5 3 2 6" xfId="9816"/>
    <cellStyle name="Data Input 5 5 3 2 7" xfId="9817"/>
    <cellStyle name="Data Input 5 5 3 2 8" xfId="9818"/>
    <cellStyle name="Data Input 5 5 3 2 9" xfId="9819"/>
    <cellStyle name="Data Input 5 5 3 20" xfId="9820"/>
    <cellStyle name="Data Input 5 5 3 21" xfId="9821"/>
    <cellStyle name="Data Input 5 5 3 22" xfId="9822"/>
    <cellStyle name="Data Input 5 5 3 23" xfId="9823"/>
    <cellStyle name="Data Input 5 5 3 24" xfId="9824"/>
    <cellStyle name="Data Input 5 5 3 25" xfId="9825"/>
    <cellStyle name="Data Input 5 5 3 26" xfId="9826"/>
    <cellStyle name="Data Input 5 5 3 27" xfId="9827"/>
    <cellStyle name="Data Input 5 5 3 28" xfId="9828"/>
    <cellStyle name="Data Input 5 5 3 29" xfId="9829"/>
    <cellStyle name="Data Input 5 5 3 3" xfId="9830"/>
    <cellStyle name="Data Input 5 5 3 30" xfId="9831"/>
    <cellStyle name="Data Input 5 5 3 31" xfId="9832"/>
    <cellStyle name="Data Input 5 5 3 32" xfId="9833"/>
    <cellStyle name="Data Input 5 5 3 33" xfId="9834"/>
    <cellStyle name="Data Input 5 5 3 34" xfId="9835"/>
    <cellStyle name="Data Input 5 5 3 35" xfId="38820"/>
    <cellStyle name="Data Input 5 5 3 4" xfId="9836"/>
    <cellStyle name="Data Input 5 5 3 5" xfId="9837"/>
    <cellStyle name="Data Input 5 5 3 6" xfId="9838"/>
    <cellStyle name="Data Input 5 5 3 7" xfId="9839"/>
    <cellStyle name="Data Input 5 5 3 8" xfId="9840"/>
    <cellStyle name="Data Input 5 5 3 9" xfId="9841"/>
    <cellStyle name="Data Input 5 5 30" xfId="9842"/>
    <cellStyle name="Data Input 5 5 31" xfId="9843"/>
    <cellStyle name="Data Input 5 5 32" xfId="9844"/>
    <cellStyle name="Data Input 5 5 33" xfId="9845"/>
    <cellStyle name="Data Input 5 5 34" xfId="9846"/>
    <cellStyle name="Data Input 5 5 35" xfId="9847"/>
    <cellStyle name="Data Input 5 5 36" xfId="9848"/>
    <cellStyle name="Data Input 5 5 37" xfId="38818"/>
    <cellStyle name="Data Input 5 5 4" xfId="9849"/>
    <cellStyle name="Data Input 5 5 4 10" xfId="9850"/>
    <cellStyle name="Data Input 5 5 4 11" xfId="9851"/>
    <cellStyle name="Data Input 5 5 4 12" xfId="9852"/>
    <cellStyle name="Data Input 5 5 4 13" xfId="9853"/>
    <cellStyle name="Data Input 5 5 4 2" xfId="9854"/>
    <cellStyle name="Data Input 5 5 4 3" xfId="9855"/>
    <cellStyle name="Data Input 5 5 4 4" xfId="9856"/>
    <cellStyle name="Data Input 5 5 4 5" xfId="9857"/>
    <cellStyle name="Data Input 5 5 4 6" xfId="9858"/>
    <cellStyle name="Data Input 5 5 4 7" xfId="9859"/>
    <cellStyle name="Data Input 5 5 4 8" xfId="9860"/>
    <cellStyle name="Data Input 5 5 4 9" xfId="9861"/>
    <cellStyle name="Data Input 5 5 5" xfId="9862"/>
    <cellStyle name="Data Input 5 5 6" xfId="9863"/>
    <cellStyle name="Data Input 5 5 7" xfId="9864"/>
    <cellStyle name="Data Input 5 5 8" xfId="9865"/>
    <cellStyle name="Data Input 5 5 9" xfId="9866"/>
    <cellStyle name="Data Input 5 6" xfId="9867"/>
    <cellStyle name="Data Input 5 6 10" xfId="9868"/>
    <cellStyle name="Data Input 5 6 11" xfId="9869"/>
    <cellStyle name="Data Input 5 6 12" xfId="9870"/>
    <cellStyle name="Data Input 5 6 13" xfId="9871"/>
    <cellStyle name="Data Input 5 6 14" xfId="9872"/>
    <cellStyle name="Data Input 5 6 15" xfId="9873"/>
    <cellStyle name="Data Input 5 6 16" xfId="9874"/>
    <cellStyle name="Data Input 5 6 17" xfId="9875"/>
    <cellStyle name="Data Input 5 6 18" xfId="9876"/>
    <cellStyle name="Data Input 5 6 19" xfId="9877"/>
    <cellStyle name="Data Input 5 6 2" xfId="9878"/>
    <cellStyle name="Data Input 5 6 2 10" xfId="9879"/>
    <cellStyle name="Data Input 5 6 2 11" xfId="9880"/>
    <cellStyle name="Data Input 5 6 2 12" xfId="9881"/>
    <cellStyle name="Data Input 5 6 2 13" xfId="9882"/>
    <cellStyle name="Data Input 5 6 2 14" xfId="9883"/>
    <cellStyle name="Data Input 5 6 2 15" xfId="9884"/>
    <cellStyle name="Data Input 5 6 2 16" xfId="9885"/>
    <cellStyle name="Data Input 5 6 2 17" xfId="9886"/>
    <cellStyle name="Data Input 5 6 2 18" xfId="9887"/>
    <cellStyle name="Data Input 5 6 2 19" xfId="9888"/>
    <cellStyle name="Data Input 5 6 2 2" xfId="9889"/>
    <cellStyle name="Data Input 5 6 2 20" xfId="9890"/>
    <cellStyle name="Data Input 5 6 2 21" xfId="9891"/>
    <cellStyle name="Data Input 5 6 2 22" xfId="9892"/>
    <cellStyle name="Data Input 5 6 2 23" xfId="9893"/>
    <cellStyle name="Data Input 5 6 2 24" xfId="9894"/>
    <cellStyle name="Data Input 5 6 2 25" xfId="9895"/>
    <cellStyle name="Data Input 5 6 2 26" xfId="9896"/>
    <cellStyle name="Data Input 5 6 2 27" xfId="9897"/>
    <cellStyle name="Data Input 5 6 2 28" xfId="9898"/>
    <cellStyle name="Data Input 5 6 2 29" xfId="9899"/>
    <cellStyle name="Data Input 5 6 2 3" xfId="9900"/>
    <cellStyle name="Data Input 5 6 2 30" xfId="9901"/>
    <cellStyle name="Data Input 5 6 2 31" xfId="9902"/>
    <cellStyle name="Data Input 5 6 2 32" xfId="9903"/>
    <cellStyle name="Data Input 5 6 2 33" xfId="40057"/>
    <cellStyle name="Data Input 5 6 2 4" xfId="9904"/>
    <cellStyle name="Data Input 5 6 2 5" xfId="9905"/>
    <cellStyle name="Data Input 5 6 2 6" xfId="9906"/>
    <cellStyle name="Data Input 5 6 2 7" xfId="9907"/>
    <cellStyle name="Data Input 5 6 2 8" xfId="9908"/>
    <cellStyle name="Data Input 5 6 2 9" xfId="9909"/>
    <cellStyle name="Data Input 5 6 20" xfId="9910"/>
    <cellStyle name="Data Input 5 6 21" xfId="9911"/>
    <cellStyle name="Data Input 5 6 22" xfId="9912"/>
    <cellStyle name="Data Input 5 6 23" xfId="9913"/>
    <cellStyle name="Data Input 5 6 24" xfId="9914"/>
    <cellStyle name="Data Input 5 6 25" xfId="9915"/>
    <cellStyle name="Data Input 5 6 26" xfId="9916"/>
    <cellStyle name="Data Input 5 6 27" xfId="9917"/>
    <cellStyle name="Data Input 5 6 28" xfId="9918"/>
    <cellStyle name="Data Input 5 6 29" xfId="9919"/>
    <cellStyle name="Data Input 5 6 3" xfId="9920"/>
    <cellStyle name="Data Input 5 6 30" xfId="9921"/>
    <cellStyle name="Data Input 5 6 31" xfId="9922"/>
    <cellStyle name="Data Input 5 6 32" xfId="9923"/>
    <cellStyle name="Data Input 5 6 33" xfId="9924"/>
    <cellStyle name="Data Input 5 6 34" xfId="9925"/>
    <cellStyle name="Data Input 5 6 35" xfId="38821"/>
    <cellStyle name="Data Input 5 6 4" xfId="9926"/>
    <cellStyle name="Data Input 5 6 5" xfId="9927"/>
    <cellStyle name="Data Input 5 6 6" xfId="9928"/>
    <cellStyle name="Data Input 5 6 7" xfId="9929"/>
    <cellStyle name="Data Input 5 6 8" xfId="9930"/>
    <cellStyle name="Data Input 5 6 9" xfId="9931"/>
    <cellStyle name="Data Input 5 7" xfId="9932"/>
    <cellStyle name="Data Input 5 7 10" xfId="9933"/>
    <cellStyle name="Data Input 5 7 11" xfId="9934"/>
    <cellStyle name="Data Input 5 7 12" xfId="9935"/>
    <cellStyle name="Data Input 5 7 13" xfId="9936"/>
    <cellStyle name="Data Input 5 7 14" xfId="9937"/>
    <cellStyle name="Data Input 5 7 15" xfId="9938"/>
    <cellStyle name="Data Input 5 7 16" xfId="9939"/>
    <cellStyle name="Data Input 5 7 17" xfId="9940"/>
    <cellStyle name="Data Input 5 7 18" xfId="9941"/>
    <cellStyle name="Data Input 5 7 19" xfId="9942"/>
    <cellStyle name="Data Input 5 7 2" xfId="9943"/>
    <cellStyle name="Data Input 5 7 20" xfId="9944"/>
    <cellStyle name="Data Input 5 7 21" xfId="9945"/>
    <cellStyle name="Data Input 5 7 22" xfId="9946"/>
    <cellStyle name="Data Input 5 7 23" xfId="9947"/>
    <cellStyle name="Data Input 5 7 24" xfId="9948"/>
    <cellStyle name="Data Input 5 7 25" xfId="9949"/>
    <cellStyle name="Data Input 5 7 26" xfId="9950"/>
    <cellStyle name="Data Input 5 7 27" xfId="9951"/>
    <cellStyle name="Data Input 5 7 28" xfId="9952"/>
    <cellStyle name="Data Input 5 7 29" xfId="9953"/>
    <cellStyle name="Data Input 5 7 3" xfId="9954"/>
    <cellStyle name="Data Input 5 7 30" xfId="9955"/>
    <cellStyle name="Data Input 5 7 31" xfId="9956"/>
    <cellStyle name="Data Input 5 7 32" xfId="9957"/>
    <cellStyle name="Data Input 5 7 33" xfId="39860"/>
    <cellStyle name="Data Input 5 7 4" xfId="9958"/>
    <cellStyle name="Data Input 5 7 5" xfId="9959"/>
    <cellStyle name="Data Input 5 7 6" xfId="9960"/>
    <cellStyle name="Data Input 5 7 7" xfId="9961"/>
    <cellStyle name="Data Input 5 7 8" xfId="9962"/>
    <cellStyle name="Data Input 5 7 9" xfId="9963"/>
    <cellStyle name="Data Input 6" xfId="9964"/>
    <cellStyle name="Data Input 6 2" xfId="9965"/>
    <cellStyle name="Data Input 6 2 10" xfId="9966"/>
    <cellStyle name="Data Input 6 2 11" xfId="9967"/>
    <cellStyle name="Data Input 6 2 12" xfId="9968"/>
    <cellStyle name="Data Input 6 2 13" xfId="9969"/>
    <cellStyle name="Data Input 6 2 14" xfId="9970"/>
    <cellStyle name="Data Input 6 2 15" xfId="9971"/>
    <cellStyle name="Data Input 6 2 16" xfId="9972"/>
    <cellStyle name="Data Input 6 2 17" xfId="9973"/>
    <cellStyle name="Data Input 6 2 18" xfId="9974"/>
    <cellStyle name="Data Input 6 2 19" xfId="9975"/>
    <cellStyle name="Data Input 6 2 2" xfId="9976"/>
    <cellStyle name="Data Input 6 2 2 10" xfId="9977"/>
    <cellStyle name="Data Input 6 2 2 11" xfId="9978"/>
    <cellStyle name="Data Input 6 2 2 12" xfId="9979"/>
    <cellStyle name="Data Input 6 2 2 13" xfId="9980"/>
    <cellStyle name="Data Input 6 2 2 14" xfId="9981"/>
    <cellStyle name="Data Input 6 2 2 15" xfId="9982"/>
    <cellStyle name="Data Input 6 2 2 16" xfId="9983"/>
    <cellStyle name="Data Input 6 2 2 17" xfId="9984"/>
    <cellStyle name="Data Input 6 2 2 18" xfId="9985"/>
    <cellStyle name="Data Input 6 2 2 19" xfId="9986"/>
    <cellStyle name="Data Input 6 2 2 2" xfId="9987"/>
    <cellStyle name="Data Input 6 2 2 2 10" xfId="9988"/>
    <cellStyle name="Data Input 6 2 2 2 11" xfId="9989"/>
    <cellStyle name="Data Input 6 2 2 2 12" xfId="9990"/>
    <cellStyle name="Data Input 6 2 2 2 13" xfId="9991"/>
    <cellStyle name="Data Input 6 2 2 2 14" xfId="9992"/>
    <cellStyle name="Data Input 6 2 2 2 15" xfId="9993"/>
    <cellStyle name="Data Input 6 2 2 2 16" xfId="9994"/>
    <cellStyle name="Data Input 6 2 2 2 17" xfId="9995"/>
    <cellStyle name="Data Input 6 2 2 2 18" xfId="9996"/>
    <cellStyle name="Data Input 6 2 2 2 19" xfId="9997"/>
    <cellStyle name="Data Input 6 2 2 2 2" xfId="9998"/>
    <cellStyle name="Data Input 6 2 2 2 20" xfId="9999"/>
    <cellStyle name="Data Input 6 2 2 2 21" xfId="10000"/>
    <cellStyle name="Data Input 6 2 2 2 22" xfId="10001"/>
    <cellStyle name="Data Input 6 2 2 2 23" xfId="10002"/>
    <cellStyle name="Data Input 6 2 2 2 24" xfId="10003"/>
    <cellStyle name="Data Input 6 2 2 2 25" xfId="10004"/>
    <cellStyle name="Data Input 6 2 2 2 26" xfId="10005"/>
    <cellStyle name="Data Input 6 2 2 2 27" xfId="10006"/>
    <cellStyle name="Data Input 6 2 2 2 28" xfId="10007"/>
    <cellStyle name="Data Input 6 2 2 2 29" xfId="10008"/>
    <cellStyle name="Data Input 6 2 2 2 3" xfId="10009"/>
    <cellStyle name="Data Input 6 2 2 2 30" xfId="10010"/>
    <cellStyle name="Data Input 6 2 2 2 31" xfId="10011"/>
    <cellStyle name="Data Input 6 2 2 2 32" xfId="10012"/>
    <cellStyle name="Data Input 6 2 2 2 33" xfId="40202"/>
    <cellStyle name="Data Input 6 2 2 2 4" xfId="10013"/>
    <cellStyle name="Data Input 6 2 2 2 5" xfId="10014"/>
    <cellStyle name="Data Input 6 2 2 2 6" xfId="10015"/>
    <cellStyle name="Data Input 6 2 2 2 7" xfId="10016"/>
    <cellStyle name="Data Input 6 2 2 2 8" xfId="10017"/>
    <cellStyle name="Data Input 6 2 2 2 9" xfId="10018"/>
    <cellStyle name="Data Input 6 2 2 20" xfId="10019"/>
    <cellStyle name="Data Input 6 2 2 21" xfId="10020"/>
    <cellStyle name="Data Input 6 2 2 22" xfId="10021"/>
    <cellStyle name="Data Input 6 2 2 23" xfId="10022"/>
    <cellStyle name="Data Input 6 2 2 24" xfId="10023"/>
    <cellStyle name="Data Input 6 2 2 25" xfId="10024"/>
    <cellStyle name="Data Input 6 2 2 26" xfId="10025"/>
    <cellStyle name="Data Input 6 2 2 27" xfId="10026"/>
    <cellStyle name="Data Input 6 2 2 28" xfId="10027"/>
    <cellStyle name="Data Input 6 2 2 29" xfId="10028"/>
    <cellStyle name="Data Input 6 2 2 3" xfId="10029"/>
    <cellStyle name="Data Input 6 2 2 30" xfId="10030"/>
    <cellStyle name="Data Input 6 2 2 31" xfId="10031"/>
    <cellStyle name="Data Input 6 2 2 32" xfId="10032"/>
    <cellStyle name="Data Input 6 2 2 33" xfId="10033"/>
    <cellStyle name="Data Input 6 2 2 34" xfId="10034"/>
    <cellStyle name="Data Input 6 2 2 35" xfId="38823"/>
    <cellStyle name="Data Input 6 2 2 4" xfId="10035"/>
    <cellStyle name="Data Input 6 2 2 5" xfId="10036"/>
    <cellStyle name="Data Input 6 2 2 6" xfId="10037"/>
    <cellStyle name="Data Input 6 2 2 7" xfId="10038"/>
    <cellStyle name="Data Input 6 2 2 8" xfId="10039"/>
    <cellStyle name="Data Input 6 2 2 9" xfId="10040"/>
    <cellStyle name="Data Input 6 2 20" xfId="10041"/>
    <cellStyle name="Data Input 6 2 21" xfId="10042"/>
    <cellStyle name="Data Input 6 2 22" xfId="10043"/>
    <cellStyle name="Data Input 6 2 23" xfId="10044"/>
    <cellStyle name="Data Input 6 2 24" xfId="10045"/>
    <cellStyle name="Data Input 6 2 25" xfId="10046"/>
    <cellStyle name="Data Input 6 2 26" xfId="10047"/>
    <cellStyle name="Data Input 6 2 27" xfId="10048"/>
    <cellStyle name="Data Input 6 2 28" xfId="10049"/>
    <cellStyle name="Data Input 6 2 29" xfId="10050"/>
    <cellStyle name="Data Input 6 2 3" xfId="10051"/>
    <cellStyle name="Data Input 6 2 3 10" xfId="10052"/>
    <cellStyle name="Data Input 6 2 3 11" xfId="10053"/>
    <cellStyle name="Data Input 6 2 3 12" xfId="10054"/>
    <cellStyle name="Data Input 6 2 3 13" xfId="10055"/>
    <cellStyle name="Data Input 6 2 3 14" xfId="10056"/>
    <cellStyle name="Data Input 6 2 3 15" xfId="10057"/>
    <cellStyle name="Data Input 6 2 3 16" xfId="10058"/>
    <cellStyle name="Data Input 6 2 3 17" xfId="10059"/>
    <cellStyle name="Data Input 6 2 3 18" xfId="10060"/>
    <cellStyle name="Data Input 6 2 3 19" xfId="10061"/>
    <cellStyle name="Data Input 6 2 3 2" xfId="10062"/>
    <cellStyle name="Data Input 6 2 3 20" xfId="10063"/>
    <cellStyle name="Data Input 6 2 3 21" xfId="10064"/>
    <cellStyle name="Data Input 6 2 3 22" xfId="10065"/>
    <cellStyle name="Data Input 6 2 3 23" xfId="10066"/>
    <cellStyle name="Data Input 6 2 3 24" xfId="10067"/>
    <cellStyle name="Data Input 6 2 3 25" xfId="10068"/>
    <cellStyle name="Data Input 6 2 3 26" xfId="10069"/>
    <cellStyle name="Data Input 6 2 3 27" xfId="10070"/>
    <cellStyle name="Data Input 6 2 3 28" xfId="10071"/>
    <cellStyle name="Data Input 6 2 3 29" xfId="10072"/>
    <cellStyle name="Data Input 6 2 3 3" xfId="10073"/>
    <cellStyle name="Data Input 6 2 3 30" xfId="10074"/>
    <cellStyle name="Data Input 6 2 3 31" xfId="10075"/>
    <cellStyle name="Data Input 6 2 3 32" xfId="10076"/>
    <cellStyle name="Data Input 6 2 3 33" xfId="40005"/>
    <cellStyle name="Data Input 6 2 3 4" xfId="10077"/>
    <cellStyle name="Data Input 6 2 3 5" xfId="10078"/>
    <cellStyle name="Data Input 6 2 3 6" xfId="10079"/>
    <cellStyle name="Data Input 6 2 3 7" xfId="10080"/>
    <cellStyle name="Data Input 6 2 3 8" xfId="10081"/>
    <cellStyle name="Data Input 6 2 3 9" xfId="10082"/>
    <cellStyle name="Data Input 6 2 30" xfId="10083"/>
    <cellStyle name="Data Input 6 2 31" xfId="10084"/>
    <cellStyle name="Data Input 6 2 32" xfId="10085"/>
    <cellStyle name="Data Input 6 2 33" xfId="10086"/>
    <cellStyle name="Data Input 6 2 34" xfId="10087"/>
    <cellStyle name="Data Input 6 2 35" xfId="10088"/>
    <cellStyle name="Data Input 6 2 36" xfId="38822"/>
    <cellStyle name="Data Input 6 2 4" xfId="10089"/>
    <cellStyle name="Data Input 6 2 5" xfId="10090"/>
    <cellStyle name="Data Input 6 2 6" xfId="10091"/>
    <cellStyle name="Data Input 6 2 7" xfId="10092"/>
    <cellStyle name="Data Input 6 2 8" xfId="10093"/>
    <cellStyle name="Data Input 6 2 9" xfId="10094"/>
    <cellStyle name="Data Input 7" xfId="10095"/>
    <cellStyle name="Data Input 7 2" xfId="10096"/>
    <cellStyle name="Data Input 7 2 10" xfId="10097"/>
    <cellStyle name="Data Input 7 2 11" xfId="10098"/>
    <cellStyle name="Data Input 7 2 12" xfId="10099"/>
    <cellStyle name="Data Input 7 2 13" xfId="10100"/>
    <cellStyle name="Data Input 7 2 14" xfId="10101"/>
    <cellStyle name="Data Input 7 2 15" xfId="10102"/>
    <cellStyle name="Data Input 7 2 16" xfId="10103"/>
    <cellStyle name="Data Input 7 2 17" xfId="10104"/>
    <cellStyle name="Data Input 7 2 18" xfId="10105"/>
    <cellStyle name="Data Input 7 2 19" xfId="10106"/>
    <cellStyle name="Data Input 7 2 2" xfId="10107"/>
    <cellStyle name="Data Input 7 2 2 10" xfId="10108"/>
    <cellStyle name="Data Input 7 2 2 11" xfId="10109"/>
    <cellStyle name="Data Input 7 2 2 12" xfId="10110"/>
    <cellStyle name="Data Input 7 2 2 13" xfId="10111"/>
    <cellStyle name="Data Input 7 2 2 14" xfId="10112"/>
    <cellStyle name="Data Input 7 2 2 15" xfId="10113"/>
    <cellStyle name="Data Input 7 2 2 16" xfId="10114"/>
    <cellStyle name="Data Input 7 2 2 17" xfId="10115"/>
    <cellStyle name="Data Input 7 2 2 18" xfId="10116"/>
    <cellStyle name="Data Input 7 2 2 19" xfId="10117"/>
    <cellStyle name="Data Input 7 2 2 2" xfId="10118"/>
    <cellStyle name="Data Input 7 2 2 2 10" xfId="10119"/>
    <cellStyle name="Data Input 7 2 2 2 11" xfId="10120"/>
    <cellStyle name="Data Input 7 2 2 2 12" xfId="10121"/>
    <cellStyle name="Data Input 7 2 2 2 13" xfId="10122"/>
    <cellStyle name="Data Input 7 2 2 2 14" xfId="10123"/>
    <cellStyle name="Data Input 7 2 2 2 15" xfId="10124"/>
    <cellStyle name="Data Input 7 2 2 2 16" xfId="10125"/>
    <cellStyle name="Data Input 7 2 2 2 17" xfId="10126"/>
    <cellStyle name="Data Input 7 2 2 2 18" xfId="10127"/>
    <cellStyle name="Data Input 7 2 2 2 19" xfId="10128"/>
    <cellStyle name="Data Input 7 2 2 2 2" xfId="10129"/>
    <cellStyle name="Data Input 7 2 2 2 20" xfId="10130"/>
    <cellStyle name="Data Input 7 2 2 2 21" xfId="10131"/>
    <cellStyle name="Data Input 7 2 2 2 22" xfId="10132"/>
    <cellStyle name="Data Input 7 2 2 2 23" xfId="10133"/>
    <cellStyle name="Data Input 7 2 2 2 24" xfId="10134"/>
    <cellStyle name="Data Input 7 2 2 2 25" xfId="10135"/>
    <cellStyle name="Data Input 7 2 2 2 26" xfId="10136"/>
    <cellStyle name="Data Input 7 2 2 2 27" xfId="10137"/>
    <cellStyle name="Data Input 7 2 2 2 28" xfId="10138"/>
    <cellStyle name="Data Input 7 2 2 2 29" xfId="10139"/>
    <cellStyle name="Data Input 7 2 2 2 3" xfId="10140"/>
    <cellStyle name="Data Input 7 2 2 2 30" xfId="10141"/>
    <cellStyle name="Data Input 7 2 2 2 31" xfId="10142"/>
    <cellStyle name="Data Input 7 2 2 2 32" xfId="10143"/>
    <cellStyle name="Data Input 7 2 2 2 33" xfId="40200"/>
    <cellStyle name="Data Input 7 2 2 2 4" xfId="10144"/>
    <cellStyle name="Data Input 7 2 2 2 5" xfId="10145"/>
    <cellStyle name="Data Input 7 2 2 2 6" xfId="10146"/>
    <cellStyle name="Data Input 7 2 2 2 7" xfId="10147"/>
    <cellStyle name="Data Input 7 2 2 2 8" xfId="10148"/>
    <cellStyle name="Data Input 7 2 2 2 9" xfId="10149"/>
    <cellStyle name="Data Input 7 2 2 20" xfId="10150"/>
    <cellStyle name="Data Input 7 2 2 21" xfId="10151"/>
    <cellStyle name="Data Input 7 2 2 22" xfId="10152"/>
    <cellStyle name="Data Input 7 2 2 23" xfId="10153"/>
    <cellStyle name="Data Input 7 2 2 24" xfId="10154"/>
    <cellStyle name="Data Input 7 2 2 25" xfId="10155"/>
    <cellStyle name="Data Input 7 2 2 26" xfId="10156"/>
    <cellStyle name="Data Input 7 2 2 27" xfId="10157"/>
    <cellStyle name="Data Input 7 2 2 28" xfId="10158"/>
    <cellStyle name="Data Input 7 2 2 29" xfId="10159"/>
    <cellStyle name="Data Input 7 2 2 3" xfId="10160"/>
    <cellStyle name="Data Input 7 2 2 30" xfId="10161"/>
    <cellStyle name="Data Input 7 2 2 31" xfId="10162"/>
    <cellStyle name="Data Input 7 2 2 32" xfId="10163"/>
    <cellStyle name="Data Input 7 2 2 33" xfId="10164"/>
    <cellStyle name="Data Input 7 2 2 34" xfId="10165"/>
    <cellStyle name="Data Input 7 2 2 35" xfId="38825"/>
    <cellStyle name="Data Input 7 2 2 4" xfId="10166"/>
    <cellStyle name="Data Input 7 2 2 5" xfId="10167"/>
    <cellStyle name="Data Input 7 2 2 6" xfId="10168"/>
    <cellStyle name="Data Input 7 2 2 7" xfId="10169"/>
    <cellStyle name="Data Input 7 2 2 8" xfId="10170"/>
    <cellStyle name="Data Input 7 2 2 9" xfId="10171"/>
    <cellStyle name="Data Input 7 2 20" xfId="10172"/>
    <cellStyle name="Data Input 7 2 21" xfId="10173"/>
    <cellStyle name="Data Input 7 2 22" xfId="10174"/>
    <cellStyle name="Data Input 7 2 23" xfId="10175"/>
    <cellStyle name="Data Input 7 2 24" xfId="10176"/>
    <cellStyle name="Data Input 7 2 25" xfId="10177"/>
    <cellStyle name="Data Input 7 2 26" xfId="10178"/>
    <cellStyle name="Data Input 7 2 27" xfId="10179"/>
    <cellStyle name="Data Input 7 2 28" xfId="10180"/>
    <cellStyle name="Data Input 7 2 29" xfId="10181"/>
    <cellStyle name="Data Input 7 2 3" xfId="10182"/>
    <cellStyle name="Data Input 7 2 3 10" xfId="10183"/>
    <cellStyle name="Data Input 7 2 3 11" xfId="10184"/>
    <cellStyle name="Data Input 7 2 3 12" xfId="10185"/>
    <cellStyle name="Data Input 7 2 3 13" xfId="10186"/>
    <cellStyle name="Data Input 7 2 3 14" xfId="10187"/>
    <cellStyle name="Data Input 7 2 3 15" xfId="10188"/>
    <cellStyle name="Data Input 7 2 3 16" xfId="10189"/>
    <cellStyle name="Data Input 7 2 3 17" xfId="10190"/>
    <cellStyle name="Data Input 7 2 3 18" xfId="10191"/>
    <cellStyle name="Data Input 7 2 3 19" xfId="10192"/>
    <cellStyle name="Data Input 7 2 3 2" xfId="10193"/>
    <cellStyle name="Data Input 7 2 3 20" xfId="10194"/>
    <cellStyle name="Data Input 7 2 3 21" xfId="10195"/>
    <cellStyle name="Data Input 7 2 3 22" xfId="10196"/>
    <cellStyle name="Data Input 7 2 3 23" xfId="10197"/>
    <cellStyle name="Data Input 7 2 3 24" xfId="10198"/>
    <cellStyle name="Data Input 7 2 3 25" xfId="10199"/>
    <cellStyle name="Data Input 7 2 3 26" xfId="10200"/>
    <cellStyle name="Data Input 7 2 3 27" xfId="10201"/>
    <cellStyle name="Data Input 7 2 3 28" xfId="10202"/>
    <cellStyle name="Data Input 7 2 3 29" xfId="10203"/>
    <cellStyle name="Data Input 7 2 3 3" xfId="10204"/>
    <cellStyle name="Data Input 7 2 3 30" xfId="10205"/>
    <cellStyle name="Data Input 7 2 3 31" xfId="10206"/>
    <cellStyle name="Data Input 7 2 3 32" xfId="10207"/>
    <cellStyle name="Data Input 7 2 3 33" xfId="40001"/>
    <cellStyle name="Data Input 7 2 3 4" xfId="10208"/>
    <cellStyle name="Data Input 7 2 3 5" xfId="10209"/>
    <cellStyle name="Data Input 7 2 3 6" xfId="10210"/>
    <cellStyle name="Data Input 7 2 3 7" xfId="10211"/>
    <cellStyle name="Data Input 7 2 3 8" xfId="10212"/>
    <cellStyle name="Data Input 7 2 3 9" xfId="10213"/>
    <cellStyle name="Data Input 7 2 30" xfId="10214"/>
    <cellStyle name="Data Input 7 2 31" xfId="10215"/>
    <cellStyle name="Data Input 7 2 32" xfId="10216"/>
    <cellStyle name="Data Input 7 2 33" xfId="10217"/>
    <cellStyle name="Data Input 7 2 34" xfId="10218"/>
    <cellStyle name="Data Input 7 2 35" xfId="10219"/>
    <cellStyle name="Data Input 7 2 36" xfId="38824"/>
    <cellStyle name="Data Input 7 2 4" xfId="10220"/>
    <cellStyle name="Data Input 7 2 5" xfId="10221"/>
    <cellStyle name="Data Input 7 2 6" xfId="10222"/>
    <cellStyle name="Data Input 7 2 7" xfId="10223"/>
    <cellStyle name="Data Input 7 2 8" xfId="10224"/>
    <cellStyle name="Data Input 7 2 9" xfId="10225"/>
    <cellStyle name="Data Input 8" xfId="10226"/>
    <cellStyle name="Data Input 8 10" xfId="10227"/>
    <cellStyle name="Data Input 8 11" xfId="10228"/>
    <cellStyle name="Data Input 8 12" xfId="10229"/>
    <cellStyle name="Data Input 8 13" xfId="10230"/>
    <cellStyle name="Data Input 8 14" xfId="10231"/>
    <cellStyle name="Data Input 8 15" xfId="10232"/>
    <cellStyle name="Data Input 8 16" xfId="10233"/>
    <cellStyle name="Data Input 8 17" xfId="10234"/>
    <cellStyle name="Data Input 8 18" xfId="10235"/>
    <cellStyle name="Data Input 8 19" xfId="10236"/>
    <cellStyle name="Data Input 8 2" xfId="10237"/>
    <cellStyle name="Data Input 8 2 10" xfId="10238"/>
    <cellStyle name="Data Input 8 2 11" xfId="10239"/>
    <cellStyle name="Data Input 8 2 12" xfId="10240"/>
    <cellStyle name="Data Input 8 2 13" xfId="10241"/>
    <cellStyle name="Data Input 8 2 14" xfId="10242"/>
    <cellStyle name="Data Input 8 2 15" xfId="10243"/>
    <cellStyle name="Data Input 8 2 16" xfId="10244"/>
    <cellStyle name="Data Input 8 2 17" xfId="10245"/>
    <cellStyle name="Data Input 8 2 18" xfId="10246"/>
    <cellStyle name="Data Input 8 2 19" xfId="10247"/>
    <cellStyle name="Data Input 8 2 2" xfId="10248"/>
    <cellStyle name="Data Input 8 2 2 10" xfId="10249"/>
    <cellStyle name="Data Input 8 2 2 11" xfId="10250"/>
    <cellStyle name="Data Input 8 2 2 12" xfId="10251"/>
    <cellStyle name="Data Input 8 2 2 13" xfId="10252"/>
    <cellStyle name="Data Input 8 2 2 14" xfId="10253"/>
    <cellStyle name="Data Input 8 2 2 15" xfId="10254"/>
    <cellStyle name="Data Input 8 2 2 16" xfId="10255"/>
    <cellStyle name="Data Input 8 2 2 17" xfId="10256"/>
    <cellStyle name="Data Input 8 2 2 18" xfId="10257"/>
    <cellStyle name="Data Input 8 2 2 19" xfId="10258"/>
    <cellStyle name="Data Input 8 2 2 2" xfId="10259"/>
    <cellStyle name="Data Input 8 2 2 20" xfId="10260"/>
    <cellStyle name="Data Input 8 2 2 21" xfId="10261"/>
    <cellStyle name="Data Input 8 2 2 22" xfId="10262"/>
    <cellStyle name="Data Input 8 2 2 23" xfId="10263"/>
    <cellStyle name="Data Input 8 2 2 24" xfId="10264"/>
    <cellStyle name="Data Input 8 2 2 25" xfId="10265"/>
    <cellStyle name="Data Input 8 2 2 26" xfId="10266"/>
    <cellStyle name="Data Input 8 2 2 27" xfId="10267"/>
    <cellStyle name="Data Input 8 2 2 28" xfId="10268"/>
    <cellStyle name="Data Input 8 2 2 29" xfId="10269"/>
    <cellStyle name="Data Input 8 2 2 3" xfId="10270"/>
    <cellStyle name="Data Input 8 2 2 30" xfId="10271"/>
    <cellStyle name="Data Input 8 2 2 31" xfId="10272"/>
    <cellStyle name="Data Input 8 2 2 32" xfId="10273"/>
    <cellStyle name="Data Input 8 2 2 33" xfId="40167"/>
    <cellStyle name="Data Input 8 2 2 4" xfId="10274"/>
    <cellStyle name="Data Input 8 2 2 5" xfId="10275"/>
    <cellStyle name="Data Input 8 2 2 6" xfId="10276"/>
    <cellStyle name="Data Input 8 2 2 7" xfId="10277"/>
    <cellStyle name="Data Input 8 2 2 8" xfId="10278"/>
    <cellStyle name="Data Input 8 2 2 9" xfId="10279"/>
    <cellStyle name="Data Input 8 2 20" xfId="10280"/>
    <cellStyle name="Data Input 8 2 21" xfId="10281"/>
    <cellStyle name="Data Input 8 2 22" xfId="10282"/>
    <cellStyle name="Data Input 8 2 23" xfId="10283"/>
    <cellStyle name="Data Input 8 2 24" xfId="10284"/>
    <cellStyle name="Data Input 8 2 25" xfId="10285"/>
    <cellStyle name="Data Input 8 2 26" xfId="10286"/>
    <cellStyle name="Data Input 8 2 27" xfId="10287"/>
    <cellStyle name="Data Input 8 2 28" xfId="10288"/>
    <cellStyle name="Data Input 8 2 29" xfId="10289"/>
    <cellStyle name="Data Input 8 2 3" xfId="10290"/>
    <cellStyle name="Data Input 8 2 30" xfId="10291"/>
    <cellStyle name="Data Input 8 2 31" xfId="10292"/>
    <cellStyle name="Data Input 8 2 32" xfId="10293"/>
    <cellStyle name="Data Input 8 2 33" xfId="10294"/>
    <cellStyle name="Data Input 8 2 34" xfId="10295"/>
    <cellStyle name="Data Input 8 2 35" xfId="38827"/>
    <cellStyle name="Data Input 8 2 4" xfId="10296"/>
    <cellStyle name="Data Input 8 2 5" xfId="10297"/>
    <cellStyle name="Data Input 8 2 6" xfId="10298"/>
    <cellStyle name="Data Input 8 2 7" xfId="10299"/>
    <cellStyle name="Data Input 8 2 8" xfId="10300"/>
    <cellStyle name="Data Input 8 2 9" xfId="10301"/>
    <cellStyle name="Data Input 8 20" xfId="10302"/>
    <cellStyle name="Data Input 8 21" xfId="10303"/>
    <cellStyle name="Data Input 8 22" xfId="10304"/>
    <cellStyle name="Data Input 8 23" xfId="10305"/>
    <cellStyle name="Data Input 8 24" xfId="10306"/>
    <cellStyle name="Data Input 8 25" xfId="10307"/>
    <cellStyle name="Data Input 8 26" xfId="10308"/>
    <cellStyle name="Data Input 8 27" xfId="10309"/>
    <cellStyle name="Data Input 8 28" xfId="10310"/>
    <cellStyle name="Data Input 8 29" xfId="10311"/>
    <cellStyle name="Data Input 8 3" xfId="10312"/>
    <cellStyle name="Data Input 8 3 10" xfId="10313"/>
    <cellStyle name="Data Input 8 3 11" xfId="10314"/>
    <cellStyle name="Data Input 8 3 12" xfId="10315"/>
    <cellStyle name="Data Input 8 3 13" xfId="10316"/>
    <cellStyle name="Data Input 8 3 14" xfId="10317"/>
    <cellStyle name="Data Input 8 3 15" xfId="10318"/>
    <cellStyle name="Data Input 8 3 16" xfId="10319"/>
    <cellStyle name="Data Input 8 3 17" xfId="10320"/>
    <cellStyle name="Data Input 8 3 18" xfId="10321"/>
    <cellStyle name="Data Input 8 3 19" xfId="10322"/>
    <cellStyle name="Data Input 8 3 2" xfId="10323"/>
    <cellStyle name="Data Input 8 3 20" xfId="10324"/>
    <cellStyle name="Data Input 8 3 21" xfId="10325"/>
    <cellStyle name="Data Input 8 3 22" xfId="10326"/>
    <cellStyle name="Data Input 8 3 23" xfId="10327"/>
    <cellStyle name="Data Input 8 3 24" xfId="10328"/>
    <cellStyle name="Data Input 8 3 25" xfId="10329"/>
    <cellStyle name="Data Input 8 3 26" xfId="10330"/>
    <cellStyle name="Data Input 8 3 27" xfId="10331"/>
    <cellStyle name="Data Input 8 3 28" xfId="10332"/>
    <cellStyle name="Data Input 8 3 29" xfId="10333"/>
    <cellStyle name="Data Input 8 3 3" xfId="10334"/>
    <cellStyle name="Data Input 8 3 30" xfId="10335"/>
    <cellStyle name="Data Input 8 3 31" xfId="10336"/>
    <cellStyle name="Data Input 8 3 32" xfId="10337"/>
    <cellStyle name="Data Input 8 3 33" xfId="39950"/>
    <cellStyle name="Data Input 8 3 4" xfId="10338"/>
    <cellStyle name="Data Input 8 3 5" xfId="10339"/>
    <cellStyle name="Data Input 8 3 6" xfId="10340"/>
    <cellStyle name="Data Input 8 3 7" xfId="10341"/>
    <cellStyle name="Data Input 8 3 8" xfId="10342"/>
    <cellStyle name="Data Input 8 3 9" xfId="10343"/>
    <cellStyle name="Data Input 8 30" xfId="10344"/>
    <cellStyle name="Data Input 8 31" xfId="10345"/>
    <cellStyle name="Data Input 8 32" xfId="10346"/>
    <cellStyle name="Data Input 8 33" xfId="10347"/>
    <cellStyle name="Data Input 8 34" xfId="10348"/>
    <cellStyle name="Data Input 8 35" xfId="10349"/>
    <cellStyle name="Data Input 8 36" xfId="38826"/>
    <cellStyle name="Data Input 8 4" xfId="10350"/>
    <cellStyle name="Data Input 8 5" xfId="10351"/>
    <cellStyle name="Data Input 8 6" xfId="10352"/>
    <cellStyle name="Data Input 8 7" xfId="10353"/>
    <cellStyle name="Data Input 8 8" xfId="10354"/>
    <cellStyle name="Data Input 8 9" xfId="10355"/>
    <cellStyle name="Data Input 9" xfId="10356"/>
    <cellStyle name="Data Input 9 10" xfId="10357"/>
    <cellStyle name="Data Input 9 11" xfId="10358"/>
    <cellStyle name="Data Input 9 12" xfId="10359"/>
    <cellStyle name="Data Input 9 13" xfId="10360"/>
    <cellStyle name="Data Input 9 14" xfId="39552"/>
    <cellStyle name="Data Input 9 2" xfId="10361"/>
    <cellStyle name="Data Input 9 3" xfId="10362"/>
    <cellStyle name="Data Input 9 4" xfId="10363"/>
    <cellStyle name="Data Input 9 5" xfId="10364"/>
    <cellStyle name="Data Input 9 6" xfId="10365"/>
    <cellStyle name="Data Input 9 7" xfId="10366"/>
    <cellStyle name="Data Input 9 8" xfId="10367"/>
    <cellStyle name="Data Input 9 9" xfId="10368"/>
    <cellStyle name="Data Input Centre" xfId="206"/>
    <cellStyle name="Data Input Centre 2" xfId="10369"/>
    <cellStyle name="Data Input Centre 2 2" xfId="10370"/>
    <cellStyle name="Data Input Centre 2 2 10" xfId="10371"/>
    <cellStyle name="Data Input Centre 2 2 11" xfId="10372"/>
    <cellStyle name="Data Input Centre 2 2 12" xfId="10373"/>
    <cellStyle name="Data Input Centre 2 2 13" xfId="10374"/>
    <cellStyle name="Data Input Centre 2 2 14" xfId="10375"/>
    <cellStyle name="Data Input Centre 2 2 15" xfId="10376"/>
    <cellStyle name="Data Input Centre 2 2 16" xfId="10377"/>
    <cellStyle name="Data Input Centre 2 2 17" xfId="10378"/>
    <cellStyle name="Data Input Centre 2 2 18" xfId="10379"/>
    <cellStyle name="Data Input Centre 2 2 19" xfId="10380"/>
    <cellStyle name="Data Input Centre 2 2 2" xfId="10381"/>
    <cellStyle name="Data Input Centre 2 2 2 10" xfId="10382"/>
    <cellStyle name="Data Input Centre 2 2 2 11" xfId="10383"/>
    <cellStyle name="Data Input Centre 2 2 2 12" xfId="10384"/>
    <cellStyle name="Data Input Centre 2 2 2 13" xfId="10385"/>
    <cellStyle name="Data Input Centre 2 2 2 14" xfId="10386"/>
    <cellStyle name="Data Input Centre 2 2 2 15" xfId="10387"/>
    <cellStyle name="Data Input Centre 2 2 2 16" xfId="10388"/>
    <cellStyle name="Data Input Centre 2 2 2 17" xfId="10389"/>
    <cellStyle name="Data Input Centre 2 2 2 18" xfId="10390"/>
    <cellStyle name="Data Input Centre 2 2 2 19" xfId="10391"/>
    <cellStyle name="Data Input Centre 2 2 2 2" xfId="10392"/>
    <cellStyle name="Data Input Centre 2 2 2 2 10" xfId="10393"/>
    <cellStyle name="Data Input Centre 2 2 2 2 11" xfId="10394"/>
    <cellStyle name="Data Input Centre 2 2 2 2 12" xfId="10395"/>
    <cellStyle name="Data Input Centre 2 2 2 2 13" xfId="10396"/>
    <cellStyle name="Data Input Centre 2 2 2 2 14" xfId="10397"/>
    <cellStyle name="Data Input Centre 2 2 2 2 15" xfId="10398"/>
    <cellStyle name="Data Input Centre 2 2 2 2 16" xfId="10399"/>
    <cellStyle name="Data Input Centre 2 2 2 2 17" xfId="10400"/>
    <cellStyle name="Data Input Centre 2 2 2 2 18" xfId="10401"/>
    <cellStyle name="Data Input Centre 2 2 2 2 19" xfId="10402"/>
    <cellStyle name="Data Input Centre 2 2 2 2 2" xfId="10403"/>
    <cellStyle name="Data Input Centre 2 2 2 2 2 10" xfId="10404"/>
    <cellStyle name="Data Input Centre 2 2 2 2 2 11" xfId="10405"/>
    <cellStyle name="Data Input Centre 2 2 2 2 2 12" xfId="10406"/>
    <cellStyle name="Data Input Centre 2 2 2 2 2 13" xfId="10407"/>
    <cellStyle name="Data Input Centre 2 2 2 2 2 14" xfId="10408"/>
    <cellStyle name="Data Input Centre 2 2 2 2 2 15" xfId="10409"/>
    <cellStyle name="Data Input Centre 2 2 2 2 2 16" xfId="10410"/>
    <cellStyle name="Data Input Centre 2 2 2 2 2 17" xfId="10411"/>
    <cellStyle name="Data Input Centre 2 2 2 2 2 18" xfId="10412"/>
    <cellStyle name="Data Input Centre 2 2 2 2 2 19" xfId="10413"/>
    <cellStyle name="Data Input Centre 2 2 2 2 2 2" xfId="10414"/>
    <cellStyle name="Data Input Centre 2 2 2 2 2 20" xfId="10415"/>
    <cellStyle name="Data Input Centre 2 2 2 2 2 21" xfId="10416"/>
    <cellStyle name="Data Input Centre 2 2 2 2 2 22" xfId="10417"/>
    <cellStyle name="Data Input Centre 2 2 2 2 2 23" xfId="10418"/>
    <cellStyle name="Data Input Centre 2 2 2 2 2 24" xfId="10419"/>
    <cellStyle name="Data Input Centre 2 2 2 2 2 25" xfId="10420"/>
    <cellStyle name="Data Input Centre 2 2 2 2 2 26" xfId="10421"/>
    <cellStyle name="Data Input Centre 2 2 2 2 2 27" xfId="10422"/>
    <cellStyle name="Data Input Centre 2 2 2 2 2 28" xfId="10423"/>
    <cellStyle name="Data Input Centre 2 2 2 2 2 29" xfId="10424"/>
    <cellStyle name="Data Input Centre 2 2 2 2 2 3" xfId="10425"/>
    <cellStyle name="Data Input Centre 2 2 2 2 2 30" xfId="10426"/>
    <cellStyle name="Data Input Centre 2 2 2 2 2 31" xfId="10427"/>
    <cellStyle name="Data Input Centre 2 2 2 2 2 32" xfId="10428"/>
    <cellStyle name="Data Input Centre 2 2 2 2 2 33" xfId="40084"/>
    <cellStyle name="Data Input Centre 2 2 2 2 2 4" xfId="10429"/>
    <cellStyle name="Data Input Centre 2 2 2 2 2 5" xfId="10430"/>
    <cellStyle name="Data Input Centre 2 2 2 2 2 6" xfId="10431"/>
    <cellStyle name="Data Input Centre 2 2 2 2 2 7" xfId="10432"/>
    <cellStyle name="Data Input Centre 2 2 2 2 2 8" xfId="10433"/>
    <cellStyle name="Data Input Centre 2 2 2 2 2 9" xfId="10434"/>
    <cellStyle name="Data Input Centre 2 2 2 2 20" xfId="10435"/>
    <cellStyle name="Data Input Centre 2 2 2 2 21" xfId="10436"/>
    <cellStyle name="Data Input Centre 2 2 2 2 22" xfId="10437"/>
    <cellStyle name="Data Input Centre 2 2 2 2 23" xfId="10438"/>
    <cellStyle name="Data Input Centre 2 2 2 2 24" xfId="10439"/>
    <cellStyle name="Data Input Centre 2 2 2 2 25" xfId="10440"/>
    <cellStyle name="Data Input Centre 2 2 2 2 26" xfId="10441"/>
    <cellStyle name="Data Input Centre 2 2 2 2 27" xfId="10442"/>
    <cellStyle name="Data Input Centre 2 2 2 2 28" xfId="10443"/>
    <cellStyle name="Data Input Centre 2 2 2 2 29" xfId="10444"/>
    <cellStyle name="Data Input Centre 2 2 2 2 3" xfId="10445"/>
    <cellStyle name="Data Input Centre 2 2 2 2 30" xfId="10446"/>
    <cellStyle name="Data Input Centre 2 2 2 2 31" xfId="10447"/>
    <cellStyle name="Data Input Centre 2 2 2 2 32" xfId="10448"/>
    <cellStyle name="Data Input Centre 2 2 2 2 33" xfId="10449"/>
    <cellStyle name="Data Input Centre 2 2 2 2 34" xfId="10450"/>
    <cellStyle name="Data Input Centre 2 2 2 2 35" xfId="38830"/>
    <cellStyle name="Data Input Centre 2 2 2 2 4" xfId="10451"/>
    <cellStyle name="Data Input Centre 2 2 2 2 5" xfId="10452"/>
    <cellStyle name="Data Input Centre 2 2 2 2 6" xfId="10453"/>
    <cellStyle name="Data Input Centre 2 2 2 2 7" xfId="10454"/>
    <cellStyle name="Data Input Centre 2 2 2 2 8" xfId="10455"/>
    <cellStyle name="Data Input Centre 2 2 2 2 9" xfId="10456"/>
    <cellStyle name="Data Input Centre 2 2 2 20" xfId="10457"/>
    <cellStyle name="Data Input Centre 2 2 2 21" xfId="10458"/>
    <cellStyle name="Data Input Centre 2 2 2 22" xfId="10459"/>
    <cellStyle name="Data Input Centre 2 2 2 23" xfId="10460"/>
    <cellStyle name="Data Input Centre 2 2 2 24" xfId="10461"/>
    <cellStyle name="Data Input Centre 2 2 2 25" xfId="10462"/>
    <cellStyle name="Data Input Centre 2 2 2 26" xfId="10463"/>
    <cellStyle name="Data Input Centre 2 2 2 27" xfId="10464"/>
    <cellStyle name="Data Input Centre 2 2 2 28" xfId="10465"/>
    <cellStyle name="Data Input Centre 2 2 2 29" xfId="10466"/>
    <cellStyle name="Data Input Centre 2 2 2 3" xfId="10467"/>
    <cellStyle name="Data Input Centre 2 2 2 3 10" xfId="10468"/>
    <cellStyle name="Data Input Centre 2 2 2 3 11" xfId="10469"/>
    <cellStyle name="Data Input Centre 2 2 2 3 12" xfId="10470"/>
    <cellStyle name="Data Input Centre 2 2 2 3 13" xfId="10471"/>
    <cellStyle name="Data Input Centre 2 2 2 3 14" xfId="10472"/>
    <cellStyle name="Data Input Centre 2 2 2 3 15" xfId="10473"/>
    <cellStyle name="Data Input Centre 2 2 2 3 16" xfId="10474"/>
    <cellStyle name="Data Input Centre 2 2 2 3 17" xfId="10475"/>
    <cellStyle name="Data Input Centre 2 2 2 3 18" xfId="10476"/>
    <cellStyle name="Data Input Centre 2 2 2 3 19" xfId="10477"/>
    <cellStyle name="Data Input Centre 2 2 2 3 2" xfId="10478"/>
    <cellStyle name="Data Input Centre 2 2 2 3 2 10" xfId="10479"/>
    <cellStyle name="Data Input Centre 2 2 2 3 2 11" xfId="10480"/>
    <cellStyle name="Data Input Centre 2 2 2 3 2 12" xfId="10481"/>
    <cellStyle name="Data Input Centre 2 2 2 3 2 13" xfId="10482"/>
    <cellStyle name="Data Input Centre 2 2 2 3 2 14" xfId="10483"/>
    <cellStyle name="Data Input Centre 2 2 2 3 2 15" xfId="10484"/>
    <cellStyle name="Data Input Centre 2 2 2 3 2 16" xfId="10485"/>
    <cellStyle name="Data Input Centre 2 2 2 3 2 17" xfId="10486"/>
    <cellStyle name="Data Input Centre 2 2 2 3 2 18" xfId="10487"/>
    <cellStyle name="Data Input Centre 2 2 2 3 2 19" xfId="10488"/>
    <cellStyle name="Data Input Centre 2 2 2 3 2 2" xfId="10489"/>
    <cellStyle name="Data Input Centre 2 2 2 3 2 20" xfId="10490"/>
    <cellStyle name="Data Input Centre 2 2 2 3 2 21" xfId="10491"/>
    <cellStyle name="Data Input Centre 2 2 2 3 2 22" xfId="10492"/>
    <cellStyle name="Data Input Centre 2 2 2 3 2 23" xfId="10493"/>
    <cellStyle name="Data Input Centre 2 2 2 3 2 24" xfId="10494"/>
    <cellStyle name="Data Input Centre 2 2 2 3 2 25" xfId="10495"/>
    <cellStyle name="Data Input Centre 2 2 2 3 2 26" xfId="10496"/>
    <cellStyle name="Data Input Centre 2 2 2 3 2 27" xfId="10497"/>
    <cellStyle name="Data Input Centre 2 2 2 3 2 28" xfId="10498"/>
    <cellStyle name="Data Input Centre 2 2 2 3 2 29" xfId="10499"/>
    <cellStyle name="Data Input Centre 2 2 2 3 2 3" xfId="10500"/>
    <cellStyle name="Data Input Centre 2 2 2 3 2 30" xfId="10501"/>
    <cellStyle name="Data Input Centre 2 2 2 3 2 31" xfId="10502"/>
    <cellStyle name="Data Input Centre 2 2 2 3 2 32" xfId="10503"/>
    <cellStyle name="Data Input Centre 2 2 2 3 2 33" xfId="40162"/>
    <cellStyle name="Data Input Centre 2 2 2 3 2 4" xfId="10504"/>
    <cellStyle name="Data Input Centre 2 2 2 3 2 5" xfId="10505"/>
    <cellStyle name="Data Input Centre 2 2 2 3 2 6" xfId="10506"/>
    <cellStyle name="Data Input Centre 2 2 2 3 2 7" xfId="10507"/>
    <cellStyle name="Data Input Centre 2 2 2 3 2 8" xfId="10508"/>
    <cellStyle name="Data Input Centre 2 2 2 3 2 9" xfId="10509"/>
    <cellStyle name="Data Input Centre 2 2 2 3 20" xfId="10510"/>
    <cellStyle name="Data Input Centre 2 2 2 3 21" xfId="10511"/>
    <cellStyle name="Data Input Centre 2 2 2 3 22" xfId="10512"/>
    <cellStyle name="Data Input Centre 2 2 2 3 23" xfId="10513"/>
    <cellStyle name="Data Input Centre 2 2 2 3 24" xfId="10514"/>
    <cellStyle name="Data Input Centre 2 2 2 3 25" xfId="10515"/>
    <cellStyle name="Data Input Centre 2 2 2 3 26" xfId="10516"/>
    <cellStyle name="Data Input Centre 2 2 2 3 27" xfId="10517"/>
    <cellStyle name="Data Input Centre 2 2 2 3 28" xfId="10518"/>
    <cellStyle name="Data Input Centre 2 2 2 3 29" xfId="10519"/>
    <cellStyle name="Data Input Centre 2 2 2 3 3" xfId="10520"/>
    <cellStyle name="Data Input Centre 2 2 2 3 30" xfId="10521"/>
    <cellStyle name="Data Input Centre 2 2 2 3 31" xfId="10522"/>
    <cellStyle name="Data Input Centre 2 2 2 3 32" xfId="10523"/>
    <cellStyle name="Data Input Centre 2 2 2 3 33" xfId="10524"/>
    <cellStyle name="Data Input Centre 2 2 2 3 34" xfId="10525"/>
    <cellStyle name="Data Input Centre 2 2 2 3 35" xfId="38831"/>
    <cellStyle name="Data Input Centre 2 2 2 3 4" xfId="10526"/>
    <cellStyle name="Data Input Centre 2 2 2 3 5" xfId="10527"/>
    <cellStyle name="Data Input Centre 2 2 2 3 6" xfId="10528"/>
    <cellStyle name="Data Input Centre 2 2 2 3 7" xfId="10529"/>
    <cellStyle name="Data Input Centre 2 2 2 3 8" xfId="10530"/>
    <cellStyle name="Data Input Centre 2 2 2 3 9" xfId="10531"/>
    <cellStyle name="Data Input Centre 2 2 2 30" xfId="10532"/>
    <cellStyle name="Data Input Centre 2 2 2 31" xfId="10533"/>
    <cellStyle name="Data Input Centre 2 2 2 32" xfId="10534"/>
    <cellStyle name="Data Input Centre 2 2 2 33" xfId="10535"/>
    <cellStyle name="Data Input Centre 2 2 2 34" xfId="10536"/>
    <cellStyle name="Data Input Centre 2 2 2 35" xfId="10537"/>
    <cellStyle name="Data Input Centre 2 2 2 36" xfId="10538"/>
    <cellStyle name="Data Input Centre 2 2 2 37" xfId="38829"/>
    <cellStyle name="Data Input Centre 2 2 2 4" xfId="10539"/>
    <cellStyle name="Data Input Centre 2 2 2 4 10" xfId="10540"/>
    <cellStyle name="Data Input Centre 2 2 2 4 11" xfId="10541"/>
    <cellStyle name="Data Input Centre 2 2 2 4 12" xfId="10542"/>
    <cellStyle name="Data Input Centre 2 2 2 4 13" xfId="10543"/>
    <cellStyle name="Data Input Centre 2 2 2 4 2" xfId="10544"/>
    <cellStyle name="Data Input Centre 2 2 2 4 3" xfId="10545"/>
    <cellStyle name="Data Input Centre 2 2 2 4 4" xfId="10546"/>
    <cellStyle name="Data Input Centre 2 2 2 4 5" xfId="10547"/>
    <cellStyle name="Data Input Centre 2 2 2 4 6" xfId="10548"/>
    <cellStyle name="Data Input Centre 2 2 2 4 7" xfId="10549"/>
    <cellStyle name="Data Input Centre 2 2 2 4 8" xfId="10550"/>
    <cellStyle name="Data Input Centre 2 2 2 4 9" xfId="10551"/>
    <cellStyle name="Data Input Centre 2 2 2 5" xfId="10552"/>
    <cellStyle name="Data Input Centre 2 2 2 6" xfId="10553"/>
    <cellStyle name="Data Input Centre 2 2 2 7" xfId="10554"/>
    <cellStyle name="Data Input Centre 2 2 2 8" xfId="10555"/>
    <cellStyle name="Data Input Centre 2 2 2 9" xfId="10556"/>
    <cellStyle name="Data Input Centre 2 2 20" xfId="10557"/>
    <cellStyle name="Data Input Centre 2 2 21" xfId="10558"/>
    <cellStyle name="Data Input Centre 2 2 22" xfId="10559"/>
    <cellStyle name="Data Input Centre 2 2 23" xfId="10560"/>
    <cellStyle name="Data Input Centre 2 2 24" xfId="10561"/>
    <cellStyle name="Data Input Centre 2 2 25" xfId="10562"/>
    <cellStyle name="Data Input Centre 2 2 26" xfId="10563"/>
    <cellStyle name="Data Input Centre 2 2 27" xfId="10564"/>
    <cellStyle name="Data Input Centre 2 2 28" xfId="10565"/>
    <cellStyle name="Data Input Centre 2 2 29" xfId="10566"/>
    <cellStyle name="Data Input Centre 2 2 3" xfId="10567"/>
    <cellStyle name="Data Input Centre 2 2 3 10" xfId="10568"/>
    <cellStyle name="Data Input Centre 2 2 3 11" xfId="10569"/>
    <cellStyle name="Data Input Centre 2 2 3 12" xfId="10570"/>
    <cellStyle name="Data Input Centre 2 2 3 13" xfId="10571"/>
    <cellStyle name="Data Input Centre 2 2 3 14" xfId="10572"/>
    <cellStyle name="Data Input Centre 2 2 3 15" xfId="10573"/>
    <cellStyle name="Data Input Centre 2 2 3 16" xfId="10574"/>
    <cellStyle name="Data Input Centre 2 2 3 17" xfId="10575"/>
    <cellStyle name="Data Input Centre 2 2 3 18" xfId="10576"/>
    <cellStyle name="Data Input Centre 2 2 3 19" xfId="10577"/>
    <cellStyle name="Data Input Centre 2 2 3 2" xfId="10578"/>
    <cellStyle name="Data Input Centre 2 2 3 2 10" xfId="10579"/>
    <cellStyle name="Data Input Centre 2 2 3 2 11" xfId="10580"/>
    <cellStyle name="Data Input Centre 2 2 3 2 12" xfId="10581"/>
    <cellStyle name="Data Input Centre 2 2 3 2 13" xfId="10582"/>
    <cellStyle name="Data Input Centre 2 2 3 2 14" xfId="10583"/>
    <cellStyle name="Data Input Centre 2 2 3 2 15" xfId="10584"/>
    <cellStyle name="Data Input Centre 2 2 3 2 16" xfId="10585"/>
    <cellStyle name="Data Input Centre 2 2 3 2 17" xfId="10586"/>
    <cellStyle name="Data Input Centre 2 2 3 2 18" xfId="10587"/>
    <cellStyle name="Data Input Centre 2 2 3 2 19" xfId="10588"/>
    <cellStyle name="Data Input Centre 2 2 3 2 2" xfId="10589"/>
    <cellStyle name="Data Input Centre 2 2 3 2 20" xfId="10590"/>
    <cellStyle name="Data Input Centre 2 2 3 2 21" xfId="10591"/>
    <cellStyle name="Data Input Centre 2 2 3 2 22" xfId="10592"/>
    <cellStyle name="Data Input Centre 2 2 3 2 23" xfId="10593"/>
    <cellStyle name="Data Input Centre 2 2 3 2 24" xfId="10594"/>
    <cellStyle name="Data Input Centre 2 2 3 2 25" xfId="10595"/>
    <cellStyle name="Data Input Centre 2 2 3 2 26" xfId="10596"/>
    <cellStyle name="Data Input Centre 2 2 3 2 27" xfId="10597"/>
    <cellStyle name="Data Input Centre 2 2 3 2 28" xfId="10598"/>
    <cellStyle name="Data Input Centre 2 2 3 2 29" xfId="10599"/>
    <cellStyle name="Data Input Centre 2 2 3 2 3" xfId="10600"/>
    <cellStyle name="Data Input Centre 2 2 3 2 30" xfId="10601"/>
    <cellStyle name="Data Input Centre 2 2 3 2 31" xfId="10602"/>
    <cellStyle name="Data Input Centre 2 2 3 2 32" xfId="10603"/>
    <cellStyle name="Data Input Centre 2 2 3 2 33" xfId="40133"/>
    <cellStyle name="Data Input Centre 2 2 3 2 4" xfId="10604"/>
    <cellStyle name="Data Input Centre 2 2 3 2 5" xfId="10605"/>
    <cellStyle name="Data Input Centre 2 2 3 2 6" xfId="10606"/>
    <cellStyle name="Data Input Centre 2 2 3 2 7" xfId="10607"/>
    <cellStyle name="Data Input Centre 2 2 3 2 8" xfId="10608"/>
    <cellStyle name="Data Input Centre 2 2 3 2 9" xfId="10609"/>
    <cellStyle name="Data Input Centre 2 2 3 20" xfId="10610"/>
    <cellStyle name="Data Input Centre 2 2 3 21" xfId="10611"/>
    <cellStyle name="Data Input Centre 2 2 3 22" xfId="10612"/>
    <cellStyle name="Data Input Centre 2 2 3 23" xfId="10613"/>
    <cellStyle name="Data Input Centre 2 2 3 24" xfId="10614"/>
    <cellStyle name="Data Input Centre 2 2 3 25" xfId="10615"/>
    <cellStyle name="Data Input Centre 2 2 3 26" xfId="10616"/>
    <cellStyle name="Data Input Centre 2 2 3 27" xfId="10617"/>
    <cellStyle name="Data Input Centre 2 2 3 28" xfId="10618"/>
    <cellStyle name="Data Input Centre 2 2 3 29" xfId="10619"/>
    <cellStyle name="Data Input Centre 2 2 3 3" xfId="10620"/>
    <cellStyle name="Data Input Centre 2 2 3 30" xfId="10621"/>
    <cellStyle name="Data Input Centre 2 2 3 31" xfId="10622"/>
    <cellStyle name="Data Input Centre 2 2 3 32" xfId="10623"/>
    <cellStyle name="Data Input Centre 2 2 3 33" xfId="10624"/>
    <cellStyle name="Data Input Centre 2 2 3 34" xfId="10625"/>
    <cellStyle name="Data Input Centre 2 2 3 35" xfId="38832"/>
    <cellStyle name="Data Input Centre 2 2 3 4" xfId="10626"/>
    <cellStyle name="Data Input Centre 2 2 3 5" xfId="10627"/>
    <cellStyle name="Data Input Centre 2 2 3 6" xfId="10628"/>
    <cellStyle name="Data Input Centre 2 2 3 7" xfId="10629"/>
    <cellStyle name="Data Input Centre 2 2 3 8" xfId="10630"/>
    <cellStyle name="Data Input Centre 2 2 3 9" xfId="10631"/>
    <cellStyle name="Data Input Centre 2 2 30" xfId="10632"/>
    <cellStyle name="Data Input Centre 2 2 31" xfId="10633"/>
    <cellStyle name="Data Input Centre 2 2 32" xfId="10634"/>
    <cellStyle name="Data Input Centre 2 2 33" xfId="10635"/>
    <cellStyle name="Data Input Centre 2 2 34" xfId="10636"/>
    <cellStyle name="Data Input Centre 2 2 35" xfId="10637"/>
    <cellStyle name="Data Input Centre 2 2 36" xfId="10638"/>
    <cellStyle name="Data Input Centre 2 2 37" xfId="38828"/>
    <cellStyle name="Data Input Centre 2 2 4" xfId="10639"/>
    <cellStyle name="Data Input Centre 2 2 4 10" xfId="10640"/>
    <cellStyle name="Data Input Centre 2 2 4 11" xfId="10641"/>
    <cellStyle name="Data Input Centre 2 2 4 12" xfId="10642"/>
    <cellStyle name="Data Input Centre 2 2 4 13" xfId="10643"/>
    <cellStyle name="Data Input Centre 2 2 4 14" xfId="10644"/>
    <cellStyle name="Data Input Centre 2 2 4 15" xfId="10645"/>
    <cellStyle name="Data Input Centre 2 2 4 16" xfId="10646"/>
    <cellStyle name="Data Input Centre 2 2 4 17" xfId="10647"/>
    <cellStyle name="Data Input Centre 2 2 4 18" xfId="10648"/>
    <cellStyle name="Data Input Centre 2 2 4 19" xfId="10649"/>
    <cellStyle name="Data Input Centre 2 2 4 2" xfId="10650"/>
    <cellStyle name="Data Input Centre 2 2 4 20" xfId="10651"/>
    <cellStyle name="Data Input Centre 2 2 4 21" xfId="10652"/>
    <cellStyle name="Data Input Centre 2 2 4 22" xfId="10653"/>
    <cellStyle name="Data Input Centre 2 2 4 23" xfId="10654"/>
    <cellStyle name="Data Input Centre 2 2 4 24" xfId="10655"/>
    <cellStyle name="Data Input Centre 2 2 4 25" xfId="10656"/>
    <cellStyle name="Data Input Centre 2 2 4 26" xfId="10657"/>
    <cellStyle name="Data Input Centre 2 2 4 27" xfId="10658"/>
    <cellStyle name="Data Input Centre 2 2 4 28" xfId="10659"/>
    <cellStyle name="Data Input Centre 2 2 4 29" xfId="10660"/>
    <cellStyle name="Data Input Centre 2 2 4 3" xfId="10661"/>
    <cellStyle name="Data Input Centre 2 2 4 30" xfId="10662"/>
    <cellStyle name="Data Input Centre 2 2 4 31" xfId="10663"/>
    <cellStyle name="Data Input Centre 2 2 4 32" xfId="10664"/>
    <cellStyle name="Data Input Centre 2 2 4 33" xfId="39876"/>
    <cellStyle name="Data Input Centre 2 2 4 4" xfId="10665"/>
    <cellStyle name="Data Input Centre 2 2 4 5" xfId="10666"/>
    <cellStyle name="Data Input Centre 2 2 4 6" xfId="10667"/>
    <cellStyle name="Data Input Centre 2 2 4 7" xfId="10668"/>
    <cellStyle name="Data Input Centre 2 2 4 8" xfId="10669"/>
    <cellStyle name="Data Input Centre 2 2 4 9" xfId="10670"/>
    <cellStyle name="Data Input Centre 2 2 5" xfId="10671"/>
    <cellStyle name="Data Input Centre 2 2 6" xfId="10672"/>
    <cellStyle name="Data Input Centre 2 2 7" xfId="10673"/>
    <cellStyle name="Data Input Centre 2 2 8" xfId="10674"/>
    <cellStyle name="Data Input Centre 2 2 9" xfId="10675"/>
    <cellStyle name="Data Input Centre 2 3" xfId="10676"/>
    <cellStyle name="Data Input Centre 2 3 10" xfId="10677"/>
    <cellStyle name="Data Input Centre 2 3 11" xfId="10678"/>
    <cellStyle name="Data Input Centre 2 3 12" xfId="10679"/>
    <cellStyle name="Data Input Centre 2 3 13" xfId="10680"/>
    <cellStyle name="Data Input Centre 2 3 14" xfId="10681"/>
    <cellStyle name="Data Input Centre 2 3 15" xfId="10682"/>
    <cellStyle name="Data Input Centre 2 3 16" xfId="10683"/>
    <cellStyle name="Data Input Centre 2 3 17" xfId="10684"/>
    <cellStyle name="Data Input Centre 2 3 18" xfId="10685"/>
    <cellStyle name="Data Input Centre 2 3 19" xfId="10686"/>
    <cellStyle name="Data Input Centre 2 3 2" xfId="10687"/>
    <cellStyle name="Data Input Centre 2 3 2 10" xfId="10688"/>
    <cellStyle name="Data Input Centre 2 3 2 11" xfId="10689"/>
    <cellStyle name="Data Input Centre 2 3 2 12" xfId="10690"/>
    <cellStyle name="Data Input Centre 2 3 2 13" xfId="10691"/>
    <cellStyle name="Data Input Centre 2 3 2 14" xfId="10692"/>
    <cellStyle name="Data Input Centre 2 3 2 15" xfId="10693"/>
    <cellStyle name="Data Input Centre 2 3 2 16" xfId="10694"/>
    <cellStyle name="Data Input Centre 2 3 2 17" xfId="10695"/>
    <cellStyle name="Data Input Centre 2 3 2 18" xfId="10696"/>
    <cellStyle name="Data Input Centre 2 3 2 19" xfId="10697"/>
    <cellStyle name="Data Input Centre 2 3 2 2" xfId="10698"/>
    <cellStyle name="Data Input Centre 2 3 2 2 10" xfId="10699"/>
    <cellStyle name="Data Input Centre 2 3 2 2 11" xfId="10700"/>
    <cellStyle name="Data Input Centre 2 3 2 2 12" xfId="10701"/>
    <cellStyle name="Data Input Centre 2 3 2 2 13" xfId="10702"/>
    <cellStyle name="Data Input Centre 2 3 2 2 14" xfId="10703"/>
    <cellStyle name="Data Input Centre 2 3 2 2 15" xfId="10704"/>
    <cellStyle name="Data Input Centre 2 3 2 2 16" xfId="10705"/>
    <cellStyle name="Data Input Centre 2 3 2 2 17" xfId="10706"/>
    <cellStyle name="Data Input Centre 2 3 2 2 18" xfId="10707"/>
    <cellStyle name="Data Input Centre 2 3 2 2 19" xfId="10708"/>
    <cellStyle name="Data Input Centre 2 3 2 2 2" xfId="10709"/>
    <cellStyle name="Data Input Centre 2 3 2 2 20" xfId="10710"/>
    <cellStyle name="Data Input Centre 2 3 2 2 21" xfId="10711"/>
    <cellStyle name="Data Input Centre 2 3 2 2 22" xfId="10712"/>
    <cellStyle name="Data Input Centre 2 3 2 2 23" xfId="10713"/>
    <cellStyle name="Data Input Centre 2 3 2 2 24" xfId="10714"/>
    <cellStyle name="Data Input Centre 2 3 2 2 25" xfId="10715"/>
    <cellStyle name="Data Input Centre 2 3 2 2 26" xfId="10716"/>
    <cellStyle name="Data Input Centre 2 3 2 2 27" xfId="10717"/>
    <cellStyle name="Data Input Centre 2 3 2 2 28" xfId="10718"/>
    <cellStyle name="Data Input Centre 2 3 2 2 29" xfId="10719"/>
    <cellStyle name="Data Input Centre 2 3 2 2 3" xfId="10720"/>
    <cellStyle name="Data Input Centre 2 3 2 2 30" xfId="10721"/>
    <cellStyle name="Data Input Centre 2 3 2 2 31" xfId="10722"/>
    <cellStyle name="Data Input Centre 2 3 2 2 32" xfId="10723"/>
    <cellStyle name="Data Input Centre 2 3 2 2 33" xfId="40180"/>
    <cellStyle name="Data Input Centre 2 3 2 2 4" xfId="10724"/>
    <cellStyle name="Data Input Centre 2 3 2 2 5" xfId="10725"/>
    <cellStyle name="Data Input Centre 2 3 2 2 6" xfId="10726"/>
    <cellStyle name="Data Input Centre 2 3 2 2 7" xfId="10727"/>
    <cellStyle name="Data Input Centre 2 3 2 2 8" xfId="10728"/>
    <cellStyle name="Data Input Centre 2 3 2 2 9" xfId="10729"/>
    <cellStyle name="Data Input Centre 2 3 2 20" xfId="10730"/>
    <cellStyle name="Data Input Centre 2 3 2 21" xfId="10731"/>
    <cellStyle name="Data Input Centre 2 3 2 22" xfId="10732"/>
    <cellStyle name="Data Input Centre 2 3 2 23" xfId="10733"/>
    <cellStyle name="Data Input Centre 2 3 2 24" xfId="10734"/>
    <cellStyle name="Data Input Centre 2 3 2 25" xfId="10735"/>
    <cellStyle name="Data Input Centre 2 3 2 26" xfId="10736"/>
    <cellStyle name="Data Input Centre 2 3 2 27" xfId="10737"/>
    <cellStyle name="Data Input Centre 2 3 2 28" xfId="10738"/>
    <cellStyle name="Data Input Centre 2 3 2 29" xfId="10739"/>
    <cellStyle name="Data Input Centre 2 3 2 3" xfId="10740"/>
    <cellStyle name="Data Input Centre 2 3 2 30" xfId="10741"/>
    <cellStyle name="Data Input Centre 2 3 2 31" xfId="10742"/>
    <cellStyle name="Data Input Centre 2 3 2 32" xfId="10743"/>
    <cellStyle name="Data Input Centre 2 3 2 33" xfId="10744"/>
    <cellStyle name="Data Input Centre 2 3 2 34" xfId="10745"/>
    <cellStyle name="Data Input Centre 2 3 2 35" xfId="38834"/>
    <cellStyle name="Data Input Centre 2 3 2 4" xfId="10746"/>
    <cellStyle name="Data Input Centre 2 3 2 5" xfId="10747"/>
    <cellStyle name="Data Input Centre 2 3 2 6" xfId="10748"/>
    <cellStyle name="Data Input Centre 2 3 2 7" xfId="10749"/>
    <cellStyle name="Data Input Centre 2 3 2 8" xfId="10750"/>
    <cellStyle name="Data Input Centre 2 3 2 9" xfId="10751"/>
    <cellStyle name="Data Input Centre 2 3 20" xfId="10752"/>
    <cellStyle name="Data Input Centre 2 3 21" xfId="10753"/>
    <cellStyle name="Data Input Centre 2 3 22" xfId="10754"/>
    <cellStyle name="Data Input Centre 2 3 23" xfId="10755"/>
    <cellStyle name="Data Input Centre 2 3 24" xfId="10756"/>
    <cellStyle name="Data Input Centre 2 3 25" xfId="10757"/>
    <cellStyle name="Data Input Centre 2 3 26" xfId="10758"/>
    <cellStyle name="Data Input Centre 2 3 27" xfId="10759"/>
    <cellStyle name="Data Input Centre 2 3 28" xfId="10760"/>
    <cellStyle name="Data Input Centre 2 3 29" xfId="10761"/>
    <cellStyle name="Data Input Centre 2 3 3" xfId="10762"/>
    <cellStyle name="Data Input Centre 2 3 3 10" xfId="10763"/>
    <cellStyle name="Data Input Centre 2 3 3 11" xfId="10764"/>
    <cellStyle name="Data Input Centre 2 3 3 12" xfId="10765"/>
    <cellStyle name="Data Input Centre 2 3 3 13" xfId="10766"/>
    <cellStyle name="Data Input Centre 2 3 3 14" xfId="10767"/>
    <cellStyle name="Data Input Centre 2 3 3 15" xfId="10768"/>
    <cellStyle name="Data Input Centre 2 3 3 16" xfId="10769"/>
    <cellStyle name="Data Input Centre 2 3 3 17" xfId="10770"/>
    <cellStyle name="Data Input Centre 2 3 3 18" xfId="10771"/>
    <cellStyle name="Data Input Centre 2 3 3 19" xfId="10772"/>
    <cellStyle name="Data Input Centre 2 3 3 2" xfId="10773"/>
    <cellStyle name="Data Input Centre 2 3 3 20" xfId="10774"/>
    <cellStyle name="Data Input Centre 2 3 3 21" xfId="10775"/>
    <cellStyle name="Data Input Centre 2 3 3 22" xfId="10776"/>
    <cellStyle name="Data Input Centre 2 3 3 23" xfId="10777"/>
    <cellStyle name="Data Input Centre 2 3 3 24" xfId="10778"/>
    <cellStyle name="Data Input Centre 2 3 3 25" xfId="10779"/>
    <cellStyle name="Data Input Centre 2 3 3 26" xfId="10780"/>
    <cellStyle name="Data Input Centre 2 3 3 27" xfId="10781"/>
    <cellStyle name="Data Input Centre 2 3 3 28" xfId="10782"/>
    <cellStyle name="Data Input Centre 2 3 3 29" xfId="10783"/>
    <cellStyle name="Data Input Centre 2 3 3 3" xfId="10784"/>
    <cellStyle name="Data Input Centre 2 3 3 30" xfId="10785"/>
    <cellStyle name="Data Input Centre 2 3 3 31" xfId="10786"/>
    <cellStyle name="Data Input Centre 2 3 3 32" xfId="10787"/>
    <cellStyle name="Data Input Centre 2 3 3 33" xfId="39964"/>
    <cellStyle name="Data Input Centre 2 3 3 4" xfId="10788"/>
    <cellStyle name="Data Input Centre 2 3 3 5" xfId="10789"/>
    <cellStyle name="Data Input Centre 2 3 3 6" xfId="10790"/>
    <cellStyle name="Data Input Centre 2 3 3 7" xfId="10791"/>
    <cellStyle name="Data Input Centre 2 3 3 8" xfId="10792"/>
    <cellStyle name="Data Input Centre 2 3 3 9" xfId="10793"/>
    <cellStyle name="Data Input Centre 2 3 30" xfId="10794"/>
    <cellStyle name="Data Input Centre 2 3 31" xfId="10795"/>
    <cellStyle name="Data Input Centre 2 3 32" xfId="10796"/>
    <cellStyle name="Data Input Centre 2 3 33" xfId="10797"/>
    <cellStyle name="Data Input Centre 2 3 34" xfId="10798"/>
    <cellStyle name="Data Input Centre 2 3 35" xfId="10799"/>
    <cellStyle name="Data Input Centre 2 3 36" xfId="38833"/>
    <cellStyle name="Data Input Centre 2 3 4" xfId="10800"/>
    <cellStyle name="Data Input Centre 2 3 5" xfId="10801"/>
    <cellStyle name="Data Input Centre 2 3 6" xfId="10802"/>
    <cellStyle name="Data Input Centre 2 3 7" xfId="10803"/>
    <cellStyle name="Data Input Centre 2 3 8" xfId="10804"/>
    <cellStyle name="Data Input Centre 2 3 9" xfId="10805"/>
    <cellStyle name="Data Input Centre 2 4" xfId="10806"/>
    <cellStyle name="Data Input Centre 2 4 10" xfId="10807"/>
    <cellStyle name="Data Input Centre 2 4 11" xfId="10808"/>
    <cellStyle name="Data Input Centre 2 4 12" xfId="10809"/>
    <cellStyle name="Data Input Centre 2 4 13" xfId="10810"/>
    <cellStyle name="Data Input Centre 2 4 14" xfId="10811"/>
    <cellStyle name="Data Input Centre 2 4 15" xfId="10812"/>
    <cellStyle name="Data Input Centre 2 4 16" xfId="10813"/>
    <cellStyle name="Data Input Centre 2 4 17" xfId="10814"/>
    <cellStyle name="Data Input Centre 2 4 18" xfId="10815"/>
    <cellStyle name="Data Input Centre 2 4 19" xfId="10816"/>
    <cellStyle name="Data Input Centre 2 4 2" xfId="10817"/>
    <cellStyle name="Data Input Centre 2 4 2 10" xfId="10818"/>
    <cellStyle name="Data Input Centre 2 4 2 11" xfId="10819"/>
    <cellStyle name="Data Input Centre 2 4 2 12" xfId="10820"/>
    <cellStyle name="Data Input Centre 2 4 2 13" xfId="10821"/>
    <cellStyle name="Data Input Centre 2 4 2 14" xfId="10822"/>
    <cellStyle name="Data Input Centre 2 4 2 15" xfId="10823"/>
    <cellStyle name="Data Input Centre 2 4 2 16" xfId="10824"/>
    <cellStyle name="Data Input Centre 2 4 2 17" xfId="10825"/>
    <cellStyle name="Data Input Centre 2 4 2 18" xfId="10826"/>
    <cellStyle name="Data Input Centre 2 4 2 19" xfId="10827"/>
    <cellStyle name="Data Input Centre 2 4 2 2" xfId="10828"/>
    <cellStyle name="Data Input Centre 2 4 2 2 10" xfId="10829"/>
    <cellStyle name="Data Input Centre 2 4 2 2 11" xfId="10830"/>
    <cellStyle name="Data Input Centre 2 4 2 2 12" xfId="10831"/>
    <cellStyle name="Data Input Centre 2 4 2 2 13" xfId="10832"/>
    <cellStyle name="Data Input Centre 2 4 2 2 14" xfId="10833"/>
    <cellStyle name="Data Input Centre 2 4 2 2 15" xfId="10834"/>
    <cellStyle name="Data Input Centre 2 4 2 2 16" xfId="10835"/>
    <cellStyle name="Data Input Centre 2 4 2 2 17" xfId="10836"/>
    <cellStyle name="Data Input Centre 2 4 2 2 18" xfId="10837"/>
    <cellStyle name="Data Input Centre 2 4 2 2 19" xfId="10838"/>
    <cellStyle name="Data Input Centre 2 4 2 2 2" xfId="10839"/>
    <cellStyle name="Data Input Centre 2 4 2 2 20" xfId="10840"/>
    <cellStyle name="Data Input Centre 2 4 2 2 21" xfId="10841"/>
    <cellStyle name="Data Input Centre 2 4 2 2 22" xfId="10842"/>
    <cellStyle name="Data Input Centre 2 4 2 2 23" xfId="10843"/>
    <cellStyle name="Data Input Centre 2 4 2 2 24" xfId="10844"/>
    <cellStyle name="Data Input Centre 2 4 2 2 25" xfId="10845"/>
    <cellStyle name="Data Input Centre 2 4 2 2 26" xfId="10846"/>
    <cellStyle name="Data Input Centre 2 4 2 2 27" xfId="10847"/>
    <cellStyle name="Data Input Centre 2 4 2 2 28" xfId="10848"/>
    <cellStyle name="Data Input Centre 2 4 2 2 29" xfId="10849"/>
    <cellStyle name="Data Input Centre 2 4 2 2 3" xfId="10850"/>
    <cellStyle name="Data Input Centre 2 4 2 2 30" xfId="10851"/>
    <cellStyle name="Data Input Centre 2 4 2 2 31" xfId="10852"/>
    <cellStyle name="Data Input Centre 2 4 2 2 32" xfId="10853"/>
    <cellStyle name="Data Input Centre 2 4 2 2 33" xfId="40170"/>
    <cellStyle name="Data Input Centre 2 4 2 2 4" xfId="10854"/>
    <cellStyle name="Data Input Centre 2 4 2 2 5" xfId="10855"/>
    <cellStyle name="Data Input Centre 2 4 2 2 6" xfId="10856"/>
    <cellStyle name="Data Input Centre 2 4 2 2 7" xfId="10857"/>
    <cellStyle name="Data Input Centre 2 4 2 2 8" xfId="10858"/>
    <cellStyle name="Data Input Centre 2 4 2 2 9" xfId="10859"/>
    <cellStyle name="Data Input Centre 2 4 2 20" xfId="10860"/>
    <cellStyle name="Data Input Centre 2 4 2 21" xfId="10861"/>
    <cellStyle name="Data Input Centre 2 4 2 22" xfId="10862"/>
    <cellStyle name="Data Input Centre 2 4 2 23" xfId="10863"/>
    <cellStyle name="Data Input Centre 2 4 2 24" xfId="10864"/>
    <cellStyle name="Data Input Centre 2 4 2 25" xfId="10865"/>
    <cellStyle name="Data Input Centre 2 4 2 26" xfId="10866"/>
    <cellStyle name="Data Input Centre 2 4 2 27" xfId="10867"/>
    <cellStyle name="Data Input Centre 2 4 2 28" xfId="10868"/>
    <cellStyle name="Data Input Centre 2 4 2 29" xfId="10869"/>
    <cellStyle name="Data Input Centre 2 4 2 3" xfId="10870"/>
    <cellStyle name="Data Input Centre 2 4 2 30" xfId="10871"/>
    <cellStyle name="Data Input Centre 2 4 2 31" xfId="10872"/>
    <cellStyle name="Data Input Centre 2 4 2 32" xfId="10873"/>
    <cellStyle name="Data Input Centre 2 4 2 33" xfId="10874"/>
    <cellStyle name="Data Input Centre 2 4 2 34" xfId="10875"/>
    <cellStyle name="Data Input Centre 2 4 2 35" xfId="38836"/>
    <cellStyle name="Data Input Centre 2 4 2 4" xfId="10876"/>
    <cellStyle name="Data Input Centre 2 4 2 5" xfId="10877"/>
    <cellStyle name="Data Input Centre 2 4 2 6" xfId="10878"/>
    <cellStyle name="Data Input Centre 2 4 2 7" xfId="10879"/>
    <cellStyle name="Data Input Centre 2 4 2 8" xfId="10880"/>
    <cellStyle name="Data Input Centre 2 4 2 9" xfId="10881"/>
    <cellStyle name="Data Input Centre 2 4 20" xfId="10882"/>
    <cellStyle name="Data Input Centre 2 4 21" xfId="10883"/>
    <cellStyle name="Data Input Centre 2 4 22" xfId="10884"/>
    <cellStyle name="Data Input Centre 2 4 23" xfId="10885"/>
    <cellStyle name="Data Input Centre 2 4 24" xfId="10886"/>
    <cellStyle name="Data Input Centre 2 4 25" xfId="10887"/>
    <cellStyle name="Data Input Centre 2 4 26" xfId="10888"/>
    <cellStyle name="Data Input Centre 2 4 27" xfId="10889"/>
    <cellStyle name="Data Input Centre 2 4 28" xfId="10890"/>
    <cellStyle name="Data Input Centre 2 4 29" xfId="10891"/>
    <cellStyle name="Data Input Centre 2 4 3" xfId="10892"/>
    <cellStyle name="Data Input Centre 2 4 3 10" xfId="10893"/>
    <cellStyle name="Data Input Centre 2 4 3 11" xfId="10894"/>
    <cellStyle name="Data Input Centre 2 4 3 12" xfId="10895"/>
    <cellStyle name="Data Input Centre 2 4 3 13" xfId="10896"/>
    <cellStyle name="Data Input Centre 2 4 3 14" xfId="10897"/>
    <cellStyle name="Data Input Centre 2 4 3 15" xfId="10898"/>
    <cellStyle name="Data Input Centre 2 4 3 16" xfId="10899"/>
    <cellStyle name="Data Input Centre 2 4 3 17" xfId="10900"/>
    <cellStyle name="Data Input Centre 2 4 3 18" xfId="10901"/>
    <cellStyle name="Data Input Centre 2 4 3 19" xfId="10902"/>
    <cellStyle name="Data Input Centre 2 4 3 2" xfId="10903"/>
    <cellStyle name="Data Input Centre 2 4 3 20" xfId="10904"/>
    <cellStyle name="Data Input Centre 2 4 3 21" xfId="10905"/>
    <cellStyle name="Data Input Centre 2 4 3 22" xfId="10906"/>
    <cellStyle name="Data Input Centre 2 4 3 23" xfId="10907"/>
    <cellStyle name="Data Input Centre 2 4 3 24" xfId="10908"/>
    <cellStyle name="Data Input Centre 2 4 3 25" xfId="10909"/>
    <cellStyle name="Data Input Centre 2 4 3 26" xfId="10910"/>
    <cellStyle name="Data Input Centre 2 4 3 27" xfId="10911"/>
    <cellStyle name="Data Input Centre 2 4 3 28" xfId="10912"/>
    <cellStyle name="Data Input Centre 2 4 3 29" xfId="10913"/>
    <cellStyle name="Data Input Centre 2 4 3 3" xfId="10914"/>
    <cellStyle name="Data Input Centre 2 4 3 30" xfId="10915"/>
    <cellStyle name="Data Input Centre 2 4 3 31" xfId="10916"/>
    <cellStyle name="Data Input Centre 2 4 3 32" xfId="10917"/>
    <cellStyle name="Data Input Centre 2 4 3 33" xfId="39953"/>
    <cellStyle name="Data Input Centre 2 4 3 4" xfId="10918"/>
    <cellStyle name="Data Input Centre 2 4 3 5" xfId="10919"/>
    <cellStyle name="Data Input Centre 2 4 3 6" xfId="10920"/>
    <cellStyle name="Data Input Centre 2 4 3 7" xfId="10921"/>
    <cellStyle name="Data Input Centre 2 4 3 8" xfId="10922"/>
    <cellStyle name="Data Input Centre 2 4 3 9" xfId="10923"/>
    <cellStyle name="Data Input Centre 2 4 30" xfId="10924"/>
    <cellStyle name="Data Input Centre 2 4 31" xfId="10925"/>
    <cellStyle name="Data Input Centre 2 4 32" xfId="10926"/>
    <cellStyle name="Data Input Centre 2 4 33" xfId="10927"/>
    <cellStyle name="Data Input Centre 2 4 34" xfId="10928"/>
    <cellStyle name="Data Input Centre 2 4 35" xfId="10929"/>
    <cellStyle name="Data Input Centre 2 4 36" xfId="38835"/>
    <cellStyle name="Data Input Centre 2 4 4" xfId="10930"/>
    <cellStyle name="Data Input Centre 2 4 5" xfId="10931"/>
    <cellStyle name="Data Input Centre 2 4 6" xfId="10932"/>
    <cellStyle name="Data Input Centre 2 4 7" xfId="10933"/>
    <cellStyle name="Data Input Centre 2 4 8" xfId="10934"/>
    <cellStyle name="Data Input Centre 2 4 9" xfId="10935"/>
    <cellStyle name="Data Input Centre 2 5" xfId="10936"/>
    <cellStyle name="Data Input Centre 2 5 10" xfId="10937"/>
    <cellStyle name="Data Input Centre 2 5 11" xfId="10938"/>
    <cellStyle name="Data Input Centre 2 5 12" xfId="10939"/>
    <cellStyle name="Data Input Centre 2 5 13" xfId="10940"/>
    <cellStyle name="Data Input Centre 2 5 14" xfId="10941"/>
    <cellStyle name="Data Input Centre 2 5 15" xfId="10942"/>
    <cellStyle name="Data Input Centre 2 5 16" xfId="10943"/>
    <cellStyle name="Data Input Centre 2 5 17" xfId="10944"/>
    <cellStyle name="Data Input Centre 2 5 18" xfId="10945"/>
    <cellStyle name="Data Input Centre 2 5 19" xfId="10946"/>
    <cellStyle name="Data Input Centre 2 5 2" xfId="10947"/>
    <cellStyle name="Data Input Centre 2 5 2 10" xfId="10948"/>
    <cellStyle name="Data Input Centre 2 5 2 11" xfId="10949"/>
    <cellStyle name="Data Input Centre 2 5 2 12" xfId="10950"/>
    <cellStyle name="Data Input Centre 2 5 2 13" xfId="10951"/>
    <cellStyle name="Data Input Centre 2 5 2 14" xfId="10952"/>
    <cellStyle name="Data Input Centre 2 5 2 15" xfId="10953"/>
    <cellStyle name="Data Input Centre 2 5 2 16" xfId="10954"/>
    <cellStyle name="Data Input Centre 2 5 2 17" xfId="10955"/>
    <cellStyle name="Data Input Centre 2 5 2 18" xfId="10956"/>
    <cellStyle name="Data Input Centre 2 5 2 19" xfId="10957"/>
    <cellStyle name="Data Input Centre 2 5 2 2" xfId="10958"/>
    <cellStyle name="Data Input Centre 2 5 2 2 10" xfId="10959"/>
    <cellStyle name="Data Input Centre 2 5 2 2 11" xfId="10960"/>
    <cellStyle name="Data Input Centre 2 5 2 2 12" xfId="10961"/>
    <cellStyle name="Data Input Centre 2 5 2 2 13" xfId="10962"/>
    <cellStyle name="Data Input Centre 2 5 2 2 14" xfId="10963"/>
    <cellStyle name="Data Input Centre 2 5 2 2 15" xfId="10964"/>
    <cellStyle name="Data Input Centre 2 5 2 2 16" xfId="10965"/>
    <cellStyle name="Data Input Centre 2 5 2 2 17" xfId="10966"/>
    <cellStyle name="Data Input Centre 2 5 2 2 18" xfId="10967"/>
    <cellStyle name="Data Input Centre 2 5 2 2 19" xfId="10968"/>
    <cellStyle name="Data Input Centre 2 5 2 2 2" xfId="10969"/>
    <cellStyle name="Data Input Centre 2 5 2 2 20" xfId="10970"/>
    <cellStyle name="Data Input Centre 2 5 2 2 21" xfId="10971"/>
    <cellStyle name="Data Input Centre 2 5 2 2 22" xfId="10972"/>
    <cellStyle name="Data Input Centre 2 5 2 2 23" xfId="10973"/>
    <cellStyle name="Data Input Centre 2 5 2 2 24" xfId="10974"/>
    <cellStyle name="Data Input Centre 2 5 2 2 25" xfId="10975"/>
    <cellStyle name="Data Input Centre 2 5 2 2 26" xfId="10976"/>
    <cellStyle name="Data Input Centre 2 5 2 2 27" xfId="10977"/>
    <cellStyle name="Data Input Centre 2 5 2 2 28" xfId="10978"/>
    <cellStyle name="Data Input Centre 2 5 2 2 29" xfId="10979"/>
    <cellStyle name="Data Input Centre 2 5 2 2 3" xfId="10980"/>
    <cellStyle name="Data Input Centre 2 5 2 2 30" xfId="10981"/>
    <cellStyle name="Data Input Centre 2 5 2 2 31" xfId="10982"/>
    <cellStyle name="Data Input Centre 2 5 2 2 32" xfId="10983"/>
    <cellStyle name="Data Input Centre 2 5 2 2 33" xfId="40201"/>
    <cellStyle name="Data Input Centre 2 5 2 2 4" xfId="10984"/>
    <cellStyle name="Data Input Centre 2 5 2 2 5" xfId="10985"/>
    <cellStyle name="Data Input Centre 2 5 2 2 6" xfId="10986"/>
    <cellStyle name="Data Input Centre 2 5 2 2 7" xfId="10987"/>
    <cellStyle name="Data Input Centre 2 5 2 2 8" xfId="10988"/>
    <cellStyle name="Data Input Centre 2 5 2 2 9" xfId="10989"/>
    <cellStyle name="Data Input Centre 2 5 2 20" xfId="10990"/>
    <cellStyle name="Data Input Centre 2 5 2 21" xfId="10991"/>
    <cellStyle name="Data Input Centre 2 5 2 22" xfId="10992"/>
    <cellStyle name="Data Input Centre 2 5 2 23" xfId="10993"/>
    <cellStyle name="Data Input Centre 2 5 2 24" xfId="10994"/>
    <cellStyle name="Data Input Centre 2 5 2 25" xfId="10995"/>
    <cellStyle name="Data Input Centre 2 5 2 26" xfId="10996"/>
    <cellStyle name="Data Input Centre 2 5 2 27" xfId="10997"/>
    <cellStyle name="Data Input Centre 2 5 2 28" xfId="10998"/>
    <cellStyle name="Data Input Centre 2 5 2 29" xfId="10999"/>
    <cellStyle name="Data Input Centre 2 5 2 3" xfId="11000"/>
    <cellStyle name="Data Input Centre 2 5 2 30" xfId="11001"/>
    <cellStyle name="Data Input Centre 2 5 2 31" xfId="11002"/>
    <cellStyle name="Data Input Centre 2 5 2 32" xfId="11003"/>
    <cellStyle name="Data Input Centre 2 5 2 33" xfId="11004"/>
    <cellStyle name="Data Input Centre 2 5 2 34" xfId="11005"/>
    <cellStyle name="Data Input Centre 2 5 2 35" xfId="38838"/>
    <cellStyle name="Data Input Centre 2 5 2 4" xfId="11006"/>
    <cellStyle name="Data Input Centre 2 5 2 5" xfId="11007"/>
    <cellStyle name="Data Input Centre 2 5 2 6" xfId="11008"/>
    <cellStyle name="Data Input Centre 2 5 2 7" xfId="11009"/>
    <cellStyle name="Data Input Centre 2 5 2 8" xfId="11010"/>
    <cellStyle name="Data Input Centre 2 5 2 9" xfId="11011"/>
    <cellStyle name="Data Input Centre 2 5 20" xfId="11012"/>
    <cellStyle name="Data Input Centre 2 5 21" xfId="11013"/>
    <cellStyle name="Data Input Centre 2 5 22" xfId="11014"/>
    <cellStyle name="Data Input Centre 2 5 23" xfId="11015"/>
    <cellStyle name="Data Input Centre 2 5 24" xfId="11016"/>
    <cellStyle name="Data Input Centre 2 5 25" xfId="11017"/>
    <cellStyle name="Data Input Centre 2 5 26" xfId="11018"/>
    <cellStyle name="Data Input Centre 2 5 27" xfId="11019"/>
    <cellStyle name="Data Input Centre 2 5 28" xfId="11020"/>
    <cellStyle name="Data Input Centre 2 5 29" xfId="11021"/>
    <cellStyle name="Data Input Centre 2 5 3" xfId="11022"/>
    <cellStyle name="Data Input Centre 2 5 3 10" xfId="11023"/>
    <cellStyle name="Data Input Centre 2 5 3 11" xfId="11024"/>
    <cellStyle name="Data Input Centre 2 5 3 12" xfId="11025"/>
    <cellStyle name="Data Input Centre 2 5 3 13" xfId="11026"/>
    <cellStyle name="Data Input Centre 2 5 3 14" xfId="11027"/>
    <cellStyle name="Data Input Centre 2 5 3 15" xfId="11028"/>
    <cellStyle name="Data Input Centre 2 5 3 16" xfId="11029"/>
    <cellStyle name="Data Input Centre 2 5 3 17" xfId="11030"/>
    <cellStyle name="Data Input Centre 2 5 3 18" xfId="11031"/>
    <cellStyle name="Data Input Centre 2 5 3 19" xfId="11032"/>
    <cellStyle name="Data Input Centre 2 5 3 2" xfId="11033"/>
    <cellStyle name="Data Input Centre 2 5 3 20" xfId="11034"/>
    <cellStyle name="Data Input Centre 2 5 3 21" xfId="11035"/>
    <cellStyle name="Data Input Centre 2 5 3 22" xfId="11036"/>
    <cellStyle name="Data Input Centre 2 5 3 23" xfId="11037"/>
    <cellStyle name="Data Input Centre 2 5 3 24" xfId="11038"/>
    <cellStyle name="Data Input Centre 2 5 3 25" xfId="11039"/>
    <cellStyle name="Data Input Centre 2 5 3 26" xfId="11040"/>
    <cellStyle name="Data Input Centre 2 5 3 27" xfId="11041"/>
    <cellStyle name="Data Input Centre 2 5 3 28" xfId="11042"/>
    <cellStyle name="Data Input Centre 2 5 3 29" xfId="11043"/>
    <cellStyle name="Data Input Centre 2 5 3 3" xfId="11044"/>
    <cellStyle name="Data Input Centre 2 5 3 30" xfId="11045"/>
    <cellStyle name="Data Input Centre 2 5 3 31" xfId="11046"/>
    <cellStyle name="Data Input Centre 2 5 3 32" xfId="11047"/>
    <cellStyle name="Data Input Centre 2 5 3 33" xfId="40003"/>
    <cellStyle name="Data Input Centre 2 5 3 4" xfId="11048"/>
    <cellStyle name="Data Input Centre 2 5 3 5" xfId="11049"/>
    <cellStyle name="Data Input Centre 2 5 3 6" xfId="11050"/>
    <cellStyle name="Data Input Centre 2 5 3 7" xfId="11051"/>
    <cellStyle name="Data Input Centre 2 5 3 8" xfId="11052"/>
    <cellStyle name="Data Input Centre 2 5 3 9" xfId="11053"/>
    <cellStyle name="Data Input Centre 2 5 30" xfId="11054"/>
    <cellStyle name="Data Input Centre 2 5 31" xfId="11055"/>
    <cellStyle name="Data Input Centre 2 5 32" xfId="11056"/>
    <cellStyle name="Data Input Centre 2 5 33" xfId="11057"/>
    <cellStyle name="Data Input Centre 2 5 34" xfId="11058"/>
    <cellStyle name="Data Input Centre 2 5 35" xfId="11059"/>
    <cellStyle name="Data Input Centre 2 5 36" xfId="38837"/>
    <cellStyle name="Data Input Centre 2 5 4" xfId="11060"/>
    <cellStyle name="Data Input Centre 2 5 5" xfId="11061"/>
    <cellStyle name="Data Input Centre 2 5 6" xfId="11062"/>
    <cellStyle name="Data Input Centre 2 5 7" xfId="11063"/>
    <cellStyle name="Data Input Centre 2 5 8" xfId="11064"/>
    <cellStyle name="Data Input Centre 2 5 9" xfId="11065"/>
    <cellStyle name="Data Input Centre 2 6" xfId="11066"/>
    <cellStyle name="Data Input Centre 2 6 10" xfId="11067"/>
    <cellStyle name="Data Input Centre 2 6 11" xfId="11068"/>
    <cellStyle name="Data Input Centre 2 6 12" xfId="11069"/>
    <cellStyle name="Data Input Centre 2 6 13" xfId="11070"/>
    <cellStyle name="Data Input Centre 2 6 14" xfId="11071"/>
    <cellStyle name="Data Input Centre 2 6 15" xfId="11072"/>
    <cellStyle name="Data Input Centre 2 6 16" xfId="11073"/>
    <cellStyle name="Data Input Centre 2 6 17" xfId="11074"/>
    <cellStyle name="Data Input Centre 2 6 18" xfId="11075"/>
    <cellStyle name="Data Input Centre 2 6 19" xfId="11076"/>
    <cellStyle name="Data Input Centre 2 6 2" xfId="11077"/>
    <cellStyle name="Data Input Centre 2 6 2 10" xfId="11078"/>
    <cellStyle name="Data Input Centre 2 6 2 11" xfId="11079"/>
    <cellStyle name="Data Input Centre 2 6 2 12" xfId="11080"/>
    <cellStyle name="Data Input Centre 2 6 2 13" xfId="11081"/>
    <cellStyle name="Data Input Centre 2 6 2 14" xfId="11082"/>
    <cellStyle name="Data Input Centre 2 6 2 15" xfId="11083"/>
    <cellStyle name="Data Input Centre 2 6 2 16" xfId="11084"/>
    <cellStyle name="Data Input Centre 2 6 2 17" xfId="11085"/>
    <cellStyle name="Data Input Centre 2 6 2 18" xfId="11086"/>
    <cellStyle name="Data Input Centre 2 6 2 19" xfId="11087"/>
    <cellStyle name="Data Input Centre 2 6 2 2" xfId="11088"/>
    <cellStyle name="Data Input Centre 2 6 2 2 10" xfId="11089"/>
    <cellStyle name="Data Input Centre 2 6 2 2 11" xfId="11090"/>
    <cellStyle name="Data Input Centre 2 6 2 2 12" xfId="11091"/>
    <cellStyle name="Data Input Centre 2 6 2 2 13" xfId="11092"/>
    <cellStyle name="Data Input Centre 2 6 2 2 14" xfId="11093"/>
    <cellStyle name="Data Input Centre 2 6 2 2 15" xfId="11094"/>
    <cellStyle name="Data Input Centre 2 6 2 2 16" xfId="11095"/>
    <cellStyle name="Data Input Centre 2 6 2 2 17" xfId="11096"/>
    <cellStyle name="Data Input Centre 2 6 2 2 18" xfId="11097"/>
    <cellStyle name="Data Input Centre 2 6 2 2 19" xfId="11098"/>
    <cellStyle name="Data Input Centre 2 6 2 2 2" xfId="11099"/>
    <cellStyle name="Data Input Centre 2 6 2 2 20" xfId="11100"/>
    <cellStyle name="Data Input Centre 2 6 2 2 21" xfId="11101"/>
    <cellStyle name="Data Input Centre 2 6 2 2 22" xfId="11102"/>
    <cellStyle name="Data Input Centre 2 6 2 2 23" xfId="11103"/>
    <cellStyle name="Data Input Centre 2 6 2 2 24" xfId="11104"/>
    <cellStyle name="Data Input Centre 2 6 2 2 25" xfId="11105"/>
    <cellStyle name="Data Input Centre 2 6 2 2 26" xfId="11106"/>
    <cellStyle name="Data Input Centre 2 6 2 2 27" xfId="11107"/>
    <cellStyle name="Data Input Centre 2 6 2 2 28" xfId="11108"/>
    <cellStyle name="Data Input Centre 2 6 2 2 29" xfId="11109"/>
    <cellStyle name="Data Input Centre 2 6 2 2 3" xfId="11110"/>
    <cellStyle name="Data Input Centre 2 6 2 2 30" xfId="11111"/>
    <cellStyle name="Data Input Centre 2 6 2 2 31" xfId="11112"/>
    <cellStyle name="Data Input Centre 2 6 2 2 32" xfId="11113"/>
    <cellStyle name="Data Input Centre 2 6 2 2 33" xfId="40081"/>
    <cellStyle name="Data Input Centre 2 6 2 2 4" xfId="11114"/>
    <cellStyle name="Data Input Centre 2 6 2 2 5" xfId="11115"/>
    <cellStyle name="Data Input Centre 2 6 2 2 6" xfId="11116"/>
    <cellStyle name="Data Input Centre 2 6 2 2 7" xfId="11117"/>
    <cellStyle name="Data Input Centre 2 6 2 2 8" xfId="11118"/>
    <cellStyle name="Data Input Centre 2 6 2 2 9" xfId="11119"/>
    <cellStyle name="Data Input Centre 2 6 2 20" xfId="11120"/>
    <cellStyle name="Data Input Centre 2 6 2 21" xfId="11121"/>
    <cellStyle name="Data Input Centre 2 6 2 22" xfId="11122"/>
    <cellStyle name="Data Input Centre 2 6 2 23" xfId="11123"/>
    <cellStyle name="Data Input Centre 2 6 2 24" xfId="11124"/>
    <cellStyle name="Data Input Centre 2 6 2 25" xfId="11125"/>
    <cellStyle name="Data Input Centre 2 6 2 26" xfId="11126"/>
    <cellStyle name="Data Input Centre 2 6 2 27" xfId="11127"/>
    <cellStyle name="Data Input Centre 2 6 2 28" xfId="11128"/>
    <cellStyle name="Data Input Centre 2 6 2 29" xfId="11129"/>
    <cellStyle name="Data Input Centre 2 6 2 3" xfId="11130"/>
    <cellStyle name="Data Input Centre 2 6 2 30" xfId="11131"/>
    <cellStyle name="Data Input Centre 2 6 2 31" xfId="11132"/>
    <cellStyle name="Data Input Centre 2 6 2 32" xfId="11133"/>
    <cellStyle name="Data Input Centre 2 6 2 33" xfId="11134"/>
    <cellStyle name="Data Input Centre 2 6 2 34" xfId="11135"/>
    <cellStyle name="Data Input Centre 2 6 2 35" xfId="38840"/>
    <cellStyle name="Data Input Centre 2 6 2 4" xfId="11136"/>
    <cellStyle name="Data Input Centre 2 6 2 5" xfId="11137"/>
    <cellStyle name="Data Input Centre 2 6 2 6" xfId="11138"/>
    <cellStyle name="Data Input Centre 2 6 2 7" xfId="11139"/>
    <cellStyle name="Data Input Centre 2 6 2 8" xfId="11140"/>
    <cellStyle name="Data Input Centre 2 6 2 9" xfId="11141"/>
    <cellStyle name="Data Input Centre 2 6 20" xfId="11142"/>
    <cellStyle name="Data Input Centre 2 6 21" xfId="11143"/>
    <cellStyle name="Data Input Centre 2 6 22" xfId="11144"/>
    <cellStyle name="Data Input Centre 2 6 23" xfId="11145"/>
    <cellStyle name="Data Input Centre 2 6 24" xfId="11146"/>
    <cellStyle name="Data Input Centre 2 6 25" xfId="11147"/>
    <cellStyle name="Data Input Centre 2 6 26" xfId="11148"/>
    <cellStyle name="Data Input Centre 2 6 27" xfId="11149"/>
    <cellStyle name="Data Input Centre 2 6 28" xfId="11150"/>
    <cellStyle name="Data Input Centre 2 6 29" xfId="11151"/>
    <cellStyle name="Data Input Centre 2 6 3" xfId="11152"/>
    <cellStyle name="Data Input Centre 2 6 3 10" xfId="11153"/>
    <cellStyle name="Data Input Centre 2 6 3 11" xfId="11154"/>
    <cellStyle name="Data Input Centre 2 6 3 12" xfId="11155"/>
    <cellStyle name="Data Input Centre 2 6 3 13" xfId="11156"/>
    <cellStyle name="Data Input Centre 2 6 3 14" xfId="11157"/>
    <cellStyle name="Data Input Centre 2 6 3 15" xfId="11158"/>
    <cellStyle name="Data Input Centre 2 6 3 16" xfId="11159"/>
    <cellStyle name="Data Input Centre 2 6 3 17" xfId="11160"/>
    <cellStyle name="Data Input Centre 2 6 3 18" xfId="11161"/>
    <cellStyle name="Data Input Centre 2 6 3 19" xfId="11162"/>
    <cellStyle name="Data Input Centre 2 6 3 2" xfId="11163"/>
    <cellStyle name="Data Input Centre 2 6 3 2 10" xfId="11164"/>
    <cellStyle name="Data Input Centre 2 6 3 2 11" xfId="11165"/>
    <cellStyle name="Data Input Centre 2 6 3 2 12" xfId="11166"/>
    <cellStyle name="Data Input Centre 2 6 3 2 13" xfId="11167"/>
    <cellStyle name="Data Input Centre 2 6 3 2 14" xfId="11168"/>
    <cellStyle name="Data Input Centre 2 6 3 2 15" xfId="11169"/>
    <cellStyle name="Data Input Centre 2 6 3 2 16" xfId="11170"/>
    <cellStyle name="Data Input Centre 2 6 3 2 17" xfId="11171"/>
    <cellStyle name="Data Input Centre 2 6 3 2 18" xfId="11172"/>
    <cellStyle name="Data Input Centre 2 6 3 2 19" xfId="11173"/>
    <cellStyle name="Data Input Centre 2 6 3 2 2" xfId="11174"/>
    <cellStyle name="Data Input Centre 2 6 3 2 20" xfId="11175"/>
    <cellStyle name="Data Input Centre 2 6 3 2 21" xfId="11176"/>
    <cellStyle name="Data Input Centre 2 6 3 2 22" xfId="11177"/>
    <cellStyle name="Data Input Centre 2 6 3 2 23" xfId="11178"/>
    <cellStyle name="Data Input Centre 2 6 3 2 24" xfId="11179"/>
    <cellStyle name="Data Input Centre 2 6 3 2 25" xfId="11180"/>
    <cellStyle name="Data Input Centre 2 6 3 2 26" xfId="11181"/>
    <cellStyle name="Data Input Centre 2 6 3 2 27" xfId="11182"/>
    <cellStyle name="Data Input Centre 2 6 3 2 28" xfId="11183"/>
    <cellStyle name="Data Input Centre 2 6 3 2 29" xfId="11184"/>
    <cellStyle name="Data Input Centre 2 6 3 2 3" xfId="11185"/>
    <cellStyle name="Data Input Centre 2 6 3 2 30" xfId="11186"/>
    <cellStyle name="Data Input Centre 2 6 3 2 31" xfId="11187"/>
    <cellStyle name="Data Input Centre 2 6 3 2 32" xfId="11188"/>
    <cellStyle name="Data Input Centre 2 6 3 2 33" xfId="40069"/>
    <cellStyle name="Data Input Centre 2 6 3 2 4" xfId="11189"/>
    <cellStyle name="Data Input Centre 2 6 3 2 5" xfId="11190"/>
    <cellStyle name="Data Input Centre 2 6 3 2 6" xfId="11191"/>
    <cellStyle name="Data Input Centre 2 6 3 2 7" xfId="11192"/>
    <cellStyle name="Data Input Centre 2 6 3 2 8" xfId="11193"/>
    <cellStyle name="Data Input Centre 2 6 3 2 9" xfId="11194"/>
    <cellStyle name="Data Input Centre 2 6 3 20" xfId="11195"/>
    <cellStyle name="Data Input Centre 2 6 3 21" xfId="11196"/>
    <cellStyle name="Data Input Centre 2 6 3 22" xfId="11197"/>
    <cellStyle name="Data Input Centre 2 6 3 23" xfId="11198"/>
    <cellStyle name="Data Input Centre 2 6 3 24" xfId="11199"/>
    <cellStyle name="Data Input Centre 2 6 3 25" xfId="11200"/>
    <cellStyle name="Data Input Centre 2 6 3 26" xfId="11201"/>
    <cellStyle name="Data Input Centre 2 6 3 27" xfId="11202"/>
    <cellStyle name="Data Input Centre 2 6 3 28" xfId="11203"/>
    <cellStyle name="Data Input Centre 2 6 3 29" xfId="11204"/>
    <cellStyle name="Data Input Centre 2 6 3 3" xfId="11205"/>
    <cellStyle name="Data Input Centre 2 6 3 30" xfId="11206"/>
    <cellStyle name="Data Input Centre 2 6 3 31" xfId="11207"/>
    <cellStyle name="Data Input Centre 2 6 3 32" xfId="11208"/>
    <cellStyle name="Data Input Centre 2 6 3 33" xfId="11209"/>
    <cellStyle name="Data Input Centre 2 6 3 34" xfId="11210"/>
    <cellStyle name="Data Input Centre 2 6 3 35" xfId="38841"/>
    <cellStyle name="Data Input Centre 2 6 3 4" xfId="11211"/>
    <cellStyle name="Data Input Centre 2 6 3 5" xfId="11212"/>
    <cellStyle name="Data Input Centre 2 6 3 6" xfId="11213"/>
    <cellStyle name="Data Input Centre 2 6 3 7" xfId="11214"/>
    <cellStyle name="Data Input Centre 2 6 3 8" xfId="11215"/>
    <cellStyle name="Data Input Centre 2 6 3 9" xfId="11216"/>
    <cellStyle name="Data Input Centre 2 6 30" xfId="11217"/>
    <cellStyle name="Data Input Centre 2 6 31" xfId="11218"/>
    <cellStyle name="Data Input Centre 2 6 32" xfId="11219"/>
    <cellStyle name="Data Input Centre 2 6 33" xfId="11220"/>
    <cellStyle name="Data Input Centre 2 6 34" xfId="11221"/>
    <cellStyle name="Data Input Centre 2 6 35" xfId="11222"/>
    <cellStyle name="Data Input Centre 2 6 36" xfId="11223"/>
    <cellStyle name="Data Input Centre 2 6 37" xfId="38839"/>
    <cellStyle name="Data Input Centre 2 6 4" xfId="11224"/>
    <cellStyle name="Data Input Centre 2 6 4 10" xfId="11225"/>
    <cellStyle name="Data Input Centre 2 6 4 11" xfId="11226"/>
    <cellStyle name="Data Input Centre 2 6 4 12" xfId="11227"/>
    <cellStyle name="Data Input Centre 2 6 4 13" xfId="11228"/>
    <cellStyle name="Data Input Centre 2 6 4 2" xfId="11229"/>
    <cellStyle name="Data Input Centre 2 6 4 3" xfId="11230"/>
    <cellStyle name="Data Input Centre 2 6 4 4" xfId="11231"/>
    <cellStyle name="Data Input Centre 2 6 4 5" xfId="11232"/>
    <cellStyle name="Data Input Centre 2 6 4 6" xfId="11233"/>
    <cellStyle name="Data Input Centre 2 6 4 7" xfId="11234"/>
    <cellStyle name="Data Input Centre 2 6 4 8" xfId="11235"/>
    <cellStyle name="Data Input Centre 2 6 4 9" xfId="11236"/>
    <cellStyle name="Data Input Centre 2 6 5" xfId="11237"/>
    <cellStyle name="Data Input Centre 2 6 6" xfId="11238"/>
    <cellStyle name="Data Input Centre 2 6 7" xfId="11239"/>
    <cellStyle name="Data Input Centre 2 6 8" xfId="11240"/>
    <cellStyle name="Data Input Centre 2 6 9" xfId="11241"/>
    <cellStyle name="Data Input Centre 2 7" xfId="11242"/>
    <cellStyle name="Data Input Centre 2 7 10" xfId="11243"/>
    <cellStyle name="Data Input Centre 2 7 11" xfId="11244"/>
    <cellStyle name="Data Input Centre 2 7 12" xfId="11245"/>
    <cellStyle name="Data Input Centre 2 7 13" xfId="11246"/>
    <cellStyle name="Data Input Centre 2 7 14" xfId="11247"/>
    <cellStyle name="Data Input Centre 2 7 15" xfId="11248"/>
    <cellStyle name="Data Input Centre 2 7 16" xfId="11249"/>
    <cellStyle name="Data Input Centre 2 7 17" xfId="11250"/>
    <cellStyle name="Data Input Centre 2 7 18" xfId="11251"/>
    <cellStyle name="Data Input Centre 2 7 19" xfId="11252"/>
    <cellStyle name="Data Input Centre 2 7 2" xfId="11253"/>
    <cellStyle name="Data Input Centre 2 7 2 10" xfId="11254"/>
    <cellStyle name="Data Input Centre 2 7 2 11" xfId="11255"/>
    <cellStyle name="Data Input Centre 2 7 2 12" xfId="11256"/>
    <cellStyle name="Data Input Centre 2 7 2 13" xfId="11257"/>
    <cellStyle name="Data Input Centre 2 7 2 14" xfId="11258"/>
    <cellStyle name="Data Input Centre 2 7 2 15" xfId="11259"/>
    <cellStyle name="Data Input Centre 2 7 2 16" xfId="11260"/>
    <cellStyle name="Data Input Centre 2 7 2 17" xfId="11261"/>
    <cellStyle name="Data Input Centre 2 7 2 18" xfId="11262"/>
    <cellStyle name="Data Input Centre 2 7 2 19" xfId="11263"/>
    <cellStyle name="Data Input Centre 2 7 2 2" xfId="11264"/>
    <cellStyle name="Data Input Centre 2 7 2 2 10" xfId="11265"/>
    <cellStyle name="Data Input Centre 2 7 2 2 11" xfId="11266"/>
    <cellStyle name="Data Input Centre 2 7 2 2 12" xfId="11267"/>
    <cellStyle name="Data Input Centre 2 7 2 2 13" xfId="11268"/>
    <cellStyle name="Data Input Centre 2 7 2 2 14" xfId="11269"/>
    <cellStyle name="Data Input Centre 2 7 2 2 15" xfId="11270"/>
    <cellStyle name="Data Input Centre 2 7 2 2 16" xfId="11271"/>
    <cellStyle name="Data Input Centre 2 7 2 2 17" xfId="11272"/>
    <cellStyle name="Data Input Centre 2 7 2 2 18" xfId="11273"/>
    <cellStyle name="Data Input Centre 2 7 2 2 19" xfId="11274"/>
    <cellStyle name="Data Input Centre 2 7 2 2 2" xfId="11275"/>
    <cellStyle name="Data Input Centre 2 7 2 2 20" xfId="11276"/>
    <cellStyle name="Data Input Centre 2 7 2 2 21" xfId="11277"/>
    <cellStyle name="Data Input Centre 2 7 2 2 22" xfId="11278"/>
    <cellStyle name="Data Input Centre 2 7 2 2 23" xfId="11279"/>
    <cellStyle name="Data Input Centre 2 7 2 2 24" xfId="11280"/>
    <cellStyle name="Data Input Centre 2 7 2 2 25" xfId="11281"/>
    <cellStyle name="Data Input Centre 2 7 2 2 26" xfId="11282"/>
    <cellStyle name="Data Input Centre 2 7 2 2 27" xfId="11283"/>
    <cellStyle name="Data Input Centre 2 7 2 2 28" xfId="11284"/>
    <cellStyle name="Data Input Centre 2 7 2 2 29" xfId="11285"/>
    <cellStyle name="Data Input Centre 2 7 2 2 3" xfId="11286"/>
    <cellStyle name="Data Input Centre 2 7 2 2 30" xfId="11287"/>
    <cellStyle name="Data Input Centre 2 7 2 2 31" xfId="11288"/>
    <cellStyle name="Data Input Centre 2 7 2 2 32" xfId="11289"/>
    <cellStyle name="Data Input Centre 2 7 2 2 33" xfId="40106"/>
    <cellStyle name="Data Input Centre 2 7 2 2 4" xfId="11290"/>
    <cellStyle name="Data Input Centre 2 7 2 2 5" xfId="11291"/>
    <cellStyle name="Data Input Centre 2 7 2 2 6" xfId="11292"/>
    <cellStyle name="Data Input Centre 2 7 2 2 7" xfId="11293"/>
    <cellStyle name="Data Input Centre 2 7 2 2 8" xfId="11294"/>
    <cellStyle name="Data Input Centre 2 7 2 2 9" xfId="11295"/>
    <cellStyle name="Data Input Centre 2 7 2 20" xfId="11296"/>
    <cellStyle name="Data Input Centre 2 7 2 21" xfId="11297"/>
    <cellStyle name="Data Input Centre 2 7 2 22" xfId="11298"/>
    <cellStyle name="Data Input Centre 2 7 2 23" xfId="11299"/>
    <cellStyle name="Data Input Centre 2 7 2 24" xfId="11300"/>
    <cellStyle name="Data Input Centre 2 7 2 25" xfId="11301"/>
    <cellStyle name="Data Input Centre 2 7 2 26" xfId="11302"/>
    <cellStyle name="Data Input Centre 2 7 2 27" xfId="11303"/>
    <cellStyle name="Data Input Centre 2 7 2 28" xfId="11304"/>
    <cellStyle name="Data Input Centre 2 7 2 29" xfId="11305"/>
    <cellStyle name="Data Input Centre 2 7 2 3" xfId="11306"/>
    <cellStyle name="Data Input Centre 2 7 2 30" xfId="11307"/>
    <cellStyle name="Data Input Centre 2 7 2 31" xfId="11308"/>
    <cellStyle name="Data Input Centre 2 7 2 32" xfId="11309"/>
    <cellStyle name="Data Input Centre 2 7 2 33" xfId="11310"/>
    <cellStyle name="Data Input Centre 2 7 2 34" xfId="11311"/>
    <cellStyle name="Data Input Centre 2 7 2 35" xfId="38843"/>
    <cellStyle name="Data Input Centre 2 7 2 4" xfId="11312"/>
    <cellStyle name="Data Input Centre 2 7 2 5" xfId="11313"/>
    <cellStyle name="Data Input Centre 2 7 2 6" xfId="11314"/>
    <cellStyle name="Data Input Centre 2 7 2 7" xfId="11315"/>
    <cellStyle name="Data Input Centre 2 7 2 8" xfId="11316"/>
    <cellStyle name="Data Input Centre 2 7 2 9" xfId="11317"/>
    <cellStyle name="Data Input Centre 2 7 20" xfId="11318"/>
    <cellStyle name="Data Input Centre 2 7 21" xfId="11319"/>
    <cellStyle name="Data Input Centre 2 7 22" xfId="11320"/>
    <cellStyle name="Data Input Centre 2 7 23" xfId="11321"/>
    <cellStyle name="Data Input Centre 2 7 24" xfId="11322"/>
    <cellStyle name="Data Input Centre 2 7 25" xfId="11323"/>
    <cellStyle name="Data Input Centre 2 7 26" xfId="11324"/>
    <cellStyle name="Data Input Centre 2 7 27" xfId="11325"/>
    <cellStyle name="Data Input Centre 2 7 28" xfId="11326"/>
    <cellStyle name="Data Input Centre 2 7 29" xfId="11327"/>
    <cellStyle name="Data Input Centre 2 7 3" xfId="11328"/>
    <cellStyle name="Data Input Centre 2 7 3 10" xfId="11329"/>
    <cellStyle name="Data Input Centre 2 7 3 11" xfId="11330"/>
    <cellStyle name="Data Input Centre 2 7 3 12" xfId="11331"/>
    <cellStyle name="Data Input Centre 2 7 3 13" xfId="11332"/>
    <cellStyle name="Data Input Centre 2 7 3 14" xfId="11333"/>
    <cellStyle name="Data Input Centre 2 7 3 15" xfId="11334"/>
    <cellStyle name="Data Input Centre 2 7 3 16" xfId="11335"/>
    <cellStyle name="Data Input Centre 2 7 3 17" xfId="11336"/>
    <cellStyle name="Data Input Centre 2 7 3 18" xfId="11337"/>
    <cellStyle name="Data Input Centre 2 7 3 19" xfId="11338"/>
    <cellStyle name="Data Input Centre 2 7 3 2" xfId="11339"/>
    <cellStyle name="Data Input Centre 2 7 3 2 10" xfId="11340"/>
    <cellStyle name="Data Input Centre 2 7 3 2 11" xfId="11341"/>
    <cellStyle name="Data Input Centre 2 7 3 2 12" xfId="11342"/>
    <cellStyle name="Data Input Centre 2 7 3 2 13" xfId="11343"/>
    <cellStyle name="Data Input Centre 2 7 3 2 14" xfId="11344"/>
    <cellStyle name="Data Input Centre 2 7 3 2 15" xfId="11345"/>
    <cellStyle name="Data Input Centre 2 7 3 2 16" xfId="11346"/>
    <cellStyle name="Data Input Centre 2 7 3 2 17" xfId="11347"/>
    <cellStyle name="Data Input Centre 2 7 3 2 18" xfId="11348"/>
    <cellStyle name="Data Input Centre 2 7 3 2 19" xfId="11349"/>
    <cellStyle name="Data Input Centre 2 7 3 2 2" xfId="11350"/>
    <cellStyle name="Data Input Centre 2 7 3 2 20" xfId="11351"/>
    <cellStyle name="Data Input Centre 2 7 3 2 21" xfId="11352"/>
    <cellStyle name="Data Input Centre 2 7 3 2 22" xfId="11353"/>
    <cellStyle name="Data Input Centre 2 7 3 2 23" xfId="11354"/>
    <cellStyle name="Data Input Centre 2 7 3 2 24" xfId="11355"/>
    <cellStyle name="Data Input Centre 2 7 3 2 25" xfId="11356"/>
    <cellStyle name="Data Input Centre 2 7 3 2 26" xfId="11357"/>
    <cellStyle name="Data Input Centre 2 7 3 2 27" xfId="11358"/>
    <cellStyle name="Data Input Centre 2 7 3 2 28" xfId="11359"/>
    <cellStyle name="Data Input Centre 2 7 3 2 29" xfId="11360"/>
    <cellStyle name="Data Input Centre 2 7 3 2 3" xfId="11361"/>
    <cellStyle name="Data Input Centre 2 7 3 2 30" xfId="11362"/>
    <cellStyle name="Data Input Centre 2 7 3 2 31" xfId="11363"/>
    <cellStyle name="Data Input Centre 2 7 3 2 32" xfId="11364"/>
    <cellStyle name="Data Input Centre 2 7 3 2 33" xfId="40059"/>
    <cellStyle name="Data Input Centre 2 7 3 2 4" xfId="11365"/>
    <cellStyle name="Data Input Centre 2 7 3 2 5" xfId="11366"/>
    <cellStyle name="Data Input Centre 2 7 3 2 6" xfId="11367"/>
    <cellStyle name="Data Input Centre 2 7 3 2 7" xfId="11368"/>
    <cellStyle name="Data Input Centre 2 7 3 2 8" xfId="11369"/>
    <cellStyle name="Data Input Centre 2 7 3 2 9" xfId="11370"/>
    <cellStyle name="Data Input Centre 2 7 3 20" xfId="11371"/>
    <cellStyle name="Data Input Centre 2 7 3 21" xfId="11372"/>
    <cellStyle name="Data Input Centre 2 7 3 22" xfId="11373"/>
    <cellStyle name="Data Input Centre 2 7 3 23" xfId="11374"/>
    <cellStyle name="Data Input Centre 2 7 3 24" xfId="11375"/>
    <cellStyle name="Data Input Centre 2 7 3 25" xfId="11376"/>
    <cellStyle name="Data Input Centre 2 7 3 26" xfId="11377"/>
    <cellStyle name="Data Input Centre 2 7 3 27" xfId="11378"/>
    <cellStyle name="Data Input Centre 2 7 3 28" xfId="11379"/>
    <cellStyle name="Data Input Centre 2 7 3 29" xfId="11380"/>
    <cellStyle name="Data Input Centre 2 7 3 3" xfId="11381"/>
    <cellStyle name="Data Input Centre 2 7 3 30" xfId="11382"/>
    <cellStyle name="Data Input Centre 2 7 3 31" xfId="11383"/>
    <cellStyle name="Data Input Centre 2 7 3 32" xfId="11384"/>
    <cellStyle name="Data Input Centre 2 7 3 33" xfId="11385"/>
    <cellStyle name="Data Input Centre 2 7 3 34" xfId="11386"/>
    <cellStyle name="Data Input Centre 2 7 3 35" xfId="38844"/>
    <cellStyle name="Data Input Centre 2 7 3 4" xfId="11387"/>
    <cellStyle name="Data Input Centre 2 7 3 5" xfId="11388"/>
    <cellStyle name="Data Input Centre 2 7 3 6" xfId="11389"/>
    <cellStyle name="Data Input Centre 2 7 3 7" xfId="11390"/>
    <cellStyle name="Data Input Centre 2 7 3 8" xfId="11391"/>
    <cellStyle name="Data Input Centre 2 7 3 9" xfId="11392"/>
    <cellStyle name="Data Input Centre 2 7 30" xfId="11393"/>
    <cellStyle name="Data Input Centre 2 7 31" xfId="11394"/>
    <cellStyle name="Data Input Centre 2 7 32" xfId="11395"/>
    <cellStyle name="Data Input Centre 2 7 33" xfId="11396"/>
    <cellStyle name="Data Input Centre 2 7 34" xfId="11397"/>
    <cellStyle name="Data Input Centre 2 7 35" xfId="11398"/>
    <cellStyle name="Data Input Centre 2 7 36" xfId="11399"/>
    <cellStyle name="Data Input Centre 2 7 37" xfId="38842"/>
    <cellStyle name="Data Input Centre 2 7 4" xfId="11400"/>
    <cellStyle name="Data Input Centre 2 7 4 10" xfId="11401"/>
    <cellStyle name="Data Input Centre 2 7 4 11" xfId="11402"/>
    <cellStyle name="Data Input Centre 2 7 4 12" xfId="11403"/>
    <cellStyle name="Data Input Centre 2 7 4 13" xfId="11404"/>
    <cellStyle name="Data Input Centre 2 7 4 2" xfId="11405"/>
    <cellStyle name="Data Input Centre 2 7 4 3" xfId="11406"/>
    <cellStyle name="Data Input Centre 2 7 4 4" xfId="11407"/>
    <cellStyle name="Data Input Centre 2 7 4 5" xfId="11408"/>
    <cellStyle name="Data Input Centre 2 7 4 6" xfId="11409"/>
    <cellStyle name="Data Input Centre 2 7 4 7" xfId="11410"/>
    <cellStyle name="Data Input Centre 2 7 4 8" xfId="11411"/>
    <cellStyle name="Data Input Centre 2 7 4 9" xfId="11412"/>
    <cellStyle name="Data Input Centre 2 7 5" xfId="11413"/>
    <cellStyle name="Data Input Centre 2 7 6" xfId="11414"/>
    <cellStyle name="Data Input Centre 2 7 7" xfId="11415"/>
    <cellStyle name="Data Input Centre 2 7 8" xfId="11416"/>
    <cellStyle name="Data Input Centre 2 7 9" xfId="11417"/>
    <cellStyle name="Data Input Centre 2 8" xfId="11418"/>
    <cellStyle name="Data Input Centre 2 8 10" xfId="11419"/>
    <cellStyle name="Data Input Centre 2 8 11" xfId="11420"/>
    <cellStyle name="Data Input Centre 2 8 12" xfId="11421"/>
    <cellStyle name="Data Input Centre 2 8 13" xfId="11422"/>
    <cellStyle name="Data Input Centre 2 8 14" xfId="11423"/>
    <cellStyle name="Data Input Centre 2 8 15" xfId="11424"/>
    <cellStyle name="Data Input Centre 2 8 16" xfId="11425"/>
    <cellStyle name="Data Input Centre 2 8 17" xfId="11426"/>
    <cellStyle name="Data Input Centre 2 8 18" xfId="11427"/>
    <cellStyle name="Data Input Centre 2 8 19" xfId="11428"/>
    <cellStyle name="Data Input Centre 2 8 2" xfId="11429"/>
    <cellStyle name="Data Input Centre 2 8 2 10" xfId="11430"/>
    <cellStyle name="Data Input Centre 2 8 2 11" xfId="11431"/>
    <cellStyle name="Data Input Centre 2 8 2 12" xfId="11432"/>
    <cellStyle name="Data Input Centre 2 8 2 13" xfId="11433"/>
    <cellStyle name="Data Input Centre 2 8 2 14" xfId="11434"/>
    <cellStyle name="Data Input Centre 2 8 2 15" xfId="11435"/>
    <cellStyle name="Data Input Centre 2 8 2 16" xfId="11436"/>
    <cellStyle name="Data Input Centre 2 8 2 17" xfId="11437"/>
    <cellStyle name="Data Input Centre 2 8 2 18" xfId="11438"/>
    <cellStyle name="Data Input Centre 2 8 2 19" xfId="11439"/>
    <cellStyle name="Data Input Centre 2 8 2 2" xfId="11440"/>
    <cellStyle name="Data Input Centre 2 8 2 20" xfId="11441"/>
    <cellStyle name="Data Input Centre 2 8 2 21" xfId="11442"/>
    <cellStyle name="Data Input Centre 2 8 2 22" xfId="11443"/>
    <cellStyle name="Data Input Centre 2 8 2 23" xfId="11444"/>
    <cellStyle name="Data Input Centre 2 8 2 24" xfId="11445"/>
    <cellStyle name="Data Input Centre 2 8 2 25" xfId="11446"/>
    <cellStyle name="Data Input Centre 2 8 2 26" xfId="11447"/>
    <cellStyle name="Data Input Centre 2 8 2 27" xfId="11448"/>
    <cellStyle name="Data Input Centre 2 8 2 28" xfId="11449"/>
    <cellStyle name="Data Input Centre 2 8 2 29" xfId="11450"/>
    <cellStyle name="Data Input Centre 2 8 2 3" xfId="11451"/>
    <cellStyle name="Data Input Centre 2 8 2 30" xfId="11452"/>
    <cellStyle name="Data Input Centre 2 8 2 31" xfId="11453"/>
    <cellStyle name="Data Input Centre 2 8 2 32" xfId="11454"/>
    <cellStyle name="Data Input Centre 2 8 2 33" xfId="40052"/>
    <cellStyle name="Data Input Centre 2 8 2 4" xfId="11455"/>
    <cellStyle name="Data Input Centre 2 8 2 5" xfId="11456"/>
    <cellStyle name="Data Input Centre 2 8 2 6" xfId="11457"/>
    <cellStyle name="Data Input Centre 2 8 2 7" xfId="11458"/>
    <cellStyle name="Data Input Centre 2 8 2 8" xfId="11459"/>
    <cellStyle name="Data Input Centre 2 8 2 9" xfId="11460"/>
    <cellStyle name="Data Input Centre 2 8 20" xfId="11461"/>
    <cellStyle name="Data Input Centre 2 8 21" xfId="11462"/>
    <cellStyle name="Data Input Centre 2 8 22" xfId="11463"/>
    <cellStyle name="Data Input Centre 2 8 23" xfId="11464"/>
    <cellStyle name="Data Input Centre 2 8 24" xfId="11465"/>
    <cellStyle name="Data Input Centre 2 8 25" xfId="11466"/>
    <cellStyle name="Data Input Centre 2 8 26" xfId="11467"/>
    <cellStyle name="Data Input Centre 2 8 27" xfId="11468"/>
    <cellStyle name="Data Input Centre 2 8 28" xfId="11469"/>
    <cellStyle name="Data Input Centre 2 8 29" xfId="11470"/>
    <cellStyle name="Data Input Centre 2 8 3" xfId="11471"/>
    <cellStyle name="Data Input Centre 2 8 30" xfId="11472"/>
    <cellStyle name="Data Input Centre 2 8 31" xfId="11473"/>
    <cellStyle name="Data Input Centre 2 8 32" xfId="11474"/>
    <cellStyle name="Data Input Centre 2 8 33" xfId="11475"/>
    <cellStyle name="Data Input Centre 2 8 34" xfId="11476"/>
    <cellStyle name="Data Input Centre 2 8 35" xfId="38845"/>
    <cellStyle name="Data Input Centre 2 8 4" xfId="11477"/>
    <cellStyle name="Data Input Centre 2 8 5" xfId="11478"/>
    <cellStyle name="Data Input Centre 2 8 6" xfId="11479"/>
    <cellStyle name="Data Input Centre 2 8 7" xfId="11480"/>
    <cellStyle name="Data Input Centre 2 8 8" xfId="11481"/>
    <cellStyle name="Data Input Centre 2 8 9" xfId="11482"/>
    <cellStyle name="Data Input Centre 2 9" xfId="11483"/>
    <cellStyle name="Data Input Centre 2 9 10" xfId="11484"/>
    <cellStyle name="Data Input Centre 2 9 11" xfId="11485"/>
    <cellStyle name="Data Input Centre 2 9 12" xfId="11486"/>
    <cellStyle name="Data Input Centre 2 9 13" xfId="11487"/>
    <cellStyle name="Data Input Centre 2 9 14" xfId="11488"/>
    <cellStyle name="Data Input Centre 2 9 15" xfId="11489"/>
    <cellStyle name="Data Input Centre 2 9 16" xfId="11490"/>
    <cellStyle name="Data Input Centre 2 9 17" xfId="11491"/>
    <cellStyle name="Data Input Centre 2 9 18" xfId="11492"/>
    <cellStyle name="Data Input Centre 2 9 19" xfId="11493"/>
    <cellStyle name="Data Input Centre 2 9 2" xfId="11494"/>
    <cellStyle name="Data Input Centre 2 9 20" xfId="11495"/>
    <cellStyle name="Data Input Centre 2 9 21" xfId="11496"/>
    <cellStyle name="Data Input Centre 2 9 22" xfId="11497"/>
    <cellStyle name="Data Input Centre 2 9 23" xfId="11498"/>
    <cellStyle name="Data Input Centre 2 9 24" xfId="11499"/>
    <cellStyle name="Data Input Centre 2 9 25" xfId="11500"/>
    <cellStyle name="Data Input Centre 2 9 26" xfId="11501"/>
    <cellStyle name="Data Input Centre 2 9 27" xfId="11502"/>
    <cellStyle name="Data Input Centre 2 9 28" xfId="11503"/>
    <cellStyle name="Data Input Centre 2 9 29" xfId="11504"/>
    <cellStyle name="Data Input Centre 2 9 3" xfId="11505"/>
    <cellStyle name="Data Input Centre 2 9 30" xfId="11506"/>
    <cellStyle name="Data Input Centre 2 9 31" xfId="11507"/>
    <cellStyle name="Data Input Centre 2 9 32" xfId="11508"/>
    <cellStyle name="Data Input Centre 2 9 33" xfId="39857"/>
    <cellStyle name="Data Input Centre 2 9 4" xfId="11509"/>
    <cellStyle name="Data Input Centre 2 9 5" xfId="11510"/>
    <cellStyle name="Data Input Centre 2 9 6" xfId="11511"/>
    <cellStyle name="Data Input Centre 2 9 7" xfId="11512"/>
    <cellStyle name="Data Input Centre 2 9 8" xfId="11513"/>
    <cellStyle name="Data Input Centre 2 9 9" xfId="11514"/>
    <cellStyle name="Data Input Centre 3" xfId="11515"/>
    <cellStyle name="Data Input Centre 3 10" xfId="11516"/>
    <cellStyle name="Data Input Centre 3 11" xfId="11517"/>
    <cellStyle name="Data Input Centre 3 12" xfId="11518"/>
    <cellStyle name="Data Input Centre 3 13" xfId="11519"/>
    <cellStyle name="Data Input Centre 3 14" xfId="11520"/>
    <cellStyle name="Data Input Centre 3 15" xfId="11521"/>
    <cellStyle name="Data Input Centre 3 16" xfId="11522"/>
    <cellStyle name="Data Input Centre 3 17" xfId="11523"/>
    <cellStyle name="Data Input Centre 3 18" xfId="11524"/>
    <cellStyle name="Data Input Centre 3 19" xfId="11525"/>
    <cellStyle name="Data Input Centre 3 2" xfId="11526"/>
    <cellStyle name="Data Input Centre 3 2 10" xfId="11527"/>
    <cellStyle name="Data Input Centre 3 2 11" xfId="11528"/>
    <cellStyle name="Data Input Centre 3 2 12" xfId="11529"/>
    <cellStyle name="Data Input Centre 3 2 13" xfId="11530"/>
    <cellStyle name="Data Input Centre 3 2 14" xfId="11531"/>
    <cellStyle name="Data Input Centre 3 2 15" xfId="11532"/>
    <cellStyle name="Data Input Centre 3 2 16" xfId="11533"/>
    <cellStyle name="Data Input Centre 3 2 17" xfId="11534"/>
    <cellStyle name="Data Input Centre 3 2 18" xfId="11535"/>
    <cellStyle name="Data Input Centre 3 2 19" xfId="11536"/>
    <cellStyle name="Data Input Centre 3 2 2" xfId="11537"/>
    <cellStyle name="Data Input Centre 3 2 2 10" xfId="11538"/>
    <cellStyle name="Data Input Centre 3 2 2 11" xfId="11539"/>
    <cellStyle name="Data Input Centre 3 2 2 12" xfId="11540"/>
    <cellStyle name="Data Input Centre 3 2 2 13" xfId="11541"/>
    <cellStyle name="Data Input Centre 3 2 2 14" xfId="11542"/>
    <cellStyle name="Data Input Centre 3 2 2 15" xfId="11543"/>
    <cellStyle name="Data Input Centre 3 2 2 16" xfId="11544"/>
    <cellStyle name="Data Input Centre 3 2 2 17" xfId="11545"/>
    <cellStyle name="Data Input Centre 3 2 2 18" xfId="11546"/>
    <cellStyle name="Data Input Centre 3 2 2 19" xfId="11547"/>
    <cellStyle name="Data Input Centre 3 2 2 2" xfId="11548"/>
    <cellStyle name="Data Input Centre 3 2 2 20" xfId="11549"/>
    <cellStyle name="Data Input Centre 3 2 2 21" xfId="11550"/>
    <cellStyle name="Data Input Centre 3 2 2 22" xfId="11551"/>
    <cellStyle name="Data Input Centre 3 2 2 23" xfId="11552"/>
    <cellStyle name="Data Input Centre 3 2 2 24" xfId="11553"/>
    <cellStyle name="Data Input Centre 3 2 2 25" xfId="11554"/>
    <cellStyle name="Data Input Centre 3 2 2 26" xfId="11555"/>
    <cellStyle name="Data Input Centre 3 2 2 27" xfId="11556"/>
    <cellStyle name="Data Input Centre 3 2 2 28" xfId="11557"/>
    <cellStyle name="Data Input Centre 3 2 2 29" xfId="11558"/>
    <cellStyle name="Data Input Centre 3 2 2 3" xfId="11559"/>
    <cellStyle name="Data Input Centre 3 2 2 30" xfId="11560"/>
    <cellStyle name="Data Input Centre 3 2 2 31" xfId="11561"/>
    <cellStyle name="Data Input Centre 3 2 2 32" xfId="11562"/>
    <cellStyle name="Data Input Centre 3 2 2 33" xfId="40168"/>
    <cellStyle name="Data Input Centre 3 2 2 4" xfId="11563"/>
    <cellStyle name="Data Input Centre 3 2 2 5" xfId="11564"/>
    <cellStyle name="Data Input Centre 3 2 2 6" xfId="11565"/>
    <cellStyle name="Data Input Centre 3 2 2 7" xfId="11566"/>
    <cellStyle name="Data Input Centre 3 2 2 8" xfId="11567"/>
    <cellStyle name="Data Input Centre 3 2 2 9" xfId="11568"/>
    <cellStyle name="Data Input Centre 3 2 20" xfId="11569"/>
    <cellStyle name="Data Input Centre 3 2 21" xfId="11570"/>
    <cellStyle name="Data Input Centre 3 2 22" xfId="11571"/>
    <cellStyle name="Data Input Centre 3 2 23" xfId="11572"/>
    <cellStyle name="Data Input Centre 3 2 24" xfId="11573"/>
    <cellStyle name="Data Input Centre 3 2 25" xfId="11574"/>
    <cellStyle name="Data Input Centre 3 2 26" xfId="11575"/>
    <cellStyle name="Data Input Centre 3 2 27" xfId="11576"/>
    <cellStyle name="Data Input Centre 3 2 28" xfId="11577"/>
    <cellStyle name="Data Input Centre 3 2 29" xfId="11578"/>
    <cellStyle name="Data Input Centre 3 2 3" xfId="11579"/>
    <cellStyle name="Data Input Centre 3 2 30" xfId="11580"/>
    <cellStyle name="Data Input Centre 3 2 31" xfId="11581"/>
    <cellStyle name="Data Input Centre 3 2 32" xfId="11582"/>
    <cellStyle name="Data Input Centre 3 2 33" xfId="11583"/>
    <cellStyle name="Data Input Centre 3 2 34" xfId="11584"/>
    <cellStyle name="Data Input Centre 3 2 35" xfId="38847"/>
    <cellStyle name="Data Input Centre 3 2 4" xfId="11585"/>
    <cellStyle name="Data Input Centre 3 2 5" xfId="11586"/>
    <cellStyle name="Data Input Centre 3 2 6" xfId="11587"/>
    <cellStyle name="Data Input Centre 3 2 7" xfId="11588"/>
    <cellStyle name="Data Input Centre 3 2 8" xfId="11589"/>
    <cellStyle name="Data Input Centre 3 2 9" xfId="11590"/>
    <cellStyle name="Data Input Centre 3 20" xfId="11591"/>
    <cellStyle name="Data Input Centre 3 21" xfId="11592"/>
    <cellStyle name="Data Input Centre 3 22" xfId="11593"/>
    <cellStyle name="Data Input Centre 3 23" xfId="11594"/>
    <cellStyle name="Data Input Centre 3 24" xfId="11595"/>
    <cellStyle name="Data Input Centre 3 25" xfId="11596"/>
    <cellStyle name="Data Input Centre 3 26" xfId="11597"/>
    <cellStyle name="Data Input Centre 3 27" xfId="11598"/>
    <cellStyle name="Data Input Centre 3 28" xfId="11599"/>
    <cellStyle name="Data Input Centre 3 29" xfId="11600"/>
    <cellStyle name="Data Input Centre 3 3" xfId="11601"/>
    <cellStyle name="Data Input Centre 3 3 10" xfId="11602"/>
    <cellStyle name="Data Input Centre 3 3 11" xfId="11603"/>
    <cellStyle name="Data Input Centre 3 3 12" xfId="11604"/>
    <cellStyle name="Data Input Centre 3 3 13" xfId="11605"/>
    <cellStyle name="Data Input Centre 3 3 14" xfId="11606"/>
    <cellStyle name="Data Input Centre 3 3 15" xfId="11607"/>
    <cellStyle name="Data Input Centre 3 3 16" xfId="11608"/>
    <cellStyle name="Data Input Centre 3 3 17" xfId="11609"/>
    <cellStyle name="Data Input Centre 3 3 18" xfId="11610"/>
    <cellStyle name="Data Input Centre 3 3 19" xfId="11611"/>
    <cellStyle name="Data Input Centre 3 3 2" xfId="11612"/>
    <cellStyle name="Data Input Centre 3 3 20" xfId="11613"/>
    <cellStyle name="Data Input Centre 3 3 21" xfId="11614"/>
    <cellStyle name="Data Input Centre 3 3 22" xfId="11615"/>
    <cellStyle name="Data Input Centre 3 3 23" xfId="11616"/>
    <cellStyle name="Data Input Centre 3 3 24" xfId="11617"/>
    <cellStyle name="Data Input Centre 3 3 25" xfId="11618"/>
    <cellStyle name="Data Input Centre 3 3 26" xfId="11619"/>
    <cellStyle name="Data Input Centre 3 3 27" xfId="11620"/>
    <cellStyle name="Data Input Centre 3 3 28" xfId="11621"/>
    <cellStyle name="Data Input Centre 3 3 29" xfId="11622"/>
    <cellStyle name="Data Input Centre 3 3 3" xfId="11623"/>
    <cellStyle name="Data Input Centre 3 3 30" xfId="11624"/>
    <cellStyle name="Data Input Centre 3 3 31" xfId="11625"/>
    <cellStyle name="Data Input Centre 3 3 32" xfId="11626"/>
    <cellStyle name="Data Input Centre 3 3 33" xfId="39951"/>
    <cellStyle name="Data Input Centre 3 3 4" xfId="11627"/>
    <cellStyle name="Data Input Centre 3 3 5" xfId="11628"/>
    <cellStyle name="Data Input Centre 3 3 6" xfId="11629"/>
    <cellStyle name="Data Input Centre 3 3 7" xfId="11630"/>
    <cellStyle name="Data Input Centre 3 3 8" xfId="11631"/>
    <cellStyle name="Data Input Centre 3 3 9" xfId="11632"/>
    <cellStyle name="Data Input Centre 3 30" xfId="11633"/>
    <cellStyle name="Data Input Centre 3 31" xfId="11634"/>
    <cellStyle name="Data Input Centre 3 32" xfId="11635"/>
    <cellStyle name="Data Input Centre 3 33" xfId="11636"/>
    <cellStyle name="Data Input Centre 3 34" xfId="11637"/>
    <cellStyle name="Data Input Centre 3 35" xfId="11638"/>
    <cellStyle name="Data Input Centre 3 36" xfId="38846"/>
    <cellStyle name="Data Input Centre 3 4" xfId="11639"/>
    <cellStyle name="Data Input Centre 3 5" xfId="11640"/>
    <cellStyle name="Data Input Centre 3 6" xfId="11641"/>
    <cellStyle name="Data Input Centre 3 7" xfId="11642"/>
    <cellStyle name="Data Input Centre 3 8" xfId="11643"/>
    <cellStyle name="Data Input Centre 3 9" xfId="11644"/>
    <cellStyle name="Data Input Centre 4" xfId="11645"/>
    <cellStyle name="Data Input Centre 4 10" xfId="11646"/>
    <cellStyle name="Data Input Centre 4 11" xfId="11647"/>
    <cellStyle name="Data Input Centre 4 12" xfId="11648"/>
    <cellStyle name="Data Input Centre 4 13" xfId="11649"/>
    <cellStyle name="Data Input Centre 4 14" xfId="39550"/>
    <cellStyle name="Data Input Centre 4 2" xfId="11650"/>
    <cellStyle name="Data Input Centre 4 3" xfId="11651"/>
    <cellStyle name="Data Input Centre 4 4" xfId="11652"/>
    <cellStyle name="Data Input Centre 4 5" xfId="11653"/>
    <cellStyle name="Data Input Centre 4 6" xfId="11654"/>
    <cellStyle name="Data Input Centre 4 7" xfId="11655"/>
    <cellStyle name="Data Input Centre 4 8" xfId="11656"/>
    <cellStyle name="Data Input Centre 4 9" xfId="11657"/>
    <cellStyle name="Data Rows" xfId="7"/>
    <cellStyle name="Data Rows 2" xfId="207"/>
    <cellStyle name="Data Rows 2 2" xfId="11658"/>
    <cellStyle name="Data Rows 2 3" xfId="11659"/>
    <cellStyle name="Data Rows 3" xfId="208"/>
    <cellStyle name="Data Rows 3 2" xfId="11660"/>
    <cellStyle name="Data Rows 3 3" xfId="11661"/>
    <cellStyle name="Data Rows 4" xfId="209"/>
    <cellStyle name="Data Rows 5" xfId="210"/>
    <cellStyle name="Data Rows 5 2" xfId="11662"/>
    <cellStyle name="Data Rows 5 3" xfId="11663"/>
    <cellStyle name="Data Rows 5 4" xfId="11664"/>
    <cellStyle name="Data Rows 5 4 2" xfId="11665"/>
    <cellStyle name="Data Rows 6" xfId="11666"/>
    <cellStyle name="Data Rows 7" xfId="11667"/>
    <cellStyle name="Date" xfId="8"/>
    <cellStyle name="Date (short entry)" xfId="211"/>
    <cellStyle name="Date (short entry) 2" xfId="11668"/>
    <cellStyle name="Date (short entry) 2 10" xfId="11669"/>
    <cellStyle name="Date (short entry) 2 11" xfId="11670"/>
    <cellStyle name="Date (short entry) 2 12" xfId="11671"/>
    <cellStyle name="Date (short entry) 2 13" xfId="11672"/>
    <cellStyle name="Date (short entry) 2 14" xfId="11673"/>
    <cellStyle name="Date (short entry) 2 15" xfId="11674"/>
    <cellStyle name="Date (short entry) 2 16" xfId="11675"/>
    <cellStyle name="Date (short entry) 2 17" xfId="11676"/>
    <cellStyle name="Date (short entry) 2 18" xfId="11677"/>
    <cellStyle name="Date (short entry) 2 19" xfId="11678"/>
    <cellStyle name="Date (short entry) 2 2" xfId="11679"/>
    <cellStyle name="Date (short entry) 2 2 10" xfId="11680"/>
    <cellStyle name="Date (short entry) 2 2 11" xfId="11681"/>
    <cellStyle name="Date (short entry) 2 2 12" xfId="11682"/>
    <cellStyle name="Date (short entry) 2 2 13" xfId="11683"/>
    <cellStyle name="Date (short entry) 2 2 14" xfId="11684"/>
    <cellStyle name="Date (short entry) 2 2 15" xfId="11685"/>
    <cellStyle name="Date (short entry) 2 2 16" xfId="11686"/>
    <cellStyle name="Date (short entry) 2 2 17" xfId="11687"/>
    <cellStyle name="Date (short entry) 2 2 18" xfId="11688"/>
    <cellStyle name="Date (short entry) 2 2 19" xfId="11689"/>
    <cellStyle name="Date (short entry) 2 2 2" xfId="11690"/>
    <cellStyle name="Date (short entry) 2 2 2 10" xfId="11691"/>
    <cellStyle name="Date (short entry) 2 2 2 11" xfId="11692"/>
    <cellStyle name="Date (short entry) 2 2 2 12" xfId="11693"/>
    <cellStyle name="Date (short entry) 2 2 2 13" xfId="11694"/>
    <cellStyle name="Date (short entry) 2 2 2 14" xfId="11695"/>
    <cellStyle name="Date (short entry) 2 2 2 15" xfId="11696"/>
    <cellStyle name="Date (short entry) 2 2 2 16" xfId="11697"/>
    <cellStyle name="Date (short entry) 2 2 2 17" xfId="11698"/>
    <cellStyle name="Date (short entry) 2 2 2 18" xfId="11699"/>
    <cellStyle name="Date (short entry) 2 2 2 19" xfId="11700"/>
    <cellStyle name="Date (short entry) 2 2 2 2" xfId="11701"/>
    <cellStyle name="Date (short entry) 2 2 2 2 10" xfId="11702"/>
    <cellStyle name="Date (short entry) 2 2 2 2 11" xfId="11703"/>
    <cellStyle name="Date (short entry) 2 2 2 2 12" xfId="11704"/>
    <cellStyle name="Date (short entry) 2 2 2 2 13" xfId="11705"/>
    <cellStyle name="Date (short entry) 2 2 2 2 14" xfId="11706"/>
    <cellStyle name="Date (short entry) 2 2 2 2 15" xfId="11707"/>
    <cellStyle name="Date (short entry) 2 2 2 2 16" xfId="11708"/>
    <cellStyle name="Date (short entry) 2 2 2 2 17" xfId="11709"/>
    <cellStyle name="Date (short entry) 2 2 2 2 18" xfId="11710"/>
    <cellStyle name="Date (short entry) 2 2 2 2 19" xfId="11711"/>
    <cellStyle name="Date (short entry) 2 2 2 2 2" xfId="11712"/>
    <cellStyle name="Date (short entry) 2 2 2 2 20" xfId="11713"/>
    <cellStyle name="Date (short entry) 2 2 2 2 21" xfId="11714"/>
    <cellStyle name="Date (short entry) 2 2 2 2 22" xfId="11715"/>
    <cellStyle name="Date (short entry) 2 2 2 2 23" xfId="11716"/>
    <cellStyle name="Date (short entry) 2 2 2 2 24" xfId="11717"/>
    <cellStyle name="Date (short entry) 2 2 2 2 25" xfId="11718"/>
    <cellStyle name="Date (short entry) 2 2 2 2 26" xfId="11719"/>
    <cellStyle name="Date (short entry) 2 2 2 2 27" xfId="11720"/>
    <cellStyle name="Date (short entry) 2 2 2 2 28" xfId="11721"/>
    <cellStyle name="Date (short entry) 2 2 2 2 29" xfId="11722"/>
    <cellStyle name="Date (short entry) 2 2 2 2 3" xfId="11723"/>
    <cellStyle name="Date (short entry) 2 2 2 2 30" xfId="11724"/>
    <cellStyle name="Date (short entry) 2 2 2 2 31" xfId="11725"/>
    <cellStyle name="Date (short entry) 2 2 2 2 32" xfId="11726"/>
    <cellStyle name="Date (short entry) 2 2 2 2 4" xfId="11727"/>
    <cellStyle name="Date (short entry) 2 2 2 2 5" xfId="11728"/>
    <cellStyle name="Date (short entry) 2 2 2 2 6" xfId="11729"/>
    <cellStyle name="Date (short entry) 2 2 2 2 7" xfId="11730"/>
    <cellStyle name="Date (short entry) 2 2 2 2 8" xfId="11731"/>
    <cellStyle name="Date (short entry) 2 2 2 2 9" xfId="11732"/>
    <cellStyle name="Date (short entry) 2 2 2 20" xfId="11733"/>
    <cellStyle name="Date (short entry) 2 2 2 21" xfId="11734"/>
    <cellStyle name="Date (short entry) 2 2 2 22" xfId="11735"/>
    <cellStyle name="Date (short entry) 2 2 2 23" xfId="11736"/>
    <cellStyle name="Date (short entry) 2 2 2 24" xfId="11737"/>
    <cellStyle name="Date (short entry) 2 2 2 25" xfId="11738"/>
    <cellStyle name="Date (short entry) 2 2 2 26" xfId="11739"/>
    <cellStyle name="Date (short entry) 2 2 2 27" xfId="11740"/>
    <cellStyle name="Date (short entry) 2 2 2 28" xfId="11741"/>
    <cellStyle name="Date (short entry) 2 2 2 29" xfId="11742"/>
    <cellStyle name="Date (short entry) 2 2 2 3" xfId="11743"/>
    <cellStyle name="Date (short entry) 2 2 2 30" xfId="11744"/>
    <cellStyle name="Date (short entry) 2 2 2 31" xfId="11745"/>
    <cellStyle name="Date (short entry) 2 2 2 32" xfId="11746"/>
    <cellStyle name="Date (short entry) 2 2 2 33" xfId="11747"/>
    <cellStyle name="Date (short entry) 2 2 2 34" xfId="11748"/>
    <cellStyle name="Date (short entry) 2 2 2 35" xfId="38850"/>
    <cellStyle name="Date (short entry) 2 2 2 4" xfId="11749"/>
    <cellStyle name="Date (short entry) 2 2 2 5" xfId="11750"/>
    <cellStyle name="Date (short entry) 2 2 2 6" xfId="11751"/>
    <cellStyle name="Date (short entry) 2 2 2 7" xfId="11752"/>
    <cellStyle name="Date (short entry) 2 2 2 8" xfId="11753"/>
    <cellStyle name="Date (short entry) 2 2 2 9" xfId="11754"/>
    <cellStyle name="Date (short entry) 2 2 20" xfId="11755"/>
    <cellStyle name="Date (short entry) 2 2 21" xfId="11756"/>
    <cellStyle name="Date (short entry) 2 2 22" xfId="11757"/>
    <cellStyle name="Date (short entry) 2 2 23" xfId="11758"/>
    <cellStyle name="Date (short entry) 2 2 24" xfId="11759"/>
    <cellStyle name="Date (short entry) 2 2 25" xfId="11760"/>
    <cellStyle name="Date (short entry) 2 2 26" xfId="11761"/>
    <cellStyle name="Date (short entry) 2 2 27" xfId="11762"/>
    <cellStyle name="Date (short entry) 2 2 28" xfId="11763"/>
    <cellStyle name="Date (short entry) 2 2 29" xfId="11764"/>
    <cellStyle name="Date (short entry) 2 2 3" xfId="11765"/>
    <cellStyle name="Date (short entry) 2 2 3 10" xfId="11766"/>
    <cellStyle name="Date (short entry) 2 2 3 11" xfId="11767"/>
    <cellStyle name="Date (short entry) 2 2 3 12" xfId="11768"/>
    <cellStyle name="Date (short entry) 2 2 3 13" xfId="11769"/>
    <cellStyle name="Date (short entry) 2 2 3 14" xfId="11770"/>
    <cellStyle name="Date (short entry) 2 2 3 15" xfId="11771"/>
    <cellStyle name="Date (short entry) 2 2 3 16" xfId="11772"/>
    <cellStyle name="Date (short entry) 2 2 3 17" xfId="11773"/>
    <cellStyle name="Date (short entry) 2 2 3 18" xfId="11774"/>
    <cellStyle name="Date (short entry) 2 2 3 19" xfId="11775"/>
    <cellStyle name="Date (short entry) 2 2 3 2" xfId="11776"/>
    <cellStyle name="Date (short entry) 2 2 3 20" xfId="11777"/>
    <cellStyle name="Date (short entry) 2 2 3 21" xfId="11778"/>
    <cellStyle name="Date (short entry) 2 2 3 22" xfId="11779"/>
    <cellStyle name="Date (short entry) 2 2 3 23" xfId="11780"/>
    <cellStyle name="Date (short entry) 2 2 3 24" xfId="11781"/>
    <cellStyle name="Date (short entry) 2 2 3 25" xfId="11782"/>
    <cellStyle name="Date (short entry) 2 2 3 26" xfId="11783"/>
    <cellStyle name="Date (short entry) 2 2 3 27" xfId="11784"/>
    <cellStyle name="Date (short entry) 2 2 3 28" xfId="11785"/>
    <cellStyle name="Date (short entry) 2 2 3 29" xfId="11786"/>
    <cellStyle name="Date (short entry) 2 2 3 3" xfId="11787"/>
    <cellStyle name="Date (short entry) 2 2 3 30" xfId="11788"/>
    <cellStyle name="Date (short entry) 2 2 3 31" xfId="11789"/>
    <cellStyle name="Date (short entry) 2 2 3 32" xfId="11790"/>
    <cellStyle name="Date (short entry) 2 2 3 4" xfId="11791"/>
    <cellStyle name="Date (short entry) 2 2 3 5" xfId="11792"/>
    <cellStyle name="Date (short entry) 2 2 3 6" xfId="11793"/>
    <cellStyle name="Date (short entry) 2 2 3 7" xfId="11794"/>
    <cellStyle name="Date (short entry) 2 2 3 8" xfId="11795"/>
    <cellStyle name="Date (short entry) 2 2 3 9" xfId="11796"/>
    <cellStyle name="Date (short entry) 2 2 30" xfId="11797"/>
    <cellStyle name="Date (short entry) 2 2 31" xfId="11798"/>
    <cellStyle name="Date (short entry) 2 2 32" xfId="11799"/>
    <cellStyle name="Date (short entry) 2 2 33" xfId="11800"/>
    <cellStyle name="Date (short entry) 2 2 34" xfId="11801"/>
    <cellStyle name="Date (short entry) 2 2 35" xfId="11802"/>
    <cellStyle name="Date (short entry) 2 2 36" xfId="38849"/>
    <cellStyle name="Date (short entry) 2 2 4" xfId="11803"/>
    <cellStyle name="Date (short entry) 2 2 5" xfId="11804"/>
    <cellStyle name="Date (short entry) 2 2 6" xfId="11805"/>
    <cellStyle name="Date (short entry) 2 2 7" xfId="11806"/>
    <cellStyle name="Date (short entry) 2 2 8" xfId="11807"/>
    <cellStyle name="Date (short entry) 2 2 9" xfId="11808"/>
    <cellStyle name="Date (short entry) 2 20" xfId="11809"/>
    <cellStyle name="Date (short entry) 2 21" xfId="11810"/>
    <cellStyle name="Date (short entry) 2 22" xfId="11811"/>
    <cellStyle name="Date (short entry) 2 23" xfId="11812"/>
    <cellStyle name="Date (short entry) 2 24" xfId="11813"/>
    <cellStyle name="Date (short entry) 2 25" xfId="11814"/>
    <cellStyle name="Date (short entry) 2 26" xfId="11815"/>
    <cellStyle name="Date (short entry) 2 27" xfId="11816"/>
    <cellStyle name="Date (short entry) 2 28" xfId="11817"/>
    <cellStyle name="Date (short entry) 2 29" xfId="11818"/>
    <cellStyle name="Date (short entry) 2 3" xfId="11819"/>
    <cellStyle name="Date (short entry) 2 3 10" xfId="11820"/>
    <cellStyle name="Date (short entry) 2 3 11" xfId="11821"/>
    <cellStyle name="Date (short entry) 2 3 12" xfId="11822"/>
    <cellStyle name="Date (short entry) 2 3 13" xfId="11823"/>
    <cellStyle name="Date (short entry) 2 3 14" xfId="11824"/>
    <cellStyle name="Date (short entry) 2 3 15" xfId="11825"/>
    <cellStyle name="Date (short entry) 2 3 16" xfId="11826"/>
    <cellStyle name="Date (short entry) 2 3 17" xfId="11827"/>
    <cellStyle name="Date (short entry) 2 3 18" xfId="11828"/>
    <cellStyle name="Date (short entry) 2 3 19" xfId="11829"/>
    <cellStyle name="Date (short entry) 2 3 2" xfId="11830"/>
    <cellStyle name="Date (short entry) 2 3 2 10" xfId="11831"/>
    <cellStyle name="Date (short entry) 2 3 2 11" xfId="11832"/>
    <cellStyle name="Date (short entry) 2 3 2 12" xfId="11833"/>
    <cellStyle name="Date (short entry) 2 3 2 13" xfId="11834"/>
    <cellStyle name="Date (short entry) 2 3 2 14" xfId="11835"/>
    <cellStyle name="Date (short entry) 2 3 2 15" xfId="11836"/>
    <cellStyle name="Date (short entry) 2 3 2 16" xfId="11837"/>
    <cellStyle name="Date (short entry) 2 3 2 17" xfId="11838"/>
    <cellStyle name="Date (short entry) 2 3 2 18" xfId="11839"/>
    <cellStyle name="Date (short entry) 2 3 2 19" xfId="11840"/>
    <cellStyle name="Date (short entry) 2 3 2 2" xfId="11841"/>
    <cellStyle name="Date (short entry) 2 3 2 2 10" xfId="11842"/>
    <cellStyle name="Date (short entry) 2 3 2 2 11" xfId="11843"/>
    <cellStyle name="Date (short entry) 2 3 2 2 12" xfId="11844"/>
    <cellStyle name="Date (short entry) 2 3 2 2 13" xfId="11845"/>
    <cellStyle name="Date (short entry) 2 3 2 2 14" xfId="11846"/>
    <cellStyle name="Date (short entry) 2 3 2 2 15" xfId="11847"/>
    <cellStyle name="Date (short entry) 2 3 2 2 16" xfId="11848"/>
    <cellStyle name="Date (short entry) 2 3 2 2 17" xfId="11849"/>
    <cellStyle name="Date (short entry) 2 3 2 2 18" xfId="11850"/>
    <cellStyle name="Date (short entry) 2 3 2 2 19" xfId="11851"/>
    <cellStyle name="Date (short entry) 2 3 2 2 2" xfId="11852"/>
    <cellStyle name="Date (short entry) 2 3 2 2 20" xfId="11853"/>
    <cellStyle name="Date (short entry) 2 3 2 2 21" xfId="11854"/>
    <cellStyle name="Date (short entry) 2 3 2 2 22" xfId="11855"/>
    <cellStyle name="Date (short entry) 2 3 2 2 23" xfId="11856"/>
    <cellStyle name="Date (short entry) 2 3 2 2 24" xfId="11857"/>
    <cellStyle name="Date (short entry) 2 3 2 2 25" xfId="11858"/>
    <cellStyle name="Date (short entry) 2 3 2 2 26" xfId="11859"/>
    <cellStyle name="Date (short entry) 2 3 2 2 27" xfId="11860"/>
    <cellStyle name="Date (short entry) 2 3 2 2 28" xfId="11861"/>
    <cellStyle name="Date (short entry) 2 3 2 2 29" xfId="11862"/>
    <cellStyle name="Date (short entry) 2 3 2 2 3" xfId="11863"/>
    <cellStyle name="Date (short entry) 2 3 2 2 30" xfId="11864"/>
    <cellStyle name="Date (short entry) 2 3 2 2 31" xfId="11865"/>
    <cellStyle name="Date (short entry) 2 3 2 2 32" xfId="11866"/>
    <cellStyle name="Date (short entry) 2 3 2 2 4" xfId="11867"/>
    <cellStyle name="Date (short entry) 2 3 2 2 5" xfId="11868"/>
    <cellStyle name="Date (short entry) 2 3 2 2 6" xfId="11869"/>
    <cellStyle name="Date (short entry) 2 3 2 2 7" xfId="11870"/>
    <cellStyle name="Date (short entry) 2 3 2 2 8" xfId="11871"/>
    <cellStyle name="Date (short entry) 2 3 2 2 9" xfId="11872"/>
    <cellStyle name="Date (short entry) 2 3 2 20" xfId="11873"/>
    <cellStyle name="Date (short entry) 2 3 2 21" xfId="11874"/>
    <cellStyle name="Date (short entry) 2 3 2 22" xfId="11875"/>
    <cellStyle name="Date (short entry) 2 3 2 23" xfId="11876"/>
    <cellStyle name="Date (short entry) 2 3 2 24" xfId="11877"/>
    <cellStyle name="Date (short entry) 2 3 2 25" xfId="11878"/>
    <cellStyle name="Date (short entry) 2 3 2 26" xfId="11879"/>
    <cellStyle name="Date (short entry) 2 3 2 27" xfId="11880"/>
    <cellStyle name="Date (short entry) 2 3 2 28" xfId="11881"/>
    <cellStyle name="Date (short entry) 2 3 2 29" xfId="11882"/>
    <cellStyle name="Date (short entry) 2 3 2 3" xfId="11883"/>
    <cellStyle name="Date (short entry) 2 3 2 30" xfId="11884"/>
    <cellStyle name="Date (short entry) 2 3 2 31" xfId="11885"/>
    <cellStyle name="Date (short entry) 2 3 2 32" xfId="11886"/>
    <cellStyle name="Date (short entry) 2 3 2 33" xfId="11887"/>
    <cellStyle name="Date (short entry) 2 3 2 34" xfId="11888"/>
    <cellStyle name="Date (short entry) 2 3 2 35" xfId="38852"/>
    <cellStyle name="Date (short entry) 2 3 2 4" xfId="11889"/>
    <cellStyle name="Date (short entry) 2 3 2 5" xfId="11890"/>
    <cellStyle name="Date (short entry) 2 3 2 6" xfId="11891"/>
    <cellStyle name="Date (short entry) 2 3 2 7" xfId="11892"/>
    <cellStyle name="Date (short entry) 2 3 2 8" xfId="11893"/>
    <cellStyle name="Date (short entry) 2 3 2 9" xfId="11894"/>
    <cellStyle name="Date (short entry) 2 3 20" xfId="11895"/>
    <cellStyle name="Date (short entry) 2 3 21" xfId="11896"/>
    <cellStyle name="Date (short entry) 2 3 22" xfId="11897"/>
    <cellStyle name="Date (short entry) 2 3 23" xfId="11898"/>
    <cellStyle name="Date (short entry) 2 3 24" xfId="11899"/>
    <cellStyle name="Date (short entry) 2 3 25" xfId="11900"/>
    <cellStyle name="Date (short entry) 2 3 26" xfId="11901"/>
    <cellStyle name="Date (short entry) 2 3 27" xfId="11902"/>
    <cellStyle name="Date (short entry) 2 3 28" xfId="11903"/>
    <cellStyle name="Date (short entry) 2 3 29" xfId="11904"/>
    <cellStyle name="Date (short entry) 2 3 3" xfId="11905"/>
    <cellStyle name="Date (short entry) 2 3 3 10" xfId="11906"/>
    <cellStyle name="Date (short entry) 2 3 3 11" xfId="11907"/>
    <cellStyle name="Date (short entry) 2 3 3 12" xfId="11908"/>
    <cellStyle name="Date (short entry) 2 3 3 13" xfId="11909"/>
    <cellStyle name="Date (short entry) 2 3 3 14" xfId="11910"/>
    <cellStyle name="Date (short entry) 2 3 3 15" xfId="11911"/>
    <cellStyle name="Date (short entry) 2 3 3 16" xfId="11912"/>
    <cellStyle name="Date (short entry) 2 3 3 17" xfId="11913"/>
    <cellStyle name="Date (short entry) 2 3 3 18" xfId="11914"/>
    <cellStyle name="Date (short entry) 2 3 3 19" xfId="11915"/>
    <cellStyle name="Date (short entry) 2 3 3 2" xfId="11916"/>
    <cellStyle name="Date (short entry) 2 3 3 20" xfId="11917"/>
    <cellStyle name="Date (short entry) 2 3 3 21" xfId="11918"/>
    <cellStyle name="Date (short entry) 2 3 3 22" xfId="11919"/>
    <cellStyle name="Date (short entry) 2 3 3 23" xfId="11920"/>
    <cellStyle name="Date (short entry) 2 3 3 24" xfId="11921"/>
    <cellStyle name="Date (short entry) 2 3 3 25" xfId="11922"/>
    <cellStyle name="Date (short entry) 2 3 3 26" xfId="11923"/>
    <cellStyle name="Date (short entry) 2 3 3 27" xfId="11924"/>
    <cellStyle name="Date (short entry) 2 3 3 28" xfId="11925"/>
    <cellStyle name="Date (short entry) 2 3 3 29" xfId="11926"/>
    <cellStyle name="Date (short entry) 2 3 3 3" xfId="11927"/>
    <cellStyle name="Date (short entry) 2 3 3 30" xfId="11928"/>
    <cellStyle name="Date (short entry) 2 3 3 31" xfId="11929"/>
    <cellStyle name="Date (short entry) 2 3 3 32" xfId="11930"/>
    <cellStyle name="Date (short entry) 2 3 3 4" xfId="11931"/>
    <cellStyle name="Date (short entry) 2 3 3 5" xfId="11932"/>
    <cellStyle name="Date (short entry) 2 3 3 6" xfId="11933"/>
    <cellStyle name="Date (short entry) 2 3 3 7" xfId="11934"/>
    <cellStyle name="Date (short entry) 2 3 3 8" xfId="11935"/>
    <cellStyle name="Date (short entry) 2 3 3 9" xfId="11936"/>
    <cellStyle name="Date (short entry) 2 3 30" xfId="11937"/>
    <cellStyle name="Date (short entry) 2 3 31" xfId="11938"/>
    <cellStyle name="Date (short entry) 2 3 32" xfId="11939"/>
    <cellStyle name="Date (short entry) 2 3 33" xfId="11940"/>
    <cellStyle name="Date (short entry) 2 3 34" xfId="11941"/>
    <cellStyle name="Date (short entry) 2 3 35" xfId="11942"/>
    <cellStyle name="Date (short entry) 2 3 36" xfId="38851"/>
    <cellStyle name="Date (short entry) 2 3 4" xfId="11943"/>
    <cellStyle name="Date (short entry) 2 3 5" xfId="11944"/>
    <cellStyle name="Date (short entry) 2 3 6" xfId="11945"/>
    <cellStyle name="Date (short entry) 2 3 7" xfId="11946"/>
    <cellStyle name="Date (short entry) 2 3 8" xfId="11947"/>
    <cellStyle name="Date (short entry) 2 3 9" xfId="11948"/>
    <cellStyle name="Date (short entry) 2 30" xfId="11949"/>
    <cellStyle name="Date (short entry) 2 31" xfId="11950"/>
    <cellStyle name="Date (short entry) 2 32" xfId="11951"/>
    <cellStyle name="Date (short entry) 2 33" xfId="11952"/>
    <cellStyle name="Date (short entry) 2 34" xfId="11953"/>
    <cellStyle name="Date (short entry) 2 35" xfId="11954"/>
    <cellStyle name="Date (short entry) 2 36" xfId="11955"/>
    <cellStyle name="Date (short entry) 2 37" xfId="11956"/>
    <cellStyle name="Date (short entry) 2 38" xfId="11957"/>
    <cellStyle name="Date (short entry) 2 39" xfId="11958"/>
    <cellStyle name="Date (short entry) 2 4" xfId="11959"/>
    <cellStyle name="Date (short entry) 2 4 10" xfId="11960"/>
    <cellStyle name="Date (short entry) 2 4 11" xfId="11961"/>
    <cellStyle name="Date (short entry) 2 4 12" xfId="11962"/>
    <cellStyle name="Date (short entry) 2 4 13" xfId="11963"/>
    <cellStyle name="Date (short entry) 2 4 14" xfId="11964"/>
    <cellStyle name="Date (short entry) 2 4 15" xfId="11965"/>
    <cellStyle name="Date (short entry) 2 4 16" xfId="11966"/>
    <cellStyle name="Date (short entry) 2 4 17" xfId="11967"/>
    <cellStyle name="Date (short entry) 2 4 18" xfId="11968"/>
    <cellStyle name="Date (short entry) 2 4 19" xfId="11969"/>
    <cellStyle name="Date (short entry) 2 4 2" xfId="11970"/>
    <cellStyle name="Date (short entry) 2 4 2 10" xfId="11971"/>
    <cellStyle name="Date (short entry) 2 4 2 11" xfId="11972"/>
    <cellStyle name="Date (short entry) 2 4 2 12" xfId="11973"/>
    <cellStyle name="Date (short entry) 2 4 2 13" xfId="11974"/>
    <cellStyle name="Date (short entry) 2 4 2 14" xfId="11975"/>
    <cellStyle name="Date (short entry) 2 4 2 15" xfId="11976"/>
    <cellStyle name="Date (short entry) 2 4 2 16" xfId="11977"/>
    <cellStyle name="Date (short entry) 2 4 2 17" xfId="11978"/>
    <cellStyle name="Date (short entry) 2 4 2 18" xfId="11979"/>
    <cellStyle name="Date (short entry) 2 4 2 19" xfId="11980"/>
    <cellStyle name="Date (short entry) 2 4 2 2" xfId="11981"/>
    <cellStyle name="Date (short entry) 2 4 2 2 10" xfId="11982"/>
    <cellStyle name="Date (short entry) 2 4 2 2 11" xfId="11983"/>
    <cellStyle name="Date (short entry) 2 4 2 2 12" xfId="11984"/>
    <cellStyle name="Date (short entry) 2 4 2 2 13" xfId="11985"/>
    <cellStyle name="Date (short entry) 2 4 2 2 14" xfId="11986"/>
    <cellStyle name="Date (short entry) 2 4 2 2 15" xfId="11987"/>
    <cellStyle name="Date (short entry) 2 4 2 2 16" xfId="11988"/>
    <cellStyle name="Date (short entry) 2 4 2 2 17" xfId="11989"/>
    <cellStyle name="Date (short entry) 2 4 2 2 18" xfId="11990"/>
    <cellStyle name="Date (short entry) 2 4 2 2 19" xfId="11991"/>
    <cellStyle name="Date (short entry) 2 4 2 2 2" xfId="11992"/>
    <cellStyle name="Date (short entry) 2 4 2 2 20" xfId="11993"/>
    <cellStyle name="Date (short entry) 2 4 2 2 21" xfId="11994"/>
    <cellStyle name="Date (short entry) 2 4 2 2 22" xfId="11995"/>
    <cellStyle name="Date (short entry) 2 4 2 2 23" xfId="11996"/>
    <cellStyle name="Date (short entry) 2 4 2 2 24" xfId="11997"/>
    <cellStyle name="Date (short entry) 2 4 2 2 25" xfId="11998"/>
    <cellStyle name="Date (short entry) 2 4 2 2 26" xfId="11999"/>
    <cellStyle name="Date (short entry) 2 4 2 2 27" xfId="12000"/>
    <cellStyle name="Date (short entry) 2 4 2 2 28" xfId="12001"/>
    <cellStyle name="Date (short entry) 2 4 2 2 29" xfId="12002"/>
    <cellStyle name="Date (short entry) 2 4 2 2 3" xfId="12003"/>
    <cellStyle name="Date (short entry) 2 4 2 2 30" xfId="12004"/>
    <cellStyle name="Date (short entry) 2 4 2 2 31" xfId="12005"/>
    <cellStyle name="Date (short entry) 2 4 2 2 32" xfId="12006"/>
    <cellStyle name="Date (short entry) 2 4 2 2 4" xfId="12007"/>
    <cellStyle name="Date (short entry) 2 4 2 2 5" xfId="12008"/>
    <cellStyle name="Date (short entry) 2 4 2 2 6" xfId="12009"/>
    <cellStyle name="Date (short entry) 2 4 2 2 7" xfId="12010"/>
    <cellStyle name="Date (short entry) 2 4 2 2 8" xfId="12011"/>
    <cellStyle name="Date (short entry) 2 4 2 2 9" xfId="12012"/>
    <cellStyle name="Date (short entry) 2 4 2 20" xfId="12013"/>
    <cellStyle name="Date (short entry) 2 4 2 21" xfId="12014"/>
    <cellStyle name="Date (short entry) 2 4 2 22" xfId="12015"/>
    <cellStyle name="Date (short entry) 2 4 2 23" xfId="12016"/>
    <cellStyle name="Date (short entry) 2 4 2 24" xfId="12017"/>
    <cellStyle name="Date (short entry) 2 4 2 25" xfId="12018"/>
    <cellStyle name="Date (short entry) 2 4 2 26" xfId="12019"/>
    <cellStyle name="Date (short entry) 2 4 2 27" xfId="12020"/>
    <cellStyle name="Date (short entry) 2 4 2 28" xfId="12021"/>
    <cellStyle name="Date (short entry) 2 4 2 29" xfId="12022"/>
    <cellStyle name="Date (short entry) 2 4 2 3" xfId="12023"/>
    <cellStyle name="Date (short entry) 2 4 2 30" xfId="12024"/>
    <cellStyle name="Date (short entry) 2 4 2 31" xfId="12025"/>
    <cellStyle name="Date (short entry) 2 4 2 32" xfId="12026"/>
    <cellStyle name="Date (short entry) 2 4 2 33" xfId="12027"/>
    <cellStyle name="Date (short entry) 2 4 2 34" xfId="12028"/>
    <cellStyle name="Date (short entry) 2 4 2 35" xfId="38854"/>
    <cellStyle name="Date (short entry) 2 4 2 4" xfId="12029"/>
    <cellStyle name="Date (short entry) 2 4 2 5" xfId="12030"/>
    <cellStyle name="Date (short entry) 2 4 2 6" xfId="12031"/>
    <cellStyle name="Date (short entry) 2 4 2 7" xfId="12032"/>
    <cellStyle name="Date (short entry) 2 4 2 8" xfId="12033"/>
    <cellStyle name="Date (short entry) 2 4 2 9" xfId="12034"/>
    <cellStyle name="Date (short entry) 2 4 20" xfId="12035"/>
    <cellStyle name="Date (short entry) 2 4 21" xfId="12036"/>
    <cellStyle name="Date (short entry) 2 4 22" xfId="12037"/>
    <cellStyle name="Date (short entry) 2 4 23" xfId="12038"/>
    <cellStyle name="Date (short entry) 2 4 24" xfId="12039"/>
    <cellStyle name="Date (short entry) 2 4 25" xfId="12040"/>
    <cellStyle name="Date (short entry) 2 4 26" xfId="12041"/>
    <cellStyle name="Date (short entry) 2 4 27" xfId="12042"/>
    <cellStyle name="Date (short entry) 2 4 28" xfId="12043"/>
    <cellStyle name="Date (short entry) 2 4 29" xfId="12044"/>
    <cellStyle name="Date (short entry) 2 4 3" xfId="12045"/>
    <cellStyle name="Date (short entry) 2 4 3 10" xfId="12046"/>
    <cellStyle name="Date (short entry) 2 4 3 11" xfId="12047"/>
    <cellStyle name="Date (short entry) 2 4 3 12" xfId="12048"/>
    <cellStyle name="Date (short entry) 2 4 3 13" xfId="12049"/>
    <cellStyle name="Date (short entry) 2 4 3 14" xfId="12050"/>
    <cellStyle name="Date (short entry) 2 4 3 15" xfId="12051"/>
    <cellStyle name="Date (short entry) 2 4 3 16" xfId="12052"/>
    <cellStyle name="Date (short entry) 2 4 3 17" xfId="12053"/>
    <cellStyle name="Date (short entry) 2 4 3 18" xfId="12054"/>
    <cellStyle name="Date (short entry) 2 4 3 19" xfId="12055"/>
    <cellStyle name="Date (short entry) 2 4 3 2" xfId="12056"/>
    <cellStyle name="Date (short entry) 2 4 3 2 10" xfId="12057"/>
    <cellStyle name="Date (short entry) 2 4 3 2 11" xfId="12058"/>
    <cellStyle name="Date (short entry) 2 4 3 2 12" xfId="12059"/>
    <cellStyle name="Date (short entry) 2 4 3 2 13" xfId="12060"/>
    <cellStyle name="Date (short entry) 2 4 3 2 14" xfId="12061"/>
    <cellStyle name="Date (short entry) 2 4 3 2 15" xfId="12062"/>
    <cellStyle name="Date (short entry) 2 4 3 2 16" xfId="12063"/>
    <cellStyle name="Date (short entry) 2 4 3 2 17" xfId="12064"/>
    <cellStyle name="Date (short entry) 2 4 3 2 18" xfId="12065"/>
    <cellStyle name="Date (short entry) 2 4 3 2 19" xfId="12066"/>
    <cellStyle name="Date (short entry) 2 4 3 2 2" xfId="12067"/>
    <cellStyle name="Date (short entry) 2 4 3 2 20" xfId="12068"/>
    <cellStyle name="Date (short entry) 2 4 3 2 21" xfId="12069"/>
    <cellStyle name="Date (short entry) 2 4 3 2 22" xfId="12070"/>
    <cellStyle name="Date (short entry) 2 4 3 2 23" xfId="12071"/>
    <cellStyle name="Date (short entry) 2 4 3 2 24" xfId="12072"/>
    <cellStyle name="Date (short entry) 2 4 3 2 25" xfId="12073"/>
    <cellStyle name="Date (short entry) 2 4 3 2 26" xfId="12074"/>
    <cellStyle name="Date (short entry) 2 4 3 2 27" xfId="12075"/>
    <cellStyle name="Date (short entry) 2 4 3 2 28" xfId="12076"/>
    <cellStyle name="Date (short entry) 2 4 3 2 29" xfId="12077"/>
    <cellStyle name="Date (short entry) 2 4 3 2 3" xfId="12078"/>
    <cellStyle name="Date (short entry) 2 4 3 2 30" xfId="12079"/>
    <cellStyle name="Date (short entry) 2 4 3 2 31" xfId="12080"/>
    <cellStyle name="Date (short entry) 2 4 3 2 32" xfId="12081"/>
    <cellStyle name="Date (short entry) 2 4 3 2 4" xfId="12082"/>
    <cellStyle name="Date (short entry) 2 4 3 2 5" xfId="12083"/>
    <cellStyle name="Date (short entry) 2 4 3 2 6" xfId="12084"/>
    <cellStyle name="Date (short entry) 2 4 3 2 7" xfId="12085"/>
    <cellStyle name="Date (short entry) 2 4 3 2 8" xfId="12086"/>
    <cellStyle name="Date (short entry) 2 4 3 2 9" xfId="12087"/>
    <cellStyle name="Date (short entry) 2 4 3 20" xfId="12088"/>
    <cellStyle name="Date (short entry) 2 4 3 21" xfId="12089"/>
    <cellStyle name="Date (short entry) 2 4 3 22" xfId="12090"/>
    <cellStyle name="Date (short entry) 2 4 3 23" xfId="12091"/>
    <cellStyle name="Date (short entry) 2 4 3 24" xfId="12092"/>
    <cellStyle name="Date (short entry) 2 4 3 25" xfId="12093"/>
    <cellStyle name="Date (short entry) 2 4 3 26" xfId="12094"/>
    <cellStyle name="Date (short entry) 2 4 3 27" xfId="12095"/>
    <cellStyle name="Date (short entry) 2 4 3 28" xfId="12096"/>
    <cellStyle name="Date (short entry) 2 4 3 29" xfId="12097"/>
    <cellStyle name="Date (short entry) 2 4 3 3" xfId="12098"/>
    <cellStyle name="Date (short entry) 2 4 3 30" xfId="12099"/>
    <cellStyle name="Date (short entry) 2 4 3 31" xfId="12100"/>
    <cellStyle name="Date (short entry) 2 4 3 32" xfId="12101"/>
    <cellStyle name="Date (short entry) 2 4 3 33" xfId="12102"/>
    <cellStyle name="Date (short entry) 2 4 3 34" xfId="12103"/>
    <cellStyle name="Date (short entry) 2 4 3 35" xfId="38855"/>
    <cellStyle name="Date (short entry) 2 4 3 4" xfId="12104"/>
    <cellStyle name="Date (short entry) 2 4 3 5" xfId="12105"/>
    <cellStyle name="Date (short entry) 2 4 3 6" xfId="12106"/>
    <cellStyle name="Date (short entry) 2 4 3 7" xfId="12107"/>
    <cellStyle name="Date (short entry) 2 4 3 8" xfId="12108"/>
    <cellStyle name="Date (short entry) 2 4 3 9" xfId="12109"/>
    <cellStyle name="Date (short entry) 2 4 30" xfId="12110"/>
    <cellStyle name="Date (short entry) 2 4 31" xfId="12111"/>
    <cellStyle name="Date (short entry) 2 4 32" xfId="12112"/>
    <cellStyle name="Date (short entry) 2 4 33" xfId="12113"/>
    <cellStyle name="Date (short entry) 2 4 34" xfId="12114"/>
    <cellStyle name="Date (short entry) 2 4 35" xfId="12115"/>
    <cellStyle name="Date (short entry) 2 4 36" xfId="12116"/>
    <cellStyle name="Date (short entry) 2 4 37" xfId="38853"/>
    <cellStyle name="Date (short entry) 2 4 4" xfId="12117"/>
    <cellStyle name="Date (short entry) 2 4 4 10" xfId="12118"/>
    <cellStyle name="Date (short entry) 2 4 4 11" xfId="12119"/>
    <cellStyle name="Date (short entry) 2 4 4 12" xfId="12120"/>
    <cellStyle name="Date (short entry) 2 4 4 13" xfId="12121"/>
    <cellStyle name="Date (short entry) 2 4 4 14" xfId="39909"/>
    <cellStyle name="Date (short entry) 2 4 4 2" xfId="12122"/>
    <cellStyle name="Date (short entry) 2 4 4 3" xfId="12123"/>
    <cellStyle name="Date (short entry) 2 4 4 4" xfId="12124"/>
    <cellStyle name="Date (short entry) 2 4 4 5" xfId="12125"/>
    <cellStyle name="Date (short entry) 2 4 4 6" xfId="12126"/>
    <cellStyle name="Date (short entry) 2 4 4 7" xfId="12127"/>
    <cellStyle name="Date (short entry) 2 4 4 8" xfId="12128"/>
    <cellStyle name="Date (short entry) 2 4 4 9" xfId="12129"/>
    <cellStyle name="Date (short entry) 2 4 5" xfId="12130"/>
    <cellStyle name="Date (short entry) 2 4 6" xfId="12131"/>
    <cellStyle name="Date (short entry) 2 4 7" xfId="12132"/>
    <cellStyle name="Date (short entry) 2 4 8" xfId="12133"/>
    <cellStyle name="Date (short entry) 2 4 9" xfId="12134"/>
    <cellStyle name="Date (short entry) 2 40" xfId="12135"/>
    <cellStyle name="Date (short entry) 2 41" xfId="38848"/>
    <cellStyle name="Date (short entry) 2 5" xfId="12136"/>
    <cellStyle name="Date (short entry) 2 5 10" xfId="12137"/>
    <cellStyle name="Date (short entry) 2 5 11" xfId="12138"/>
    <cellStyle name="Date (short entry) 2 5 12" xfId="12139"/>
    <cellStyle name="Date (short entry) 2 5 13" xfId="12140"/>
    <cellStyle name="Date (short entry) 2 5 14" xfId="12141"/>
    <cellStyle name="Date (short entry) 2 5 15" xfId="12142"/>
    <cellStyle name="Date (short entry) 2 5 16" xfId="12143"/>
    <cellStyle name="Date (short entry) 2 5 17" xfId="12144"/>
    <cellStyle name="Date (short entry) 2 5 18" xfId="12145"/>
    <cellStyle name="Date (short entry) 2 5 19" xfId="12146"/>
    <cellStyle name="Date (short entry) 2 5 2" xfId="12147"/>
    <cellStyle name="Date (short entry) 2 5 2 10" xfId="12148"/>
    <cellStyle name="Date (short entry) 2 5 2 11" xfId="12149"/>
    <cellStyle name="Date (short entry) 2 5 2 12" xfId="12150"/>
    <cellStyle name="Date (short entry) 2 5 2 13" xfId="12151"/>
    <cellStyle name="Date (short entry) 2 5 2 14" xfId="40037"/>
    <cellStyle name="Date (short entry) 2 5 2 2" xfId="12152"/>
    <cellStyle name="Date (short entry) 2 5 2 3" xfId="12153"/>
    <cellStyle name="Date (short entry) 2 5 2 4" xfId="12154"/>
    <cellStyle name="Date (short entry) 2 5 2 5" xfId="12155"/>
    <cellStyle name="Date (short entry) 2 5 2 6" xfId="12156"/>
    <cellStyle name="Date (short entry) 2 5 2 7" xfId="12157"/>
    <cellStyle name="Date (short entry) 2 5 2 8" xfId="12158"/>
    <cellStyle name="Date (short entry) 2 5 2 9" xfId="12159"/>
    <cellStyle name="Date (short entry) 2 5 20" xfId="12160"/>
    <cellStyle name="Date (short entry) 2 5 21" xfId="12161"/>
    <cellStyle name="Date (short entry) 2 5 22" xfId="12162"/>
    <cellStyle name="Date (short entry) 2 5 23" xfId="12163"/>
    <cellStyle name="Date (short entry) 2 5 24" xfId="12164"/>
    <cellStyle name="Date (short entry) 2 5 25" xfId="12165"/>
    <cellStyle name="Date (short entry) 2 5 26" xfId="12166"/>
    <cellStyle name="Date (short entry) 2 5 27" xfId="12167"/>
    <cellStyle name="Date (short entry) 2 5 28" xfId="12168"/>
    <cellStyle name="Date (short entry) 2 5 29" xfId="12169"/>
    <cellStyle name="Date (short entry) 2 5 3" xfId="12170"/>
    <cellStyle name="Date (short entry) 2 5 30" xfId="12171"/>
    <cellStyle name="Date (short entry) 2 5 31" xfId="12172"/>
    <cellStyle name="Date (short entry) 2 5 32" xfId="12173"/>
    <cellStyle name="Date (short entry) 2 5 33" xfId="12174"/>
    <cellStyle name="Date (short entry) 2 5 34" xfId="12175"/>
    <cellStyle name="Date (short entry) 2 5 35" xfId="38856"/>
    <cellStyle name="Date (short entry) 2 5 4" xfId="12176"/>
    <cellStyle name="Date (short entry) 2 5 5" xfId="12177"/>
    <cellStyle name="Date (short entry) 2 5 6" xfId="12178"/>
    <cellStyle name="Date (short entry) 2 5 7" xfId="12179"/>
    <cellStyle name="Date (short entry) 2 5 8" xfId="12180"/>
    <cellStyle name="Date (short entry) 2 5 9" xfId="12181"/>
    <cellStyle name="Date (short entry) 2 6" xfId="12182"/>
    <cellStyle name="Date (short entry) 2 6 10" xfId="12183"/>
    <cellStyle name="Date (short entry) 2 6 11" xfId="12184"/>
    <cellStyle name="Date (short entry) 2 6 12" xfId="12185"/>
    <cellStyle name="Date (short entry) 2 6 13" xfId="12186"/>
    <cellStyle name="Date (short entry) 2 6 14" xfId="12187"/>
    <cellStyle name="Date (short entry) 2 6 15" xfId="12188"/>
    <cellStyle name="Date (short entry) 2 6 16" xfId="12189"/>
    <cellStyle name="Date (short entry) 2 6 17" xfId="12190"/>
    <cellStyle name="Date (short entry) 2 6 18" xfId="12191"/>
    <cellStyle name="Date (short entry) 2 6 19" xfId="12192"/>
    <cellStyle name="Date (short entry) 2 6 2" xfId="12193"/>
    <cellStyle name="Date (short entry) 2 6 2 10" xfId="12194"/>
    <cellStyle name="Date (short entry) 2 6 2 11" xfId="12195"/>
    <cellStyle name="Date (short entry) 2 6 2 12" xfId="12196"/>
    <cellStyle name="Date (short entry) 2 6 2 13" xfId="12197"/>
    <cellStyle name="Date (short entry) 2 6 2 14" xfId="12198"/>
    <cellStyle name="Date (short entry) 2 6 2 15" xfId="12199"/>
    <cellStyle name="Date (short entry) 2 6 2 16" xfId="12200"/>
    <cellStyle name="Date (short entry) 2 6 2 17" xfId="12201"/>
    <cellStyle name="Date (short entry) 2 6 2 18" xfId="12202"/>
    <cellStyle name="Date (short entry) 2 6 2 19" xfId="12203"/>
    <cellStyle name="Date (short entry) 2 6 2 2" xfId="12204"/>
    <cellStyle name="Date (short entry) 2 6 2 20" xfId="12205"/>
    <cellStyle name="Date (short entry) 2 6 2 21" xfId="12206"/>
    <cellStyle name="Date (short entry) 2 6 2 22" xfId="12207"/>
    <cellStyle name="Date (short entry) 2 6 2 23" xfId="12208"/>
    <cellStyle name="Date (short entry) 2 6 2 24" xfId="12209"/>
    <cellStyle name="Date (short entry) 2 6 2 25" xfId="12210"/>
    <cellStyle name="Date (short entry) 2 6 2 26" xfId="12211"/>
    <cellStyle name="Date (short entry) 2 6 2 27" xfId="12212"/>
    <cellStyle name="Date (short entry) 2 6 2 28" xfId="12213"/>
    <cellStyle name="Date (short entry) 2 6 2 29" xfId="12214"/>
    <cellStyle name="Date (short entry) 2 6 2 3" xfId="12215"/>
    <cellStyle name="Date (short entry) 2 6 2 30" xfId="12216"/>
    <cellStyle name="Date (short entry) 2 6 2 31" xfId="12217"/>
    <cellStyle name="Date (short entry) 2 6 2 32" xfId="12218"/>
    <cellStyle name="Date (short entry) 2 6 2 4" xfId="12219"/>
    <cellStyle name="Date (short entry) 2 6 2 5" xfId="12220"/>
    <cellStyle name="Date (short entry) 2 6 2 6" xfId="12221"/>
    <cellStyle name="Date (short entry) 2 6 2 7" xfId="12222"/>
    <cellStyle name="Date (short entry) 2 6 2 8" xfId="12223"/>
    <cellStyle name="Date (short entry) 2 6 2 9" xfId="12224"/>
    <cellStyle name="Date (short entry) 2 6 20" xfId="12225"/>
    <cellStyle name="Date (short entry) 2 6 21" xfId="12226"/>
    <cellStyle name="Date (short entry) 2 6 22" xfId="12227"/>
    <cellStyle name="Date (short entry) 2 6 23" xfId="12228"/>
    <cellStyle name="Date (short entry) 2 6 24" xfId="12229"/>
    <cellStyle name="Date (short entry) 2 6 25" xfId="12230"/>
    <cellStyle name="Date (short entry) 2 6 26" xfId="12231"/>
    <cellStyle name="Date (short entry) 2 6 27" xfId="12232"/>
    <cellStyle name="Date (short entry) 2 6 28" xfId="12233"/>
    <cellStyle name="Date (short entry) 2 6 29" xfId="12234"/>
    <cellStyle name="Date (short entry) 2 6 3" xfId="12235"/>
    <cellStyle name="Date (short entry) 2 6 30" xfId="12236"/>
    <cellStyle name="Date (short entry) 2 6 31" xfId="12237"/>
    <cellStyle name="Date (short entry) 2 6 32" xfId="12238"/>
    <cellStyle name="Date (short entry) 2 6 33" xfId="12239"/>
    <cellStyle name="Date (short entry) 2 6 34" xfId="12240"/>
    <cellStyle name="Date (short entry) 2 6 35" xfId="38857"/>
    <cellStyle name="Date (short entry) 2 6 4" xfId="12241"/>
    <cellStyle name="Date (short entry) 2 6 5" xfId="12242"/>
    <cellStyle name="Date (short entry) 2 6 6" xfId="12243"/>
    <cellStyle name="Date (short entry) 2 6 7" xfId="12244"/>
    <cellStyle name="Date (short entry) 2 6 8" xfId="12245"/>
    <cellStyle name="Date (short entry) 2 6 9" xfId="12246"/>
    <cellStyle name="Date (short entry) 2 7" xfId="12247"/>
    <cellStyle name="Date (short entry) 2 7 10" xfId="12248"/>
    <cellStyle name="Date (short entry) 2 7 11" xfId="12249"/>
    <cellStyle name="Date (short entry) 2 7 12" xfId="12250"/>
    <cellStyle name="Date (short entry) 2 7 13" xfId="12251"/>
    <cellStyle name="Date (short entry) 2 7 14" xfId="39525"/>
    <cellStyle name="Date (short entry) 2 7 2" xfId="12252"/>
    <cellStyle name="Date (short entry) 2 7 3" xfId="12253"/>
    <cellStyle name="Date (short entry) 2 7 4" xfId="12254"/>
    <cellStyle name="Date (short entry) 2 7 5" xfId="12255"/>
    <cellStyle name="Date (short entry) 2 7 6" xfId="12256"/>
    <cellStyle name="Date (short entry) 2 7 7" xfId="12257"/>
    <cellStyle name="Date (short entry) 2 7 8" xfId="12258"/>
    <cellStyle name="Date (short entry) 2 7 9" xfId="12259"/>
    <cellStyle name="Date (short entry) 2 8" xfId="12260"/>
    <cellStyle name="Date (short entry) 2 8 10" xfId="12261"/>
    <cellStyle name="Date (short entry) 2 8 11" xfId="12262"/>
    <cellStyle name="Date (short entry) 2 8 12" xfId="12263"/>
    <cellStyle name="Date (short entry) 2 8 13" xfId="12264"/>
    <cellStyle name="Date (short entry) 2 8 14" xfId="12265"/>
    <cellStyle name="Date (short entry) 2 8 15" xfId="12266"/>
    <cellStyle name="Date (short entry) 2 8 16" xfId="12267"/>
    <cellStyle name="Date (short entry) 2 8 17" xfId="12268"/>
    <cellStyle name="Date (short entry) 2 8 18" xfId="12269"/>
    <cellStyle name="Date (short entry) 2 8 19" xfId="12270"/>
    <cellStyle name="Date (short entry) 2 8 2" xfId="12271"/>
    <cellStyle name="Date (short entry) 2 8 20" xfId="12272"/>
    <cellStyle name="Date (short entry) 2 8 21" xfId="12273"/>
    <cellStyle name="Date (short entry) 2 8 22" xfId="12274"/>
    <cellStyle name="Date (short entry) 2 8 23" xfId="12275"/>
    <cellStyle name="Date (short entry) 2 8 24" xfId="12276"/>
    <cellStyle name="Date (short entry) 2 8 25" xfId="12277"/>
    <cellStyle name="Date (short entry) 2 8 26" xfId="12278"/>
    <cellStyle name="Date (short entry) 2 8 27" xfId="12279"/>
    <cellStyle name="Date (short entry) 2 8 28" xfId="12280"/>
    <cellStyle name="Date (short entry) 2 8 29" xfId="12281"/>
    <cellStyle name="Date (short entry) 2 8 3" xfId="12282"/>
    <cellStyle name="Date (short entry) 2 8 30" xfId="12283"/>
    <cellStyle name="Date (short entry) 2 8 31" xfId="12284"/>
    <cellStyle name="Date (short entry) 2 8 32" xfId="12285"/>
    <cellStyle name="Date (short entry) 2 8 4" xfId="12286"/>
    <cellStyle name="Date (short entry) 2 8 5" xfId="12287"/>
    <cellStyle name="Date (short entry) 2 8 6" xfId="12288"/>
    <cellStyle name="Date (short entry) 2 8 7" xfId="12289"/>
    <cellStyle name="Date (short entry) 2 8 8" xfId="12290"/>
    <cellStyle name="Date (short entry) 2 8 9" xfId="12291"/>
    <cellStyle name="Date (short entry) 2 9" xfId="12292"/>
    <cellStyle name="Date (short entry) 3" xfId="12293"/>
    <cellStyle name="Date (short entry) 3 10" xfId="12294"/>
    <cellStyle name="Date (short entry) 3 11" xfId="12295"/>
    <cellStyle name="Date (short entry) 3 12" xfId="12296"/>
    <cellStyle name="Date (short entry) 3 13" xfId="12297"/>
    <cellStyle name="Date (short entry) 3 14" xfId="12298"/>
    <cellStyle name="Date (short entry) 3 15" xfId="12299"/>
    <cellStyle name="Date (short entry) 3 16" xfId="12300"/>
    <cellStyle name="Date (short entry) 3 17" xfId="12301"/>
    <cellStyle name="Date (short entry) 3 18" xfId="12302"/>
    <cellStyle name="Date (short entry) 3 19" xfId="12303"/>
    <cellStyle name="Date (short entry) 3 2" xfId="12304"/>
    <cellStyle name="Date (short entry) 3 2 10" xfId="12305"/>
    <cellStyle name="Date (short entry) 3 2 11" xfId="12306"/>
    <cellStyle name="Date (short entry) 3 2 12" xfId="12307"/>
    <cellStyle name="Date (short entry) 3 2 13" xfId="12308"/>
    <cellStyle name="Date (short entry) 3 2 14" xfId="12309"/>
    <cellStyle name="Date (short entry) 3 2 15" xfId="12310"/>
    <cellStyle name="Date (short entry) 3 2 16" xfId="12311"/>
    <cellStyle name="Date (short entry) 3 2 17" xfId="12312"/>
    <cellStyle name="Date (short entry) 3 2 18" xfId="12313"/>
    <cellStyle name="Date (short entry) 3 2 19" xfId="12314"/>
    <cellStyle name="Date (short entry) 3 2 2" xfId="12315"/>
    <cellStyle name="Date (short entry) 3 2 2 10" xfId="12316"/>
    <cellStyle name="Date (short entry) 3 2 2 11" xfId="12317"/>
    <cellStyle name="Date (short entry) 3 2 2 12" xfId="12318"/>
    <cellStyle name="Date (short entry) 3 2 2 13" xfId="12319"/>
    <cellStyle name="Date (short entry) 3 2 2 14" xfId="12320"/>
    <cellStyle name="Date (short entry) 3 2 2 15" xfId="12321"/>
    <cellStyle name="Date (short entry) 3 2 2 16" xfId="12322"/>
    <cellStyle name="Date (short entry) 3 2 2 17" xfId="12323"/>
    <cellStyle name="Date (short entry) 3 2 2 18" xfId="12324"/>
    <cellStyle name="Date (short entry) 3 2 2 19" xfId="12325"/>
    <cellStyle name="Date (short entry) 3 2 2 2" xfId="12326"/>
    <cellStyle name="Date (short entry) 3 2 2 2 10" xfId="12327"/>
    <cellStyle name="Date (short entry) 3 2 2 2 11" xfId="12328"/>
    <cellStyle name="Date (short entry) 3 2 2 2 12" xfId="12329"/>
    <cellStyle name="Date (short entry) 3 2 2 2 13" xfId="12330"/>
    <cellStyle name="Date (short entry) 3 2 2 2 14" xfId="12331"/>
    <cellStyle name="Date (short entry) 3 2 2 2 15" xfId="12332"/>
    <cellStyle name="Date (short entry) 3 2 2 2 16" xfId="12333"/>
    <cellStyle name="Date (short entry) 3 2 2 2 17" xfId="12334"/>
    <cellStyle name="Date (short entry) 3 2 2 2 18" xfId="12335"/>
    <cellStyle name="Date (short entry) 3 2 2 2 19" xfId="12336"/>
    <cellStyle name="Date (short entry) 3 2 2 2 2" xfId="12337"/>
    <cellStyle name="Date (short entry) 3 2 2 2 20" xfId="12338"/>
    <cellStyle name="Date (short entry) 3 2 2 2 21" xfId="12339"/>
    <cellStyle name="Date (short entry) 3 2 2 2 22" xfId="12340"/>
    <cellStyle name="Date (short entry) 3 2 2 2 23" xfId="12341"/>
    <cellStyle name="Date (short entry) 3 2 2 2 24" xfId="12342"/>
    <cellStyle name="Date (short entry) 3 2 2 2 25" xfId="12343"/>
    <cellStyle name="Date (short entry) 3 2 2 2 26" xfId="12344"/>
    <cellStyle name="Date (short entry) 3 2 2 2 27" xfId="12345"/>
    <cellStyle name="Date (short entry) 3 2 2 2 28" xfId="12346"/>
    <cellStyle name="Date (short entry) 3 2 2 2 29" xfId="12347"/>
    <cellStyle name="Date (short entry) 3 2 2 2 3" xfId="12348"/>
    <cellStyle name="Date (short entry) 3 2 2 2 30" xfId="12349"/>
    <cellStyle name="Date (short entry) 3 2 2 2 31" xfId="12350"/>
    <cellStyle name="Date (short entry) 3 2 2 2 32" xfId="12351"/>
    <cellStyle name="Date (short entry) 3 2 2 2 4" xfId="12352"/>
    <cellStyle name="Date (short entry) 3 2 2 2 5" xfId="12353"/>
    <cellStyle name="Date (short entry) 3 2 2 2 6" xfId="12354"/>
    <cellStyle name="Date (short entry) 3 2 2 2 7" xfId="12355"/>
    <cellStyle name="Date (short entry) 3 2 2 2 8" xfId="12356"/>
    <cellStyle name="Date (short entry) 3 2 2 2 9" xfId="12357"/>
    <cellStyle name="Date (short entry) 3 2 2 20" xfId="12358"/>
    <cellStyle name="Date (short entry) 3 2 2 21" xfId="12359"/>
    <cellStyle name="Date (short entry) 3 2 2 22" xfId="12360"/>
    <cellStyle name="Date (short entry) 3 2 2 23" xfId="12361"/>
    <cellStyle name="Date (short entry) 3 2 2 24" xfId="12362"/>
    <cellStyle name="Date (short entry) 3 2 2 25" xfId="12363"/>
    <cellStyle name="Date (short entry) 3 2 2 26" xfId="12364"/>
    <cellStyle name="Date (short entry) 3 2 2 27" xfId="12365"/>
    <cellStyle name="Date (short entry) 3 2 2 28" xfId="12366"/>
    <cellStyle name="Date (short entry) 3 2 2 29" xfId="12367"/>
    <cellStyle name="Date (short entry) 3 2 2 3" xfId="12368"/>
    <cellStyle name="Date (short entry) 3 2 2 30" xfId="12369"/>
    <cellStyle name="Date (short entry) 3 2 2 31" xfId="12370"/>
    <cellStyle name="Date (short entry) 3 2 2 32" xfId="12371"/>
    <cellStyle name="Date (short entry) 3 2 2 33" xfId="12372"/>
    <cellStyle name="Date (short entry) 3 2 2 34" xfId="12373"/>
    <cellStyle name="Date (short entry) 3 2 2 35" xfId="38860"/>
    <cellStyle name="Date (short entry) 3 2 2 4" xfId="12374"/>
    <cellStyle name="Date (short entry) 3 2 2 5" xfId="12375"/>
    <cellStyle name="Date (short entry) 3 2 2 6" xfId="12376"/>
    <cellStyle name="Date (short entry) 3 2 2 7" xfId="12377"/>
    <cellStyle name="Date (short entry) 3 2 2 8" xfId="12378"/>
    <cellStyle name="Date (short entry) 3 2 2 9" xfId="12379"/>
    <cellStyle name="Date (short entry) 3 2 20" xfId="12380"/>
    <cellStyle name="Date (short entry) 3 2 21" xfId="12381"/>
    <cellStyle name="Date (short entry) 3 2 22" xfId="12382"/>
    <cellStyle name="Date (short entry) 3 2 23" xfId="12383"/>
    <cellStyle name="Date (short entry) 3 2 24" xfId="12384"/>
    <cellStyle name="Date (short entry) 3 2 25" xfId="12385"/>
    <cellStyle name="Date (short entry) 3 2 26" xfId="12386"/>
    <cellStyle name="Date (short entry) 3 2 27" xfId="12387"/>
    <cellStyle name="Date (short entry) 3 2 28" xfId="12388"/>
    <cellStyle name="Date (short entry) 3 2 29" xfId="12389"/>
    <cellStyle name="Date (short entry) 3 2 3" xfId="12390"/>
    <cellStyle name="Date (short entry) 3 2 3 10" xfId="12391"/>
    <cellStyle name="Date (short entry) 3 2 3 11" xfId="12392"/>
    <cellStyle name="Date (short entry) 3 2 3 12" xfId="12393"/>
    <cellStyle name="Date (short entry) 3 2 3 13" xfId="12394"/>
    <cellStyle name="Date (short entry) 3 2 3 14" xfId="12395"/>
    <cellStyle name="Date (short entry) 3 2 3 15" xfId="12396"/>
    <cellStyle name="Date (short entry) 3 2 3 16" xfId="12397"/>
    <cellStyle name="Date (short entry) 3 2 3 17" xfId="12398"/>
    <cellStyle name="Date (short entry) 3 2 3 18" xfId="12399"/>
    <cellStyle name="Date (short entry) 3 2 3 19" xfId="12400"/>
    <cellStyle name="Date (short entry) 3 2 3 2" xfId="12401"/>
    <cellStyle name="Date (short entry) 3 2 3 20" xfId="12402"/>
    <cellStyle name="Date (short entry) 3 2 3 21" xfId="12403"/>
    <cellStyle name="Date (short entry) 3 2 3 22" xfId="12404"/>
    <cellStyle name="Date (short entry) 3 2 3 23" xfId="12405"/>
    <cellStyle name="Date (short entry) 3 2 3 24" xfId="12406"/>
    <cellStyle name="Date (short entry) 3 2 3 25" xfId="12407"/>
    <cellStyle name="Date (short entry) 3 2 3 26" xfId="12408"/>
    <cellStyle name="Date (short entry) 3 2 3 27" xfId="12409"/>
    <cellStyle name="Date (short entry) 3 2 3 28" xfId="12410"/>
    <cellStyle name="Date (short entry) 3 2 3 29" xfId="12411"/>
    <cellStyle name="Date (short entry) 3 2 3 3" xfId="12412"/>
    <cellStyle name="Date (short entry) 3 2 3 30" xfId="12413"/>
    <cellStyle name="Date (short entry) 3 2 3 31" xfId="12414"/>
    <cellStyle name="Date (short entry) 3 2 3 32" xfId="12415"/>
    <cellStyle name="Date (short entry) 3 2 3 4" xfId="12416"/>
    <cellStyle name="Date (short entry) 3 2 3 5" xfId="12417"/>
    <cellStyle name="Date (short entry) 3 2 3 6" xfId="12418"/>
    <cellStyle name="Date (short entry) 3 2 3 7" xfId="12419"/>
    <cellStyle name="Date (short entry) 3 2 3 8" xfId="12420"/>
    <cellStyle name="Date (short entry) 3 2 3 9" xfId="12421"/>
    <cellStyle name="Date (short entry) 3 2 30" xfId="12422"/>
    <cellStyle name="Date (short entry) 3 2 31" xfId="12423"/>
    <cellStyle name="Date (short entry) 3 2 32" xfId="12424"/>
    <cellStyle name="Date (short entry) 3 2 33" xfId="12425"/>
    <cellStyle name="Date (short entry) 3 2 34" xfId="12426"/>
    <cellStyle name="Date (short entry) 3 2 35" xfId="12427"/>
    <cellStyle name="Date (short entry) 3 2 36" xfId="38859"/>
    <cellStyle name="Date (short entry) 3 2 4" xfId="12428"/>
    <cellStyle name="Date (short entry) 3 2 5" xfId="12429"/>
    <cellStyle name="Date (short entry) 3 2 6" xfId="12430"/>
    <cellStyle name="Date (short entry) 3 2 7" xfId="12431"/>
    <cellStyle name="Date (short entry) 3 2 8" xfId="12432"/>
    <cellStyle name="Date (short entry) 3 2 9" xfId="12433"/>
    <cellStyle name="Date (short entry) 3 20" xfId="12434"/>
    <cellStyle name="Date (short entry) 3 21" xfId="12435"/>
    <cellStyle name="Date (short entry) 3 22" xfId="12436"/>
    <cellStyle name="Date (short entry) 3 23" xfId="12437"/>
    <cellStyle name="Date (short entry) 3 24" xfId="12438"/>
    <cellStyle name="Date (short entry) 3 25" xfId="12439"/>
    <cellStyle name="Date (short entry) 3 26" xfId="12440"/>
    <cellStyle name="Date (short entry) 3 27" xfId="12441"/>
    <cellStyle name="Date (short entry) 3 28" xfId="12442"/>
    <cellStyle name="Date (short entry) 3 29" xfId="12443"/>
    <cellStyle name="Date (short entry) 3 3" xfId="12444"/>
    <cellStyle name="Date (short entry) 3 3 10" xfId="12445"/>
    <cellStyle name="Date (short entry) 3 3 11" xfId="12446"/>
    <cellStyle name="Date (short entry) 3 3 12" xfId="12447"/>
    <cellStyle name="Date (short entry) 3 3 13" xfId="12448"/>
    <cellStyle name="Date (short entry) 3 3 14" xfId="39923"/>
    <cellStyle name="Date (short entry) 3 3 2" xfId="12449"/>
    <cellStyle name="Date (short entry) 3 3 3" xfId="12450"/>
    <cellStyle name="Date (short entry) 3 3 4" xfId="12451"/>
    <cellStyle name="Date (short entry) 3 3 5" xfId="12452"/>
    <cellStyle name="Date (short entry) 3 3 6" xfId="12453"/>
    <cellStyle name="Date (short entry) 3 3 7" xfId="12454"/>
    <cellStyle name="Date (short entry) 3 3 8" xfId="12455"/>
    <cellStyle name="Date (short entry) 3 3 9" xfId="12456"/>
    <cellStyle name="Date (short entry) 3 30" xfId="12457"/>
    <cellStyle name="Date (short entry) 3 31" xfId="12458"/>
    <cellStyle name="Date (short entry) 3 32" xfId="12459"/>
    <cellStyle name="Date (short entry) 3 33" xfId="12460"/>
    <cellStyle name="Date (short entry) 3 34" xfId="12461"/>
    <cellStyle name="Date (short entry) 3 35" xfId="12462"/>
    <cellStyle name="Date (short entry) 3 36" xfId="38858"/>
    <cellStyle name="Date (short entry) 3 4" xfId="12463"/>
    <cellStyle name="Date (short entry) 3 5" xfId="12464"/>
    <cellStyle name="Date (short entry) 3 6" xfId="12465"/>
    <cellStyle name="Date (short entry) 3 7" xfId="12466"/>
    <cellStyle name="Date (short entry) 3 8" xfId="12467"/>
    <cellStyle name="Date (short entry) 3 9" xfId="12468"/>
    <cellStyle name="Date (short entry) 4" xfId="12469"/>
    <cellStyle name="Date (short entry) 4 10" xfId="12470"/>
    <cellStyle name="Date (short entry) 4 11" xfId="12471"/>
    <cellStyle name="Date (short entry) 4 12" xfId="12472"/>
    <cellStyle name="Date (short entry) 4 13" xfId="12473"/>
    <cellStyle name="Date (short entry) 4 14" xfId="12474"/>
    <cellStyle name="Date (short entry) 4 15" xfId="12475"/>
    <cellStyle name="Date (short entry) 4 16" xfId="12476"/>
    <cellStyle name="Date (short entry) 4 17" xfId="12477"/>
    <cellStyle name="Date (short entry) 4 18" xfId="12478"/>
    <cellStyle name="Date (short entry) 4 19" xfId="12479"/>
    <cellStyle name="Date (short entry) 4 2" xfId="12480"/>
    <cellStyle name="Date (short entry) 4 2 10" xfId="12481"/>
    <cellStyle name="Date (short entry) 4 2 11" xfId="12482"/>
    <cellStyle name="Date (short entry) 4 2 12" xfId="12483"/>
    <cellStyle name="Date (short entry) 4 2 13" xfId="12484"/>
    <cellStyle name="Date (short entry) 4 2 14" xfId="12485"/>
    <cellStyle name="Date (short entry) 4 2 15" xfId="12486"/>
    <cellStyle name="Date (short entry) 4 2 16" xfId="12487"/>
    <cellStyle name="Date (short entry) 4 2 17" xfId="12488"/>
    <cellStyle name="Date (short entry) 4 2 18" xfId="12489"/>
    <cellStyle name="Date (short entry) 4 2 19" xfId="12490"/>
    <cellStyle name="Date (short entry) 4 2 2" xfId="12491"/>
    <cellStyle name="Date (short entry) 4 2 2 10" xfId="12492"/>
    <cellStyle name="Date (short entry) 4 2 2 11" xfId="12493"/>
    <cellStyle name="Date (short entry) 4 2 2 12" xfId="12494"/>
    <cellStyle name="Date (short entry) 4 2 2 13" xfId="12495"/>
    <cellStyle name="Date (short entry) 4 2 2 14" xfId="12496"/>
    <cellStyle name="Date (short entry) 4 2 2 15" xfId="12497"/>
    <cellStyle name="Date (short entry) 4 2 2 16" xfId="12498"/>
    <cellStyle name="Date (short entry) 4 2 2 17" xfId="12499"/>
    <cellStyle name="Date (short entry) 4 2 2 18" xfId="12500"/>
    <cellStyle name="Date (short entry) 4 2 2 19" xfId="12501"/>
    <cellStyle name="Date (short entry) 4 2 2 2" xfId="12502"/>
    <cellStyle name="Date (short entry) 4 2 2 20" xfId="12503"/>
    <cellStyle name="Date (short entry) 4 2 2 21" xfId="12504"/>
    <cellStyle name="Date (short entry) 4 2 2 22" xfId="12505"/>
    <cellStyle name="Date (short entry) 4 2 2 23" xfId="12506"/>
    <cellStyle name="Date (short entry) 4 2 2 24" xfId="12507"/>
    <cellStyle name="Date (short entry) 4 2 2 25" xfId="12508"/>
    <cellStyle name="Date (short entry) 4 2 2 26" xfId="12509"/>
    <cellStyle name="Date (short entry) 4 2 2 27" xfId="12510"/>
    <cellStyle name="Date (short entry) 4 2 2 28" xfId="12511"/>
    <cellStyle name="Date (short entry) 4 2 2 29" xfId="12512"/>
    <cellStyle name="Date (short entry) 4 2 2 3" xfId="12513"/>
    <cellStyle name="Date (short entry) 4 2 2 30" xfId="12514"/>
    <cellStyle name="Date (short entry) 4 2 2 31" xfId="12515"/>
    <cellStyle name="Date (short entry) 4 2 2 32" xfId="12516"/>
    <cellStyle name="Date (short entry) 4 2 2 4" xfId="12517"/>
    <cellStyle name="Date (short entry) 4 2 2 5" xfId="12518"/>
    <cellStyle name="Date (short entry) 4 2 2 6" xfId="12519"/>
    <cellStyle name="Date (short entry) 4 2 2 7" xfId="12520"/>
    <cellStyle name="Date (short entry) 4 2 2 8" xfId="12521"/>
    <cellStyle name="Date (short entry) 4 2 2 9" xfId="12522"/>
    <cellStyle name="Date (short entry) 4 2 20" xfId="12523"/>
    <cellStyle name="Date (short entry) 4 2 21" xfId="12524"/>
    <cellStyle name="Date (short entry) 4 2 22" xfId="12525"/>
    <cellStyle name="Date (short entry) 4 2 23" xfId="12526"/>
    <cellStyle name="Date (short entry) 4 2 24" xfId="12527"/>
    <cellStyle name="Date (short entry) 4 2 25" xfId="12528"/>
    <cellStyle name="Date (short entry) 4 2 26" xfId="12529"/>
    <cellStyle name="Date (short entry) 4 2 27" xfId="12530"/>
    <cellStyle name="Date (short entry) 4 2 28" xfId="12531"/>
    <cellStyle name="Date (short entry) 4 2 29" xfId="12532"/>
    <cellStyle name="Date (short entry) 4 2 3" xfId="12533"/>
    <cellStyle name="Date (short entry) 4 2 30" xfId="12534"/>
    <cellStyle name="Date (short entry) 4 2 31" xfId="12535"/>
    <cellStyle name="Date (short entry) 4 2 32" xfId="12536"/>
    <cellStyle name="Date (short entry) 4 2 33" xfId="12537"/>
    <cellStyle name="Date (short entry) 4 2 34" xfId="12538"/>
    <cellStyle name="Date (short entry) 4 2 35" xfId="38862"/>
    <cellStyle name="Date (short entry) 4 2 4" xfId="12539"/>
    <cellStyle name="Date (short entry) 4 2 5" xfId="12540"/>
    <cellStyle name="Date (short entry) 4 2 6" xfId="12541"/>
    <cellStyle name="Date (short entry) 4 2 7" xfId="12542"/>
    <cellStyle name="Date (short entry) 4 2 8" xfId="12543"/>
    <cellStyle name="Date (short entry) 4 2 9" xfId="12544"/>
    <cellStyle name="Date (short entry) 4 20" xfId="12545"/>
    <cellStyle name="Date (short entry) 4 21" xfId="12546"/>
    <cellStyle name="Date (short entry) 4 22" xfId="12547"/>
    <cellStyle name="Date (short entry) 4 23" xfId="12548"/>
    <cellStyle name="Date (short entry) 4 24" xfId="12549"/>
    <cellStyle name="Date (short entry) 4 25" xfId="12550"/>
    <cellStyle name="Date (short entry) 4 26" xfId="12551"/>
    <cellStyle name="Date (short entry) 4 27" xfId="12552"/>
    <cellStyle name="Date (short entry) 4 28" xfId="12553"/>
    <cellStyle name="Date (short entry) 4 29" xfId="12554"/>
    <cellStyle name="Date (short entry) 4 3" xfId="12555"/>
    <cellStyle name="Date (short entry) 4 3 10" xfId="12556"/>
    <cellStyle name="Date (short entry) 4 3 11" xfId="12557"/>
    <cellStyle name="Date (short entry) 4 3 12" xfId="12558"/>
    <cellStyle name="Date (short entry) 4 3 13" xfId="12559"/>
    <cellStyle name="Date (short entry) 4 3 14" xfId="12560"/>
    <cellStyle name="Date (short entry) 4 3 15" xfId="12561"/>
    <cellStyle name="Date (short entry) 4 3 16" xfId="12562"/>
    <cellStyle name="Date (short entry) 4 3 17" xfId="12563"/>
    <cellStyle name="Date (short entry) 4 3 18" xfId="12564"/>
    <cellStyle name="Date (short entry) 4 3 19" xfId="12565"/>
    <cellStyle name="Date (short entry) 4 3 2" xfId="12566"/>
    <cellStyle name="Date (short entry) 4 3 20" xfId="12567"/>
    <cellStyle name="Date (short entry) 4 3 21" xfId="12568"/>
    <cellStyle name="Date (short entry) 4 3 22" xfId="12569"/>
    <cellStyle name="Date (short entry) 4 3 23" xfId="12570"/>
    <cellStyle name="Date (short entry) 4 3 24" xfId="12571"/>
    <cellStyle name="Date (short entry) 4 3 25" xfId="12572"/>
    <cellStyle name="Date (short entry) 4 3 26" xfId="12573"/>
    <cellStyle name="Date (short entry) 4 3 27" xfId="12574"/>
    <cellStyle name="Date (short entry) 4 3 28" xfId="12575"/>
    <cellStyle name="Date (short entry) 4 3 29" xfId="12576"/>
    <cellStyle name="Date (short entry) 4 3 3" xfId="12577"/>
    <cellStyle name="Date (short entry) 4 3 30" xfId="12578"/>
    <cellStyle name="Date (short entry) 4 3 31" xfId="12579"/>
    <cellStyle name="Date (short entry) 4 3 32" xfId="12580"/>
    <cellStyle name="Date (short entry) 4 3 4" xfId="12581"/>
    <cellStyle name="Date (short entry) 4 3 5" xfId="12582"/>
    <cellStyle name="Date (short entry) 4 3 6" xfId="12583"/>
    <cellStyle name="Date (short entry) 4 3 7" xfId="12584"/>
    <cellStyle name="Date (short entry) 4 3 8" xfId="12585"/>
    <cellStyle name="Date (short entry) 4 3 9" xfId="12586"/>
    <cellStyle name="Date (short entry) 4 30" xfId="12587"/>
    <cellStyle name="Date (short entry) 4 31" xfId="12588"/>
    <cellStyle name="Date (short entry) 4 32" xfId="12589"/>
    <cellStyle name="Date (short entry) 4 33" xfId="12590"/>
    <cellStyle name="Date (short entry) 4 34" xfId="12591"/>
    <cellStyle name="Date (short entry) 4 35" xfId="12592"/>
    <cellStyle name="Date (short entry) 4 36" xfId="38861"/>
    <cellStyle name="Date (short entry) 4 4" xfId="12593"/>
    <cellStyle name="Date (short entry) 4 5" xfId="12594"/>
    <cellStyle name="Date (short entry) 4 6" xfId="12595"/>
    <cellStyle name="Date (short entry) 4 7" xfId="12596"/>
    <cellStyle name="Date (short entry) 4 8" xfId="12597"/>
    <cellStyle name="Date (short entry) 4 9" xfId="12598"/>
    <cellStyle name="Date (short entry) 5" xfId="12599"/>
    <cellStyle name="Date (short entry) 5 10" xfId="12600"/>
    <cellStyle name="Date (short entry) 5 11" xfId="12601"/>
    <cellStyle name="Date (short entry) 5 12" xfId="12602"/>
    <cellStyle name="Date (short entry) 5 13" xfId="12603"/>
    <cellStyle name="Date (short entry) 5 14" xfId="12604"/>
    <cellStyle name="Date (short entry) 5 15" xfId="12605"/>
    <cellStyle name="Date (short entry) 5 16" xfId="12606"/>
    <cellStyle name="Date (short entry) 5 17" xfId="12607"/>
    <cellStyle name="Date (short entry) 5 18" xfId="12608"/>
    <cellStyle name="Date (short entry) 5 19" xfId="12609"/>
    <cellStyle name="Date (short entry) 5 2" xfId="12610"/>
    <cellStyle name="Date (short entry) 5 2 10" xfId="12611"/>
    <cellStyle name="Date (short entry) 5 2 11" xfId="12612"/>
    <cellStyle name="Date (short entry) 5 2 12" xfId="12613"/>
    <cellStyle name="Date (short entry) 5 2 13" xfId="12614"/>
    <cellStyle name="Date (short entry) 5 2 14" xfId="12615"/>
    <cellStyle name="Date (short entry) 5 2 15" xfId="12616"/>
    <cellStyle name="Date (short entry) 5 2 16" xfId="12617"/>
    <cellStyle name="Date (short entry) 5 2 17" xfId="12618"/>
    <cellStyle name="Date (short entry) 5 2 18" xfId="12619"/>
    <cellStyle name="Date (short entry) 5 2 19" xfId="12620"/>
    <cellStyle name="Date (short entry) 5 2 2" xfId="12621"/>
    <cellStyle name="Date (short entry) 5 2 2 10" xfId="12622"/>
    <cellStyle name="Date (short entry) 5 2 2 11" xfId="12623"/>
    <cellStyle name="Date (short entry) 5 2 2 12" xfId="12624"/>
    <cellStyle name="Date (short entry) 5 2 2 13" xfId="12625"/>
    <cellStyle name="Date (short entry) 5 2 2 14" xfId="12626"/>
    <cellStyle name="Date (short entry) 5 2 2 15" xfId="12627"/>
    <cellStyle name="Date (short entry) 5 2 2 16" xfId="12628"/>
    <cellStyle name="Date (short entry) 5 2 2 17" xfId="12629"/>
    <cellStyle name="Date (short entry) 5 2 2 18" xfId="12630"/>
    <cellStyle name="Date (short entry) 5 2 2 19" xfId="12631"/>
    <cellStyle name="Date (short entry) 5 2 2 2" xfId="12632"/>
    <cellStyle name="Date (short entry) 5 2 2 20" xfId="12633"/>
    <cellStyle name="Date (short entry) 5 2 2 21" xfId="12634"/>
    <cellStyle name="Date (short entry) 5 2 2 22" xfId="12635"/>
    <cellStyle name="Date (short entry) 5 2 2 23" xfId="12636"/>
    <cellStyle name="Date (short entry) 5 2 2 24" xfId="12637"/>
    <cellStyle name="Date (short entry) 5 2 2 25" xfId="12638"/>
    <cellStyle name="Date (short entry) 5 2 2 26" xfId="12639"/>
    <cellStyle name="Date (short entry) 5 2 2 27" xfId="12640"/>
    <cellStyle name="Date (short entry) 5 2 2 28" xfId="12641"/>
    <cellStyle name="Date (short entry) 5 2 2 29" xfId="12642"/>
    <cellStyle name="Date (short entry) 5 2 2 3" xfId="12643"/>
    <cellStyle name="Date (short entry) 5 2 2 30" xfId="12644"/>
    <cellStyle name="Date (short entry) 5 2 2 31" xfId="12645"/>
    <cellStyle name="Date (short entry) 5 2 2 32" xfId="12646"/>
    <cellStyle name="Date (short entry) 5 2 2 4" xfId="12647"/>
    <cellStyle name="Date (short entry) 5 2 2 5" xfId="12648"/>
    <cellStyle name="Date (short entry) 5 2 2 6" xfId="12649"/>
    <cellStyle name="Date (short entry) 5 2 2 7" xfId="12650"/>
    <cellStyle name="Date (short entry) 5 2 2 8" xfId="12651"/>
    <cellStyle name="Date (short entry) 5 2 2 9" xfId="12652"/>
    <cellStyle name="Date (short entry) 5 2 20" xfId="12653"/>
    <cellStyle name="Date (short entry) 5 2 21" xfId="12654"/>
    <cellStyle name="Date (short entry) 5 2 22" xfId="12655"/>
    <cellStyle name="Date (short entry) 5 2 23" xfId="12656"/>
    <cellStyle name="Date (short entry) 5 2 24" xfId="12657"/>
    <cellStyle name="Date (short entry) 5 2 25" xfId="12658"/>
    <cellStyle name="Date (short entry) 5 2 26" xfId="12659"/>
    <cellStyle name="Date (short entry) 5 2 27" xfId="12660"/>
    <cellStyle name="Date (short entry) 5 2 28" xfId="12661"/>
    <cellStyle name="Date (short entry) 5 2 29" xfId="12662"/>
    <cellStyle name="Date (short entry) 5 2 3" xfId="12663"/>
    <cellStyle name="Date (short entry) 5 2 30" xfId="12664"/>
    <cellStyle name="Date (short entry) 5 2 31" xfId="12665"/>
    <cellStyle name="Date (short entry) 5 2 32" xfId="12666"/>
    <cellStyle name="Date (short entry) 5 2 33" xfId="12667"/>
    <cellStyle name="Date (short entry) 5 2 34" xfId="12668"/>
    <cellStyle name="Date (short entry) 5 2 35" xfId="38864"/>
    <cellStyle name="Date (short entry) 5 2 4" xfId="12669"/>
    <cellStyle name="Date (short entry) 5 2 5" xfId="12670"/>
    <cellStyle name="Date (short entry) 5 2 6" xfId="12671"/>
    <cellStyle name="Date (short entry) 5 2 7" xfId="12672"/>
    <cellStyle name="Date (short entry) 5 2 8" xfId="12673"/>
    <cellStyle name="Date (short entry) 5 2 9" xfId="12674"/>
    <cellStyle name="Date (short entry) 5 20" xfId="12675"/>
    <cellStyle name="Date (short entry) 5 21" xfId="12676"/>
    <cellStyle name="Date (short entry) 5 22" xfId="12677"/>
    <cellStyle name="Date (short entry) 5 23" xfId="12678"/>
    <cellStyle name="Date (short entry) 5 24" xfId="12679"/>
    <cellStyle name="Date (short entry) 5 25" xfId="12680"/>
    <cellStyle name="Date (short entry) 5 26" xfId="12681"/>
    <cellStyle name="Date (short entry) 5 27" xfId="12682"/>
    <cellStyle name="Date (short entry) 5 28" xfId="12683"/>
    <cellStyle name="Date (short entry) 5 29" xfId="12684"/>
    <cellStyle name="Date (short entry) 5 3" xfId="12685"/>
    <cellStyle name="Date (short entry) 5 3 10" xfId="12686"/>
    <cellStyle name="Date (short entry) 5 3 11" xfId="12687"/>
    <cellStyle name="Date (short entry) 5 3 12" xfId="12688"/>
    <cellStyle name="Date (short entry) 5 3 13" xfId="12689"/>
    <cellStyle name="Date (short entry) 5 3 14" xfId="12690"/>
    <cellStyle name="Date (short entry) 5 3 15" xfId="12691"/>
    <cellStyle name="Date (short entry) 5 3 16" xfId="12692"/>
    <cellStyle name="Date (short entry) 5 3 17" xfId="12693"/>
    <cellStyle name="Date (short entry) 5 3 18" xfId="12694"/>
    <cellStyle name="Date (short entry) 5 3 19" xfId="12695"/>
    <cellStyle name="Date (short entry) 5 3 2" xfId="12696"/>
    <cellStyle name="Date (short entry) 5 3 20" xfId="12697"/>
    <cellStyle name="Date (short entry) 5 3 21" xfId="12698"/>
    <cellStyle name="Date (short entry) 5 3 22" xfId="12699"/>
    <cellStyle name="Date (short entry) 5 3 23" xfId="12700"/>
    <cellStyle name="Date (short entry) 5 3 24" xfId="12701"/>
    <cellStyle name="Date (short entry) 5 3 25" xfId="12702"/>
    <cellStyle name="Date (short entry) 5 3 26" xfId="12703"/>
    <cellStyle name="Date (short entry) 5 3 27" xfId="12704"/>
    <cellStyle name="Date (short entry) 5 3 28" xfId="12705"/>
    <cellStyle name="Date (short entry) 5 3 29" xfId="12706"/>
    <cellStyle name="Date (short entry) 5 3 3" xfId="12707"/>
    <cellStyle name="Date (short entry) 5 3 30" xfId="12708"/>
    <cellStyle name="Date (short entry) 5 3 31" xfId="12709"/>
    <cellStyle name="Date (short entry) 5 3 32" xfId="12710"/>
    <cellStyle name="Date (short entry) 5 3 4" xfId="12711"/>
    <cellStyle name="Date (short entry) 5 3 5" xfId="12712"/>
    <cellStyle name="Date (short entry) 5 3 6" xfId="12713"/>
    <cellStyle name="Date (short entry) 5 3 7" xfId="12714"/>
    <cellStyle name="Date (short entry) 5 3 8" xfId="12715"/>
    <cellStyle name="Date (short entry) 5 3 9" xfId="12716"/>
    <cellStyle name="Date (short entry) 5 30" xfId="12717"/>
    <cellStyle name="Date (short entry) 5 31" xfId="12718"/>
    <cellStyle name="Date (short entry) 5 32" xfId="12719"/>
    <cellStyle name="Date (short entry) 5 33" xfId="12720"/>
    <cellStyle name="Date (short entry) 5 34" xfId="12721"/>
    <cellStyle name="Date (short entry) 5 35" xfId="12722"/>
    <cellStyle name="Date (short entry) 5 36" xfId="38863"/>
    <cellStyle name="Date (short entry) 5 4" xfId="12723"/>
    <cellStyle name="Date (short entry) 5 5" xfId="12724"/>
    <cellStyle name="Date (short entry) 5 6" xfId="12725"/>
    <cellStyle name="Date (short entry) 5 7" xfId="12726"/>
    <cellStyle name="Date (short entry) 5 8" xfId="12727"/>
    <cellStyle name="Date (short entry) 5 9" xfId="12728"/>
    <cellStyle name="Date (short entry) 6" xfId="12729"/>
    <cellStyle name="Date (short entry) 6 10" xfId="12730"/>
    <cellStyle name="Date (short entry) 6 11" xfId="12731"/>
    <cellStyle name="Date (short entry) 6 12" xfId="12732"/>
    <cellStyle name="Date (short entry) 6 13" xfId="12733"/>
    <cellStyle name="Date (short entry) 6 14" xfId="12734"/>
    <cellStyle name="Date (short entry) 6 15" xfId="12735"/>
    <cellStyle name="Date (short entry) 6 16" xfId="12736"/>
    <cellStyle name="Date (short entry) 6 17" xfId="12737"/>
    <cellStyle name="Date (short entry) 6 18" xfId="12738"/>
    <cellStyle name="Date (short entry) 6 19" xfId="12739"/>
    <cellStyle name="Date (short entry) 6 2" xfId="12740"/>
    <cellStyle name="Date (short entry) 6 2 10" xfId="12741"/>
    <cellStyle name="Date (short entry) 6 2 11" xfId="12742"/>
    <cellStyle name="Date (short entry) 6 2 12" xfId="12743"/>
    <cellStyle name="Date (short entry) 6 2 13" xfId="12744"/>
    <cellStyle name="Date (short entry) 6 2 14" xfId="12745"/>
    <cellStyle name="Date (short entry) 6 2 15" xfId="12746"/>
    <cellStyle name="Date (short entry) 6 2 16" xfId="12747"/>
    <cellStyle name="Date (short entry) 6 2 17" xfId="12748"/>
    <cellStyle name="Date (short entry) 6 2 18" xfId="12749"/>
    <cellStyle name="Date (short entry) 6 2 19" xfId="12750"/>
    <cellStyle name="Date (short entry) 6 2 2" xfId="12751"/>
    <cellStyle name="Date (short entry) 6 2 2 10" xfId="12752"/>
    <cellStyle name="Date (short entry) 6 2 2 11" xfId="12753"/>
    <cellStyle name="Date (short entry) 6 2 2 12" xfId="12754"/>
    <cellStyle name="Date (short entry) 6 2 2 13" xfId="12755"/>
    <cellStyle name="Date (short entry) 6 2 2 14" xfId="12756"/>
    <cellStyle name="Date (short entry) 6 2 2 15" xfId="12757"/>
    <cellStyle name="Date (short entry) 6 2 2 16" xfId="12758"/>
    <cellStyle name="Date (short entry) 6 2 2 17" xfId="12759"/>
    <cellStyle name="Date (short entry) 6 2 2 18" xfId="12760"/>
    <cellStyle name="Date (short entry) 6 2 2 19" xfId="12761"/>
    <cellStyle name="Date (short entry) 6 2 2 2" xfId="12762"/>
    <cellStyle name="Date (short entry) 6 2 2 20" xfId="12763"/>
    <cellStyle name="Date (short entry) 6 2 2 21" xfId="12764"/>
    <cellStyle name="Date (short entry) 6 2 2 22" xfId="12765"/>
    <cellStyle name="Date (short entry) 6 2 2 23" xfId="12766"/>
    <cellStyle name="Date (short entry) 6 2 2 24" xfId="12767"/>
    <cellStyle name="Date (short entry) 6 2 2 25" xfId="12768"/>
    <cellStyle name="Date (short entry) 6 2 2 26" xfId="12769"/>
    <cellStyle name="Date (short entry) 6 2 2 27" xfId="12770"/>
    <cellStyle name="Date (short entry) 6 2 2 28" xfId="12771"/>
    <cellStyle name="Date (short entry) 6 2 2 29" xfId="12772"/>
    <cellStyle name="Date (short entry) 6 2 2 3" xfId="12773"/>
    <cellStyle name="Date (short entry) 6 2 2 30" xfId="12774"/>
    <cellStyle name="Date (short entry) 6 2 2 31" xfId="12775"/>
    <cellStyle name="Date (short entry) 6 2 2 32" xfId="12776"/>
    <cellStyle name="Date (short entry) 6 2 2 4" xfId="12777"/>
    <cellStyle name="Date (short entry) 6 2 2 5" xfId="12778"/>
    <cellStyle name="Date (short entry) 6 2 2 6" xfId="12779"/>
    <cellStyle name="Date (short entry) 6 2 2 7" xfId="12780"/>
    <cellStyle name="Date (short entry) 6 2 2 8" xfId="12781"/>
    <cellStyle name="Date (short entry) 6 2 2 9" xfId="12782"/>
    <cellStyle name="Date (short entry) 6 2 20" xfId="12783"/>
    <cellStyle name="Date (short entry) 6 2 21" xfId="12784"/>
    <cellStyle name="Date (short entry) 6 2 22" xfId="12785"/>
    <cellStyle name="Date (short entry) 6 2 23" xfId="12786"/>
    <cellStyle name="Date (short entry) 6 2 24" xfId="12787"/>
    <cellStyle name="Date (short entry) 6 2 25" xfId="12788"/>
    <cellStyle name="Date (short entry) 6 2 26" xfId="12789"/>
    <cellStyle name="Date (short entry) 6 2 27" xfId="12790"/>
    <cellStyle name="Date (short entry) 6 2 28" xfId="12791"/>
    <cellStyle name="Date (short entry) 6 2 29" xfId="12792"/>
    <cellStyle name="Date (short entry) 6 2 3" xfId="12793"/>
    <cellStyle name="Date (short entry) 6 2 30" xfId="12794"/>
    <cellStyle name="Date (short entry) 6 2 31" xfId="12795"/>
    <cellStyle name="Date (short entry) 6 2 32" xfId="12796"/>
    <cellStyle name="Date (short entry) 6 2 33" xfId="12797"/>
    <cellStyle name="Date (short entry) 6 2 34" xfId="12798"/>
    <cellStyle name="Date (short entry) 6 2 35" xfId="38866"/>
    <cellStyle name="Date (short entry) 6 2 4" xfId="12799"/>
    <cellStyle name="Date (short entry) 6 2 5" xfId="12800"/>
    <cellStyle name="Date (short entry) 6 2 6" xfId="12801"/>
    <cellStyle name="Date (short entry) 6 2 7" xfId="12802"/>
    <cellStyle name="Date (short entry) 6 2 8" xfId="12803"/>
    <cellStyle name="Date (short entry) 6 2 9" xfId="12804"/>
    <cellStyle name="Date (short entry) 6 20" xfId="12805"/>
    <cellStyle name="Date (short entry) 6 21" xfId="12806"/>
    <cellStyle name="Date (short entry) 6 22" xfId="12807"/>
    <cellStyle name="Date (short entry) 6 23" xfId="12808"/>
    <cellStyle name="Date (short entry) 6 24" xfId="12809"/>
    <cellStyle name="Date (short entry) 6 25" xfId="12810"/>
    <cellStyle name="Date (short entry) 6 26" xfId="12811"/>
    <cellStyle name="Date (short entry) 6 27" xfId="12812"/>
    <cellStyle name="Date (short entry) 6 28" xfId="12813"/>
    <cellStyle name="Date (short entry) 6 29" xfId="12814"/>
    <cellStyle name="Date (short entry) 6 3" xfId="12815"/>
    <cellStyle name="Date (short entry) 6 3 10" xfId="12816"/>
    <cellStyle name="Date (short entry) 6 3 11" xfId="12817"/>
    <cellStyle name="Date (short entry) 6 3 12" xfId="12818"/>
    <cellStyle name="Date (short entry) 6 3 13" xfId="12819"/>
    <cellStyle name="Date (short entry) 6 3 14" xfId="12820"/>
    <cellStyle name="Date (short entry) 6 3 15" xfId="12821"/>
    <cellStyle name="Date (short entry) 6 3 16" xfId="12822"/>
    <cellStyle name="Date (short entry) 6 3 17" xfId="12823"/>
    <cellStyle name="Date (short entry) 6 3 18" xfId="12824"/>
    <cellStyle name="Date (short entry) 6 3 19" xfId="12825"/>
    <cellStyle name="Date (short entry) 6 3 2" xfId="12826"/>
    <cellStyle name="Date (short entry) 6 3 2 10" xfId="12827"/>
    <cellStyle name="Date (short entry) 6 3 2 11" xfId="12828"/>
    <cellStyle name="Date (short entry) 6 3 2 12" xfId="12829"/>
    <cellStyle name="Date (short entry) 6 3 2 13" xfId="12830"/>
    <cellStyle name="Date (short entry) 6 3 2 14" xfId="12831"/>
    <cellStyle name="Date (short entry) 6 3 2 15" xfId="12832"/>
    <cellStyle name="Date (short entry) 6 3 2 16" xfId="12833"/>
    <cellStyle name="Date (short entry) 6 3 2 17" xfId="12834"/>
    <cellStyle name="Date (short entry) 6 3 2 18" xfId="12835"/>
    <cellStyle name="Date (short entry) 6 3 2 19" xfId="12836"/>
    <cellStyle name="Date (short entry) 6 3 2 2" xfId="12837"/>
    <cellStyle name="Date (short entry) 6 3 2 20" xfId="12838"/>
    <cellStyle name="Date (short entry) 6 3 2 21" xfId="12839"/>
    <cellStyle name="Date (short entry) 6 3 2 22" xfId="12840"/>
    <cellStyle name="Date (short entry) 6 3 2 23" xfId="12841"/>
    <cellStyle name="Date (short entry) 6 3 2 24" xfId="12842"/>
    <cellStyle name="Date (short entry) 6 3 2 25" xfId="12843"/>
    <cellStyle name="Date (short entry) 6 3 2 26" xfId="12844"/>
    <cellStyle name="Date (short entry) 6 3 2 27" xfId="12845"/>
    <cellStyle name="Date (short entry) 6 3 2 28" xfId="12846"/>
    <cellStyle name="Date (short entry) 6 3 2 29" xfId="12847"/>
    <cellStyle name="Date (short entry) 6 3 2 3" xfId="12848"/>
    <cellStyle name="Date (short entry) 6 3 2 30" xfId="12849"/>
    <cellStyle name="Date (short entry) 6 3 2 31" xfId="12850"/>
    <cellStyle name="Date (short entry) 6 3 2 32" xfId="12851"/>
    <cellStyle name="Date (short entry) 6 3 2 4" xfId="12852"/>
    <cellStyle name="Date (short entry) 6 3 2 5" xfId="12853"/>
    <cellStyle name="Date (short entry) 6 3 2 6" xfId="12854"/>
    <cellStyle name="Date (short entry) 6 3 2 7" xfId="12855"/>
    <cellStyle name="Date (short entry) 6 3 2 8" xfId="12856"/>
    <cellStyle name="Date (short entry) 6 3 2 9" xfId="12857"/>
    <cellStyle name="Date (short entry) 6 3 20" xfId="12858"/>
    <cellStyle name="Date (short entry) 6 3 21" xfId="12859"/>
    <cellStyle name="Date (short entry) 6 3 22" xfId="12860"/>
    <cellStyle name="Date (short entry) 6 3 23" xfId="12861"/>
    <cellStyle name="Date (short entry) 6 3 24" xfId="12862"/>
    <cellStyle name="Date (short entry) 6 3 25" xfId="12863"/>
    <cellStyle name="Date (short entry) 6 3 26" xfId="12864"/>
    <cellStyle name="Date (short entry) 6 3 27" xfId="12865"/>
    <cellStyle name="Date (short entry) 6 3 28" xfId="12866"/>
    <cellStyle name="Date (short entry) 6 3 29" xfId="12867"/>
    <cellStyle name="Date (short entry) 6 3 3" xfId="12868"/>
    <cellStyle name="Date (short entry) 6 3 30" xfId="12869"/>
    <cellStyle name="Date (short entry) 6 3 31" xfId="12870"/>
    <cellStyle name="Date (short entry) 6 3 32" xfId="12871"/>
    <cellStyle name="Date (short entry) 6 3 33" xfId="12872"/>
    <cellStyle name="Date (short entry) 6 3 34" xfId="12873"/>
    <cellStyle name="Date (short entry) 6 3 35" xfId="38867"/>
    <cellStyle name="Date (short entry) 6 3 4" xfId="12874"/>
    <cellStyle name="Date (short entry) 6 3 5" xfId="12875"/>
    <cellStyle name="Date (short entry) 6 3 6" xfId="12876"/>
    <cellStyle name="Date (short entry) 6 3 7" xfId="12877"/>
    <cellStyle name="Date (short entry) 6 3 8" xfId="12878"/>
    <cellStyle name="Date (short entry) 6 3 9" xfId="12879"/>
    <cellStyle name="Date (short entry) 6 30" xfId="12880"/>
    <cellStyle name="Date (short entry) 6 31" xfId="12881"/>
    <cellStyle name="Date (short entry) 6 32" xfId="12882"/>
    <cellStyle name="Date (short entry) 6 33" xfId="12883"/>
    <cellStyle name="Date (short entry) 6 34" xfId="12884"/>
    <cellStyle name="Date (short entry) 6 35" xfId="12885"/>
    <cellStyle name="Date (short entry) 6 36" xfId="12886"/>
    <cellStyle name="Date (short entry) 6 37" xfId="38865"/>
    <cellStyle name="Date (short entry) 6 4" xfId="12887"/>
    <cellStyle name="Date (short entry) 6 4 10" xfId="12888"/>
    <cellStyle name="Date (short entry) 6 4 11" xfId="12889"/>
    <cellStyle name="Date (short entry) 6 4 12" xfId="12890"/>
    <cellStyle name="Date (short entry) 6 4 13" xfId="12891"/>
    <cellStyle name="Date (short entry) 6 4 14" xfId="40018"/>
    <cellStyle name="Date (short entry) 6 4 2" xfId="12892"/>
    <cellStyle name="Date (short entry) 6 4 3" xfId="12893"/>
    <cellStyle name="Date (short entry) 6 4 4" xfId="12894"/>
    <cellStyle name="Date (short entry) 6 4 5" xfId="12895"/>
    <cellStyle name="Date (short entry) 6 4 6" xfId="12896"/>
    <cellStyle name="Date (short entry) 6 4 7" xfId="12897"/>
    <cellStyle name="Date (short entry) 6 4 8" xfId="12898"/>
    <cellStyle name="Date (short entry) 6 4 9" xfId="12899"/>
    <cellStyle name="Date (short entry) 6 5" xfId="12900"/>
    <cellStyle name="Date (short entry) 6 6" xfId="12901"/>
    <cellStyle name="Date (short entry) 6 7" xfId="12902"/>
    <cellStyle name="Date (short entry) 6 8" xfId="12903"/>
    <cellStyle name="Date (short entry) 6 9" xfId="12904"/>
    <cellStyle name="Date (short entry) 7" xfId="12905"/>
    <cellStyle name="Date (short entry) 7 10" xfId="12906"/>
    <cellStyle name="Date (short entry) 7 11" xfId="12907"/>
    <cellStyle name="Date (short entry) 7 12" xfId="12908"/>
    <cellStyle name="Date (short entry) 7 13" xfId="12909"/>
    <cellStyle name="Date (short entry) 7 2" xfId="12910"/>
    <cellStyle name="Date (short entry) 7 3" xfId="12911"/>
    <cellStyle name="Date (short entry) 7 4" xfId="12912"/>
    <cellStyle name="Date (short entry) 7 5" xfId="12913"/>
    <cellStyle name="Date (short entry) 7 6" xfId="12914"/>
    <cellStyle name="Date (short entry) 7 7" xfId="12915"/>
    <cellStyle name="Date (short entry) 7 8" xfId="12916"/>
    <cellStyle name="Date (short entry) 7 9" xfId="12917"/>
    <cellStyle name="Date (short entry) 8" xfId="12918"/>
    <cellStyle name="Date (short entry) 9" xfId="38549"/>
    <cellStyle name="Date (short)" xfId="9"/>
    <cellStyle name="Date (short) 2" xfId="212"/>
    <cellStyle name="Date (short) 2 2" xfId="12919"/>
    <cellStyle name="Date (short) 2 3" xfId="12920"/>
    <cellStyle name="Date (short) 3" xfId="213"/>
    <cellStyle name="Date 10" xfId="214"/>
    <cellStyle name="Date 11" xfId="215"/>
    <cellStyle name="Date 12" xfId="216"/>
    <cellStyle name="Date 13" xfId="217"/>
    <cellStyle name="Date 14" xfId="218"/>
    <cellStyle name="Date 15" xfId="219"/>
    <cellStyle name="Date 16" xfId="220"/>
    <cellStyle name="Date 17" xfId="221"/>
    <cellStyle name="Date 18" xfId="222"/>
    <cellStyle name="Date 19" xfId="223"/>
    <cellStyle name="Date 2" xfId="224"/>
    <cellStyle name="Date 2 2" xfId="225"/>
    <cellStyle name="Date 2 3" xfId="12921"/>
    <cellStyle name="Date 2 4" xfId="12922"/>
    <cellStyle name="Date 20" xfId="226"/>
    <cellStyle name="Date 21" xfId="227"/>
    <cellStyle name="Date 22" xfId="228"/>
    <cellStyle name="Date 23" xfId="229"/>
    <cellStyle name="Date 24" xfId="230"/>
    <cellStyle name="Date 25" xfId="231"/>
    <cellStyle name="Date 26" xfId="232"/>
    <cellStyle name="Date 27" xfId="233"/>
    <cellStyle name="Date 28" xfId="234"/>
    <cellStyle name="Date 29" xfId="235"/>
    <cellStyle name="Date 3" xfId="236"/>
    <cellStyle name="Date 3 2" xfId="12923"/>
    <cellStyle name="Date 3 3" xfId="12924"/>
    <cellStyle name="Date 30" xfId="237"/>
    <cellStyle name="Date 31" xfId="238"/>
    <cellStyle name="Date 32" xfId="239"/>
    <cellStyle name="Date 33" xfId="240"/>
    <cellStyle name="Date 34" xfId="241"/>
    <cellStyle name="Date 35" xfId="242"/>
    <cellStyle name="Date 36" xfId="243"/>
    <cellStyle name="Date 37" xfId="244"/>
    <cellStyle name="Date 38" xfId="245"/>
    <cellStyle name="Date 39" xfId="246"/>
    <cellStyle name="Date 4" xfId="247"/>
    <cellStyle name="Date 40" xfId="248"/>
    <cellStyle name="Date 41" xfId="249"/>
    <cellStyle name="Date 42" xfId="250"/>
    <cellStyle name="Date 43" xfId="251"/>
    <cellStyle name="Date 44" xfId="252"/>
    <cellStyle name="Date 45" xfId="253"/>
    <cellStyle name="Date 46" xfId="254"/>
    <cellStyle name="Date 47" xfId="255"/>
    <cellStyle name="Date 48" xfId="12925"/>
    <cellStyle name="Date 49" xfId="12926"/>
    <cellStyle name="Date 5" xfId="256"/>
    <cellStyle name="Date 50" xfId="12927"/>
    <cellStyle name="Date 51" xfId="12928"/>
    <cellStyle name="Date 52" xfId="12929"/>
    <cellStyle name="Date 53" xfId="12930"/>
    <cellStyle name="Date 54" xfId="12931"/>
    <cellStyle name="Date 55" xfId="12932"/>
    <cellStyle name="Date 56" xfId="12933"/>
    <cellStyle name="Date 57" xfId="12934"/>
    <cellStyle name="Date 58" xfId="12935"/>
    <cellStyle name="Date 59" xfId="12936"/>
    <cellStyle name="Date 6" xfId="257"/>
    <cellStyle name="Date 60" xfId="12937"/>
    <cellStyle name="Date 61" xfId="12938"/>
    <cellStyle name="Date 62" xfId="12939"/>
    <cellStyle name="Date 63" xfId="12940"/>
    <cellStyle name="Date 64" xfId="12941"/>
    <cellStyle name="Date 65" xfId="12942"/>
    <cellStyle name="Date 66" xfId="12943"/>
    <cellStyle name="Date 67" xfId="40254"/>
    <cellStyle name="Date 68" xfId="40255"/>
    <cellStyle name="Date 69" xfId="40256"/>
    <cellStyle name="Date 7" xfId="258"/>
    <cellStyle name="Date 70" xfId="40257"/>
    <cellStyle name="Date 71" xfId="40258"/>
    <cellStyle name="Date 72" xfId="40259"/>
    <cellStyle name="Date 73" xfId="40260"/>
    <cellStyle name="Date 74" xfId="40261"/>
    <cellStyle name="Date 8" xfId="259"/>
    <cellStyle name="Date 9" xfId="260"/>
    <cellStyle name="Date and Time" xfId="12944"/>
    <cellStyle name="Date and Time 2" xfId="12945"/>
    <cellStyle name="Date and Time 3" xfId="12946"/>
    <cellStyle name="Date Heading" xfId="261"/>
    <cellStyle name="Date Heading 2" xfId="12947"/>
    <cellStyle name="Date Heading 2 2" xfId="12948"/>
    <cellStyle name="Date Heading 3" xfId="12949"/>
    <cellStyle name="Date Heading 4" xfId="12950"/>
    <cellStyle name="Disclosure Date" xfId="10"/>
    <cellStyle name="Disclosure Date 2" xfId="12951"/>
    <cellStyle name="Disclosure Date 2 10" xfId="12952"/>
    <cellStyle name="Disclosure Date 2 11" xfId="12953"/>
    <cellStyle name="Disclosure Date 2 12" xfId="12954"/>
    <cellStyle name="Disclosure Date 2 13" xfId="12955"/>
    <cellStyle name="Disclosure Date 2 14" xfId="12956"/>
    <cellStyle name="Disclosure Date 2 15" xfId="12957"/>
    <cellStyle name="Disclosure Date 2 16" xfId="12958"/>
    <cellStyle name="Disclosure Date 2 17" xfId="12959"/>
    <cellStyle name="Disclosure Date 2 18" xfId="12960"/>
    <cellStyle name="Disclosure Date 2 19" xfId="12961"/>
    <cellStyle name="Disclosure Date 2 2" xfId="12962"/>
    <cellStyle name="Disclosure Date 2 2 10" xfId="12963"/>
    <cellStyle name="Disclosure Date 2 2 11" xfId="12964"/>
    <cellStyle name="Disclosure Date 2 2 12" xfId="12965"/>
    <cellStyle name="Disclosure Date 2 2 13" xfId="12966"/>
    <cellStyle name="Disclosure Date 2 2 14" xfId="12967"/>
    <cellStyle name="Disclosure Date 2 2 15" xfId="12968"/>
    <cellStyle name="Disclosure Date 2 2 16" xfId="12969"/>
    <cellStyle name="Disclosure Date 2 2 17" xfId="12970"/>
    <cellStyle name="Disclosure Date 2 2 18" xfId="12971"/>
    <cellStyle name="Disclosure Date 2 2 19" xfId="12972"/>
    <cellStyle name="Disclosure Date 2 2 2" xfId="12973"/>
    <cellStyle name="Disclosure Date 2 2 2 10" xfId="12974"/>
    <cellStyle name="Disclosure Date 2 2 2 11" xfId="12975"/>
    <cellStyle name="Disclosure Date 2 2 2 12" xfId="12976"/>
    <cellStyle name="Disclosure Date 2 2 2 13" xfId="12977"/>
    <cellStyle name="Disclosure Date 2 2 2 14" xfId="12978"/>
    <cellStyle name="Disclosure Date 2 2 2 15" xfId="12979"/>
    <cellStyle name="Disclosure Date 2 2 2 16" xfId="12980"/>
    <cellStyle name="Disclosure Date 2 2 2 17" xfId="12981"/>
    <cellStyle name="Disclosure Date 2 2 2 18" xfId="12982"/>
    <cellStyle name="Disclosure Date 2 2 2 19" xfId="12983"/>
    <cellStyle name="Disclosure Date 2 2 2 2" xfId="12984"/>
    <cellStyle name="Disclosure Date 2 2 2 2 10" xfId="12985"/>
    <cellStyle name="Disclosure Date 2 2 2 2 11" xfId="12986"/>
    <cellStyle name="Disclosure Date 2 2 2 2 12" xfId="12987"/>
    <cellStyle name="Disclosure Date 2 2 2 2 13" xfId="12988"/>
    <cellStyle name="Disclosure Date 2 2 2 2 14" xfId="12989"/>
    <cellStyle name="Disclosure Date 2 2 2 2 15" xfId="12990"/>
    <cellStyle name="Disclosure Date 2 2 2 2 16" xfId="12991"/>
    <cellStyle name="Disclosure Date 2 2 2 2 17" xfId="12992"/>
    <cellStyle name="Disclosure Date 2 2 2 2 18" xfId="12993"/>
    <cellStyle name="Disclosure Date 2 2 2 2 19" xfId="12994"/>
    <cellStyle name="Disclosure Date 2 2 2 2 2" xfId="12995"/>
    <cellStyle name="Disclosure Date 2 2 2 2 20" xfId="12996"/>
    <cellStyle name="Disclosure Date 2 2 2 2 21" xfId="12997"/>
    <cellStyle name="Disclosure Date 2 2 2 2 22" xfId="12998"/>
    <cellStyle name="Disclosure Date 2 2 2 2 23" xfId="12999"/>
    <cellStyle name="Disclosure Date 2 2 2 2 24" xfId="13000"/>
    <cellStyle name="Disclosure Date 2 2 2 2 25" xfId="13001"/>
    <cellStyle name="Disclosure Date 2 2 2 2 26" xfId="13002"/>
    <cellStyle name="Disclosure Date 2 2 2 2 27" xfId="13003"/>
    <cellStyle name="Disclosure Date 2 2 2 2 28" xfId="13004"/>
    <cellStyle name="Disclosure Date 2 2 2 2 29" xfId="13005"/>
    <cellStyle name="Disclosure Date 2 2 2 2 3" xfId="13006"/>
    <cellStyle name="Disclosure Date 2 2 2 2 30" xfId="13007"/>
    <cellStyle name="Disclosure Date 2 2 2 2 31" xfId="13008"/>
    <cellStyle name="Disclosure Date 2 2 2 2 32" xfId="13009"/>
    <cellStyle name="Disclosure Date 2 2 2 2 4" xfId="13010"/>
    <cellStyle name="Disclosure Date 2 2 2 2 5" xfId="13011"/>
    <cellStyle name="Disclosure Date 2 2 2 2 6" xfId="13012"/>
    <cellStyle name="Disclosure Date 2 2 2 2 7" xfId="13013"/>
    <cellStyle name="Disclosure Date 2 2 2 2 8" xfId="13014"/>
    <cellStyle name="Disclosure Date 2 2 2 2 9" xfId="13015"/>
    <cellStyle name="Disclosure Date 2 2 2 20" xfId="13016"/>
    <cellStyle name="Disclosure Date 2 2 2 21" xfId="13017"/>
    <cellStyle name="Disclosure Date 2 2 2 22" xfId="13018"/>
    <cellStyle name="Disclosure Date 2 2 2 23" xfId="13019"/>
    <cellStyle name="Disclosure Date 2 2 2 24" xfId="13020"/>
    <cellStyle name="Disclosure Date 2 2 2 25" xfId="13021"/>
    <cellStyle name="Disclosure Date 2 2 2 26" xfId="13022"/>
    <cellStyle name="Disclosure Date 2 2 2 27" xfId="13023"/>
    <cellStyle name="Disclosure Date 2 2 2 28" xfId="13024"/>
    <cellStyle name="Disclosure Date 2 2 2 29" xfId="13025"/>
    <cellStyle name="Disclosure Date 2 2 2 3" xfId="13026"/>
    <cellStyle name="Disclosure Date 2 2 2 30" xfId="13027"/>
    <cellStyle name="Disclosure Date 2 2 2 31" xfId="13028"/>
    <cellStyle name="Disclosure Date 2 2 2 32" xfId="13029"/>
    <cellStyle name="Disclosure Date 2 2 2 33" xfId="13030"/>
    <cellStyle name="Disclosure Date 2 2 2 34" xfId="13031"/>
    <cellStyle name="Disclosure Date 2 2 2 35" xfId="38870"/>
    <cellStyle name="Disclosure Date 2 2 2 35 2" xfId="40298"/>
    <cellStyle name="Disclosure Date 2 2 2 4" xfId="13032"/>
    <cellStyle name="Disclosure Date 2 2 2 5" xfId="13033"/>
    <cellStyle name="Disclosure Date 2 2 2 6" xfId="13034"/>
    <cellStyle name="Disclosure Date 2 2 2 7" xfId="13035"/>
    <cellStyle name="Disclosure Date 2 2 2 8" xfId="13036"/>
    <cellStyle name="Disclosure Date 2 2 2 9" xfId="13037"/>
    <cellStyle name="Disclosure Date 2 2 20" xfId="13038"/>
    <cellStyle name="Disclosure Date 2 2 21" xfId="13039"/>
    <cellStyle name="Disclosure Date 2 2 22" xfId="13040"/>
    <cellStyle name="Disclosure Date 2 2 23" xfId="13041"/>
    <cellStyle name="Disclosure Date 2 2 24" xfId="13042"/>
    <cellStyle name="Disclosure Date 2 2 25" xfId="13043"/>
    <cellStyle name="Disclosure Date 2 2 26" xfId="13044"/>
    <cellStyle name="Disclosure Date 2 2 27" xfId="13045"/>
    <cellStyle name="Disclosure Date 2 2 28" xfId="13046"/>
    <cellStyle name="Disclosure Date 2 2 29" xfId="13047"/>
    <cellStyle name="Disclosure Date 2 2 3" xfId="13048"/>
    <cellStyle name="Disclosure Date 2 2 3 10" xfId="13049"/>
    <cellStyle name="Disclosure Date 2 2 3 11" xfId="13050"/>
    <cellStyle name="Disclosure Date 2 2 3 12" xfId="13051"/>
    <cellStyle name="Disclosure Date 2 2 3 13" xfId="13052"/>
    <cellStyle name="Disclosure Date 2 2 3 14" xfId="13053"/>
    <cellStyle name="Disclosure Date 2 2 3 15" xfId="13054"/>
    <cellStyle name="Disclosure Date 2 2 3 16" xfId="13055"/>
    <cellStyle name="Disclosure Date 2 2 3 17" xfId="13056"/>
    <cellStyle name="Disclosure Date 2 2 3 18" xfId="13057"/>
    <cellStyle name="Disclosure Date 2 2 3 19" xfId="13058"/>
    <cellStyle name="Disclosure Date 2 2 3 2" xfId="13059"/>
    <cellStyle name="Disclosure Date 2 2 3 20" xfId="13060"/>
    <cellStyle name="Disclosure Date 2 2 3 21" xfId="13061"/>
    <cellStyle name="Disclosure Date 2 2 3 22" xfId="13062"/>
    <cellStyle name="Disclosure Date 2 2 3 23" xfId="13063"/>
    <cellStyle name="Disclosure Date 2 2 3 24" xfId="13064"/>
    <cellStyle name="Disclosure Date 2 2 3 25" xfId="13065"/>
    <cellStyle name="Disclosure Date 2 2 3 26" xfId="13066"/>
    <cellStyle name="Disclosure Date 2 2 3 27" xfId="13067"/>
    <cellStyle name="Disclosure Date 2 2 3 28" xfId="13068"/>
    <cellStyle name="Disclosure Date 2 2 3 29" xfId="13069"/>
    <cellStyle name="Disclosure Date 2 2 3 3" xfId="13070"/>
    <cellStyle name="Disclosure Date 2 2 3 30" xfId="13071"/>
    <cellStyle name="Disclosure Date 2 2 3 31" xfId="13072"/>
    <cellStyle name="Disclosure Date 2 2 3 32" xfId="13073"/>
    <cellStyle name="Disclosure Date 2 2 3 4" xfId="13074"/>
    <cellStyle name="Disclosure Date 2 2 3 5" xfId="13075"/>
    <cellStyle name="Disclosure Date 2 2 3 6" xfId="13076"/>
    <cellStyle name="Disclosure Date 2 2 3 7" xfId="13077"/>
    <cellStyle name="Disclosure Date 2 2 3 8" xfId="13078"/>
    <cellStyle name="Disclosure Date 2 2 3 9" xfId="13079"/>
    <cellStyle name="Disclosure Date 2 2 30" xfId="13080"/>
    <cellStyle name="Disclosure Date 2 2 31" xfId="13081"/>
    <cellStyle name="Disclosure Date 2 2 32" xfId="13082"/>
    <cellStyle name="Disclosure Date 2 2 33" xfId="13083"/>
    <cellStyle name="Disclosure Date 2 2 34" xfId="13084"/>
    <cellStyle name="Disclosure Date 2 2 35" xfId="13085"/>
    <cellStyle name="Disclosure Date 2 2 36" xfId="38869"/>
    <cellStyle name="Disclosure Date 2 2 4" xfId="13086"/>
    <cellStyle name="Disclosure Date 2 2 5" xfId="13087"/>
    <cellStyle name="Disclosure Date 2 2 6" xfId="13088"/>
    <cellStyle name="Disclosure Date 2 2 7" xfId="13089"/>
    <cellStyle name="Disclosure Date 2 2 8" xfId="13090"/>
    <cellStyle name="Disclosure Date 2 2 9" xfId="13091"/>
    <cellStyle name="Disclosure Date 2 20" xfId="13092"/>
    <cellStyle name="Disclosure Date 2 21" xfId="13093"/>
    <cellStyle name="Disclosure Date 2 22" xfId="13094"/>
    <cellStyle name="Disclosure Date 2 23" xfId="13095"/>
    <cellStyle name="Disclosure Date 2 24" xfId="13096"/>
    <cellStyle name="Disclosure Date 2 25" xfId="13097"/>
    <cellStyle name="Disclosure Date 2 26" xfId="13098"/>
    <cellStyle name="Disclosure Date 2 27" xfId="13099"/>
    <cellStyle name="Disclosure Date 2 28" xfId="13100"/>
    <cellStyle name="Disclosure Date 2 29" xfId="13101"/>
    <cellStyle name="Disclosure Date 2 3" xfId="13102"/>
    <cellStyle name="Disclosure Date 2 3 10" xfId="13103"/>
    <cellStyle name="Disclosure Date 2 3 11" xfId="13104"/>
    <cellStyle name="Disclosure Date 2 3 12" xfId="13105"/>
    <cellStyle name="Disclosure Date 2 3 13" xfId="13106"/>
    <cellStyle name="Disclosure Date 2 3 14" xfId="13107"/>
    <cellStyle name="Disclosure Date 2 3 15" xfId="13108"/>
    <cellStyle name="Disclosure Date 2 3 16" xfId="13109"/>
    <cellStyle name="Disclosure Date 2 3 17" xfId="13110"/>
    <cellStyle name="Disclosure Date 2 3 18" xfId="13111"/>
    <cellStyle name="Disclosure Date 2 3 19" xfId="13112"/>
    <cellStyle name="Disclosure Date 2 3 2" xfId="13113"/>
    <cellStyle name="Disclosure Date 2 3 2 10" xfId="13114"/>
    <cellStyle name="Disclosure Date 2 3 2 11" xfId="13115"/>
    <cellStyle name="Disclosure Date 2 3 2 12" xfId="13116"/>
    <cellStyle name="Disclosure Date 2 3 2 13" xfId="13117"/>
    <cellStyle name="Disclosure Date 2 3 2 14" xfId="13118"/>
    <cellStyle name="Disclosure Date 2 3 2 15" xfId="13119"/>
    <cellStyle name="Disclosure Date 2 3 2 16" xfId="13120"/>
    <cellStyle name="Disclosure Date 2 3 2 17" xfId="13121"/>
    <cellStyle name="Disclosure Date 2 3 2 18" xfId="13122"/>
    <cellStyle name="Disclosure Date 2 3 2 19" xfId="13123"/>
    <cellStyle name="Disclosure Date 2 3 2 2" xfId="13124"/>
    <cellStyle name="Disclosure Date 2 3 2 2 10" xfId="13125"/>
    <cellStyle name="Disclosure Date 2 3 2 2 11" xfId="13126"/>
    <cellStyle name="Disclosure Date 2 3 2 2 12" xfId="13127"/>
    <cellStyle name="Disclosure Date 2 3 2 2 13" xfId="13128"/>
    <cellStyle name="Disclosure Date 2 3 2 2 14" xfId="13129"/>
    <cellStyle name="Disclosure Date 2 3 2 2 15" xfId="13130"/>
    <cellStyle name="Disclosure Date 2 3 2 2 16" xfId="13131"/>
    <cellStyle name="Disclosure Date 2 3 2 2 17" xfId="13132"/>
    <cellStyle name="Disclosure Date 2 3 2 2 18" xfId="13133"/>
    <cellStyle name="Disclosure Date 2 3 2 2 19" xfId="13134"/>
    <cellStyle name="Disclosure Date 2 3 2 2 2" xfId="13135"/>
    <cellStyle name="Disclosure Date 2 3 2 2 20" xfId="13136"/>
    <cellStyle name="Disclosure Date 2 3 2 2 21" xfId="13137"/>
    <cellStyle name="Disclosure Date 2 3 2 2 22" xfId="13138"/>
    <cellStyle name="Disclosure Date 2 3 2 2 23" xfId="13139"/>
    <cellStyle name="Disclosure Date 2 3 2 2 24" xfId="13140"/>
    <cellStyle name="Disclosure Date 2 3 2 2 25" xfId="13141"/>
    <cellStyle name="Disclosure Date 2 3 2 2 26" xfId="13142"/>
    <cellStyle name="Disclosure Date 2 3 2 2 27" xfId="13143"/>
    <cellStyle name="Disclosure Date 2 3 2 2 28" xfId="13144"/>
    <cellStyle name="Disclosure Date 2 3 2 2 29" xfId="13145"/>
    <cellStyle name="Disclosure Date 2 3 2 2 3" xfId="13146"/>
    <cellStyle name="Disclosure Date 2 3 2 2 30" xfId="13147"/>
    <cellStyle name="Disclosure Date 2 3 2 2 31" xfId="13148"/>
    <cellStyle name="Disclosure Date 2 3 2 2 32" xfId="13149"/>
    <cellStyle name="Disclosure Date 2 3 2 2 4" xfId="13150"/>
    <cellStyle name="Disclosure Date 2 3 2 2 5" xfId="13151"/>
    <cellStyle name="Disclosure Date 2 3 2 2 6" xfId="13152"/>
    <cellStyle name="Disclosure Date 2 3 2 2 7" xfId="13153"/>
    <cellStyle name="Disclosure Date 2 3 2 2 8" xfId="13154"/>
    <cellStyle name="Disclosure Date 2 3 2 2 9" xfId="13155"/>
    <cellStyle name="Disclosure Date 2 3 2 20" xfId="13156"/>
    <cellStyle name="Disclosure Date 2 3 2 21" xfId="13157"/>
    <cellStyle name="Disclosure Date 2 3 2 22" xfId="13158"/>
    <cellStyle name="Disclosure Date 2 3 2 23" xfId="13159"/>
    <cellStyle name="Disclosure Date 2 3 2 24" xfId="13160"/>
    <cellStyle name="Disclosure Date 2 3 2 25" xfId="13161"/>
    <cellStyle name="Disclosure Date 2 3 2 26" xfId="13162"/>
    <cellStyle name="Disclosure Date 2 3 2 27" xfId="13163"/>
    <cellStyle name="Disclosure Date 2 3 2 28" xfId="13164"/>
    <cellStyle name="Disclosure Date 2 3 2 29" xfId="13165"/>
    <cellStyle name="Disclosure Date 2 3 2 3" xfId="13166"/>
    <cellStyle name="Disclosure Date 2 3 2 30" xfId="13167"/>
    <cellStyle name="Disclosure Date 2 3 2 31" xfId="13168"/>
    <cellStyle name="Disclosure Date 2 3 2 32" xfId="13169"/>
    <cellStyle name="Disclosure Date 2 3 2 33" xfId="13170"/>
    <cellStyle name="Disclosure Date 2 3 2 34" xfId="13171"/>
    <cellStyle name="Disclosure Date 2 3 2 35" xfId="38872"/>
    <cellStyle name="Disclosure Date 2 3 2 4" xfId="13172"/>
    <cellStyle name="Disclosure Date 2 3 2 5" xfId="13173"/>
    <cellStyle name="Disclosure Date 2 3 2 6" xfId="13174"/>
    <cellStyle name="Disclosure Date 2 3 2 7" xfId="13175"/>
    <cellStyle name="Disclosure Date 2 3 2 8" xfId="13176"/>
    <cellStyle name="Disclosure Date 2 3 2 9" xfId="13177"/>
    <cellStyle name="Disclosure Date 2 3 20" xfId="13178"/>
    <cellStyle name="Disclosure Date 2 3 21" xfId="13179"/>
    <cellStyle name="Disclosure Date 2 3 22" xfId="13180"/>
    <cellStyle name="Disclosure Date 2 3 23" xfId="13181"/>
    <cellStyle name="Disclosure Date 2 3 24" xfId="13182"/>
    <cellStyle name="Disclosure Date 2 3 25" xfId="13183"/>
    <cellStyle name="Disclosure Date 2 3 26" xfId="13184"/>
    <cellStyle name="Disclosure Date 2 3 27" xfId="13185"/>
    <cellStyle name="Disclosure Date 2 3 28" xfId="13186"/>
    <cellStyle name="Disclosure Date 2 3 29" xfId="13187"/>
    <cellStyle name="Disclosure Date 2 3 3" xfId="13188"/>
    <cellStyle name="Disclosure Date 2 3 3 10" xfId="13189"/>
    <cellStyle name="Disclosure Date 2 3 3 11" xfId="13190"/>
    <cellStyle name="Disclosure Date 2 3 3 12" xfId="13191"/>
    <cellStyle name="Disclosure Date 2 3 3 13" xfId="13192"/>
    <cellStyle name="Disclosure Date 2 3 3 14" xfId="13193"/>
    <cellStyle name="Disclosure Date 2 3 3 15" xfId="13194"/>
    <cellStyle name="Disclosure Date 2 3 3 16" xfId="13195"/>
    <cellStyle name="Disclosure Date 2 3 3 17" xfId="13196"/>
    <cellStyle name="Disclosure Date 2 3 3 18" xfId="13197"/>
    <cellStyle name="Disclosure Date 2 3 3 19" xfId="13198"/>
    <cellStyle name="Disclosure Date 2 3 3 2" xfId="13199"/>
    <cellStyle name="Disclosure Date 2 3 3 20" xfId="13200"/>
    <cellStyle name="Disclosure Date 2 3 3 21" xfId="13201"/>
    <cellStyle name="Disclosure Date 2 3 3 22" xfId="13202"/>
    <cellStyle name="Disclosure Date 2 3 3 23" xfId="13203"/>
    <cellStyle name="Disclosure Date 2 3 3 24" xfId="13204"/>
    <cellStyle name="Disclosure Date 2 3 3 25" xfId="13205"/>
    <cellStyle name="Disclosure Date 2 3 3 26" xfId="13206"/>
    <cellStyle name="Disclosure Date 2 3 3 27" xfId="13207"/>
    <cellStyle name="Disclosure Date 2 3 3 28" xfId="13208"/>
    <cellStyle name="Disclosure Date 2 3 3 29" xfId="13209"/>
    <cellStyle name="Disclosure Date 2 3 3 3" xfId="13210"/>
    <cellStyle name="Disclosure Date 2 3 3 30" xfId="13211"/>
    <cellStyle name="Disclosure Date 2 3 3 31" xfId="13212"/>
    <cellStyle name="Disclosure Date 2 3 3 32" xfId="13213"/>
    <cellStyle name="Disclosure Date 2 3 3 4" xfId="13214"/>
    <cellStyle name="Disclosure Date 2 3 3 5" xfId="13215"/>
    <cellStyle name="Disclosure Date 2 3 3 6" xfId="13216"/>
    <cellStyle name="Disclosure Date 2 3 3 7" xfId="13217"/>
    <cellStyle name="Disclosure Date 2 3 3 8" xfId="13218"/>
    <cellStyle name="Disclosure Date 2 3 3 9" xfId="13219"/>
    <cellStyle name="Disclosure Date 2 3 30" xfId="13220"/>
    <cellStyle name="Disclosure Date 2 3 31" xfId="13221"/>
    <cellStyle name="Disclosure Date 2 3 32" xfId="13222"/>
    <cellStyle name="Disclosure Date 2 3 33" xfId="13223"/>
    <cellStyle name="Disclosure Date 2 3 34" xfId="13224"/>
    <cellStyle name="Disclosure Date 2 3 35" xfId="13225"/>
    <cellStyle name="Disclosure Date 2 3 36" xfId="38871"/>
    <cellStyle name="Disclosure Date 2 3 4" xfId="13226"/>
    <cellStyle name="Disclosure Date 2 3 5" xfId="13227"/>
    <cellStyle name="Disclosure Date 2 3 6" xfId="13228"/>
    <cellStyle name="Disclosure Date 2 3 7" xfId="13229"/>
    <cellStyle name="Disclosure Date 2 3 8" xfId="13230"/>
    <cellStyle name="Disclosure Date 2 3 9" xfId="13231"/>
    <cellStyle name="Disclosure Date 2 30" xfId="13232"/>
    <cellStyle name="Disclosure Date 2 31" xfId="13233"/>
    <cellStyle name="Disclosure Date 2 32" xfId="13234"/>
    <cellStyle name="Disclosure Date 2 33" xfId="13235"/>
    <cellStyle name="Disclosure Date 2 34" xfId="13236"/>
    <cellStyle name="Disclosure Date 2 35" xfId="13237"/>
    <cellStyle name="Disclosure Date 2 36" xfId="13238"/>
    <cellStyle name="Disclosure Date 2 37" xfId="13239"/>
    <cellStyle name="Disclosure Date 2 38" xfId="13240"/>
    <cellStyle name="Disclosure Date 2 39" xfId="38868"/>
    <cellStyle name="Disclosure Date 2 4" xfId="13241"/>
    <cellStyle name="Disclosure Date 2 4 10" xfId="13242"/>
    <cellStyle name="Disclosure Date 2 4 11" xfId="13243"/>
    <cellStyle name="Disclosure Date 2 4 12" xfId="13244"/>
    <cellStyle name="Disclosure Date 2 4 13" xfId="13245"/>
    <cellStyle name="Disclosure Date 2 4 14" xfId="13246"/>
    <cellStyle name="Disclosure Date 2 4 15" xfId="13247"/>
    <cellStyle name="Disclosure Date 2 4 16" xfId="13248"/>
    <cellStyle name="Disclosure Date 2 4 17" xfId="13249"/>
    <cellStyle name="Disclosure Date 2 4 18" xfId="13250"/>
    <cellStyle name="Disclosure Date 2 4 19" xfId="13251"/>
    <cellStyle name="Disclosure Date 2 4 2" xfId="13252"/>
    <cellStyle name="Disclosure Date 2 4 2 10" xfId="13253"/>
    <cellStyle name="Disclosure Date 2 4 2 11" xfId="13254"/>
    <cellStyle name="Disclosure Date 2 4 2 12" xfId="13255"/>
    <cellStyle name="Disclosure Date 2 4 2 13" xfId="13256"/>
    <cellStyle name="Disclosure Date 2 4 2 14" xfId="13257"/>
    <cellStyle name="Disclosure Date 2 4 2 15" xfId="13258"/>
    <cellStyle name="Disclosure Date 2 4 2 16" xfId="13259"/>
    <cellStyle name="Disclosure Date 2 4 2 17" xfId="13260"/>
    <cellStyle name="Disclosure Date 2 4 2 18" xfId="13261"/>
    <cellStyle name="Disclosure Date 2 4 2 19" xfId="13262"/>
    <cellStyle name="Disclosure Date 2 4 2 2" xfId="13263"/>
    <cellStyle name="Disclosure Date 2 4 2 2 10" xfId="13264"/>
    <cellStyle name="Disclosure Date 2 4 2 2 11" xfId="13265"/>
    <cellStyle name="Disclosure Date 2 4 2 2 12" xfId="13266"/>
    <cellStyle name="Disclosure Date 2 4 2 2 13" xfId="13267"/>
    <cellStyle name="Disclosure Date 2 4 2 2 14" xfId="13268"/>
    <cellStyle name="Disclosure Date 2 4 2 2 15" xfId="13269"/>
    <cellStyle name="Disclosure Date 2 4 2 2 16" xfId="13270"/>
    <cellStyle name="Disclosure Date 2 4 2 2 17" xfId="13271"/>
    <cellStyle name="Disclosure Date 2 4 2 2 18" xfId="13272"/>
    <cellStyle name="Disclosure Date 2 4 2 2 19" xfId="13273"/>
    <cellStyle name="Disclosure Date 2 4 2 2 2" xfId="13274"/>
    <cellStyle name="Disclosure Date 2 4 2 2 20" xfId="13275"/>
    <cellStyle name="Disclosure Date 2 4 2 2 21" xfId="13276"/>
    <cellStyle name="Disclosure Date 2 4 2 2 22" xfId="13277"/>
    <cellStyle name="Disclosure Date 2 4 2 2 23" xfId="13278"/>
    <cellStyle name="Disclosure Date 2 4 2 2 24" xfId="13279"/>
    <cellStyle name="Disclosure Date 2 4 2 2 25" xfId="13280"/>
    <cellStyle name="Disclosure Date 2 4 2 2 26" xfId="13281"/>
    <cellStyle name="Disclosure Date 2 4 2 2 27" xfId="13282"/>
    <cellStyle name="Disclosure Date 2 4 2 2 28" xfId="13283"/>
    <cellStyle name="Disclosure Date 2 4 2 2 29" xfId="13284"/>
    <cellStyle name="Disclosure Date 2 4 2 2 3" xfId="13285"/>
    <cellStyle name="Disclosure Date 2 4 2 2 30" xfId="13286"/>
    <cellStyle name="Disclosure Date 2 4 2 2 31" xfId="13287"/>
    <cellStyle name="Disclosure Date 2 4 2 2 32" xfId="13288"/>
    <cellStyle name="Disclosure Date 2 4 2 2 4" xfId="13289"/>
    <cellStyle name="Disclosure Date 2 4 2 2 5" xfId="13290"/>
    <cellStyle name="Disclosure Date 2 4 2 2 6" xfId="13291"/>
    <cellStyle name="Disclosure Date 2 4 2 2 7" xfId="13292"/>
    <cellStyle name="Disclosure Date 2 4 2 2 8" xfId="13293"/>
    <cellStyle name="Disclosure Date 2 4 2 2 9" xfId="13294"/>
    <cellStyle name="Disclosure Date 2 4 2 20" xfId="13295"/>
    <cellStyle name="Disclosure Date 2 4 2 21" xfId="13296"/>
    <cellStyle name="Disclosure Date 2 4 2 22" xfId="13297"/>
    <cellStyle name="Disclosure Date 2 4 2 23" xfId="13298"/>
    <cellStyle name="Disclosure Date 2 4 2 24" xfId="13299"/>
    <cellStyle name="Disclosure Date 2 4 2 25" xfId="13300"/>
    <cellStyle name="Disclosure Date 2 4 2 26" xfId="13301"/>
    <cellStyle name="Disclosure Date 2 4 2 27" xfId="13302"/>
    <cellStyle name="Disclosure Date 2 4 2 28" xfId="13303"/>
    <cellStyle name="Disclosure Date 2 4 2 29" xfId="13304"/>
    <cellStyle name="Disclosure Date 2 4 2 3" xfId="13305"/>
    <cellStyle name="Disclosure Date 2 4 2 30" xfId="13306"/>
    <cellStyle name="Disclosure Date 2 4 2 31" xfId="13307"/>
    <cellStyle name="Disclosure Date 2 4 2 32" xfId="13308"/>
    <cellStyle name="Disclosure Date 2 4 2 33" xfId="13309"/>
    <cellStyle name="Disclosure Date 2 4 2 34" xfId="13310"/>
    <cellStyle name="Disclosure Date 2 4 2 35" xfId="38874"/>
    <cellStyle name="Disclosure Date 2 4 2 4" xfId="13311"/>
    <cellStyle name="Disclosure Date 2 4 2 5" xfId="13312"/>
    <cellStyle name="Disclosure Date 2 4 2 6" xfId="13313"/>
    <cellStyle name="Disclosure Date 2 4 2 7" xfId="13314"/>
    <cellStyle name="Disclosure Date 2 4 2 8" xfId="13315"/>
    <cellStyle name="Disclosure Date 2 4 2 9" xfId="13316"/>
    <cellStyle name="Disclosure Date 2 4 20" xfId="13317"/>
    <cellStyle name="Disclosure Date 2 4 21" xfId="13318"/>
    <cellStyle name="Disclosure Date 2 4 22" xfId="13319"/>
    <cellStyle name="Disclosure Date 2 4 23" xfId="13320"/>
    <cellStyle name="Disclosure Date 2 4 24" xfId="13321"/>
    <cellStyle name="Disclosure Date 2 4 25" xfId="13322"/>
    <cellStyle name="Disclosure Date 2 4 26" xfId="13323"/>
    <cellStyle name="Disclosure Date 2 4 27" xfId="13324"/>
    <cellStyle name="Disclosure Date 2 4 28" xfId="13325"/>
    <cellStyle name="Disclosure Date 2 4 29" xfId="13326"/>
    <cellStyle name="Disclosure Date 2 4 3" xfId="13327"/>
    <cellStyle name="Disclosure Date 2 4 3 10" xfId="13328"/>
    <cellStyle name="Disclosure Date 2 4 3 11" xfId="13329"/>
    <cellStyle name="Disclosure Date 2 4 3 12" xfId="13330"/>
    <cellStyle name="Disclosure Date 2 4 3 13" xfId="13331"/>
    <cellStyle name="Disclosure Date 2 4 3 14" xfId="13332"/>
    <cellStyle name="Disclosure Date 2 4 3 15" xfId="13333"/>
    <cellStyle name="Disclosure Date 2 4 3 16" xfId="13334"/>
    <cellStyle name="Disclosure Date 2 4 3 17" xfId="13335"/>
    <cellStyle name="Disclosure Date 2 4 3 18" xfId="13336"/>
    <cellStyle name="Disclosure Date 2 4 3 19" xfId="13337"/>
    <cellStyle name="Disclosure Date 2 4 3 2" xfId="13338"/>
    <cellStyle name="Disclosure Date 2 4 3 2 10" xfId="13339"/>
    <cellStyle name="Disclosure Date 2 4 3 2 11" xfId="13340"/>
    <cellStyle name="Disclosure Date 2 4 3 2 12" xfId="13341"/>
    <cellStyle name="Disclosure Date 2 4 3 2 13" xfId="13342"/>
    <cellStyle name="Disclosure Date 2 4 3 2 14" xfId="13343"/>
    <cellStyle name="Disclosure Date 2 4 3 2 15" xfId="13344"/>
    <cellStyle name="Disclosure Date 2 4 3 2 16" xfId="13345"/>
    <cellStyle name="Disclosure Date 2 4 3 2 17" xfId="13346"/>
    <cellStyle name="Disclosure Date 2 4 3 2 18" xfId="13347"/>
    <cellStyle name="Disclosure Date 2 4 3 2 19" xfId="13348"/>
    <cellStyle name="Disclosure Date 2 4 3 2 2" xfId="13349"/>
    <cellStyle name="Disclosure Date 2 4 3 2 20" xfId="13350"/>
    <cellStyle name="Disclosure Date 2 4 3 2 21" xfId="13351"/>
    <cellStyle name="Disclosure Date 2 4 3 2 22" xfId="13352"/>
    <cellStyle name="Disclosure Date 2 4 3 2 23" xfId="13353"/>
    <cellStyle name="Disclosure Date 2 4 3 2 24" xfId="13354"/>
    <cellStyle name="Disclosure Date 2 4 3 2 25" xfId="13355"/>
    <cellStyle name="Disclosure Date 2 4 3 2 26" xfId="13356"/>
    <cellStyle name="Disclosure Date 2 4 3 2 27" xfId="13357"/>
    <cellStyle name="Disclosure Date 2 4 3 2 28" xfId="13358"/>
    <cellStyle name="Disclosure Date 2 4 3 2 29" xfId="13359"/>
    <cellStyle name="Disclosure Date 2 4 3 2 3" xfId="13360"/>
    <cellStyle name="Disclosure Date 2 4 3 2 30" xfId="13361"/>
    <cellStyle name="Disclosure Date 2 4 3 2 31" xfId="13362"/>
    <cellStyle name="Disclosure Date 2 4 3 2 32" xfId="13363"/>
    <cellStyle name="Disclosure Date 2 4 3 2 4" xfId="13364"/>
    <cellStyle name="Disclosure Date 2 4 3 2 5" xfId="13365"/>
    <cellStyle name="Disclosure Date 2 4 3 2 6" xfId="13366"/>
    <cellStyle name="Disclosure Date 2 4 3 2 7" xfId="13367"/>
    <cellStyle name="Disclosure Date 2 4 3 2 8" xfId="13368"/>
    <cellStyle name="Disclosure Date 2 4 3 2 9" xfId="13369"/>
    <cellStyle name="Disclosure Date 2 4 3 20" xfId="13370"/>
    <cellStyle name="Disclosure Date 2 4 3 21" xfId="13371"/>
    <cellStyle name="Disclosure Date 2 4 3 22" xfId="13372"/>
    <cellStyle name="Disclosure Date 2 4 3 23" xfId="13373"/>
    <cellStyle name="Disclosure Date 2 4 3 24" xfId="13374"/>
    <cellStyle name="Disclosure Date 2 4 3 25" xfId="13375"/>
    <cellStyle name="Disclosure Date 2 4 3 26" xfId="13376"/>
    <cellStyle name="Disclosure Date 2 4 3 27" xfId="13377"/>
    <cellStyle name="Disclosure Date 2 4 3 28" xfId="13378"/>
    <cellStyle name="Disclosure Date 2 4 3 29" xfId="13379"/>
    <cellStyle name="Disclosure Date 2 4 3 3" xfId="13380"/>
    <cellStyle name="Disclosure Date 2 4 3 30" xfId="13381"/>
    <cellStyle name="Disclosure Date 2 4 3 31" xfId="13382"/>
    <cellStyle name="Disclosure Date 2 4 3 32" xfId="13383"/>
    <cellStyle name="Disclosure Date 2 4 3 33" xfId="13384"/>
    <cellStyle name="Disclosure Date 2 4 3 34" xfId="13385"/>
    <cellStyle name="Disclosure Date 2 4 3 35" xfId="38875"/>
    <cellStyle name="Disclosure Date 2 4 3 4" xfId="13386"/>
    <cellStyle name="Disclosure Date 2 4 3 5" xfId="13387"/>
    <cellStyle name="Disclosure Date 2 4 3 6" xfId="13388"/>
    <cellStyle name="Disclosure Date 2 4 3 7" xfId="13389"/>
    <cellStyle name="Disclosure Date 2 4 3 8" xfId="13390"/>
    <cellStyle name="Disclosure Date 2 4 3 9" xfId="13391"/>
    <cellStyle name="Disclosure Date 2 4 30" xfId="13392"/>
    <cellStyle name="Disclosure Date 2 4 31" xfId="13393"/>
    <cellStyle name="Disclosure Date 2 4 32" xfId="13394"/>
    <cellStyle name="Disclosure Date 2 4 33" xfId="13395"/>
    <cellStyle name="Disclosure Date 2 4 34" xfId="13396"/>
    <cellStyle name="Disclosure Date 2 4 35" xfId="13397"/>
    <cellStyle name="Disclosure Date 2 4 36" xfId="13398"/>
    <cellStyle name="Disclosure Date 2 4 37" xfId="38873"/>
    <cellStyle name="Disclosure Date 2 4 4" xfId="13399"/>
    <cellStyle name="Disclosure Date 2 4 4 10" xfId="13400"/>
    <cellStyle name="Disclosure Date 2 4 4 11" xfId="13401"/>
    <cellStyle name="Disclosure Date 2 4 4 12" xfId="13402"/>
    <cellStyle name="Disclosure Date 2 4 4 13" xfId="13403"/>
    <cellStyle name="Disclosure Date 2 4 4 14" xfId="39881"/>
    <cellStyle name="Disclosure Date 2 4 4 2" xfId="13404"/>
    <cellStyle name="Disclosure Date 2 4 4 3" xfId="13405"/>
    <cellStyle name="Disclosure Date 2 4 4 4" xfId="13406"/>
    <cellStyle name="Disclosure Date 2 4 4 5" xfId="13407"/>
    <cellStyle name="Disclosure Date 2 4 4 6" xfId="13408"/>
    <cellStyle name="Disclosure Date 2 4 4 7" xfId="13409"/>
    <cellStyle name="Disclosure Date 2 4 4 8" xfId="13410"/>
    <cellStyle name="Disclosure Date 2 4 4 9" xfId="13411"/>
    <cellStyle name="Disclosure Date 2 4 5" xfId="13412"/>
    <cellStyle name="Disclosure Date 2 4 6" xfId="13413"/>
    <cellStyle name="Disclosure Date 2 4 7" xfId="13414"/>
    <cellStyle name="Disclosure Date 2 4 8" xfId="13415"/>
    <cellStyle name="Disclosure Date 2 4 9" xfId="13416"/>
    <cellStyle name="Disclosure Date 2 5" xfId="13417"/>
    <cellStyle name="Disclosure Date 2 5 10" xfId="13418"/>
    <cellStyle name="Disclosure Date 2 5 11" xfId="13419"/>
    <cellStyle name="Disclosure Date 2 5 12" xfId="13420"/>
    <cellStyle name="Disclosure Date 2 5 13" xfId="13421"/>
    <cellStyle name="Disclosure Date 2 5 14" xfId="13422"/>
    <cellStyle name="Disclosure Date 2 5 15" xfId="13423"/>
    <cellStyle name="Disclosure Date 2 5 16" xfId="13424"/>
    <cellStyle name="Disclosure Date 2 5 17" xfId="13425"/>
    <cellStyle name="Disclosure Date 2 5 18" xfId="13426"/>
    <cellStyle name="Disclosure Date 2 5 19" xfId="13427"/>
    <cellStyle name="Disclosure Date 2 5 2" xfId="13428"/>
    <cellStyle name="Disclosure Date 2 5 2 10" xfId="13429"/>
    <cellStyle name="Disclosure Date 2 5 2 11" xfId="13430"/>
    <cellStyle name="Disclosure Date 2 5 2 12" xfId="13431"/>
    <cellStyle name="Disclosure Date 2 5 2 13" xfId="13432"/>
    <cellStyle name="Disclosure Date 2 5 2 14" xfId="13433"/>
    <cellStyle name="Disclosure Date 2 5 2 15" xfId="13434"/>
    <cellStyle name="Disclosure Date 2 5 2 16" xfId="13435"/>
    <cellStyle name="Disclosure Date 2 5 2 17" xfId="13436"/>
    <cellStyle name="Disclosure Date 2 5 2 18" xfId="13437"/>
    <cellStyle name="Disclosure Date 2 5 2 19" xfId="13438"/>
    <cellStyle name="Disclosure Date 2 5 2 2" xfId="13439"/>
    <cellStyle name="Disclosure Date 2 5 2 20" xfId="13440"/>
    <cellStyle name="Disclosure Date 2 5 2 21" xfId="13441"/>
    <cellStyle name="Disclosure Date 2 5 2 22" xfId="13442"/>
    <cellStyle name="Disclosure Date 2 5 2 23" xfId="13443"/>
    <cellStyle name="Disclosure Date 2 5 2 24" xfId="13444"/>
    <cellStyle name="Disclosure Date 2 5 2 25" xfId="13445"/>
    <cellStyle name="Disclosure Date 2 5 2 26" xfId="13446"/>
    <cellStyle name="Disclosure Date 2 5 2 27" xfId="13447"/>
    <cellStyle name="Disclosure Date 2 5 2 28" xfId="13448"/>
    <cellStyle name="Disclosure Date 2 5 2 29" xfId="13449"/>
    <cellStyle name="Disclosure Date 2 5 2 3" xfId="13450"/>
    <cellStyle name="Disclosure Date 2 5 2 30" xfId="13451"/>
    <cellStyle name="Disclosure Date 2 5 2 31" xfId="13452"/>
    <cellStyle name="Disclosure Date 2 5 2 32" xfId="13453"/>
    <cellStyle name="Disclosure Date 2 5 2 4" xfId="13454"/>
    <cellStyle name="Disclosure Date 2 5 2 5" xfId="13455"/>
    <cellStyle name="Disclosure Date 2 5 2 6" xfId="13456"/>
    <cellStyle name="Disclosure Date 2 5 2 7" xfId="13457"/>
    <cellStyle name="Disclosure Date 2 5 2 8" xfId="13458"/>
    <cellStyle name="Disclosure Date 2 5 2 9" xfId="13459"/>
    <cellStyle name="Disclosure Date 2 5 20" xfId="13460"/>
    <cellStyle name="Disclosure Date 2 5 21" xfId="13461"/>
    <cellStyle name="Disclosure Date 2 5 22" xfId="13462"/>
    <cellStyle name="Disclosure Date 2 5 23" xfId="13463"/>
    <cellStyle name="Disclosure Date 2 5 24" xfId="13464"/>
    <cellStyle name="Disclosure Date 2 5 25" xfId="13465"/>
    <cellStyle name="Disclosure Date 2 5 26" xfId="13466"/>
    <cellStyle name="Disclosure Date 2 5 27" xfId="13467"/>
    <cellStyle name="Disclosure Date 2 5 28" xfId="13468"/>
    <cellStyle name="Disclosure Date 2 5 29" xfId="13469"/>
    <cellStyle name="Disclosure Date 2 5 3" xfId="13470"/>
    <cellStyle name="Disclosure Date 2 5 30" xfId="13471"/>
    <cellStyle name="Disclosure Date 2 5 31" xfId="13472"/>
    <cellStyle name="Disclosure Date 2 5 32" xfId="13473"/>
    <cellStyle name="Disclosure Date 2 5 33" xfId="13474"/>
    <cellStyle name="Disclosure Date 2 5 34" xfId="13475"/>
    <cellStyle name="Disclosure Date 2 5 35" xfId="38876"/>
    <cellStyle name="Disclosure Date 2 5 4" xfId="13476"/>
    <cellStyle name="Disclosure Date 2 5 5" xfId="13477"/>
    <cellStyle name="Disclosure Date 2 5 6" xfId="13478"/>
    <cellStyle name="Disclosure Date 2 5 7" xfId="13479"/>
    <cellStyle name="Disclosure Date 2 5 8" xfId="13480"/>
    <cellStyle name="Disclosure Date 2 5 9" xfId="13481"/>
    <cellStyle name="Disclosure Date 2 6" xfId="13482"/>
    <cellStyle name="Disclosure Date 2 6 10" xfId="13483"/>
    <cellStyle name="Disclosure Date 2 6 11" xfId="13484"/>
    <cellStyle name="Disclosure Date 2 6 12" xfId="13485"/>
    <cellStyle name="Disclosure Date 2 6 13" xfId="13486"/>
    <cellStyle name="Disclosure Date 2 6 14" xfId="13487"/>
    <cellStyle name="Disclosure Date 2 6 15" xfId="13488"/>
    <cellStyle name="Disclosure Date 2 6 16" xfId="13489"/>
    <cellStyle name="Disclosure Date 2 6 17" xfId="13490"/>
    <cellStyle name="Disclosure Date 2 6 18" xfId="13491"/>
    <cellStyle name="Disclosure Date 2 6 19" xfId="13492"/>
    <cellStyle name="Disclosure Date 2 6 2" xfId="13493"/>
    <cellStyle name="Disclosure Date 2 6 20" xfId="13494"/>
    <cellStyle name="Disclosure Date 2 6 21" xfId="13495"/>
    <cellStyle name="Disclosure Date 2 6 22" xfId="13496"/>
    <cellStyle name="Disclosure Date 2 6 23" xfId="13497"/>
    <cellStyle name="Disclosure Date 2 6 24" xfId="13498"/>
    <cellStyle name="Disclosure Date 2 6 25" xfId="13499"/>
    <cellStyle name="Disclosure Date 2 6 26" xfId="13500"/>
    <cellStyle name="Disclosure Date 2 6 27" xfId="13501"/>
    <cellStyle name="Disclosure Date 2 6 28" xfId="13502"/>
    <cellStyle name="Disclosure Date 2 6 29" xfId="13503"/>
    <cellStyle name="Disclosure Date 2 6 3" xfId="13504"/>
    <cellStyle name="Disclosure Date 2 6 30" xfId="13505"/>
    <cellStyle name="Disclosure Date 2 6 31" xfId="13506"/>
    <cellStyle name="Disclosure Date 2 6 32" xfId="13507"/>
    <cellStyle name="Disclosure Date 2 6 4" xfId="13508"/>
    <cellStyle name="Disclosure Date 2 6 5" xfId="13509"/>
    <cellStyle name="Disclosure Date 2 6 6" xfId="13510"/>
    <cellStyle name="Disclosure Date 2 6 7" xfId="13511"/>
    <cellStyle name="Disclosure Date 2 6 8" xfId="13512"/>
    <cellStyle name="Disclosure Date 2 6 9" xfId="13513"/>
    <cellStyle name="Disclosure Date 2 7" xfId="13514"/>
    <cellStyle name="Disclosure Date 2 8" xfId="13515"/>
    <cellStyle name="Disclosure Date 2 9" xfId="13516"/>
    <cellStyle name="Disclosure Date 3" xfId="13517"/>
    <cellStyle name="Disclosure Date 3 10" xfId="13518"/>
    <cellStyle name="Disclosure Date 3 11" xfId="13519"/>
    <cellStyle name="Disclosure Date 3 12" xfId="13520"/>
    <cellStyle name="Disclosure Date 3 13" xfId="13521"/>
    <cellStyle name="Disclosure Date 3 14" xfId="13522"/>
    <cellStyle name="Disclosure Date 3 15" xfId="13523"/>
    <cellStyle name="Disclosure Date 3 16" xfId="13524"/>
    <cellStyle name="Disclosure Date 3 17" xfId="13525"/>
    <cellStyle name="Disclosure Date 3 18" xfId="13526"/>
    <cellStyle name="Disclosure Date 3 19" xfId="13527"/>
    <cellStyle name="Disclosure Date 3 2" xfId="13528"/>
    <cellStyle name="Disclosure Date 3 2 10" xfId="13529"/>
    <cellStyle name="Disclosure Date 3 2 11" xfId="13530"/>
    <cellStyle name="Disclosure Date 3 2 12" xfId="13531"/>
    <cellStyle name="Disclosure Date 3 2 13" xfId="13532"/>
    <cellStyle name="Disclosure Date 3 2 14" xfId="13533"/>
    <cellStyle name="Disclosure Date 3 2 15" xfId="13534"/>
    <cellStyle name="Disclosure Date 3 2 16" xfId="13535"/>
    <cellStyle name="Disclosure Date 3 2 17" xfId="13536"/>
    <cellStyle name="Disclosure Date 3 2 18" xfId="13537"/>
    <cellStyle name="Disclosure Date 3 2 19" xfId="13538"/>
    <cellStyle name="Disclosure Date 3 2 2" xfId="13539"/>
    <cellStyle name="Disclosure Date 3 2 2 10" xfId="13540"/>
    <cellStyle name="Disclosure Date 3 2 2 11" xfId="13541"/>
    <cellStyle name="Disclosure Date 3 2 2 12" xfId="13542"/>
    <cellStyle name="Disclosure Date 3 2 2 13" xfId="13543"/>
    <cellStyle name="Disclosure Date 3 2 2 14" xfId="13544"/>
    <cellStyle name="Disclosure Date 3 2 2 15" xfId="13545"/>
    <cellStyle name="Disclosure Date 3 2 2 16" xfId="13546"/>
    <cellStyle name="Disclosure Date 3 2 2 17" xfId="13547"/>
    <cellStyle name="Disclosure Date 3 2 2 18" xfId="13548"/>
    <cellStyle name="Disclosure Date 3 2 2 19" xfId="13549"/>
    <cellStyle name="Disclosure Date 3 2 2 2" xfId="13550"/>
    <cellStyle name="Disclosure Date 3 2 2 20" xfId="13551"/>
    <cellStyle name="Disclosure Date 3 2 2 21" xfId="13552"/>
    <cellStyle name="Disclosure Date 3 2 2 22" xfId="13553"/>
    <cellStyle name="Disclosure Date 3 2 2 23" xfId="13554"/>
    <cellStyle name="Disclosure Date 3 2 2 24" xfId="13555"/>
    <cellStyle name="Disclosure Date 3 2 2 25" xfId="13556"/>
    <cellStyle name="Disclosure Date 3 2 2 26" xfId="13557"/>
    <cellStyle name="Disclosure Date 3 2 2 27" xfId="13558"/>
    <cellStyle name="Disclosure Date 3 2 2 28" xfId="13559"/>
    <cellStyle name="Disclosure Date 3 2 2 29" xfId="13560"/>
    <cellStyle name="Disclosure Date 3 2 2 3" xfId="13561"/>
    <cellStyle name="Disclosure Date 3 2 2 30" xfId="13562"/>
    <cellStyle name="Disclosure Date 3 2 2 31" xfId="13563"/>
    <cellStyle name="Disclosure Date 3 2 2 32" xfId="13564"/>
    <cellStyle name="Disclosure Date 3 2 2 4" xfId="13565"/>
    <cellStyle name="Disclosure Date 3 2 2 5" xfId="13566"/>
    <cellStyle name="Disclosure Date 3 2 2 6" xfId="13567"/>
    <cellStyle name="Disclosure Date 3 2 2 7" xfId="13568"/>
    <cellStyle name="Disclosure Date 3 2 2 8" xfId="13569"/>
    <cellStyle name="Disclosure Date 3 2 2 9" xfId="13570"/>
    <cellStyle name="Disclosure Date 3 2 20" xfId="13571"/>
    <cellStyle name="Disclosure Date 3 2 21" xfId="13572"/>
    <cellStyle name="Disclosure Date 3 2 22" xfId="13573"/>
    <cellStyle name="Disclosure Date 3 2 23" xfId="13574"/>
    <cellStyle name="Disclosure Date 3 2 24" xfId="13575"/>
    <cellStyle name="Disclosure Date 3 2 25" xfId="13576"/>
    <cellStyle name="Disclosure Date 3 2 26" xfId="13577"/>
    <cellStyle name="Disclosure Date 3 2 27" xfId="13578"/>
    <cellStyle name="Disclosure Date 3 2 28" xfId="13579"/>
    <cellStyle name="Disclosure Date 3 2 29" xfId="13580"/>
    <cellStyle name="Disclosure Date 3 2 3" xfId="13581"/>
    <cellStyle name="Disclosure Date 3 2 30" xfId="13582"/>
    <cellStyle name="Disclosure Date 3 2 31" xfId="13583"/>
    <cellStyle name="Disclosure Date 3 2 32" xfId="13584"/>
    <cellStyle name="Disclosure Date 3 2 33" xfId="13585"/>
    <cellStyle name="Disclosure Date 3 2 34" xfId="13586"/>
    <cellStyle name="Disclosure Date 3 2 35" xfId="38878"/>
    <cellStyle name="Disclosure Date 3 2 4" xfId="13587"/>
    <cellStyle name="Disclosure Date 3 2 5" xfId="13588"/>
    <cellStyle name="Disclosure Date 3 2 6" xfId="13589"/>
    <cellStyle name="Disclosure Date 3 2 7" xfId="13590"/>
    <cellStyle name="Disclosure Date 3 2 8" xfId="13591"/>
    <cellStyle name="Disclosure Date 3 2 9" xfId="13592"/>
    <cellStyle name="Disclosure Date 3 20" xfId="13593"/>
    <cellStyle name="Disclosure Date 3 21" xfId="13594"/>
    <cellStyle name="Disclosure Date 3 22" xfId="13595"/>
    <cellStyle name="Disclosure Date 3 23" xfId="13596"/>
    <cellStyle name="Disclosure Date 3 24" xfId="13597"/>
    <cellStyle name="Disclosure Date 3 25" xfId="13598"/>
    <cellStyle name="Disclosure Date 3 26" xfId="13599"/>
    <cellStyle name="Disclosure Date 3 27" xfId="13600"/>
    <cellStyle name="Disclosure Date 3 28" xfId="13601"/>
    <cellStyle name="Disclosure Date 3 29" xfId="13602"/>
    <cellStyle name="Disclosure Date 3 3" xfId="13603"/>
    <cellStyle name="Disclosure Date 3 3 10" xfId="13604"/>
    <cellStyle name="Disclosure Date 3 3 11" xfId="13605"/>
    <cellStyle name="Disclosure Date 3 3 12" xfId="13606"/>
    <cellStyle name="Disclosure Date 3 3 13" xfId="13607"/>
    <cellStyle name="Disclosure Date 3 3 14" xfId="13608"/>
    <cellStyle name="Disclosure Date 3 3 15" xfId="13609"/>
    <cellStyle name="Disclosure Date 3 3 16" xfId="13610"/>
    <cellStyle name="Disclosure Date 3 3 17" xfId="13611"/>
    <cellStyle name="Disclosure Date 3 3 18" xfId="13612"/>
    <cellStyle name="Disclosure Date 3 3 19" xfId="13613"/>
    <cellStyle name="Disclosure Date 3 3 2" xfId="13614"/>
    <cellStyle name="Disclosure Date 3 3 20" xfId="13615"/>
    <cellStyle name="Disclosure Date 3 3 21" xfId="13616"/>
    <cellStyle name="Disclosure Date 3 3 22" xfId="13617"/>
    <cellStyle name="Disclosure Date 3 3 23" xfId="13618"/>
    <cellStyle name="Disclosure Date 3 3 24" xfId="13619"/>
    <cellStyle name="Disclosure Date 3 3 25" xfId="13620"/>
    <cellStyle name="Disclosure Date 3 3 26" xfId="13621"/>
    <cellStyle name="Disclosure Date 3 3 27" xfId="13622"/>
    <cellStyle name="Disclosure Date 3 3 28" xfId="13623"/>
    <cellStyle name="Disclosure Date 3 3 29" xfId="13624"/>
    <cellStyle name="Disclosure Date 3 3 3" xfId="13625"/>
    <cellStyle name="Disclosure Date 3 3 30" xfId="13626"/>
    <cellStyle name="Disclosure Date 3 3 31" xfId="13627"/>
    <cellStyle name="Disclosure Date 3 3 32" xfId="13628"/>
    <cellStyle name="Disclosure Date 3 3 4" xfId="13629"/>
    <cellStyle name="Disclosure Date 3 3 5" xfId="13630"/>
    <cellStyle name="Disclosure Date 3 3 6" xfId="13631"/>
    <cellStyle name="Disclosure Date 3 3 7" xfId="13632"/>
    <cellStyle name="Disclosure Date 3 3 8" xfId="13633"/>
    <cellStyle name="Disclosure Date 3 3 9" xfId="13634"/>
    <cellStyle name="Disclosure Date 3 30" xfId="13635"/>
    <cellStyle name="Disclosure Date 3 31" xfId="13636"/>
    <cellStyle name="Disclosure Date 3 32" xfId="13637"/>
    <cellStyle name="Disclosure Date 3 33" xfId="13638"/>
    <cellStyle name="Disclosure Date 3 34" xfId="13639"/>
    <cellStyle name="Disclosure Date 3 35" xfId="13640"/>
    <cellStyle name="Disclosure Date 3 36" xfId="38877"/>
    <cellStyle name="Disclosure Date 3 4" xfId="13641"/>
    <cellStyle name="Disclosure Date 3 5" xfId="13642"/>
    <cellStyle name="Disclosure Date 3 6" xfId="13643"/>
    <cellStyle name="Disclosure Date 3 7" xfId="13644"/>
    <cellStyle name="Disclosure Date 3 8" xfId="13645"/>
    <cellStyle name="Disclosure Date 3 9" xfId="13646"/>
    <cellStyle name="Disclosure Date 4" xfId="13647"/>
    <cellStyle name="Disclosure Date 4 10" xfId="13648"/>
    <cellStyle name="Disclosure Date 4 11" xfId="13649"/>
    <cellStyle name="Disclosure Date 4 12" xfId="13650"/>
    <cellStyle name="Disclosure Date 4 13" xfId="13651"/>
    <cellStyle name="Disclosure Date 4 2" xfId="13652"/>
    <cellStyle name="Disclosure Date 4 3" xfId="13653"/>
    <cellStyle name="Disclosure Date 4 4" xfId="13654"/>
    <cellStyle name="Disclosure Date 4 5" xfId="13655"/>
    <cellStyle name="Disclosure Date 4 6" xfId="13656"/>
    <cellStyle name="Disclosure Date 4 7" xfId="13657"/>
    <cellStyle name="Disclosure Date 4 8" xfId="13658"/>
    <cellStyle name="Disclosure Date 4 9" xfId="13659"/>
    <cellStyle name="Entry 1A" xfId="262"/>
    <cellStyle name="Entry 1A 2" xfId="263"/>
    <cellStyle name="Entry 1A 2 2" xfId="13660"/>
    <cellStyle name="Entry 1A 2 3" xfId="13661"/>
    <cellStyle name="Entry 1A 2 3 10" xfId="13662"/>
    <cellStyle name="Entry 1A 2 3 11" xfId="13663"/>
    <cellStyle name="Entry 1A 2 3 12" xfId="13664"/>
    <cellStyle name="Entry 1A 2 3 13" xfId="13665"/>
    <cellStyle name="Entry 1A 2 3 14" xfId="13666"/>
    <cellStyle name="Entry 1A 2 3 15" xfId="13667"/>
    <cellStyle name="Entry 1A 2 3 16" xfId="13668"/>
    <cellStyle name="Entry 1A 2 3 17" xfId="13669"/>
    <cellStyle name="Entry 1A 2 3 18" xfId="13670"/>
    <cellStyle name="Entry 1A 2 3 19" xfId="13671"/>
    <cellStyle name="Entry 1A 2 3 2" xfId="13672"/>
    <cellStyle name="Entry 1A 2 3 2 10" xfId="13673"/>
    <cellStyle name="Entry 1A 2 3 2 11" xfId="13674"/>
    <cellStyle name="Entry 1A 2 3 2 12" xfId="13675"/>
    <cellStyle name="Entry 1A 2 3 2 13" xfId="13676"/>
    <cellStyle name="Entry 1A 2 3 2 14" xfId="13677"/>
    <cellStyle name="Entry 1A 2 3 2 15" xfId="13678"/>
    <cellStyle name="Entry 1A 2 3 2 16" xfId="13679"/>
    <cellStyle name="Entry 1A 2 3 2 17" xfId="13680"/>
    <cellStyle name="Entry 1A 2 3 2 18" xfId="13681"/>
    <cellStyle name="Entry 1A 2 3 2 19" xfId="13682"/>
    <cellStyle name="Entry 1A 2 3 2 2" xfId="13683"/>
    <cellStyle name="Entry 1A 2 3 2 2 10" xfId="13684"/>
    <cellStyle name="Entry 1A 2 3 2 2 11" xfId="13685"/>
    <cellStyle name="Entry 1A 2 3 2 2 12" xfId="13686"/>
    <cellStyle name="Entry 1A 2 3 2 2 13" xfId="13687"/>
    <cellStyle name="Entry 1A 2 3 2 2 14" xfId="13688"/>
    <cellStyle name="Entry 1A 2 3 2 2 15" xfId="13689"/>
    <cellStyle name="Entry 1A 2 3 2 2 16" xfId="13690"/>
    <cellStyle name="Entry 1A 2 3 2 2 17" xfId="13691"/>
    <cellStyle name="Entry 1A 2 3 2 2 18" xfId="13692"/>
    <cellStyle name="Entry 1A 2 3 2 2 19" xfId="13693"/>
    <cellStyle name="Entry 1A 2 3 2 2 2" xfId="13694"/>
    <cellStyle name="Entry 1A 2 3 2 2 2 10" xfId="13695"/>
    <cellStyle name="Entry 1A 2 3 2 2 2 11" xfId="13696"/>
    <cellStyle name="Entry 1A 2 3 2 2 2 12" xfId="13697"/>
    <cellStyle name="Entry 1A 2 3 2 2 2 13" xfId="13698"/>
    <cellStyle name="Entry 1A 2 3 2 2 2 14" xfId="13699"/>
    <cellStyle name="Entry 1A 2 3 2 2 2 15" xfId="13700"/>
    <cellStyle name="Entry 1A 2 3 2 2 2 16" xfId="13701"/>
    <cellStyle name="Entry 1A 2 3 2 2 2 17" xfId="13702"/>
    <cellStyle name="Entry 1A 2 3 2 2 2 18" xfId="13703"/>
    <cellStyle name="Entry 1A 2 3 2 2 2 19" xfId="13704"/>
    <cellStyle name="Entry 1A 2 3 2 2 2 2" xfId="13705"/>
    <cellStyle name="Entry 1A 2 3 2 2 2 2 10" xfId="13706"/>
    <cellStyle name="Entry 1A 2 3 2 2 2 2 11" xfId="13707"/>
    <cellStyle name="Entry 1A 2 3 2 2 2 2 12" xfId="13708"/>
    <cellStyle name="Entry 1A 2 3 2 2 2 2 13" xfId="13709"/>
    <cellStyle name="Entry 1A 2 3 2 2 2 2 14" xfId="13710"/>
    <cellStyle name="Entry 1A 2 3 2 2 2 2 15" xfId="13711"/>
    <cellStyle name="Entry 1A 2 3 2 2 2 2 16" xfId="13712"/>
    <cellStyle name="Entry 1A 2 3 2 2 2 2 17" xfId="13713"/>
    <cellStyle name="Entry 1A 2 3 2 2 2 2 18" xfId="13714"/>
    <cellStyle name="Entry 1A 2 3 2 2 2 2 19" xfId="13715"/>
    <cellStyle name="Entry 1A 2 3 2 2 2 2 2" xfId="13716"/>
    <cellStyle name="Entry 1A 2 3 2 2 2 2 20" xfId="13717"/>
    <cellStyle name="Entry 1A 2 3 2 2 2 2 21" xfId="13718"/>
    <cellStyle name="Entry 1A 2 3 2 2 2 2 22" xfId="13719"/>
    <cellStyle name="Entry 1A 2 3 2 2 2 2 23" xfId="13720"/>
    <cellStyle name="Entry 1A 2 3 2 2 2 2 24" xfId="13721"/>
    <cellStyle name="Entry 1A 2 3 2 2 2 2 25" xfId="13722"/>
    <cellStyle name="Entry 1A 2 3 2 2 2 2 26" xfId="13723"/>
    <cellStyle name="Entry 1A 2 3 2 2 2 2 27" xfId="13724"/>
    <cellStyle name="Entry 1A 2 3 2 2 2 2 28" xfId="13725"/>
    <cellStyle name="Entry 1A 2 3 2 2 2 2 29" xfId="13726"/>
    <cellStyle name="Entry 1A 2 3 2 2 2 2 3" xfId="13727"/>
    <cellStyle name="Entry 1A 2 3 2 2 2 2 30" xfId="13728"/>
    <cellStyle name="Entry 1A 2 3 2 2 2 2 31" xfId="13729"/>
    <cellStyle name="Entry 1A 2 3 2 2 2 2 32" xfId="13730"/>
    <cellStyle name="Entry 1A 2 3 2 2 2 2 4" xfId="13731"/>
    <cellStyle name="Entry 1A 2 3 2 2 2 2 5" xfId="13732"/>
    <cellStyle name="Entry 1A 2 3 2 2 2 2 6" xfId="13733"/>
    <cellStyle name="Entry 1A 2 3 2 2 2 2 7" xfId="13734"/>
    <cellStyle name="Entry 1A 2 3 2 2 2 2 8" xfId="13735"/>
    <cellStyle name="Entry 1A 2 3 2 2 2 2 9" xfId="13736"/>
    <cellStyle name="Entry 1A 2 3 2 2 2 20" xfId="13737"/>
    <cellStyle name="Entry 1A 2 3 2 2 2 21" xfId="13738"/>
    <cellStyle name="Entry 1A 2 3 2 2 2 22" xfId="13739"/>
    <cellStyle name="Entry 1A 2 3 2 2 2 23" xfId="13740"/>
    <cellStyle name="Entry 1A 2 3 2 2 2 24" xfId="13741"/>
    <cellStyle name="Entry 1A 2 3 2 2 2 25" xfId="13742"/>
    <cellStyle name="Entry 1A 2 3 2 2 2 26" xfId="13743"/>
    <cellStyle name="Entry 1A 2 3 2 2 2 27" xfId="13744"/>
    <cellStyle name="Entry 1A 2 3 2 2 2 28" xfId="13745"/>
    <cellStyle name="Entry 1A 2 3 2 2 2 29" xfId="13746"/>
    <cellStyle name="Entry 1A 2 3 2 2 2 3" xfId="13747"/>
    <cellStyle name="Entry 1A 2 3 2 2 2 30" xfId="13748"/>
    <cellStyle name="Entry 1A 2 3 2 2 2 31" xfId="13749"/>
    <cellStyle name="Entry 1A 2 3 2 2 2 32" xfId="13750"/>
    <cellStyle name="Entry 1A 2 3 2 2 2 33" xfId="13751"/>
    <cellStyle name="Entry 1A 2 3 2 2 2 34" xfId="13752"/>
    <cellStyle name="Entry 1A 2 3 2 2 2 35" xfId="38882"/>
    <cellStyle name="Entry 1A 2 3 2 2 2 4" xfId="13753"/>
    <cellStyle name="Entry 1A 2 3 2 2 2 5" xfId="13754"/>
    <cellStyle name="Entry 1A 2 3 2 2 2 6" xfId="13755"/>
    <cellStyle name="Entry 1A 2 3 2 2 2 7" xfId="13756"/>
    <cellStyle name="Entry 1A 2 3 2 2 2 8" xfId="13757"/>
    <cellStyle name="Entry 1A 2 3 2 2 2 9" xfId="13758"/>
    <cellStyle name="Entry 1A 2 3 2 2 20" xfId="13759"/>
    <cellStyle name="Entry 1A 2 3 2 2 21" xfId="13760"/>
    <cellStyle name="Entry 1A 2 3 2 2 22" xfId="13761"/>
    <cellStyle name="Entry 1A 2 3 2 2 23" xfId="13762"/>
    <cellStyle name="Entry 1A 2 3 2 2 24" xfId="13763"/>
    <cellStyle name="Entry 1A 2 3 2 2 25" xfId="13764"/>
    <cellStyle name="Entry 1A 2 3 2 2 26" xfId="13765"/>
    <cellStyle name="Entry 1A 2 3 2 2 27" xfId="13766"/>
    <cellStyle name="Entry 1A 2 3 2 2 28" xfId="13767"/>
    <cellStyle name="Entry 1A 2 3 2 2 29" xfId="13768"/>
    <cellStyle name="Entry 1A 2 3 2 2 3" xfId="13769"/>
    <cellStyle name="Entry 1A 2 3 2 2 3 10" xfId="13770"/>
    <cellStyle name="Entry 1A 2 3 2 2 3 11" xfId="13771"/>
    <cellStyle name="Entry 1A 2 3 2 2 3 12" xfId="13772"/>
    <cellStyle name="Entry 1A 2 3 2 2 3 13" xfId="13773"/>
    <cellStyle name="Entry 1A 2 3 2 2 3 14" xfId="13774"/>
    <cellStyle name="Entry 1A 2 3 2 2 3 15" xfId="13775"/>
    <cellStyle name="Entry 1A 2 3 2 2 3 16" xfId="13776"/>
    <cellStyle name="Entry 1A 2 3 2 2 3 17" xfId="13777"/>
    <cellStyle name="Entry 1A 2 3 2 2 3 18" xfId="13778"/>
    <cellStyle name="Entry 1A 2 3 2 2 3 19" xfId="13779"/>
    <cellStyle name="Entry 1A 2 3 2 2 3 2" xfId="13780"/>
    <cellStyle name="Entry 1A 2 3 2 2 3 2 10" xfId="13781"/>
    <cellStyle name="Entry 1A 2 3 2 2 3 2 11" xfId="13782"/>
    <cellStyle name="Entry 1A 2 3 2 2 3 2 12" xfId="13783"/>
    <cellStyle name="Entry 1A 2 3 2 2 3 2 13" xfId="13784"/>
    <cellStyle name="Entry 1A 2 3 2 2 3 2 14" xfId="13785"/>
    <cellStyle name="Entry 1A 2 3 2 2 3 2 15" xfId="13786"/>
    <cellStyle name="Entry 1A 2 3 2 2 3 2 16" xfId="13787"/>
    <cellStyle name="Entry 1A 2 3 2 2 3 2 17" xfId="13788"/>
    <cellStyle name="Entry 1A 2 3 2 2 3 2 18" xfId="13789"/>
    <cellStyle name="Entry 1A 2 3 2 2 3 2 19" xfId="13790"/>
    <cellStyle name="Entry 1A 2 3 2 2 3 2 2" xfId="13791"/>
    <cellStyle name="Entry 1A 2 3 2 2 3 2 20" xfId="13792"/>
    <cellStyle name="Entry 1A 2 3 2 2 3 2 21" xfId="13793"/>
    <cellStyle name="Entry 1A 2 3 2 2 3 2 22" xfId="13794"/>
    <cellStyle name="Entry 1A 2 3 2 2 3 2 23" xfId="13795"/>
    <cellStyle name="Entry 1A 2 3 2 2 3 2 24" xfId="13796"/>
    <cellStyle name="Entry 1A 2 3 2 2 3 2 25" xfId="13797"/>
    <cellStyle name="Entry 1A 2 3 2 2 3 2 26" xfId="13798"/>
    <cellStyle name="Entry 1A 2 3 2 2 3 2 27" xfId="13799"/>
    <cellStyle name="Entry 1A 2 3 2 2 3 2 28" xfId="13800"/>
    <cellStyle name="Entry 1A 2 3 2 2 3 2 29" xfId="13801"/>
    <cellStyle name="Entry 1A 2 3 2 2 3 2 3" xfId="13802"/>
    <cellStyle name="Entry 1A 2 3 2 2 3 2 30" xfId="13803"/>
    <cellStyle name="Entry 1A 2 3 2 2 3 2 31" xfId="13804"/>
    <cellStyle name="Entry 1A 2 3 2 2 3 2 32" xfId="13805"/>
    <cellStyle name="Entry 1A 2 3 2 2 3 2 4" xfId="13806"/>
    <cellStyle name="Entry 1A 2 3 2 2 3 2 5" xfId="13807"/>
    <cellStyle name="Entry 1A 2 3 2 2 3 2 6" xfId="13808"/>
    <cellStyle name="Entry 1A 2 3 2 2 3 2 7" xfId="13809"/>
    <cellStyle name="Entry 1A 2 3 2 2 3 2 8" xfId="13810"/>
    <cellStyle name="Entry 1A 2 3 2 2 3 2 9" xfId="13811"/>
    <cellStyle name="Entry 1A 2 3 2 2 3 20" xfId="13812"/>
    <cellStyle name="Entry 1A 2 3 2 2 3 21" xfId="13813"/>
    <cellStyle name="Entry 1A 2 3 2 2 3 22" xfId="13814"/>
    <cellStyle name="Entry 1A 2 3 2 2 3 23" xfId="13815"/>
    <cellStyle name="Entry 1A 2 3 2 2 3 24" xfId="13816"/>
    <cellStyle name="Entry 1A 2 3 2 2 3 25" xfId="13817"/>
    <cellStyle name="Entry 1A 2 3 2 2 3 26" xfId="13818"/>
    <cellStyle name="Entry 1A 2 3 2 2 3 27" xfId="13819"/>
    <cellStyle name="Entry 1A 2 3 2 2 3 28" xfId="13820"/>
    <cellStyle name="Entry 1A 2 3 2 2 3 29" xfId="13821"/>
    <cellStyle name="Entry 1A 2 3 2 2 3 3" xfId="13822"/>
    <cellStyle name="Entry 1A 2 3 2 2 3 30" xfId="13823"/>
    <cellStyle name="Entry 1A 2 3 2 2 3 31" xfId="13824"/>
    <cellStyle name="Entry 1A 2 3 2 2 3 32" xfId="13825"/>
    <cellStyle name="Entry 1A 2 3 2 2 3 33" xfId="13826"/>
    <cellStyle name="Entry 1A 2 3 2 2 3 34" xfId="13827"/>
    <cellStyle name="Entry 1A 2 3 2 2 3 35" xfId="38883"/>
    <cellStyle name="Entry 1A 2 3 2 2 3 4" xfId="13828"/>
    <cellStyle name="Entry 1A 2 3 2 2 3 5" xfId="13829"/>
    <cellStyle name="Entry 1A 2 3 2 2 3 6" xfId="13830"/>
    <cellStyle name="Entry 1A 2 3 2 2 3 7" xfId="13831"/>
    <cellStyle name="Entry 1A 2 3 2 2 3 8" xfId="13832"/>
    <cellStyle name="Entry 1A 2 3 2 2 3 9" xfId="13833"/>
    <cellStyle name="Entry 1A 2 3 2 2 30" xfId="13834"/>
    <cellStyle name="Entry 1A 2 3 2 2 31" xfId="13835"/>
    <cellStyle name="Entry 1A 2 3 2 2 32" xfId="13836"/>
    <cellStyle name="Entry 1A 2 3 2 2 33" xfId="13837"/>
    <cellStyle name="Entry 1A 2 3 2 2 34" xfId="13838"/>
    <cellStyle name="Entry 1A 2 3 2 2 35" xfId="13839"/>
    <cellStyle name="Entry 1A 2 3 2 2 36" xfId="13840"/>
    <cellStyle name="Entry 1A 2 3 2 2 37" xfId="38881"/>
    <cellStyle name="Entry 1A 2 3 2 2 4" xfId="13841"/>
    <cellStyle name="Entry 1A 2 3 2 2 4 10" xfId="13842"/>
    <cellStyle name="Entry 1A 2 3 2 2 4 11" xfId="13843"/>
    <cellStyle name="Entry 1A 2 3 2 2 4 12" xfId="13844"/>
    <cellStyle name="Entry 1A 2 3 2 2 4 13" xfId="13845"/>
    <cellStyle name="Entry 1A 2 3 2 2 4 14" xfId="39924"/>
    <cellStyle name="Entry 1A 2 3 2 2 4 2" xfId="13846"/>
    <cellStyle name="Entry 1A 2 3 2 2 4 3" xfId="13847"/>
    <cellStyle name="Entry 1A 2 3 2 2 4 4" xfId="13848"/>
    <cellStyle name="Entry 1A 2 3 2 2 4 5" xfId="13849"/>
    <cellStyle name="Entry 1A 2 3 2 2 4 6" xfId="13850"/>
    <cellStyle name="Entry 1A 2 3 2 2 4 7" xfId="13851"/>
    <cellStyle name="Entry 1A 2 3 2 2 4 8" xfId="13852"/>
    <cellStyle name="Entry 1A 2 3 2 2 4 9" xfId="13853"/>
    <cellStyle name="Entry 1A 2 3 2 2 5" xfId="13854"/>
    <cellStyle name="Entry 1A 2 3 2 2 6" xfId="13855"/>
    <cellStyle name="Entry 1A 2 3 2 2 7" xfId="13856"/>
    <cellStyle name="Entry 1A 2 3 2 2 8" xfId="13857"/>
    <cellStyle name="Entry 1A 2 3 2 2 9" xfId="13858"/>
    <cellStyle name="Entry 1A 2 3 2 20" xfId="13859"/>
    <cellStyle name="Entry 1A 2 3 2 21" xfId="13860"/>
    <cellStyle name="Entry 1A 2 3 2 22" xfId="13861"/>
    <cellStyle name="Entry 1A 2 3 2 23" xfId="13862"/>
    <cellStyle name="Entry 1A 2 3 2 24" xfId="13863"/>
    <cellStyle name="Entry 1A 2 3 2 25" xfId="13864"/>
    <cellStyle name="Entry 1A 2 3 2 26" xfId="13865"/>
    <cellStyle name="Entry 1A 2 3 2 27" xfId="13866"/>
    <cellStyle name="Entry 1A 2 3 2 28" xfId="13867"/>
    <cellStyle name="Entry 1A 2 3 2 29" xfId="13868"/>
    <cellStyle name="Entry 1A 2 3 2 3" xfId="13869"/>
    <cellStyle name="Entry 1A 2 3 2 3 10" xfId="13870"/>
    <cellStyle name="Entry 1A 2 3 2 3 11" xfId="13871"/>
    <cellStyle name="Entry 1A 2 3 2 3 12" xfId="13872"/>
    <cellStyle name="Entry 1A 2 3 2 3 13" xfId="13873"/>
    <cellStyle name="Entry 1A 2 3 2 3 14" xfId="13874"/>
    <cellStyle name="Entry 1A 2 3 2 3 15" xfId="13875"/>
    <cellStyle name="Entry 1A 2 3 2 3 16" xfId="13876"/>
    <cellStyle name="Entry 1A 2 3 2 3 17" xfId="13877"/>
    <cellStyle name="Entry 1A 2 3 2 3 18" xfId="13878"/>
    <cellStyle name="Entry 1A 2 3 2 3 19" xfId="13879"/>
    <cellStyle name="Entry 1A 2 3 2 3 2" xfId="13880"/>
    <cellStyle name="Entry 1A 2 3 2 3 2 10" xfId="13881"/>
    <cellStyle name="Entry 1A 2 3 2 3 2 11" xfId="13882"/>
    <cellStyle name="Entry 1A 2 3 2 3 2 12" xfId="13883"/>
    <cellStyle name="Entry 1A 2 3 2 3 2 13" xfId="13884"/>
    <cellStyle name="Entry 1A 2 3 2 3 2 14" xfId="13885"/>
    <cellStyle name="Entry 1A 2 3 2 3 2 15" xfId="13886"/>
    <cellStyle name="Entry 1A 2 3 2 3 2 16" xfId="13887"/>
    <cellStyle name="Entry 1A 2 3 2 3 2 17" xfId="13888"/>
    <cellStyle name="Entry 1A 2 3 2 3 2 18" xfId="13889"/>
    <cellStyle name="Entry 1A 2 3 2 3 2 19" xfId="13890"/>
    <cellStyle name="Entry 1A 2 3 2 3 2 2" xfId="13891"/>
    <cellStyle name="Entry 1A 2 3 2 3 2 20" xfId="13892"/>
    <cellStyle name="Entry 1A 2 3 2 3 2 21" xfId="13893"/>
    <cellStyle name="Entry 1A 2 3 2 3 2 22" xfId="13894"/>
    <cellStyle name="Entry 1A 2 3 2 3 2 23" xfId="13895"/>
    <cellStyle name="Entry 1A 2 3 2 3 2 24" xfId="13896"/>
    <cellStyle name="Entry 1A 2 3 2 3 2 25" xfId="13897"/>
    <cellStyle name="Entry 1A 2 3 2 3 2 26" xfId="13898"/>
    <cellStyle name="Entry 1A 2 3 2 3 2 27" xfId="13899"/>
    <cellStyle name="Entry 1A 2 3 2 3 2 28" xfId="13900"/>
    <cellStyle name="Entry 1A 2 3 2 3 2 29" xfId="13901"/>
    <cellStyle name="Entry 1A 2 3 2 3 2 3" xfId="13902"/>
    <cellStyle name="Entry 1A 2 3 2 3 2 30" xfId="13903"/>
    <cellStyle name="Entry 1A 2 3 2 3 2 31" xfId="13904"/>
    <cellStyle name="Entry 1A 2 3 2 3 2 32" xfId="13905"/>
    <cellStyle name="Entry 1A 2 3 2 3 2 4" xfId="13906"/>
    <cellStyle name="Entry 1A 2 3 2 3 2 5" xfId="13907"/>
    <cellStyle name="Entry 1A 2 3 2 3 2 6" xfId="13908"/>
    <cellStyle name="Entry 1A 2 3 2 3 2 7" xfId="13909"/>
    <cellStyle name="Entry 1A 2 3 2 3 2 8" xfId="13910"/>
    <cellStyle name="Entry 1A 2 3 2 3 2 9" xfId="13911"/>
    <cellStyle name="Entry 1A 2 3 2 3 20" xfId="13912"/>
    <cellStyle name="Entry 1A 2 3 2 3 21" xfId="13913"/>
    <cellStyle name="Entry 1A 2 3 2 3 22" xfId="13914"/>
    <cellStyle name="Entry 1A 2 3 2 3 23" xfId="13915"/>
    <cellStyle name="Entry 1A 2 3 2 3 24" xfId="13916"/>
    <cellStyle name="Entry 1A 2 3 2 3 25" xfId="13917"/>
    <cellStyle name="Entry 1A 2 3 2 3 26" xfId="13918"/>
    <cellStyle name="Entry 1A 2 3 2 3 27" xfId="13919"/>
    <cellStyle name="Entry 1A 2 3 2 3 28" xfId="13920"/>
    <cellStyle name="Entry 1A 2 3 2 3 29" xfId="13921"/>
    <cellStyle name="Entry 1A 2 3 2 3 3" xfId="13922"/>
    <cellStyle name="Entry 1A 2 3 2 3 30" xfId="13923"/>
    <cellStyle name="Entry 1A 2 3 2 3 31" xfId="13924"/>
    <cellStyle name="Entry 1A 2 3 2 3 32" xfId="13925"/>
    <cellStyle name="Entry 1A 2 3 2 3 33" xfId="13926"/>
    <cellStyle name="Entry 1A 2 3 2 3 34" xfId="13927"/>
    <cellStyle name="Entry 1A 2 3 2 3 35" xfId="38884"/>
    <cellStyle name="Entry 1A 2 3 2 3 4" xfId="13928"/>
    <cellStyle name="Entry 1A 2 3 2 3 5" xfId="13929"/>
    <cellStyle name="Entry 1A 2 3 2 3 6" xfId="13930"/>
    <cellStyle name="Entry 1A 2 3 2 3 7" xfId="13931"/>
    <cellStyle name="Entry 1A 2 3 2 3 8" xfId="13932"/>
    <cellStyle name="Entry 1A 2 3 2 3 9" xfId="13933"/>
    <cellStyle name="Entry 1A 2 3 2 30" xfId="13934"/>
    <cellStyle name="Entry 1A 2 3 2 31" xfId="13935"/>
    <cellStyle name="Entry 1A 2 3 2 32" xfId="13936"/>
    <cellStyle name="Entry 1A 2 3 2 33" xfId="13937"/>
    <cellStyle name="Entry 1A 2 3 2 34" xfId="13938"/>
    <cellStyle name="Entry 1A 2 3 2 35" xfId="13939"/>
    <cellStyle name="Entry 1A 2 3 2 36" xfId="13940"/>
    <cellStyle name="Entry 1A 2 3 2 37" xfId="38880"/>
    <cellStyle name="Entry 1A 2 3 2 4" xfId="13941"/>
    <cellStyle name="Entry 1A 2 3 2 4 10" xfId="13942"/>
    <cellStyle name="Entry 1A 2 3 2 4 11" xfId="13943"/>
    <cellStyle name="Entry 1A 2 3 2 4 12" xfId="13944"/>
    <cellStyle name="Entry 1A 2 3 2 4 13" xfId="13945"/>
    <cellStyle name="Entry 1A 2 3 2 4 14" xfId="13946"/>
    <cellStyle name="Entry 1A 2 3 2 4 15" xfId="13947"/>
    <cellStyle name="Entry 1A 2 3 2 4 16" xfId="13948"/>
    <cellStyle name="Entry 1A 2 3 2 4 17" xfId="13949"/>
    <cellStyle name="Entry 1A 2 3 2 4 18" xfId="13950"/>
    <cellStyle name="Entry 1A 2 3 2 4 19" xfId="13951"/>
    <cellStyle name="Entry 1A 2 3 2 4 2" xfId="13952"/>
    <cellStyle name="Entry 1A 2 3 2 4 20" xfId="13953"/>
    <cellStyle name="Entry 1A 2 3 2 4 21" xfId="13954"/>
    <cellStyle name="Entry 1A 2 3 2 4 22" xfId="13955"/>
    <cellStyle name="Entry 1A 2 3 2 4 23" xfId="13956"/>
    <cellStyle name="Entry 1A 2 3 2 4 24" xfId="13957"/>
    <cellStyle name="Entry 1A 2 3 2 4 25" xfId="13958"/>
    <cellStyle name="Entry 1A 2 3 2 4 26" xfId="13959"/>
    <cellStyle name="Entry 1A 2 3 2 4 27" xfId="13960"/>
    <cellStyle name="Entry 1A 2 3 2 4 28" xfId="13961"/>
    <cellStyle name="Entry 1A 2 3 2 4 29" xfId="13962"/>
    <cellStyle name="Entry 1A 2 3 2 4 3" xfId="13963"/>
    <cellStyle name="Entry 1A 2 3 2 4 30" xfId="13964"/>
    <cellStyle name="Entry 1A 2 3 2 4 31" xfId="13965"/>
    <cellStyle name="Entry 1A 2 3 2 4 32" xfId="13966"/>
    <cellStyle name="Entry 1A 2 3 2 4 4" xfId="13967"/>
    <cellStyle name="Entry 1A 2 3 2 4 5" xfId="13968"/>
    <cellStyle name="Entry 1A 2 3 2 4 6" xfId="13969"/>
    <cellStyle name="Entry 1A 2 3 2 4 7" xfId="13970"/>
    <cellStyle name="Entry 1A 2 3 2 4 8" xfId="13971"/>
    <cellStyle name="Entry 1A 2 3 2 4 9" xfId="13972"/>
    <cellStyle name="Entry 1A 2 3 2 5" xfId="13973"/>
    <cellStyle name="Entry 1A 2 3 2 6" xfId="13974"/>
    <cellStyle name="Entry 1A 2 3 2 7" xfId="13975"/>
    <cellStyle name="Entry 1A 2 3 2 8" xfId="13976"/>
    <cellStyle name="Entry 1A 2 3 2 9" xfId="13977"/>
    <cellStyle name="Entry 1A 2 3 20" xfId="13978"/>
    <cellStyle name="Entry 1A 2 3 21" xfId="13979"/>
    <cellStyle name="Entry 1A 2 3 22" xfId="13980"/>
    <cellStyle name="Entry 1A 2 3 23" xfId="13981"/>
    <cellStyle name="Entry 1A 2 3 24" xfId="13982"/>
    <cellStyle name="Entry 1A 2 3 25" xfId="13983"/>
    <cellStyle name="Entry 1A 2 3 26" xfId="13984"/>
    <cellStyle name="Entry 1A 2 3 27" xfId="13985"/>
    <cellStyle name="Entry 1A 2 3 28" xfId="13986"/>
    <cellStyle name="Entry 1A 2 3 29" xfId="13987"/>
    <cellStyle name="Entry 1A 2 3 3" xfId="13988"/>
    <cellStyle name="Entry 1A 2 3 3 10" xfId="13989"/>
    <cellStyle name="Entry 1A 2 3 3 11" xfId="13990"/>
    <cellStyle name="Entry 1A 2 3 3 12" xfId="13991"/>
    <cellStyle name="Entry 1A 2 3 3 13" xfId="13992"/>
    <cellStyle name="Entry 1A 2 3 3 14" xfId="13993"/>
    <cellStyle name="Entry 1A 2 3 3 15" xfId="13994"/>
    <cellStyle name="Entry 1A 2 3 3 16" xfId="13995"/>
    <cellStyle name="Entry 1A 2 3 3 17" xfId="13996"/>
    <cellStyle name="Entry 1A 2 3 3 18" xfId="13997"/>
    <cellStyle name="Entry 1A 2 3 3 19" xfId="13998"/>
    <cellStyle name="Entry 1A 2 3 3 2" xfId="13999"/>
    <cellStyle name="Entry 1A 2 3 3 2 10" xfId="14000"/>
    <cellStyle name="Entry 1A 2 3 3 2 11" xfId="14001"/>
    <cellStyle name="Entry 1A 2 3 3 2 12" xfId="14002"/>
    <cellStyle name="Entry 1A 2 3 3 2 13" xfId="14003"/>
    <cellStyle name="Entry 1A 2 3 3 2 14" xfId="14004"/>
    <cellStyle name="Entry 1A 2 3 3 2 15" xfId="14005"/>
    <cellStyle name="Entry 1A 2 3 3 2 16" xfId="14006"/>
    <cellStyle name="Entry 1A 2 3 3 2 17" xfId="14007"/>
    <cellStyle name="Entry 1A 2 3 3 2 18" xfId="14008"/>
    <cellStyle name="Entry 1A 2 3 3 2 19" xfId="14009"/>
    <cellStyle name="Entry 1A 2 3 3 2 2" xfId="14010"/>
    <cellStyle name="Entry 1A 2 3 3 2 2 10" xfId="14011"/>
    <cellStyle name="Entry 1A 2 3 3 2 2 11" xfId="14012"/>
    <cellStyle name="Entry 1A 2 3 3 2 2 12" xfId="14013"/>
    <cellStyle name="Entry 1A 2 3 3 2 2 13" xfId="14014"/>
    <cellStyle name="Entry 1A 2 3 3 2 2 14" xfId="14015"/>
    <cellStyle name="Entry 1A 2 3 3 2 2 15" xfId="14016"/>
    <cellStyle name="Entry 1A 2 3 3 2 2 16" xfId="14017"/>
    <cellStyle name="Entry 1A 2 3 3 2 2 17" xfId="14018"/>
    <cellStyle name="Entry 1A 2 3 3 2 2 18" xfId="14019"/>
    <cellStyle name="Entry 1A 2 3 3 2 2 19" xfId="14020"/>
    <cellStyle name="Entry 1A 2 3 3 2 2 2" xfId="14021"/>
    <cellStyle name="Entry 1A 2 3 3 2 2 20" xfId="14022"/>
    <cellStyle name="Entry 1A 2 3 3 2 2 21" xfId="14023"/>
    <cellStyle name="Entry 1A 2 3 3 2 2 22" xfId="14024"/>
    <cellStyle name="Entry 1A 2 3 3 2 2 23" xfId="14025"/>
    <cellStyle name="Entry 1A 2 3 3 2 2 24" xfId="14026"/>
    <cellStyle name="Entry 1A 2 3 3 2 2 25" xfId="14027"/>
    <cellStyle name="Entry 1A 2 3 3 2 2 26" xfId="14028"/>
    <cellStyle name="Entry 1A 2 3 3 2 2 27" xfId="14029"/>
    <cellStyle name="Entry 1A 2 3 3 2 2 28" xfId="14030"/>
    <cellStyle name="Entry 1A 2 3 3 2 2 29" xfId="14031"/>
    <cellStyle name="Entry 1A 2 3 3 2 2 3" xfId="14032"/>
    <cellStyle name="Entry 1A 2 3 3 2 2 30" xfId="14033"/>
    <cellStyle name="Entry 1A 2 3 3 2 2 31" xfId="14034"/>
    <cellStyle name="Entry 1A 2 3 3 2 2 32" xfId="14035"/>
    <cellStyle name="Entry 1A 2 3 3 2 2 4" xfId="14036"/>
    <cellStyle name="Entry 1A 2 3 3 2 2 5" xfId="14037"/>
    <cellStyle name="Entry 1A 2 3 3 2 2 6" xfId="14038"/>
    <cellStyle name="Entry 1A 2 3 3 2 2 7" xfId="14039"/>
    <cellStyle name="Entry 1A 2 3 3 2 2 8" xfId="14040"/>
    <cellStyle name="Entry 1A 2 3 3 2 2 9" xfId="14041"/>
    <cellStyle name="Entry 1A 2 3 3 2 20" xfId="14042"/>
    <cellStyle name="Entry 1A 2 3 3 2 21" xfId="14043"/>
    <cellStyle name="Entry 1A 2 3 3 2 22" xfId="14044"/>
    <cellStyle name="Entry 1A 2 3 3 2 23" xfId="14045"/>
    <cellStyle name="Entry 1A 2 3 3 2 24" xfId="14046"/>
    <cellStyle name="Entry 1A 2 3 3 2 25" xfId="14047"/>
    <cellStyle name="Entry 1A 2 3 3 2 26" xfId="14048"/>
    <cellStyle name="Entry 1A 2 3 3 2 27" xfId="14049"/>
    <cellStyle name="Entry 1A 2 3 3 2 28" xfId="14050"/>
    <cellStyle name="Entry 1A 2 3 3 2 29" xfId="14051"/>
    <cellStyle name="Entry 1A 2 3 3 2 3" xfId="14052"/>
    <cellStyle name="Entry 1A 2 3 3 2 30" xfId="14053"/>
    <cellStyle name="Entry 1A 2 3 3 2 31" xfId="14054"/>
    <cellStyle name="Entry 1A 2 3 3 2 32" xfId="14055"/>
    <cellStyle name="Entry 1A 2 3 3 2 33" xfId="14056"/>
    <cellStyle name="Entry 1A 2 3 3 2 34" xfId="14057"/>
    <cellStyle name="Entry 1A 2 3 3 2 35" xfId="38886"/>
    <cellStyle name="Entry 1A 2 3 3 2 4" xfId="14058"/>
    <cellStyle name="Entry 1A 2 3 3 2 5" xfId="14059"/>
    <cellStyle name="Entry 1A 2 3 3 2 6" xfId="14060"/>
    <cellStyle name="Entry 1A 2 3 3 2 7" xfId="14061"/>
    <cellStyle name="Entry 1A 2 3 3 2 8" xfId="14062"/>
    <cellStyle name="Entry 1A 2 3 3 2 9" xfId="14063"/>
    <cellStyle name="Entry 1A 2 3 3 20" xfId="14064"/>
    <cellStyle name="Entry 1A 2 3 3 21" xfId="14065"/>
    <cellStyle name="Entry 1A 2 3 3 22" xfId="14066"/>
    <cellStyle name="Entry 1A 2 3 3 23" xfId="14067"/>
    <cellStyle name="Entry 1A 2 3 3 24" xfId="14068"/>
    <cellStyle name="Entry 1A 2 3 3 25" xfId="14069"/>
    <cellStyle name="Entry 1A 2 3 3 26" xfId="14070"/>
    <cellStyle name="Entry 1A 2 3 3 27" xfId="14071"/>
    <cellStyle name="Entry 1A 2 3 3 28" xfId="14072"/>
    <cellStyle name="Entry 1A 2 3 3 29" xfId="14073"/>
    <cellStyle name="Entry 1A 2 3 3 3" xfId="14074"/>
    <cellStyle name="Entry 1A 2 3 3 3 10" xfId="14075"/>
    <cellStyle name="Entry 1A 2 3 3 3 11" xfId="14076"/>
    <cellStyle name="Entry 1A 2 3 3 3 12" xfId="14077"/>
    <cellStyle name="Entry 1A 2 3 3 3 13" xfId="14078"/>
    <cellStyle name="Entry 1A 2 3 3 3 14" xfId="14079"/>
    <cellStyle name="Entry 1A 2 3 3 3 15" xfId="14080"/>
    <cellStyle name="Entry 1A 2 3 3 3 16" xfId="14081"/>
    <cellStyle name="Entry 1A 2 3 3 3 17" xfId="14082"/>
    <cellStyle name="Entry 1A 2 3 3 3 18" xfId="14083"/>
    <cellStyle name="Entry 1A 2 3 3 3 19" xfId="14084"/>
    <cellStyle name="Entry 1A 2 3 3 3 2" xfId="14085"/>
    <cellStyle name="Entry 1A 2 3 3 3 20" xfId="14086"/>
    <cellStyle name="Entry 1A 2 3 3 3 21" xfId="14087"/>
    <cellStyle name="Entry 1A 2 3 3 3 22" xfId="14088"/>
    <cellStyle name="Entry 1A 2 3 3 3 23" xfId="14089"/>
    <cellStyle name="Entry 1A 2 3 3 3 24" xfId="14090"/>
    <cellStyle name="Entry 1A 2 3 3 3 25" xfId="14091"/>
    <cellStyle name="Entry 1A 2 3 3 3 26" xfId="14092"/>
    <cellStyle name="Entry 1A 2 3 3 3 27" xfId="14093"/>
    <cellStyle name="Entry 1A 2 3 3 3 28" xfId="14094"/>
    <cellStyle name="Entry 1A 2 3 3 3 29" xfId="14095"/>
    <cellStyle name="Entry 1A 2 3 3 3 3" xfId="14096"/>
    <cellStyle name="Entry 1A 2 3 3 3 30" xfId="14097"/>
    <cellStyle name="Entry 1A 2 3 3 3 31" xfId="14098"/>
    <cellStyle name="Entry 1A 2 3 3 3 32" xfId="14099"/>
    <cellStyle name="Entry 1A 2 3 3 3 4" xfId="14100"/>
    <cellStyle name="Entry 1A 2 3 3 3 5" xfId="14101"/>
    <cellStyle name="Entry 1A 2 3 3 3 6" xfId="14102"/>
    <cellStyle name="Entry 1A 2 3 3 3 7" xfId="14103"/>
    <cellStyle name="Entry 1A 2 3 3 3 8" xfId="14104"/>
    <cellStyle name="Entry 1A 2 3 3 3 9" xfId="14105"/>
    <cellStyle name="Entry 1A 2 3 3 30" xfId="14106"/>
    <cellStyle name="Entry 1A 2 3 3 31" xfId="14107"/>
    <cellStyle name="Entry 1A 2 3 3 32" xfId="14108"/>
    <cellStyle name="Entry 1A 2 3 3 33" xfId="14109"/>
    <cellStyle name="Entry 1A 2 3 3 34" xfId="14110"/>
    <cellStyle name="Entry 1A 2 3 3 35" xfId="14111"/>
    <cellStyle name="Entry 1A 2 3 3 36" xfId="38885"/>
    <cellStyle name="Entry 1A 2 3 3 4" xfId="14112"/>
    <cellStyle name="Entry 1A 2 3 3 5" xfId="14113"/>
    <cellStyle name="Entry 1A 2 3 3 6" xfId="14114"/>
    <cellStyle name="Entry 1A 2 3 3 7" xfId="14115"/>
    <cellStyle name="Entry 1A 2 3 3 8" xfId="14116"/>
    <cellStyle name="Entry 1A 2 3 3 9" xfId="14117"/>
    <cellStyle name="Entry 1A 2 3 30" xfId="14118"/>
    <cellStyle name="Entry 1A 2 3 31" xfId="14119"/>
    <cellStyle name="Entry 1A 2 3 32" xfId="14120"/>
    <cellStyle name="Entry 1A 2 3 33" xfId="14121"/>
    <cellStyle name="Entry 1A 2 3 34" xfId="14122"/>
    <cellStyle name="Entry 1A 2 3 35" xfId="14123"/>
    <cellStyle name="Entry 1A 2 3 36" xfId="14124"/>
    <cellStyle name="Entry 1A 2 3 37" xfId="14125"/>
    <cellStyle name="Entry 1A 2 3 38" xfId="14126"/>
    <cellStyle name="Entry 1A 2 3 39" xfId="14127"/>
    <cellStyle name="Entry 1A 2 3 4" xfId="14128"/>
    <cellStyle name="Entry 1A 2 3 4 10" xfId="14129"/>
    <cellStyle name="Entry 1A 2 3 4 11" xfId="14130"/>
    <cellStyle name="Entry 1A 2 3 4 12" xfId="14131"/>
    <cellStyle name="Entry 1A 2 3 4 13" xfId="14132"/>
    <cellStyle name="Entry 1A 2 3 4 14" xfId="14133"/>
    <cellStyle name="Entry 1A 2 3 4 15" xfId="14134"/>
    <cellStyle name="Entry 1A 2 3 4 16" xfId="14135"/>
    <cellStyle name="Entry 1A 2 3 4 17" xfId="14136"/>
    <cellStyle name="Entry 1A 2 3 4 18" xfId="14137"/>
    <cellStyle name="Entry 1A 2 3 4 19" xfId="14138"/>
    <cellStyle name="Entry 1A 2 3 4 2" xfId="14139"/>
    <cellStyle name="Entry 1A 2 3 4 2 10" xfId="14140"/>
    <cellStyle name="Entry 1A 2 3 4 2 11" xfId="14141"/>
    <cellStyle name="Entry 1A 2 3 4 2 12" xfId="14142"/>
    <cellStyle name="Entry 1A 2 3 4 2 13" xfId="14143"/>
    <cellStyle name="Entry 1A 2 3 4 2 14" xfId="14144"/>
    <cellStyle name="Entry 1A 2 3 4 2 15" xfId="14145"/>
    <cellStyle name="Entry 1A 2 3 4 2 16" xfId="14146"/>
    <cellStyle name="Entry 1A 2 3 4 2 17" xfId="14147"/>
    <cellStyle name="Entry 1A 2 3 4 2 18" xfId="14148"/>
    <cellStyle name="Entry 1A 2 3 4 2 19" xfId="14149"/>
    <cellStyle name="Entry 1A 2 3 4 2 2" xfId="14150"/>
    <cellStyle name="Entry 1A 2 3 4 2 2 10" xfId="14151"/>
    <cellStyle name="Entry 1A 2 3 4 2 2 11" xfId="14152"/>
    <cellStyle name="Entry 1A 2 3 4 2 2 12" xfId="14153"/>
    <cellStyle name="Entry 1A 2 3 4 2 2 13" xfId="14154"/>
    <cellStyle name="Entry 1A 2 3 4 2 2 14" xfId="14155"/>
    <cellStyle name="Entry 1A 2 3 4 2 2 15" xfId="14156"/>
    <cellStyle name="Entry 1A 2 3 4 2 2 16" xfId="14157"/>
    <cellStyle name="Entry 1A 2 3 4 2 2 17" xfId="14158"/>
    <cellStyle name="Entry 1A 2 3 4 2 2 18" xfId="14159"/>
    <cellStyle name="Entry 1A 2 3 4 2 2 19" xfId="14160"/>
    <cellStyle name="Entry 1A 2 3 4 2 2 2" xfId="14161"/>
    <cellStyle name="Entry 1A 2 3 4 2 2 20" xfId="14162"/>
    <cellStyle name="Entry 1A 2 3 4 2 2 21" xfId="14163"/>
    <cellStyle name="Entry 1A 2 3 4 2 2 22" xfId="14164"/>
    <cellStyle name="Entry 1A 2 3 4 2 2 23" xfId="14165"/>
    <cellStyle name="Entry 1A 2 3 4 2 2 24" xfId="14166"/>
    <cellStyle name="Entry 1A 2 3 4 2 2 25" xfId="14167"/>
    <cellStyle name="Entry 1A 2 3 4 2 2 26" xfId="14168"/>
    <cellStyle name="Entry 1A 2 3 4 2 2 27" xfId="14169"/>
    <cellStyle name="Entry 1A 2 3 4 2 2 28" xfId="14170"/>
    <cellStyle name="Entry 1A 2 3 4 2 2 29" xfId="14171"/>
    <cellStyle name="Entry 1A 2 3 4 2 2 3" xfId="14172"/>
    <cellStyle name="Entry 1A 2 3 4 2 2 30" xfId="14173"/>
    <cellStyle name="Entry 1A 2 3 4 2 2 31" xfId="14174"/>
    <cellStyle name="Entry 1A 2 3 4 2 2 32" xfId="14175"/>
    <cellStyle name="Entry 1A 2 3 4 2 2 4" xfId="14176"/>
    <cellStyle name="Entry 1A 2 3 4 2 2 5" xfId="14177"/>
    <cellStyle name="Entry 1A 2 3 4 2 2 6" xfId="14178"/>
    <cellStyle name="Entry 1A 2 3 4 2 2 7" xfId="14179"/>
    <cellStyle name="Entry 1A 2 3 4 2 2 8" xfId="14180"/>
    <cellStyle name="Entry 1A 2 3 4 2 2 9" xfId="14181"/>
    <cellStyle name="Entry 1A 2 3 4 2 20" xfId="14182"/>
    <cellStyle name="Entry 1A 2 3 4 2 21" xfId="14183"/>
    <cellStyle name="Entry 1A 2 3 4 2 22" xfId="14184"/>
    <cellStyle name="Entry 1A 2 3 4 2 23" xfId="14185"/>
    <cellStyle name="Entry 1A 2 3 4 2 24" xfId="14186"/>
    <cellStyle name="Entry 1A 2 3 4 2 25" xfId="14187"/>
    <cellStyle name="Entry 1A 2 3 4 2 26" xfId="14188"/>
    <cellStyle name="Entry 1A 2 3 4 2 27" xfId="14189"/>
    <cellStyle name="Entry 1A 2 3 4 2 28" xfId="14190"/>
    <cellStyle name="Entry 1A 2 3 4 2 29" xfId="14191"/>
    <cellStyle name="Entry 1A 2 3 4 2 3" xfId="14192"/>
    <cellStyle name="Entry 1A 2 3 4 2 30" xfId="14193"/>
    <cellStyle name="Entry 1A 2 3 4 2 31" xfId="14194"/>
    <cellStyle name="Entry 1A 2 3 4 2 32" xfId="14195"/>
    <cellStyle name="Entry 1A 2 3 4 2 33" xfId="14196"/>
    <cellStyle name="Entry 1A 2 3 4 2 34" xfId="14197"/>
    <cellStyle name="Entry 1A 2 3 4 2 35" xfId="38888"/>
    <cellStyle name="Entry 1A 2 3 4 2 4" xfId="14198"/>
    <cellStyle name="Entry 1A 2 3 4 2 5" xfId="14199"/>
    <cellStyle name="Entry 1A 2 3 4 2 6" xfId="14200"/>
    <cellStyle name="Entry 1A 2 3 4 2 7" xfId="14201"/>
    <cellStyle name="Entry 1A 2 3 4 2 8" xfId="14202"/>
    <cellStyle name="Entry 1A 2 3 4 2 9" xfId="14203"/>
    <cellStyle name="Entry 1A 2 3 4 20" xfId="14204"/>
    <cellStyle name="Entry 1A 2 3 4 21" xfId="14205"/>
    <cellStyle name="Entry 1A 2 3 4 22" xfId="14206"/>
    <cellStyle name="Entry 1A 2 3 4 23" xfId="14207"/>
    <cellStyle name="Entry 1A 2 3 4 24" xfId="14208"/>
    <cellStyle name="Entry 1A 2 3 4 25" xfId="14209"/>
    <cellStyle name="Entry 1A 2 3 4 26" xfId="14210"/>
    <cellStyle name="Entry 1A 2 3 4 27" xfId="14211"/>
    <cellStyle name="Entry 1A 2 3 4 28" xfId="14212"/>
    <cellStyle name="Entry 1A 2 3 4 29" xfId="14213"/>
    <cellStyle name="Entry 1A 2 3 4 3" xfId="14214"/>
    <cellStyle name="Entry 1A 2 3 4 3 10" xfId="14215"/>
    <cellStyle name="Entry 1A 2 3 4 3 11" xfId="14216"/>
    <cellStyle name="Entry 1A 2 3 4 3 12" xfId="14217"/>
    <cellStyle name="Entry 1A 2 3 4 3 13" xfId="14218"/>
    <cellStyle name="Entry 1A 2 3 4 3 14" xfId="14219"/>
    <cellStyle name="Entry 1A 2 3 4 3 15" xfId="14220"/>
    <cellStyle name="Entry 1A 2 3 4 3 16" xfId="14221"/>
    <cellStyle name="Entry 1A 2 3 4 3 17" xfId="14222"/>
    <cellStyle name="Entry 1A 2 3 4 3 18" xfId="14223"/>
    <cellStyle name="Entry 1A 2 3 4 3 19" xfId="14224"/>
    <cellStyle name="Entry 1A 2 3 4 3 2" xfId="14225"/>
    <cellStyle name="Entry 1A 2 3 4 3 20" xfId="14226"/>
    <cellStyle name="Entry 1A 2 3 4 3 21" xfId="14227"/>
    <cellStyle name="Entry 1A 2 3 4 3 22" xfId="14228"/>
    <cellStyle name="Entry 1A 2 3 4 3 23" xfId="14229"/>
    <cellStyle name="Entry 1A 2 3 4 3 24" xfId="14230"/>
    <cellStyle name="Entry 1A 2 3 4 3 25" xfId="14231"/>
    <cellStyle name="Entry 1A 2 3 4 3 26" xfId="14232"/>
    <cellStyle name="Entry 1A 2 3 4 3 27" xfId="14233"/>
    <cellStyle name="Entry 1A 2 3 4 3 28" xfId="14234"/>
    <cellStyle name="Entry 1A 2 3 4 3 29" xfId="14235"/>
    <cellStyle name="Entry 1A 2 3 4 3 3" xfId="14236"/>
    <cellStyle name="Entry 1A 2 3 4 3 30" xfId="14237"/>
    <cellStyle name="Entry 1A 2 3 4 3 31" xfId="14238"/>
    <cellStyle name="Entry 1A 2 3 4 3 32" xfId="14239"/>
    <cellStyle name="Entry 1A 2 3 4 3 4" xfId="14240"/>
    <cellStyle name="Entry 1A 2 3 4 3 5" xfId="14241"/>
    <cellStyle name="Entry 1A 2 3 4 3 6" xfId="14242"/>
    <cellStyle name="Entry 1A 2 3 4 3 7" xfId="14243"/>
    <cellStyle name="Entry 1A 2 3 4 3 8" xfId="14244"/>
    <cellStyle name="Entry 1A 2 3 4 3 9" xfId="14245"/>
    <cellStyle name="Entry 1A 2 3 4 30" xfId="14246"/>
    <cellStyle name="Entry 1A 2 3 4 31" xfId="14247"/>
    <cellStyle name="Entry 1A 2 3 4 32" xfId="14248"/>
    <cellStyle name="Entry 1A 2 3 4 33" xfId="14249"/>
    <cellStyle name="Entry 1A 2 3 4 34" xfId="14250"/>
    <cellStyle name="Entry 1A 2 3 4 35" xfId="14251"/>
    <cellStyle name="Entry 1A 2 3 4 36" xfId="38887"/>
    <cellStyle name="Entry 1A 2 3 4 4" xfId="14252"/>
    <cellStyle name="Entry 1A 2 3 4 5" xfId="14253"/>
    <cellStyle name="Entry 1A 2 3 4 6" xfId="14254"/>
    <cellStyle name="Entry 1A 2 3 4 7" xfId="14255"/>
    <cellStyle name="Entry 1A 2 3 4 8" xfId="14256"/>
    <cellStyle name="Entry 1A 2 3 4 9" xfId="14257"/>
    <cellStyle name="Entry 1A 2 3 40" xfId="14258"/>
    <cellStyle name="Entry 1A 2 3 41" xfId="38879"/>
    <cellStyle name="Entry 1A 2 3 5" xfId="14259"/>
    <cellStyle name="Entry 1A 2 3 6" xfId="14260"/>
    <cellStyle name="Entry 1A 2 3 6 10" xfId="14261"/>
    <cellStyle name="Entry 1A 2 3 6 11" xfId="14262"/>
    <cellStyle name="Entry 1A 2 3 6 12" xfId="14263"/>
    <cellStyle name="Entry 1A 2 3 6 13" xfId="14264"/>
    <cellStyle name="Entry 1A 2 3 6 14" xfId="14265"/>
    <cellStyle name="Entry 1A 2 3 6 15" xfId="14266"/>
    <cellStyle name="Entry 1A 2 3 6 16" xfId="14267"/>
    <cellStyle name="Entry 1A 2 3 6 17" xfId="14268"/>
    <cellStyle name="Entry 1A 2 3 6 18" xfId="14269"/>
    <cellStyle name="Entry 1A 2 3 6 19" xfId="14270"/>
    <cellStyle name="Entry 1A 2 3 6 2" xfId="14271"/>
    <cellStyle name="Entry 1A 2 3 6 2 10" xfId="14272"/>
    <cellStyle name="Entry 1A 2 3 6 2 11" xfId="14273"/>
    <cellStyle name="Entry 1A 2 3 6 2 12" xfId="14274"/>
    <cellStyle name="Entry 1A 2 3 6 2 13" xfId="14275"/>
    <cellStyle name="Entry 1A 2 3 6 2 14" xfId="14276"/>
    <cellStyle name="Entry 1A 2 3 6 2 15" xfId="14277"/>
    <cellStyle name="Entry 1A 2 3 6 2 16" xfId="14278"/>
    <cellStyle name="Entry 1A 2 3 6 2 17" xfId="14279"/>
    <cellStyle name="Entry 1A 2 3 6 2 18" xfId="14280"/>
    <cellStyle name="Entry 1A 2 3 6 2 19" xfId="14281"/>
    <cellStyle name="Entry 1A 2 3 6 2 2" xfId="14282"/>
    <cellStyle name="Entry 1A 2 3 6 2 2 10" xfId="14283"/>
    <cellStyle name="Entry 1A 2 3 6 2 2 11" xfId="14284"/>
    <cellStyle name="Entry 1A 2 3 6 2 2 12" xfId="14285"/>
    <cellStyle name="Entry 1A 2 3 6 2 2 13" xfId="14286"/>
    <cellStyle name="Entry 1A 2 3 6 2 2 14" xfId="14287"/>
    <cellStyle name="Entry 1A 2 3 6 2 2 15" xfId="14288"/>
    <cellStyle name="Entry 1A 2 3 6 2 2 16" xfId="14289"/>
    <cellStyle name="Entry 1A 2 3 6 2 2 17" xfId="14290"/>
    <cellStyle name="Entry 1A 2 3 6 2 2 18" xfId="14291"/>
    <cellStyle name="Entry 1A 2 3 6 2 2 19" xfId="14292"/>
    <cellStyle name="Entry 1A 2 3 6 2 2 2" xfId="14293"/>
    <cellStyle name="Entry 1A 2 3 6 2 2 20" xfId="14294"/>
    <cellStyle name="Entry 1A 2 3 6 2 2 21" xfId="14295"/>
    <cellStyle name="Entry 1A 2 3 6 2 2 22" xfId="14296"/>
    <cellStyle name="Entry 1A 2 3 6 2 2 23" xfId="14297"/>
    <cellStyle name="Entry 1A 2 3 6 2 2 24" xfId="14298"/>
    <cellStyle name="Entry 1A 2 3 6 2 2 25" xfId="14299"/>
    <cellStyle name="Entry 1A 2 3 6 2 2 26" xfId="14300"/>
    <cellStyle name="Entry 1A 2 3 6 2 2 27" xfId="14301"/>
    <cellStyle name="Entry 1A 2 3 6 2 2 28" xfId="14302"/>
    <cellStyle name="Entry 1A 2 3 6 2 2 29" xfId="14303"/>
    <cellStyle name="Entry 1A 2 3 6 2 2 3" xfId="14304"/>
    <cellStyle name="Entry 1A 2 3 6 2 2 30" xfId="14305"/>
    <cellStyle name="Entry 1A 2 3 6 2 2 31" xfId="14306"/>
    <cellStyle name="Entry 1A 2 3 6 2 2 32" xfId="14307"/>
    <cellStyle name="Entry 1A 2 3 6 2 2 4" xfId="14308"/>
    <cellStyle name="Entry 1A 2 3 6 2 2 5" xfId="14309"/>
    <cellStyle name="Entry 1A 2 3 6 2 2 6" xfId="14310"/>
    <cellStyle name="Entry 1A 2 3 6 2 2 7" xfId="14311"/>
    <cellStyle name="Entry 1A 2 3 6 2 2 8" xfId="14312"/>
    <cellStyle name="Entry 1A 2 3 6 2 2 9" xfId="14313"/>
    <cellStyle name="Entry 1A 2 3 6 2 20" xfId="14314"/>
    <cellStyle name="Entry 1A 2 3 6 2 21" xfId="14315"/>
    <cellStyle name="Entry 1A 2 3 6 2 22" xfId="14316"/>
    <cellStyle name="Entry 1A 2 3 6 2 23" xfId="14317"/>
    <cellStyle name="Entry 1A 2 3 6 2 24" xfId="14318"/>
    <cellStyle name="Entry 1A 2 3 6 2 25" xfId="14319"/>
    <cellStyle name="Entry 1A 2 3 6 2 26" xfId="14320"/>
    <cellStyle name="Entry 1A 2 3 6 2 27" xfId="14321"/>
    <cellStyle name="Entry 1A 2 3 6 2 28" xfId="14322"/>
    <cellStyle name="Entry 1A 2 3 6 2 29" xfId="14323"/>
    <cellStyle name="Entry 1A 2 3 6 2 3" xfId="14324"/>
    <cellStyle name="Entry 1A 2 3 6 2 30" xfId="14325"/>
    <cellStyle name="Entry 1A 2 3 6 2 31" xfId="14326"/>
    <cellStyle name="Entry 1A 2 3 6 2 32" xfId="14327"/>
    <cellStyle name="Entry 1A 2 3 6 2 33" xfId="14328"/>
    <cellStyle name="Entry 1A 2 3 6 2 34" xfId="14329"/>
    <cellStyle name="Entry 1A 2 3 6 2 35" xfId="38890"/>
    <cellStyle name="Entry 1A 2 3 6 2 4" xfId="14330"/>
    <cellStyle name="Entry 1A 2 3 6 2 5" xfId="14331"/>
    <cellStyle name="Entry 1A 2 3 6 2 6" xfId="14332"/>
    <cellStyle name="Entry 1A 2 3 6 2 7" xfId="14333"/>
    <cellStyle name="Entry 1A 2 3 6 2 8" xfId="14334"/>
    <cellStyle name="Entry 1A 2 3 6 2 9" xfId="14335"/>
    <cellStyle name="Entry 1A 2 3 6 20" xfId="14336"/>
    <cellStyle name="Entry 1A 2 3 6 21" xfId="14337"/>
    <cellStyle name="Entry 1A 2 3 6 22" xfId="14338"/>
    <cellStyle name="Entry 1A 2 3 6 23" xfId="14339"/>
    <cellStyle name="Entry 1A 2 3 6 24" xfId="14340"/>
    <cellStyle name="Entry 1A 2 3 6 25" xfId="14341"/>
    <cellStyle name="Entry 1A 2 3 6 26" xfId="14342"/>
    <cellStyle name="Entry 1A 2 3 6 27" xfId="14343"/>
    <cellStyle name="Entry 1A 2 3 6 28" xfId="14344"/>
    <cellStyle name="Entry 1A 2 3 6 29" xfId="14345"/>
    <cellStyle name="Entry 1A 2 3 6 3" xfId="14346"/>
    <cellStyle name="Entry 1A 2 3 6 3 10" xfId="14347"/>
    <cellStyle name="Entry 1A 2 3 6 3 11" xfId="14348"/>
    <cellStyle name="Entry 1A 2 3 6 3 12" xfId="14349"/>
    <cellStyle name="Entry 1A 2 3 6 3 13" xfId="14350"/>
    <cellStyle name="Entry 1A 2 3 6 3 14" xfId="14351"/>
    <cellStyle name="Entry 1A 2 3 6 3 15" xfId="14352"/>
    <cellStyle name="Entry 1A 2 3 6 3 16" xfId="14353"/>
    <cellStyle name="Entry 1A 2 3 6 3 17" xfId="14354"/>
    <cellStyle name="Entry 1A 2 3 6 3 18" xfId="14355"/>
    <cellStyle name="Entry 1A 2 3 6 3 19" xfId="14356"/>
    <cellStyle name="Entry 1A 2 3 6 3 2" xfId="14357"/>
    <cellStyle name="Entry 1A 2 3 6 3 2 10" xfId="14358"/>
    <cellStyle name="Entry 1A 2 3 6 3 2 11" xfId="14359"/>
    <cellStyle name="Entry 1A 2 3 6 3 2 12" xfId="14360"/>
    <cellStyle name="Entry 1A 2 3 6 3 2 13" xfId="14361"/>
    <cellStyle name="Entry 1A 2 3 6 3 2 14" xfId="14362"/>
    <cellStyle name="Entry 1A 2 3 6 3 2 15" xfId="14363"/>
    <cellStyle name="Entry 1A 2 3 6 3 2 16" xfId="14364"/>
    <cellStyle name="Entry 1A 2 3 6 3 2 17" xfId="14365"/>
    <cellStyle name="Entry 1A 2 3 6 3 2 18" xfId="14366"/>
    <cellStyle name="Entry 1A 2 3 6 3 2 19" xfId="14367"/>
    <cellStyle name="Entry 1A 2 3 6 3 2 2" xfId="14368"/>
    <cellStyle name="Entry 1A 2 3 6 3 2 20" xfId="14369"/>
    <cellStyle name="Entry 1A 2 3 6 3 2 21" xfId="14370"/>
    <cellStyle name="Entry 1A 2 3 6 3 2 22" xfId="14371"/>
    <cellStyle name="Entry 1A 2 3 6 3 2 23" xfId="14372"/>
    <cellStyle name="Entry 1A 2 3 6 3 2 24" xfId="14373"/>
    <cellStyle name="Entry 1A 2 3 6 3 2 25" xfId="14374"/>
    <cellStyle name="Entry 1A 2 3 6 3 2 26" xfId="14375"/>
    <cellStyle name="Entry 1A 2 3 6 3 2 27" xfId="14376"/>
    <cellStyle name="Entry 1A 2 3 6 3 2 28" xfId="14377"/>
    <cellStyle name="Entry 1A 2 3 6 3 2 29" xfId="14378"/>
    <cellStyle name="Entry 1A 2 3 6 3 2 3" xfId="14379"/>
    <cellStyle name="Entry 1A 2 3 6 3 2 30" xfId="14380"/>
    <cellStyle name="Entry 1A 2 3 6 3 2 31" xfId="14381"/>
    <cellStyle name="Entry 1A 2 3 6 3 2 32" xfId="14382"/>
    <cellStyle name="Entry 1A 2 3 6 3 2 4" xfId="14383"/>
    <cellStyle name="Entry 1A 2 3 6 3 2 5" xfId="14384"/>
    <cellStyle name="Entry 1A 2 3 6 3 2 6" xfId="14385"/>
    <cellStyle name="Entry 1A 2 3 6 3 2 7" xfId="14386"/>
    <cellStyle name="Entry 1A 2 3 6 3 2 8" xfId="14387"/>
    <cellStyle name="Entry 1A 2 3 6 3 2 9" xfId="14388"/>
    <cellStyle name="Entry 1A 2 3 6 3 20" xfId="14389"/>
    <cellStyle name="Entry 1A 2 3 6 3 21" xfId="14390"/>
    <cellStyle name="Entry 1A 2 3 6 3 22" xfId="14391"/>
    <cellStyle name="Entry 1A 2 3 6 3 23" xfId="14392"/>
    <cellStyle name="Entry 1A 2 3 6 3 24" xfId="14393"/>
    <cellStyle name="Entry 1A 2 3 6 3 25" xfId="14394"/>
    <cellStyle name="Entry 1A 2 3 6 3 26" xfId="14395"/>
    <cellStyle name="Entry 1A 2 3 6 3 27" xfId="14396"/>
    <cellStyle name="Entry 1A 2 3 6 3 28" xfId="14397"/>
    <cellStyle name="Entry 1A 2 3 6 3 29" xfId="14398"/>
    <cellStyle name="Entry 1A 2 3 6 3 3" xfId="14399"/>
    <cellStyle name="Entry 1A 2 3 6 3 30" xfId="14400"/>
    <cellStyle name="Entry 1A 2 3 6 3 31" xfId="14401"/>
    <cellStyle name="Entry 1A 2 3 6 3 32" xfId="14402"/>
    <cellStyle name="Entry 1A 2 3 6 3 33" xfId="14403"/>
    <cellStyle name="Entry 1A 2 3 6 3 34" xfId="14404"/>
    <cellStyle name="Entry 1A 2 3 6 3 35" xfId="38891"/>
    <cellStyle name="Entry 1A 2 3 6 3 4" xfId="14405"/>
    <cellStyle name="Entry 1A 2 3 6 3 5" xfId="14406"/>
    <cellStyle name="Entry 1A 2 3 6 3 6" xfId="14407"/>
    <cellStyle name="Entry 1A 2 3 6 3 7" xfId="14408"/>
    <cellStyle name="Entry 1A 2 3 6 3 8" xfId="14409"/>
    <cellStyle name="Entry 1A 2 3 6 3 9" xfId="14410"/>
    <cellStyle name="Entry 1A 2 3 6 30" xfId="14411"/>
    <cellStyle name="Entry 1A 2 3 6 31" xfId="14412"/>
    <cellStyle name="Entry 1A 2 3 6 32" xfId="14413"/>
    <cellStyle name="Entry 1A 2 3 6 33" xfId="14414"/>
    <cellStyle name="Entry 1A 2 3 6 34" xfId="14415"/>
    <cellStyle name="Entry 1A 2 3 6 35" xfId="14416"/>
    <cellStyle name="Entry 1A 2 3 6 36" xfId="14417"/>
    <cellStyle name="Entry 1A 2 3 6 37" xfId="38889"/>
    <cellStyle name="Entry 1A 2 3 6 4" xfId="14418"/>
    <cellStyle name="Entry 1A 2 3 6 4 10" xfId="14419"/>
    <cellStyle name="Entry 1A 2 3 6 4 11" xfId="14420"/>
    <cellStyle name="Entry 1A 2 3 6 4 12" xfId="14421"/>
    <cellStyle name="Entry 1A 2 3 6 4 13" xfId="14422"/>
    <cellStyle name="Entry 1A 2 3 6 4 14" xfId="39900"/>
    <cellStyle name="Entry 1A 2 3 6 4 2" xfId="14423"/>
    <cellStyle name="Entry 1A 2 3 6 4 3" xfId="14424"/>
    <cellStyle name="Entry 1A 2 3 6 4 4" xfId="14425"/>
    <cellStyle name="Entry 1A 2 3 6 4 5" xfId="14426"/>
    <cellStyle name="Entry 1A 2 3 6 4 6" xfId="14427"/>
    <cellStyle name="Entry 1A 2 3 6 4 7" xfId="14428"/>
    <cellStyle name="Entry 1A 2 3 6 4 8" xfId="14429"/>
    <cellStyle name="Entry 1A 2 3 6 4 9" xfId="14430"/>
    <cellStyle name="Entry 1A 2 3 6 5" xfId="14431"/>
    <cellStyle name="Entry 1A 2 3 6 6" xfId="14432"/>
    <cellStyle name="Entry 1A 2 3 6 7" xfId="14433"/>
    <cellStyle name="Entry 1A 2 3 6 8" xfId="14434"/>
    <cellStyle name="Entry 1A 2 3 6 9" xfId="14435"/>
    <cellStyle name="Entry 1A 2 3 7" xfId="14436"/>
    <cellStyle name="Entry 1A 2 3 7 10" xfId="14437"/>
    <cellStyle name="Entry 1A 2 3 7 11" xfId="14438"/>
    <cellStyle name="Entry 1A 2 3 7 12" xfId="14439"/>
    <cellStyle name="Entry 1A 2 3 7 13" xfId="14440"/>
    <cellStyle name="Entry 1A 2 3 7 14" xfId="14441"/>
    <cellStyle name="Entry 1A 2 3 7 15" xfId="14442"/>
    <cellStyle name="Entry 1A 2 3 7 16" xfId="14443"/>
    <cellStyle name="Entry 1A 2 3 7 17" xfId="14444"/>
    <cellStyle name="Entry 1A 2 3 7 18" xfId="14445"/>
    <cellStyle name="Entry 1A 2 3 7 19" xfId="14446"/>
    <cellStyle name="Entry 1A 2 3 7 2" xfId="14447"/>
    <cellStyle name="Entry 1A 2 3 7 2 10" xfId="14448"/>
    <cellStyle name="Entry 1A 2 3 7 2 11" xfId="14449"/>
    <cellStyle name="Entry 1A 2 3 7 2 12" xfId="14450"/>
    <cellStyle name="Entry 1A 2 3 7 2 13" xfId="14451"/>
    <cellStyle name="Entry 1A 2 3 7 2 14" xfId="14452"/>
    <cellStyle name="Entry 1A 2 3 7 2 15" xfId="14453"/>
    <cellStyle name="Entry 1A 2 3 7 2 16" xfId="14454"/>
    <cellStyle name="Entry 1A 2 3 7 2 17" xfId="14455"/>
    <cellStyle name="Entry 1A 2 3 7 2 18" xfId="14456"/>
    <cellStyle name="Entry 1A 2 3 7 2 19" xfId="14457"/>
    <cellStyle name="Entry 1A 2 3 7 2 2" xfId="14458"/>
    <cellStyle name="Entry 1A 2 3 7 2 20" xfId="14459"/>
    <cellStyle name="Entry 1A 2 3 7 2 21" xfId="14460"/>
    <cellStyle name="Entry 1A 2 3 7 2 22" xfId="14461"/>
    <cellStyle name="Entry 1A 2 3 7 2 23" xfId="14462"/>
    <cellStyle name="Entry 1A 2 3 7 2 24" xfId="14463"/>
    <cellStyle name="Entry 1A 2 3 7 2 25" xfId="14464"/>
    <cellStyle name="Entry 1A 2 3 7 2 26" xfId="14465"/>
    <cellStyle name="Entry 1A 2 3 7 2 27" xfId="14466"/>
    <cellStyle name="Entry 1A 2 3 7 2 28" xfId="14467"/>
    <cellStyle name="Entry 1A 2 3 7 2 29" xfId="14468"/>
    <cellStyle name="Entry 1A 2 3 7 2 3" xfId="14469"/>
    <cellStyle name="Entry 1A 2 3 7 2 30" xfId="14470"/>
    <cellStyle name="Entry 1A 2 3 7 2 31" xfId="14471"/>
    <cellStyle name="Entry 1A 2 3 7 2 32" xfId="14472"/>
    <cellStyle name="Entry 1A 2 3 7 2 4" xfId="14473"/>
    <cellStyle name="Entry 1A 2 3 7 2 5" xfId="14474"/>
    <cellStyle name="Entry 1A 2 3 7 2 6" xfId="14475"/>
    <cellStyle name="Entry 1A 2 3 7 2 7" xfId="14476"/>
    <cellStyle name="Entry 1A 2 3 7 2 8" xfId="14477"/>
    <cellStyle name="Entry 1A 2 3 7 2 9" xfId="14478"/>
    <cellStyle name="Entry 1A 2 3 7 20" xfId="14479"/>
    <cellStyle name="Entry 1A 2 3 7 21" xfId="14480"/>
    <cellStyle name="Entry 1A 2 3 7 22" xfId="14481"/>
    <cellStyle name="Entry 1A 2 3 7 23" xfId="14482"/>
    <cellStyle name="Entry 1A 2 3 7 24" xfId="14483"/>
    <cellStyle name="Entry 1A 2 3 7 25" xfId="14484"/>
    <cellStyle name="Entry 1A 2 3 7 26" xfId="14485"/>
    <cellStyle name="Entry 1A 2 3 7 27" xfId="14486"/>
    <cellStyle name="Entry 1A 2 3 7 28" xfId="14487"/>
    <cellStyle name="Entry 1A 2 3 7 29" xfId="14488"/>
    <cellStyle name="Entry 1A 2 3 7 3" xfId="14489"/>
    <cellStyle name="Entry 1A 2 3 7 30" xfId="14490"/>
    <cellStyle name="Entry 1A 2 3 7 31" xfId="14491"/>
    <cellStyle name="Entry 1A 2 3 7 32" xfId="14492"/>
    <cellStyle name="Entry 1A 2 3 7 33" xfId="14493"/>
    <cellStyle name="Entry 1A 2 3 7 34" xfId="14494"/>
    <cellStyle name="Entry 1A 2 3 7 35" xfId="38892"/>
    <cellStyle name="Entry 1A 2 3 7 4" xfId="14495"/>
    <cellStyle name="Entry 1A 2 3 7 5" xfId="14496"/>
    <cellStyle name="Entry 1A 2 3 7 6" xfId="14497"/>
    <cellStyle name="Entry 1A 2 3 7 7" xfId="14498"/>
    <cellStyle name="Entry 1A 2 3 7 8" xfId="14499"/>
    <cellStyle name="Entry 1A 2 3 7 9" xfId="14500"/>
    <cellStyle name="Entry 1A 2 3 8" xfId="14501"/>
    <cellStyle name="Entry 1A 2 3 8 10" xfId="14502"/>
    <cellStyle name="Entry 1A 2 3 8 11" xfId="14503"/>
    <cellStyle name="Entry 1A 2 3 8 12" xfId="14504"/>
    <cellStyle name="Entry 1A 2 3 8 13" xfId="14505"/>
    <cellStyle name="Entry 1A 2 3 8 14" xfId="14506"/>
    <cellStyle name="Entry 1A 2 3 8 15" xfId="14507"/>
    <cellStyle name="Entry 1A 2 3 8 16" xfId="14508"/>
    <cellStyle name="Entry 1A 2 3 8 17" xfId="14509"/>
    <cellStyle name="Entry 1A 2 3 8 18" xfId="14510"/>
    <cellStyle name="Entry 1A 2 3 8 19" xfId="14511"/>
    <cellStyle name="Entry 1A 2 3 8 2" xfId="14512"/>
    <cellStyle name="Entry 1A 2 3 8 20" xfId="14513"/>
    <cellStyle name="Entry 1A 2 3 8 21" xfId="14514"/>
    <cellStyle name="Entry 1A 2 3 8 22" xfId="14515"/>
    <cellStyle name="Entry 1A 2 3 8 23" xfId="14516"/>
    <cellStyle name="Entry 1A 2 3 8 24" xfId="14517"/>
    <cellStyle name="Entry 1A 2 3 8 25" xfId="14518"/>
    <cellStyle name="Entry 1A 2 3 8 26" xfId="14519"/>
    <cellStyle name="Entry 1A 2 3 8 27" xfId="14520"/>
    <cellStyle name="Entry 1A 2 3 8 28" xfId="14521"/>
    <cellStyle name="Entry 1A 2 3 8 29" xfId="14522"/>
    <cellStyle name="Entry 1A 2 3 8 3" xfId="14523"/>
    <cellStyle name="Entry 1A 2 3 8 30" xfId="14524"/>
    <cellStyle name="Entry 1A 2 3 8 31" xfId="14525"/>
    <cellStyle name="Entry 1A 2 3 8 32" xfId="14526"/>
    <cellStyle name="Entry 1A 2 3 8 4" xfId="14527"/>
    <cellStyle name="Entry 1A 2 3 8 5" xfId="14528"/>
    <cellStyle name="Entry 1A 2 3 8 6" xfId="14529"/>
    <cellStyle name="Entry 1A 2 3 8 7" xfId="14530"/>
    <cellStyle name="Entry 1A 2 3 8 8" xfId="14531"/>
    <cellStyle name="Entry 1A 2 3 8 9" xfId="14532"/>
    <cellStyle name="Entry 1A 2 3 9" xfId="14533"/>
    <cellStyle name="Entry 1A 2 4" xfId="14534"/>
    <cellStyle name="Entry 1A 2 4 10" xfId="14535"/>
    <cellStyle name="Entry 1A 2 4 11" xfId="14536"/>
    <cellStyle name="Entry 1A 2 4 12" xfId="14537"/>
    <cellStyle name="Entry 1A 2 4 13" xfId="14538"/>
    <cellStyle name="Entry 1A 2 4 14" xfId="14539"/>
    <cellStyle name="Entry 1A 2 4 15" xfId="14540"/>
    <cellStyle name="Entry 1A 2 4 16" xfId="14541"/>
    <cellStyle name="Entry 1A 2 4 17" xfId="14542"/>
    <cellStyle name="Entry 1A 2 4 18" xfId="14543"/>
    <cellStyle name="Entry 1A 2 4 19" xfId="14544"/>
    <cellStyle name="Entry 1A 2 4 2" xfId="14545"/>
    <cellStyle name="Entry 1A 2 4 2 10" xfId="14546"/>
    <cellStyle name="Entry 1A 2 4 2 11" xfId="14547"/>
    <cellStyle name="Entry 1A 2 4 2 12" xfId="14548"/>
    <cellStyle name="Entry 1A 2 4 2 13" xfId="14549"/>
    <cellStyle name="Entry 1A 2 4 2 14" xfId="14550"/>
    <cellStyle name="Entry 1A 2 4 2 15" xfId="14551"/>
    <cellStyle name="Entry 1A 2 4 2 16" xfId="14552"/>
    <cellStyle name="Entry 1A 2 4 2 17" xfId="14553"/>
    <cellStyle name="Entry 1A 2 4 2 18" xfId="14554"/>
    <cellStyle name="Entry 1A 2 4 2 19" xfId="14555"/>
    <cellStyle name="Entry 1A 2 4 2 2" xfId="14556"/>
    <cellStyle name="Entry 1A 2 4 2 2 10" xfId="14557"/>
    <cellStyle name="Entry 1A 2 4 2 2 11" xfId="14558"/>
    <cellStyle name="Entry 1A 2 4 2 2 12" xfId="14559"/>
    <cellStyle name="Entry 1A 2 4 2 2 13" xfId="14560"/>
    <cellStyle name="Entry 1A 2 4 2 2 14" xfId="14561"/>
    <cellStyle name="Entry 1A 2 4 2 2 15" xfId="14562"/>
    <cellStyle name="Entry 1A 2 4 2 2 16" xfId="14563"/>
    <cellStyle name="Entry 1A 2 4 2 2 17" xfId="14564"/>
    <cellStyle name="Entry 1A 2 4 2 2 18" xfId="14565"/>
    <cellStyle name="Entry 1A 2 4 2 2 19" xfId="14566"/>
    <cellStyle name="Entry 1A 2 4 2 2 2" xfId="14567"/>
    <cellStyle name="Entry 1A 2 4 2 2 20" xfId="14568"/>
    <cellStyle name="Entry 1A 2 4 2 2 21" xfId="14569"/>
    <cellStyle name="Entry 1A 2 4 2 2 22" xfId="14570"/>
    <cellStyle name="Entry 1A 2 4 2 2 23" xfId="14571"/>
    <cellStyle name="Entry 1A 2 4 2 2 24" xfId="14572"/>
    <cellStyle name="Entry 1A 2 4 2 2 25" xfId="14573"/>
    <cellStyle name="Entry 1A 2 4 2 2 26" xfId="14574"/>
    <cellStyle name="Entry 1A 2 4 2 2 27" xfId="14575"/>
    <cellStyle name="Entry 1A 2 4 2 2 28" xfId="14576"/>
    <cellStyle name="Entry 1A 2 4 2 2 29" xfId="14577"/>
    <cellStyle name="Entry 1A 2 4 2 2 3" xfId="14578"/>
    <cellStyle name="Entry 1A 2 4 2 2 30" xfId="14579"/>
    <cellStyle name="Entry 1A 2 4 2 2 31" xfId="14580"/>
    <cellStyle name="Entry 1A 2 4 2 2 32" xfId="14581"/>
    <cellStyle name="Entry 1A 2 4 2 2 4" xfId="14582"/>
    <cellStyle name="Entry 1A 2 4 2 2 5" xfId="14583"/>
    <cellStyle name="Entry 1A 2 4 2 2 6" xfId="14584"/>
    <cellStyle name="Entry 1A 2 4 2 2 7" xfId="14585"/>
    <cellStyle name="Entry 1A 2 4 2 2 8" xfId="14586"/>
    <cellStyle name="Entry 1A 2 4 2 2 9" xfId="14587"/>
    <cellStyle name="Entry 1A 2 4 2 20" xfId="14588"/>
    <cellStyle name="Entry 1A 2 4 2 21" xfId="14589"/>
    <cellStyle name="Entry 1A 2 4 2 22" xfId="14590"/>
    <cellStyle name="Entry 1A 2 4 2 23" xfId="14591"/>
    <cellStyle name="Entry 1A 2 4 2 24" xfId="14592"/>
    <cellStyle name="Entry 1A 2 4 2 25" xfId="14593"/>
    <cellStyle name="Entry 1A 2 4 2 26" xfId="14594"/>
    <cellStyle name="Entry 1A 2 4 2 27" xfId="14595"/>
    <cellStyle name="Entry 1A 2 4 2 28" xfId="14596"/>
    <cellStyle name="Entry 1A 2 4 2 29" xfId="14597"/>
    <cellStyle name="Entry 1A 2 4 2 3" xfId="14598"/>
    <cellStyle name="Entry 1A 2 4 2 30" xfId="14599"/>
    <cellStyle name="Entry 1A 2 4 2 31" xfId="14600"/>
    <cellStyle name="Entry 1A 2 4 2 32" xfId="14601"/>
    <cellStyle name="Entry 1A 2 4 2 33" xfId="14602"/>
    <cellStyle name="Entry 1A 2 4 2 34" xfId="14603"/>
    <cellStyle name="Entry 1A 2 4 2 35" xfId="38894"/>
    <cellStyle name="Entry 1A 2 4 2 4" xfId="14604"/>
    <cellStyle name="Entry 1A 2 4 2 5" xfId="14605"/>
    <cellStyle name="Entry 1A 2 4 2 6" xfId="14606"/>
    <cellStyle name="Entry 1A 2 4 2 7" xfId="14607"/>
    <cellStyle name="Entry 1A 2 4 2 8" xfId="14608"/>
    <cellStyle name="Entry 1A 2 4 2 9" xfId="14609"/>
    <cellStyle name="Entry 1A 2 4 20" xfId="14610"/>
    <cellStyle name="Entry 1A 2 4 21" xfId="14611"/>
    <cellStyle name="Entry 1A 2 4 22" xfId="14612"/>
    <cellStyle name="Entry 1A 2 4 23" xfId="14613"/>
    <cellStyle name="Entry 1A 2 4 24" xfId="14614"/>
    <cellStyle name="Entry 1A 2 4 25" xfId="14615"/>
    <cellStyle name="Entry 1A 2 4 26" xfId="14616"/>
    <cellStyle name="Entry 1A 2 4 27" xfId="14617"/>
    <cellStyle name="Entry 1A 2 4 28" xfId="14618"/>
    <cellStyle name="Entry 1A 2 4 29" xfId="14619"/>
    <cellStyle name="Entry 1A 2 4 3" xfId="14620"/>
    <cellStyle name="Entry 1A 2 4 3 10" xfId="14621"/>
    <cellStyle name="Entry 1A 2 4 3 11" xfId="14622"/>
    <cellStyle name="Entry 1A 2 4 3 12" xfId="14623"/>
    <cellStyle name="Entry 1A 2 4 3 13" xfId="14624"/>
    <cellStyle name="Entry 1A 2 4 3 14" xfId="14625"/>
    <cellStyle name="Entry 1A 2 4 3 15" xfId="14626"/>
    <cellStyle name="Entry 1A 2 4 3 16" xfId="14627"/>
    <cellStyle name="Entry 1A 2 4 3 17" xfId="14628"/>
    <cellStyle name="Entry 1A 2 4 3 18" xfId="14629"/>
    <cellStyle name="Entry 1A 2 4 3 19" xfId="14630"/>
    <cellStyle name="Entry 1A 2 4 3 2" xfId="14631"/>
    <cellStyle name="Entry 1A 2 4 3 20" xfId="14632"/>
    <cellStyle name="Entry 1A 2 4 3 21" xfId="14633"/>
    <cellStyle name="Entry 1A 2 4 3 22" xfId="14634"/>
    <cellStyle name="Entry 1A 2 4 3 23" xfId="14635"/>
    <cellStyle name="Entry 1A 2 4 3 24" xfId="14636"/>
    <cellStyle name="Entry 1A 2 4 3 25" xfId="14637"/>
    <cellStyle name="Entry 1A 2 4 3 26" xfId="14638"/>
    <cellStyle name="Entry 1A 2 4 3 27" xfId="14639"/>
    <cellStyle name="Entry 1A 2 4 3 28" xfId="14640"/>
    <cellStyle name="Entry 1A 2 4 3 29" xfId="14641"/>
    <cellStyle name="Entry 1A 2 4 3 3" xfId="14642"/>
    <cellStyle name="Entry 1A 2 4 3 30" xfId="14643"/>
    <cellStyle name="Entry 1A 2 4 3 31" xfId="14644"/>
    <cellStyle name="Entry 1A 2 4 3 32" xfId="14645"/>
    <cellStyle name="Entry 1A 2 4 3 4" xfId="14646"/>
    <cellStyle name="Entry 1A 2 4 3 5" xfId="14647"/>
    <cellStyle name="Entry 1A 2 4 3 6" xfId="14648"/>
    <cellStyle name="Entry 1A 2 4 3 7" xfId="14649"/>
    <cellStyle name="Entry 1A 2 4 3 8" xfId="14650"/>
    <cellStyle name="Entry 1A 2 4 3 9" xfId="14651"/>
    <cellStyle name="Entry 1A 2 4 30" xfId="14652"/>
    <cellStyle name="Entry 1A 2 4 31" xfId="14653"/>
    <cellStyle name="Entry 1A 2 4 32" xfId="14654"/>
    <cellStyle name="Entry 1A 2 4 33" xfId="14655"/>
    <cellStyle name="Entry 1A 2 4 34" xfId="14656"/>
    <cellStyle name="Entry 1A 2 4 35" xfId="14657"/>
    <cellStyle name="Entry 1A 2 4 36" xfId="38893"/>
    <cellStyle name="Entry 1A 2 4 4" xfId="14658"/>
    <cellStyle name="Entry 1A 2 4 5" xfId="14659"/>
    <cellStyle name="Entry 1A 2 4 6" xfId="14660"/>
    <cellStyle name="Entry 1A 2 4 7" xfId="14661"/>
    <cellStyle name="Entry 1A 2 4 8" xfId="14662"/>
    <cellStyle name="Entry 1A 2 4 9" xfId="14663"/>
    <cellStyle name="Entry 1A 2 5" xfId="14664"/>
    <cellStyle name="Entry 1A 2 5 10" xfId="14665"/>
    <cellStyle name="Entry 1A 2 5 11" xfId="14666"/>
    <cellStyle name="Entry 1A 2 5 12" xfId="14667"/>
    <cellStyle name="Entry 1A 2 5 13" xfId="14668"/>
    <cellStyle name="Entry 1A 2 5 14" xfId="39566"/>
    <cellStyle name="Entry 1A 2 5 2" xfId="14669"/>
    <cellStyle name="Entry 1A 2 5 3" xfId="14670"/>
    <cellStyle name="Entry 1A 2 5 4" xfId="14671"/>
    <cellStyle name="Entry 1A 2 5 5" xfId="14672"/>
    <cellStyle name="Entry 1A 2 5 6" xfId="14673"/>
    <cellStyle name="Entry 1A 2 5 7" xfId="14674"/>
    <cellStyle name="Entry 1A 2 5 8" xfId="14675"/>
    <cellStyle name="Entry 1A 2 5 9" xfId="14676"/>
    <cellStyle name="Entry 1A 3" xfId="264"/>
    <cellStyle name="Entry 1A 3 2" xfId="14677"/>
    <cellStyle name="Entry 1A 3 3" xfId="14678"/>
    <cellStyle name="Entry 1A 4" xfId="14679"/>
    <cellStyle name="Entry 1B" xfId="265"/>
    <cellStyle name="Entry 1B 2" xfId="266"/>
    <cellStyle name="Entry 1B 2 2" xfId="14680"/>
    <cellStyle name="Entry 1B 2 3" xfId="14681"/>
    <cellStyle name="Entry 1B 2 3 10" xfId="14682"/>
    <cellStyle name="Entry 1B 2 3 11" xfId="14683"/>
    <cellStyle name="Entry 1B 2 3 12" xfId="14684"/>
    <cellStyle name="Entry 1B 2 3 13" xfId="14685"/>
    <cellStyle name="Entry 1B 2 3 14" xfId="14686"/>
    <cellStyle name="Entry 1B 2 3 15" xfId="14687"/>
    <cellStyle name="Entry 1B 2 3 16" xfId="14688"/>
    <cellStyle name="Entry 1B 2 3 17" xfId="14689"/>
    <cellStyle name="Entry 1B 2 3 18" xfId="14690"/>
    <cellStyle name="Entry 1B 2 3 19" xfId="14691"/>
    <cellStyle name="Entry 1B 2 3 2" xfId="14692"/>
    <cellStyle name="Entry 1B 2 3 2 10" xfId="14693"/>
    <cellStyle name="Entry 1B 2 3 2 11" xfId="14694"/>
    <cellStyle name="Entry 1B 2 3 2 12" xfId="14695"/>
    <cellStyle name="Entry 1B 2 3 2 13" xfId="14696"/>
    <cellStyle name="Entry 1B 2 3 2 14" xfId="14697"/>
    <cellStyle name="Entry 1B 2 3 2 15" xfId="14698"/>
    <cellStyle name="Entry 1B 2 3 2 16" xfId="14699"/>
    <cellStyle name="Entry 1B 2 3 2 17" xfId="14700"/>
    <cellStyle name="Entry 1B 2 3 2 18" xfId="14701"/>
    <cellStyle name="Entry 1B 2 3 2 19" xfId="14702"/>
    <cellStyle name="Entry 1B 2 3 2 2" xfId="14703"/>
    <cellStyle name="Entry 1B 2 3 2 2 10" xfId="14704"/>
    <cellStyle name="Entry 1B 2 3 2 2 11" xfId="14705"/>
    <cellStyle name="Entry 1B 2 3 2 2 12" xfId="14706"/>
    <cellStyle name="Entry 1B 2 3 2 2 13" xfId="14707"/>
    <cellStyle name="Entry 1B 2 3 2 2 14" xfId="14708"/>
    <cellStyle name="Entry 1B 2 3 2 2 15" xfId="14709"/>
    <cellStyle name="Entry 1B 2 3 2 2 16" xfId="14710"/>
    <cellStyle name="Entry 1B 2 3 2 2 17" xfId="14711"/>
    <cellStyle name="Entry 1B 2 3 2 2 18" xfId="14712"/>
    <cellStyle name="Entry 1B 2 3 2 2 19" xfId="14713"/>
    <cellStyle name="Entry 1B 2 3 2 2 2" xfId="14714"/>
    <cellStyle name="Entry 1B 2 3 2 2 2 10" xfId="14715"/>
    <cellStyle name="Entry 1B 2 3 2 2 2 11" xfId="14716"/>
    <cellStyle name="Entry 1B 2 3 2 2 2 12" xfId="14717"/>
    <cellStyle name="Entry 1B 2 3 2 2 2 13" xfId="14718"/>
    <cellStyle name="Entry 1B 2 3 2 2 2 14" xfId="14719"/>
    <cellStyle name="Entry 1B 2 3 2 2 2 15" xfId="14720"/>
    <cellStyle name="Entry 1B 2 3 2 2 2 16" xfId="14721"/>
    <cellStyle name="Entry 1B 2 3 2 2 2 17" xfId="14722"/>
    <cellStyle name="Entry 1B 2 3 2 2 2 18" xfId="14723"/>
    <cellStyle name="Entry 1B 2 3 2 2 2 19" xfId="14724"/>
    <cellStyle name="Entry 1B 2 3 2 2 2 2" xfId="14725"/>
    <cellStyle name="Entry 1B 2 3 2 2 2 2 10" xfId="14726"/>
    <cellStyle name="Entry 1B 2 3 2 2 2 2 11" xfId="14727"/>
    <cellStyle name="Entry 1B 2 3 2 2 2 2 12" xfId="14728"/>
    <cellStyle name="Entry 1B 2 3 2 2 2 2 13" xfId="14729"/>
    <cellStyle name="Entry 1B 2 3 2 2 2 2 14" xfId="14730"/>
    <cellStyle name="Entry 1B 2 3 2 2 2 2 15" xfId="14731"/>
    <cellStyle name="Entry 1B 2 3 2 2 2 2 16" xfId="14732"/>
    <cellStyle name="Entry 1B 2 3 2 2 2 2 17" xfId="14733"/>
    <cellStyle name="Entry 1B 2 3 2 2 2 2 18" xfId="14734"/>
    <cellStyle name="Entry 1B 2 3 2 2 2 2 19" xfId="14735"/>
    <cellStyle name="Entry 1B 2 3 2 2 2 2 2" xfId="14736"/>
    <cellStyle name="Entry 1B 2 3 2 2 2 2 20" xfId="14737"/>
    <cellStyle name="Entry 1B 2 3 2 2 2 2 21" xfId="14738"/>
    <cellStyle name="Entry 1B 2 3 2 2 2 2 22" xfId="14739"/>
    <cellStyle name="Entry 1B 2 3 2 2 2 2 23" xfId="14740"/>
    <cellStyle name="Entry 1B 2 3 2 2 2 2 24" xfId="14741"/>
    <cellStyle name="Entry 1B 2 3 2 2 2 2 25" xfId="14742"/>
    <cellStyle name="Entry 1B 2 3 2 2 2 2 26" xfId="14743"/>
    <cellStyle name="Entry 1B 2 3 2 2 2 2 27" xfId="14744"/>
    <cellStyle name="Entry 1B 2 3 2 2 2 2 28" xfId="14745"/>
    <cellStyle name="Entry 1B 2 3 2 2 2 2 29" xfId="14746"/>
    <cellStyle name="Entry 1B 2 3 2 2 2 2 3" xfId="14747"/>
    <cellStyle name="Entry 1B 2 3 2 2 2 2 30" xfId="14748"/>
    <cellStyle name="Entry 1B 2 3 2 2 2 2 31" xfId="14749"/>
    <cellStyle name="Entry 1B 2 3 2 2 2 2 32" xfId="14750"/>
    <cellStyle name="Entry 1B 2 3 2 2 2 2 4" xfId="14751"/>
    <cellStyle name="Entry 1B 2 3 2 2 2 2 5" xfId="14752"/>
    <cellStyle name="Entry 1B 2 3 2 2 2 2 6" xfId="14753"/>
    <cellStyle name="Entry 1B 2 3 2 2 2 2 7" xfId="14754"/>
    <cellStyle name="Entry 1B 2 3 2 2 2 2 8" xfId="14755"/>
    <cellStyle name="Entry 1B 2 3 2 2 2 2 9" xfId="14756"/>
    <cellStyle name="Entry 1B 2 3 2 2 2 20" xfId="14757"/>
    <cellStyle name="Entry 1B 2 3 2 2 2 21" xfId="14758"/>
    <cellStyle name="Entry 1B 2 3 2 2 2 22" xfId="14759"/>
    <cellStyle name="Entry 1B 2 3 2 2 2 23" xfId="14760"/>
    <cellStyle name="Entry 1B 2 3 2 2 2 24" xfId="14761"/>
    <cellStyle name="Entry 1B 2 3 2 2 2 25" xfId="14762"/>
    <cellStyle name="Entry 1B 2 3 2 2 2 26" xfId="14763"/>
    <cellStyle name="Entry 1B 2 3 2 2 2 27" xfId="14764"/>
    <cellStyle name="Entry 1B 2 3 2 2 2 28" xfId="14765"/>
    <cellStyle name="Entry 1B 2 3 2 2 2 29" xfId="14766"/>
    <cellStyle name="Entry 1B 2 3 2 2 2 3" xfId="14767"/>
    <cellStyle name="Entry 1B 2 3 2 2 2 30" xfId="14768"/>
    <cellStyle name="Entry 1B 2 3 2 2 2 31" xfId="14769"/>
    <cellStyle name="Entry 1B 2 3 2 2 2 32" xfId="14770"/>
    <cellStyle name="Entry 1B 2 3 2 2 2 33" xfId="14771"/>
    <cellStyle name="Entry 1B 2 3 2 2 2 34" xfId="14772"/>
    <cellStyle name="Entry 1B 2 3 2 2 2 35" xfId="38898"/>
    <cellStyle name="Entry 1B 2 3 2 2 2 4" xfId="14773"/>
    <cellStyle name="Entry 1B 2 3 2 2 2 5" xfId="14774"/>
    <cellStyle name="Entry 1B 2 3 2 2 2 6" xfId="14775"/>
    <cellStyle name="Entry 1B 2 3 2 2 2 7" xfId="14776"/>
    <cellStyle name="Entry 1B 2 3 2 2 2 8" xfId="14777"/>
    <cellStyle name="Entry 1B 2 3 2 2 2 9" xfId="14778"/>
    <cellStyle name="Entry 1B 2 3 2 2 20" xfId="14779"/>
    <cellStyle name="Entry 1B 2 3 2 2 21" xfId="14780"/>
    <cellStyle name="Entry 1B 2 3 2 2 22" xfId="14781"/>
    <cellStyle name="Entry 1B 2 3 2 2 23" xfId="14782"/>
    <cellStyle name="Entry 1B 2 3 2 2 24" xfId="14783"/>
    <cellStyle name="Entry 1B 2 3 2 2 25" xfId="14784"/>
    <cellStyle name="Entry 1B 2 3 2 2 26" xfId="14785"/>
    <cellStyle name="Entry 1B 2 3 2 2 27" xfId="14786"/>
    <cellStyle name="Entry 1B 2 3 2 2 28" xfId="14787"/>
    <cellStyle name="Entry 1B 2 3 2 2 29" xfId="14788"/>
    <cellStyle name="Entry 1B 2 3 2 2 3" xfId="14789"/>
    <cellStyle name="Entry 1B 2 3 2 2 3 10" xfId="14790"/>
    <cellStyle name="Entry 1B 2 3 2 2 3 11" xfId="14791"/>
    <cellStyle name="Entry 1B 2 3 2 2 3 12" xfId="14792"/>
    <cellStyle name="Entry 1B 2 3 2 2 3 13" xfId="14793"/>
    <cellStyle name="Entry 1B 2 3 2 2 3 14" xfId="14794"/>
    <cellStyle name="Entry 1B 2 3 2 2 3 15" xfId="14795"/>
    <cellStyle name="Entry 1B 2 3 2 2 3 16" xfId="14796"/>
    <cellStyle name="Entry 1B 2 3 2 2 3 17" xfId="14797"/>
    <cellStyle name="Entry 1B 2 3 2 2 3 18" xfId="14798"/>
    <cellStyle name="Entry 1B 2 3 2 2 3 19" xfId="14799"/>
    <cellStyle name="Entry 1B 2 3 2 2 3 2" xfId="14800"/>
    <cellStyle name="Entry 1B 2 3 2 2 3 2 10" xfId="14801"/>
    <cellStyle name="Entry 1B 2 3 2 2 3 2 11" xfId="14802"/>
    <cellStyle name="Entry 1B 2 3 2 2 3 2 12" xfId="14803"/>
    <cellStyle name="Entry 1B 2 3 2 2 3 2 13" xfId="14804"/>
    <cellStyle name="Entry 1B 2 3 2 2 3 2 14" xfId="14805"/>
    <cellStyle name="Entry 1B 2 3 2 2 3 2 15" xfId="14806"/>
    <cellStyle name="Entry 1B 2 3 2 2 3 2 16" xfId="14807"/>
    <cellStyle name="Entry 1B 2 3 2 2 3 2 17" xfId="14808"/>
    <cellStyle name="Entry 1B 2 3 2 2 3 2 18" xfId="14809"/>
    <cellStyle name="Entry 1B 2 3 2 2 3 2 19" xfId="14810"/>
    <cellStyle name="Entry 1B 2 3 2 2 3 2 2" xfId="14811"/>
    <cellStyle name="Entry 1B 2 3 2 2 3 2 20" xfId="14812"/>
    <cellStyle name="Entry 1B 2 3 2 2 3 2 21" xfId="14813"/>
    <cellStyle name="Entry 1B 2 3 2 2 3 2 22" xfId="14814"/>
    <cellStyle name="Entry 1B 2 3 2 2 3 2 23" xfId="14815"/>
    <cellStyle name="Entry 1B 2 3 2 2 3 2 24" xfId="14816"/>
    <cellStyle name="Entry 1B 2 3 2 2 3 2 25" xfId="14817"/>
    <cellStyle name="Entry 1B 2 3 2 2 3 2 26" xfId="14818"/>
    <cellStyle name="Entry 1B 2 3 2 2 3 2 27" xfId="14819"/>
    <cellStyle name="Entry 1B 2 3 2 2 3 2 28" xfId="14820"/>
    <cellStyle name="Entry 1B 2 3 2 2 3 2 29" xfId="14821"/>
    <cellStyle name="Entry 1B 2 3 2 2 3 2 3" xfId="14822"/>
    <cellStyle name="Entry 1B 2 3 2 2 3 2 30" xfId="14823"/>
    <cellStyle name="Entry 1B 2 3 2 2 3 2 31" xfId="14824"/>
    <cellStyle name="Entry 1B 2 3 2 2 3 2 32" xfId="14825"/>
    <cellStyle name="Entry 1B 2 3 2 2 3 2 4" xfId="14826"/>
    <cellStyle name="Entry 1B 2 3 2 2 3 2 5" xfId="14827"/>
    <cellStyle name="Entry 1B 2 3 2 2 3 2 6" xfId="14828"/>
    <cellStyle name="Entry 1B 2 3 2 2 3 2 7" xfId="14829"/>
    <cellStyle name="Entry 1B 2 3 2 2 3 2 8" xfId="14830"/>
    <cellStyle name="Entry 1B 2 3 2 2 3 2 9" xfId="14831"/>
    <cellStyle name="Entry 1B 2 3 2 2 3 20" xfId="14832"/>
    <cellStyle name="Entry 1B 2 3 2 2 3 21" xfId="14833"/>
    <cellStyle name="Entry 1B 2 3 2 2 3 22" xfId="14834"/>
    <cellStyle name="Entry 1B 2 3 2 2 3 23" xfId="14835"/>
    <cellStyle name="Entry 1B 2 3 2 2 3 24" xfId="14836"/>
    <cellStyle name="Entry 1B 2 3 2 2 3 25" xfId="14837"/>
    <cellStyle name="Entry 1B 2 3 2 2 3 26" xfId="14838"/>
    <cellStyle name="Entry 1B 2 3 2 2 3 27" xfId="14839"/>
    <cellStyle name="Entry 1B 2 3 2 2 3 28" xfId="14840"/>
    <cellStyle name="Entry 1B 2 3 2 2 3 29" xfId="14841"/>
    <cellStyle name="Entry 1B 2 3 2 2 3 3" xfId="14842"/>
    <cellStyle name="Entry 1B 2 3 2 2 3 30" xfId="14843"/>
    <cellStyle name="Entry 1B 2 3 2 2 3 31" xfId="14844"/>
    <cellStyle name="Entry 1B 2 3 2 2 3 32" xfId="14845"/>
    <cellStyle name="Entry 1B 2 3 2 2 3 33" xfId="14846"/>
    <cellStyle name="Entry 1B 2 3 2 2 3 34" xfId="14847"/>
    <cellStyle name="Entry 1B 2 3 2 2 3 35" xfId="38899"/>
    <cellStyle name="Entry 1B 2 3 2 2 3 4" xfId="14848"/>
    <cellStyle name="Entry 1B 2 3 2 2 3 5" xfId="14849"/>
    <cellStyle name="Entry 1B 2 3 2 2 3 6" xfId="14850"/>
    <cellStyle name="Entry 1B 2 3 2 2 3 7" xfId="14851"/>
    <cellStyle name="Entry 1B 2 3 2 2 3 8" xfId="14852"/>
    <cellStyle name="Entry 1B 2 3 2 2 3 9" xfId="14853"/>
    <cellStyle name="Entry 1B 2 3 2 2 30" xfId="14854"/>
    <cellStyle name="Entry 1B 2 3 2 2 31" xfId="14855"/>
    <cellStyle name="Entry 1B 2 3 2 2 32" xfId="14856"/>
    <cellStyle name="Entry 1B 2 3 2 2 33" xfId="14857"/>
    <cellStyle name="Entry 1B 2 3 2 2 34" xfId="14858"/>
    <cellStyle name="Entry 1B 2 3 2 2 35" xfId="14859"/>
    <cellStyle name="Entry 1B 2 3 2 2 36" xfId="14860"/>
    <cellStyle name="Entry 1B 2 3 2 2 37" xfId="38897"/>
    <cellStyle name="Entry 1B 2 3 2 2 4" xfId="14861"/>
    <cellStyle name="Entry 1B 2 3 2 2 4 10" xfId="14862"/>
    <cellStyle name="Entry 1B 2 3 2 2 4 11" xfId="14863"/>
    <cellStyle name="Entry 1B 2 3 2 2 4 12" xfId="14864"/>
    <cellStyle name="Entry 1B 2 3 2 2 4 13" xfId="14865"/>
    <cellStyle name="Entry 1B 2 3 2 2 4 14" xfId="39925"/>
    <cellStyle name="Entry 1B 2 3 2 2 4 2" xfId="14866"/>
    <cellStyle name="Entry 1B 2 3 2 2 4 3" xfId="14867"/>
    <cellStyle name="Entry 1B 2 3 2 2 4 4" xfId="14868"/>
    <cellStyle name="Entry 1B 2 3 2 2 4 5" xfId="14869"/>
    <cellStyle name="Entry 1B 2 3 2 2 4 6" xfId="14870"/>
    <cellStyle name="Entry 1B 2 3 2 2 4 7" xfId="14871"/>
    <cellStyle name="Entry 1B 2 3 2 2 4 8" xfId="14872"/>
    <cellStyle name="Entry 1B 2 3 2 2 4 9" xfId="14873"/>
    <cellStyle name="Entry 1B 2 3 2 2 5" xfId="14874"/>
    <cellStyle name="Entry 1B 2 3 2 2 6" xfId="14875"/>
    <cellStyle name="Entry 1B 2 3 2 2 7" xfId="14876"/>
    <cellStyle name="Entry 1B 2 3 2 2 8" xfId="14877"/>
    <cellStyle name="Entry 1B 2 3 2 2 9" xfId="14878"/>
    <cellStyle name="Entry 1B 2 3 2 20" xfId="14879"/>
    <cellStyle name="Entry 1B 2 3 2 21" xfId="14880"/>
    <cellStyle name="Entry 1B 2 3 2 22" xfId="14881"/>
    <cellStyle name="Entry 1B 2 3 2 23" xfId="14882"/>
    <cellStyle name="Entry 1B 2 3 2 24" xfId="14883"/>
    <cellStyle name="Entry 1B 2 3 2 25" xfId="14884"/>
    <cellStyle name="Entry 1B 2 3 2 26" xfId="14885"/>
    <cellStyle name="Entry 1B 2 3 2 27" xfId="14886"/>
    <cellStyle name="Entry 1B 2 3 2 28" xfId="14887"/>
    <cellStyle name="Entry 1B 2 3 2 29" xfId="14888"/>
    <cellStyle name="Entry 1B 2 3 2 3" xfId="14889"/>
    <cellStyle name="Entry 1B 2 3 2 3 10" xfId="14890"/>
    <cellStyle name="Entry 1B 2 3 2 3 11" xfId="14891"/>
    <cellStyle name="Entry 1B 2 3 2 3 12" xfId="14892"/>
    <cellStyle name="Entry 1B 2 3 2 3 13" xfId="14893"/>
    <cellStyle name="Entry 1B 2 3 2 3 14" xfId="14894"/>
    <cellStyle name="Entry 1B 2 3 2 3 15" xfId="14895"/>
    <cellStyle name="Entry 1B 2 3 2 3 16" xfId="14896"/>
    <cellStyle name="Entry 1B 2 3 2 3 17" xfId="14897"/>
    <cellStyle name="Entry 1B 2 3 2 3 18" xfId="14898"/>
    <cellStyle name="Entry 1B 2 3 2 3 19" xfId="14899"/>
    <cellStyle name="Entry 1B 2 3 2 3 2" xfId="14900"/>
    <cellStyle name="Entry 1B 2 3 2 3 2 10" xfId="14901"/>
    <cellStyle name="Entry 1B 2 3 2 3 2 11" xfId="14902"/>
    <cellStyle name="Entry 1B 2 3 2 3 2 12" xfId="14903"/>
    <cellStyle name="Entry 1B 2 3 2 3 2 13" xfId="14904"/>
    <cellStyle name="Entry 1B 2 3 2 3 2 14" xfId="14905"/>
    <cellStyle name="Entry 1B 2 3 2 3 2 15" xfId="14906"/>
    <cellStyle name="Entry 1B 2 3 2 3 2 16" xfId="14907"/>
    <cellStyle name="Entry 1B 2 3 2 3 2 17" xfId="14908"/>
    <cellStyle name="Entry 1B 2 3 2 3 2 18" xfId="14909"/>
    <cellStyle name="Entry 1B 2 3 2 3 2 19" xfId="14910"/>
    <cellStyle name="Entry 1B 2 3 2 3 2 2" xfId="14911"/>
    <cellStyle name="Entry 1B 2 3 2 3 2 20" xfId="14912"/>
    <cellStyle name="Entry 1B 2 3 2 3 2 21" xfId="14913"/>
    <cellStyle name="Entry 1B 2 3 2 3 2 22" xfId="14914"/>
    <cellStyle name="Entry 1B 2 3 2 3 2 23" xfId="14915"/>
    <cellStyle name="Entry 1B 2 3 2 3 2 24" xfId="14916"/>
    <cellStyle name="Entry 1B 2 3 2 3 2 25" xfId="14917"/>
    <cellStyle name="Entry 1B 2 3 2 3 2 26" xfId="14918"/>
    <cellStyle name="Entry 1B 2 3 2 3 2 27" xfId="14919"/>
    <cellStyle name="Entry 1B 2 3 2 3 2 28" xfId="14920"/>
    <cellStyle name="Entry 1B 2 3 2 3 2 29" xfId="14921"/>
    <cellStyle name="Entry 1B 2 3 2 3 2 3" xfId="14922"/>
    <cellStyle name="Entry 1B 2 3 2 3 2 30" xfId="14923"/>
    <cellStyle name="Entry 1B 2 3 2 3 2 31" xfId="14924"/>
    <cellStyle name="Entry 1B 2 3 2 3 2 32" xfId="14925"/>
    <cellStyle name="Entry 1B 2 3 2 3 2 4" xfId="14926"/>
    <cellStyle name="Entry 1B 2 3 2 3 2 5" xfId="14927"/>
    <cellStyle name="Entry 1B 2 3 2 3 2 6" xfId="14928"/>
    <cellStyle name="Entry 1B 2 3 2 3 2 7" xfId="14929"/>
    <cellStyle name="Entry 1B 2 3 2 3 2 8" xfId="14930"/>
    <cellStyle name="Entry 1B 2 3 2 3 2 9" xfId="14931"/>
    <cellStyle name="Entry 1B 2 3 2 3 20" xfId="14932"/>
    <cellStyle name="Entry 1B 2 3 2 3 21" xfId="14933"/>
    <cellStyle name="Entry 1B 2 3 2 3 22" xfId="14934"/>
    <cellStyle name="Entry 1B 2 3 2 3 23" xfId="14935"/>
    <cellStyle name="Entry 1B 2 3 2 3 24" xfId="14936"/>
    <cellStyle name="Entry 1B 2 3 2 3 25" xfId="14937"/>
    <cellStyle name="Entry 1B 2 3 2 3 26" xfId="14938"/>
    <cellStyle name="Entry 1B 2 3 2 3 27" xfId="14939"/>
    <cellStyle name="Entry 1B 2 3 2 3 28" xfId="14940"/>
    <cellStyle name="Entry 1B 2 3 2 3 29" xfId="14941"/>
    <cellStyle name="Entry 1B 2 3 2 3 3" xfId="14942"/>
    <cellStyle name="Entry 1B 2 3 2 3 30" xfId="14943"/>
    <cellStyle name="Entry 1B 2 3 2 3 31" xfId="14944"/>
    <cellStyle name="Entry 1B 2 3 2 3 32" xfId="14945"/>
    <cellStyle name="Entry 1B 2 3 2 3 33" xfId="14946"/>
    <cellStyle name="Entry 1B 2 3 2 3 34" xfId="14947"/>
    <cellStyle name="Entry 1B 2 3 2 3 35" xfId="38900"/>
    <cellStyle name="Entry 1B 2 3 2 3 4" xfId="14948"/>
    <cellStyle name="Entry 1B 2 3 2 3 5" xfId="14949"/>
    <cellStyle name="Entry 1B 2 3 2 3 6" xfId="14950"/>
    <cellStyle name="Entry 1B 2 3 2 3 7" xfId="14951"/>
    <cellStyle name="Entry 1B 2 3 2 3 8" xfId="14952"/>
    <cellStyle name="Entry 1B 2 3 2 3 9" xfId="14953"/>
    <cellStyle name="Entry 1B 2 3 2 30" xfId="14954"/>
    <cellStyle name="Entry 1B 2 3 2 31" xfId="14955"/>
    <cellStyle name="Entry 1B 2 3 2 32" xfId="14956"/>
    <cellStyle name="Entry 1B 2 3 2 33" xfId="14957"/>
    <cellStyle name="Entry 1B 2 3 2 34" xfId="14958"/>
    <cellStyle name="Entry 1B 2 3 2 35" xfId="14959"/>
    <cellStyle name="Entry 1B 2 3 2 36" xfId="14960"/>
    <cellStyle name="Entry 1B 2 3 2 37" xfId="38896"/>
    <cellStyle name="Entry 1B 2 3 2 4" xfId="14961"/>
    <cellStyle name="Entry 1B 2 3 2 4 10" xfId="14962"/>
    <cellStyle name="Entry 1B 2 3 2 4 11" xfId="14963"/>
    <cellStyle name="Entry 1B 2 3 2 4 12" xfId="14964"/>
    <cellStyle name="Entry 1B 2 3 2 4 13" xfId="14965"/>
    <cellStyle name="Entry 1B 2 3 2 4 14" xfId="14966"/>
    <cellStyle name="Entry 1B 2 3 2 4 15" xfId="14967"/>
    <cellStyle name="Entry 1B 2 3 2 4 16" xfId="14968"/>
    <cellStyle name="Entry 1B 2 3 2 4 17" xfId="14969"/>
    <cellStyle name="Entry 1B 2 3 2 4 18" xfId="14970"/>
    <cellStyle name="Entry 1B 2 3 2 4 19" xfId="14971"/>
    <cellStyle name="Entry 1B 2 3 2 4 2" xfId="14972"/>
    <cellStyle name="Entry 1B 2 3 2 4 20" xfId="14973"/>
    <cellStyle name="Entry 1B 2 3 2 4 21" xfId="14974"/>
    <cellStyle name="Entry 1B 2 3 2 4 22" xfId="14975"/>
    <cellStyle name="Entry 1B 2 3 2 4 23" xfId="14976"/>
    <cellStyle name="Entry 1B 2 3 2 4 24" xfId="14977"/>
    <cellStyle name="Entry 1B 2 3 2 4 25" xfId="14978"/>
    <cellStyle name="Entry 1B 2 3 2 4 26" xfId="14979"/>
    <cellStyle name="Entry 1B 2 3 2 4 27" xfId="14980"/>
    <cellStyle name="Entry 1B 2 3 2 4 28" xfId="14981"/>
    <cellStyle name="Entry 1B 2 3 2 4 29" xfId="14982"/>
    <cellStyle name="Entry 1B 2 3 2 4 3" xfId="14983"/>
    <cellStyle name="Entry 1B 2 3 2 4 30" xfId="14984"/>
    <cellStyle name="Entry 1B 2 3 2 4 31" xfId="14985"/>
    <cellStyle name="Entry 1B 2 3 2 4 32" xfId="14986"/>
    <cellStyle name="Entry 1B 2 3 2 4 4" xfId="14987"/>
    <cellStyle name="Entry 1B 2 3 2 4 5" xfId="14988"/>
    <cellStyle name="Entry 1B 2 3 2 4 6" xfId="14989"/>
    <cellStyle name="Entry 1B 2 3 2 4 7" xfId="14990"/>
    <cellStyle name="Entry 1B 2 3 2 4 8" xfId="14991"/>
    <cellStyle name="Entry 1B 2 3 2 4 9" xfId="14992"/>
    <cellStyle name="Entry 1B 2 3 2 5" xfId="14993"/>
    <cellStyle name="Entry 1B 2 3 2 6" xfId="14994"/>
    <cellStyle name="Entry 1B 2 3 2 7" xfId="14995"/>
    <cellStyle name="Entry 1B 2 3 2 8" xfId="14996"/>
    <cellStyle name="Entry 1B 2 3 2 9" xfId="14997"/>
    <cellStyle name="Entry 1B 2 3 20" xfId="14998"/>
    <cellStyle name="Entry 1B 2 3 21" xfId="14999"/>
    <cellStyle name="Entry 1B 2 3 22" xfId="15000"/>
    <cellStyle name="Entry 1B 2 3 23" xfId="15001"/>
    <cellStyle name="Entry 1B 2 3 24" xfId="15002"/>
    <cellStyle name="Entry 1B 2 3 25" xfId="15003"/>
    <cellStyle name="Entry 1B 2 3 26" xfId="15004"/>
    <cellStyle name="Entry 1B 2 3 27" xfId="15005"/>
    <cellStyle name="Entry 1B 2 3 28" xfId="15006"/>
    <cellStyle name="Entry 1B 2 3 29" xfId="15007"/>
    <cellStyle name="Entry 1B 2 3 3" xfId="15008"/>
    <cellStyle name="Entry 1B 2 3 3 10" xfId="15009"/>
    <cellStyle name="Entry 1B 2 3 3 11" xfId="15010"/>
    <cellStyle name="Entry 1B 2 3 3 12" xfId="15011"/>
    <cellStyle name="Entry 1B 2 3 3 13" xfId="15012"/>
    <cellStyle name="Entry 1B 2 3 3 14" xfId="15013"/>
    <cellStyle name="Entry 1B 2 3 3 15" xfId="15014"/>
    <cellStyle name="Entry 1B 2 3 3 16" xfId="15015"/>
    <cellStyle name="Entry 1B 2 3 3 17" xfId="15016"/>
    <cellStyle name="Entry 1B 2 3 3 18" xfId="15017"/>
    <cellStyle name="Entry 1B 2 3 3 19" xfId="15018"/>
    <cellStyle name="Entry 1B 2 3 3 2" xfId="15019"/>
    <cellStyle name="Entry 1B 2 3 3 2 10" xfId="15020"/>
    <cellStyle name="Entry 1B 2 3 3 2 11" xfId="15021"/>
    <cellStyle name="Entry 1B 2 3 3 2 12" xfId="15022"/>
    <cellStyle name="Entry 1B 2 3 3 2 13" xfId="15023"/>
    <cellStyle name="Entry 1B 2 3 3 2 14" xfId="15024"/>
    <cellStyle name="Entry 1B 2 3 3 2 15" xfId="15025"/>
    <cellStyle name="Entry 1B 2 3 3 2 16" xfId="15026"/>
    <cellStyle name="Entry 1B 2 3 3 2 17" xfId="15027"/>
    <cellStyle name="Entry 1B 2 3 3 2 18" xfId="15028"/>
    <cellStyle name="Entry 1B 2 3 3 2 19" xfId="15029"/>
    <cellStyle name="Entry 1B 2 3 3 2 2" xfId="15030"/>
    <cellStyle name="Entry 1B 2 3 3 2 2 10" xfId="15031"/>
    <cellStyle name="Entry 1B 2 3 3 2 2 11" xfId="15032"/>
    <cellStyle name="Entry 1B 2 3 3 2 2 12" xfId="15033"/>
    <cellStyle name="Entry 1B 2 3 3 2 2 13" xfId="15034"/>
    <cellStyle name="Entry 1B 2 3 3 2 2 14" xfId="15035"/>
    <cellStyle name="Entry 1B 2 3 3 2 2 15" xfId="15036"/>
    <cellStyle name="Entry 1B 2 3 3 2 2 16" xfId="15037"/>
    <cellStyle name="Entry 1B 2 3 3 2 2 17" xfId="15038"/>
    <cellStyle name="Entry 1B 2 3 3 2 2 18" xfId="15039"/>
    <cellStyle name="Entry 1B 2 3 3 2 2 19" xfId="15040"/>
    <cellStyle name="Entry 1B 2 3 3 2 2 2" xfId="15041"/>
    <cellStyle name="Entry 1B 2 3 3 2 2 20" xfId="15042"/>
    <cellStyle name="Entry 1B 2 3 3 2 2 21" xfId="15043"/>
    <cellStyle name="Entry 1B 2 3 3 2 2 22" xfId="15044"/>
    <cellStyle name="Entry 1B 2 3 3 2 2 23" xfId="15045"/>
    <cellStyle name="Entry 1B 2 3 3 2 2 24" xfId="15046"/>
    <cellStyle name="Entry 1B 2 3 3 2 2 25" xfId="15047"/>
    <cellStyle name="Entry 1B 2 3 3 2 2 26" xfId="15048"/>
    <cellStyle name="Entry 1B 2 3 3 2 2 27" xfId="15049"/>
    <cellStyle name="Entry 1B 2 3 3 2 2 28" xfId="15050"/>
    <cellStyle name="Entry 1B 2 3 3 2 2 29" xfId="15051"/>
    <cellStyle name="Entry 1B 2 3 3 2 2 3" xfId="15052"/>
    <cellStyle name="Entry 1B 2 3 3 2 2 30" xfId="15053"/>
    <cellStyle name="Entry 1B 2 3 3 2 2 31" xfId="15054"/>
    <cellStyle name="Entry 1B 2 3 3 2 2 32" xfId="15055"/>
    <cellStyle name="Entry 1B 2 3 3 2 2 4" xfId="15056"/>
    <cellStyle name="Entry 1B 2 3 3 2 2 5" xfId="15057"/>
    <cellStyle name="Entry 1B 2 3 3 2 2 6" xfId="15058"/>
    <cellStyle name="Entry 1B 2 3 3 2 2 7" xfId="15059"/>
    <cellStyle name="Entry 1B 2 3 3 2 2 8" xfId="15060"/>
    <cellStyle name="Entry 1B 2 3 3 2 2 9" xfId="15061"/>
    <cellStyle name="Entry 1B 2 3 3 2 20" xfId="15062"/>
    <cellStyle name="Entry 1B 2 3 3 2 21" xfId="15063"/>
    <cellStyle name="Entry 1B 2 3 3 2 22" xfId="15064"/>
    <cellStyle name="Entry 1B 2 3 3 2 23" xfId="15065"/>
    <cellStyle name="Entry 1B 2 3 3 2 24" xfId="15066"/>
    <cellStyle name="Entry 1B 2 3 3 2 25" xfId="15067"/>
    <cellStyle name="Entry 1B 2 3 3 2 26" xfId="15068"/>
    <cellStyle name="Entry 1B 2 3 3 2 27" xfId="15069"/>
    <cellStyle name="Entry 1B 2 3 3 2 28" xfId="15070"/>
    <cellStyle name="Entry 1B 2 3 3 2 29" xfId="15071"/>
    <cellStyle name="Entry 1B 2 3 3 2 3" xfId="15072"/>
    <cellStyle name="Entry 1B 2 3 3 2 30" xfId="15073"/>
    <cellStyle name="Entry 1B 2 3 3 2 31" xfId="15074"/>
    <cellStyle name="Entry 1B 2 3 3 2 32" xfId="15075"/>
    <cellStyle name="Entry 1B 2 3 3 2 33" xfId="15076"/>
    <cellStyle name="Entry 1B 2 3 3 2 34" xfId="15077"/>
    <cellStyle name="Entry 1B 2 3 3 2 35" xfId="38902"/>
    <cellStyle name="Entry 1B 2 3 3 2 4" xfId="15078"/>
    <cellStyle name="Entry 1B 2 3 3 2 5" xfId="15079"/>
    <cellStyle name="Entry 1B 2 3 3 2 6" xfId="15080"/>
    <cellStyle name="Entry 1B 2 3 3 2 7" xfId="15081"/>
    <cellStyle name="Entry 1B 2 3 3 2 8" xfId="15082"/>
    <cellStyle name="Entry 1B 2 3 3 2 9" xfId="15083"/>
    <cellStyle name="Entry 1B 2 3 3 20" xfId="15084"/>
    <cellStyle name="Entry 1B 2 3 3 21" xfId="15085"/>
    <cellStyle name="Entry 1B 2 3 3 22" xfId="15086"/>
    <cellStyle name="Entry 1B 2 3 3 23" xfId="15087"/>
    <cellStyle name="Entry 1B 2 3 3 24" xfId="15088"/>
    <cellStyle name="Entry 1B 2 3 3 25" xfId="15089"/>
    <cellStyle name="Entry 1B 2 3 3 26" xfId="15090"/>
    <cellStyle name="Entry 1B 2 3 3 27" xfId="15091"/>
    <cellStyle name="Entry 1B 2 3 3 28" xfId="15092"/>
    <cellStyle name="Entry 1B 2 3 3 29" xfId="15093"/>
    <cellStyle name="Entry 1B 2 3 3 3" xfId="15094"/>
    <cellStyle name="Entry 1B 2 3 3 3 10" xfId="15095"/>
    <cellStyle name="Entry 1B 2 3 3 3 11" xfId="15096"/>
    <cellStyle name="Entry 1B 2 3 3 3 12" xfId="15097"/>
    <cellStyle name="Entry 1B 2 3 3 3 13" xfId="15098"/>
    <cellStyle name="Entry 1B 2 3 3 3 14" xfId="15099"/>
    <cellStyle name="Entry 1B 2 3 3 3 15" xfId="15100"/>
    <cellStyle name="Entry 1B 2 3 3 3 16" xfId="15101"/>
    <cellStyle name="Entry 1B 2 3 3 3 17" xfId="15102"/>
    <cellStyle name="Entry 1B 2 3 3 3 18" xfId="15103"/>
    <cellStyle name="Entry 1B 2 3 3 3 19" xfId="15104"/>
    <cellStyle name="Entry 1B 2 3 3 3 2" xfId="15105"/>
    <cellStyle name="Entry 1B 2 3 3 3 20" xfId="15106"/>
    <cellStyle name="Entry 1B 2 3 3 3 21" xfId="15107"/>
    <cellStyle name="Entry 1B 2 3 3 3 22" xfId="15108"/>
    <cellStyle name="Entry 1B 2 3 3 3 23" xfId="15109"/>
    <cellStyle name="Entry 1B 2 3 3 3 24" xfId="15110"/>
    <cellStyle name="Entry 1B 2 3 3 3 25" xfId="15111"/>
    <cellStyle name="Entry 1B 2 3 3 3 26" xfId="15112"/>
    <cellStyle name="Entry 1B 2 3 3 3 27" xfId="15113"/>
    <cellStyle name="Entry 1B 2 3 3 3 28" xfId="15114"/>
    <cellStyle name="Entry 1B 2 3 3 3 29" xfId="15115"/>
    <cellStyle name="Entry 1B 2 3 3 3 3" xfId="15116"/>
    <cellStyle name="Entry 1B 2 3 3 3 30" xfId="15117"/>
    <cellStyle name="Entry 1B 2 3 3 3 31" xfId="15118"/>
    <cellStyle name="Entry 1B 2 3 3 3 32" xfId="15119"/>
    <cellStyle name="Entry 1B 2 3 3 3 4" xfId="15120"/>
    <cellStyle name="Entry 1B 2 3 3 3 5" xfId="15121"/>
    <cellStyle name="Entry 1B 2 3 3 3 6" xfId="15122"/>
    <cellStyle name="Entry 1B 2 3 3 3 7" xfId="15123"/>
    <cellStyle name="Entry 1B 2 3 3 3 8" xfId="15124"/>
    <cellStyle name="Entry 1B 2 3 3 3 9" xfId="15125"/>
    <cellStyle name="Entry 1B 2 3 3 30" xfId="15126"/>
    <cellStyle name="Entry 1B 2 3 3 31" xfId="15127"/>
    <cellStyle name="Entry 1B 2 3 3 32" xfId="15128"/>
    <cellStyle name="Entry 1B 2 3 3 33" xfId="15129"/>
    <cellStyle name="Entry 1B 2 3 3 34" xfId="15130"/>
    <cellStyle name="Entry 1B 2 3 3 35" xfId="15131"/>
    <cellStyle name="Entry 1B 2 3 3 36" xfId="38901"/>
    <cellStyle name="Entry 1B 2 3 3 4" xfId="15132"/>
    <cellStyle name="Entry 1B 2 3 3 5" xfId="15133"/>
    <cellStyle name="Entry 1B 2 3 3 6" xfId="15134"/>
    <cellStyle name="Entry 1B 2 3 3 7" xfId="15135"/>
    <cellStyle name="Entry 1B 2 3 3 8" xfId="15136"/>
    <cellStyle name="Entry 1B 2 3 3 9" xfId="15137"/>
    <cellStyle name="Entry 1B 2 3 30" xfId="15138"/>
    <cellStyle name="Entry 1B 2 3 31" xfId="15139"/>
    <cellStyle name="Entry 1B 2 3 32" xfId="15140"/>
    <cellStyle name="Entry 1B 2 3 33" xfId="15141"/>
    <cellStyle name="Entry 1B 2 3 34" xfId="15142"/>
    <cellStyle name="Entry 1B 2 3 35" xfId="15143"/>
    <cellStyle name="Entry 1B 2 3 36" xfId="15144"/>
    <cellStyle name="Entry 1B 2 3 37" xfId="15145"/>
    <cellStyle name="Entry 1B 2 3 38" xfId="15146"/>
    <cellStyle name="Entry 1B 2 3 39" xfId="15147"/>
    <cellStyle name="Entry 1B 2 3 4" xfId="15148"/>
    <cellStyle name="Entry 1B 2 3 4 10" xfId="15149"/>
    <cellStyle name="Entry 1B 2 3 4 11" xfId="15150"/>
    <cellStyle name="Entry 1B 2 3 4 12" xfId="15151"/>
    <cellStyle name="Entry 1B 2 3 4 13" xfId="15152"/>
    <cellStyle name="Entry 1B 2 3 4 14" xfId="15153"/>
    <cellStyle name="Entry 1B 2 3 4 15" xfId="15154"/>
    <cellStyle name="Entry 1B 2 3 4 16" xfId="15155"/>
    <cellStyle name="Entry 1B 2 3 4 17" xfId="15156"/>
    <cellStyle name="Entry 1B 2 3 4 18" xfId="15157"/>
    <cellStyle name="Entry 1B 2 3 4 19" xfId="15158"/>
    <cellStyle name="Entry 1B 2 3 4 2" xfId="15159"/>
    <cellStyle name="Entry 1B 2 3 4 2 10" xfId="15160"/>
    <cellStyle name="Entry 1B 2 3 4 2 11" xfId="15161"/>
    <cellStyle name="Entry 1B 2 3 4 2 12" xfId="15162"/>
    <cellStyle name="Entry 1B 2 3 4 2 13" xfId="15163"/>
    <cellStyle name="Entry 1B 2 3 4 2 14" xfId="15164"/>
    <cellStyle name="Entry 1B 2 3 4 2 15" xfId="15165"/>
    <cellStyle name="Entry 1B 2 3 4 2 16" xfId="15166"/>
    <cellStyle name="Entry 1B 2 3 4 2 17" xfId="15167"/>
    <cellStyle name="Entry 1B 2 3 4 2 18" xfId="15168"/>
    <cellStyle name="Entry 1B 2 3 4 2 19" xfId="15169"/>
    <cellStyle name="Entry 1B 2 3 4 2 2" xfId="15170"/>
    <cellStyle name="Entry 1B 2 3 4 2 2 10" xfId="15171"/>
    <cellStyle name="Entry 1B 2 3 4 2 2 11" xfId="15172"/>
    <cellStyle name="Entry 1B 2 3 4 2 2 12" xfId="15173"/>
    <cellStyle name="Entry 1B 2 3 4 2 2 13" xfId="15174"/>
    <cellStyle name="Entry 1B 2 3 4 2 2 14" xfId="15175"/>
    <cellStyle name="Entry 1B 2 3 4 2 2 15" xfId="15176"/>
    <cellStyle name="Entry 1B 2 3 4 2 2 16" xfId="15177"/>
    <cellStyle name="Entry 1B 2 3 4 2 2 17" xfId="15178"/>
    <cellStyle name="Entry 1B 2 3 4 2 2 18" xfId="15179"/>
    <cellStyle name="Entry 1B 2 3 4 2 2 19" xfId="15180"/>
    <cellStyle name="Entry 1B 2 3 4 2 2 2" xfId="15181"/>
    <cellStyle name="Entry 1B 2 3 4 2 2 20" xfId="15182"/>
    <cellStyle name="Entry 1B 2 3 4 2 2 21" xfId="15183"/>
    <cellStyle name="Entry 1B 2 3 4 2 2 22" xfId="15184"/>
    <cellStyle name="Entry 1B 2 3 4 2 2 23" xfId="15185"/>
    <cellStyle name="Entry 1B 2 3 4 2 2 24" xfId="15186"/>
    <cellStyle name="Entry 1B 2 3 4 2 2 25" xfId="15187"/>
    <cellStyle name="Entry 1B 2 3 4 2 2 26" xfId="15188"/>
    <cellStyle name="Entry 1B 2 3 4 2 2 27" xfId="15189"/>
    <cellStyle name="Entry 1B 2 3 4 2 2 28" xfId="15190"/>
    <cellStyle name="Entry 1B 2 3 4 2 2 29" xfId="15191"/>
    <cellStyle name="Entry 1B 2 3 4 2 2 3" xfId="15192"/>
    <cellStyle name="Entry 1B 2 3 4 2 2 30" xfId="15193"/>
    <cellStyle name="Entry 1B 2 3 4 2 2 31" xfId="15194"/>
    <cellStyle name="Entry 1B 2 3 4 2 2 32" xfId="15195"/>
    <cellStyle name="Entry 1B 2 3 4 2 2 4" xfId="15196"/>
    <cellStyle name="Entry 1B 2 3 4 2 2 5" xfId="15197"/>
    <cellStyle name="Entry 1B 2 3 4 2 2 6" xfId="15198"/>
    <cellStyle name="Entry 1B 2 3 4 2 2 7" xfId="15199"/>
    <cellStyle name="Entry 1B 2 3 4 2 2 8" xfId="15200"/>
    <cellStyle name="Entry 1B 2 3 4 2 2 9" xfId="15201"/>
    <cellStyle name="Entry 1B 2 3 4 2 20" xfId="15202"/>
    <cellStyle name="Entry 1B 2 3 4 2 21" xfId="15203"/>
    <cellStyle name="Entry 1B 2 3 4 2 22" xfId="15204"/>
    <cellStyle name="Entry 1B 2 3 4 2 23" xfId="15205"/>
    <cellStyle name="Entry 1B 2 3 4 2 24" xfId="15206"/>
    <cellStyle name="Entry 1B 2 3 4 2 25" xfId="15207"/>
    <cellStyle name="Entry 1B 2 3 4 2 26" xfId="15208"/>
    <cellStyle name="Entry 1B 2 3 4 2 27" xfId="15209"/>
    <cellStyle name="Entry 1B 2 3 4 2 28" xfId="15210"/>
    <cellStyle name="Entry 1B 2 3 4 2 29" xfId="15211"/>
    <cellStyle name="Entry 1B 2 3 4 2 3" xfId="15212"/>
    <cellStyle name="Entry 1B 2 3 4 2 30" xfId="15213"/>
    <cellStyle name="Entry 1B 2 3 4 2 31" xfId="15214"/>
    <cellStyle name="Entry 1B 2 3 4 2 32" xfId="15215"/>
    <cellStyle name="Entry 1B 2 3 4 2 33" xfId="15216"/>
    <cellStyle name="Entry 1B 2 3 4 2 34" xfId="15217"/>
    <cellStyle name="Entry 1B 2 3 4 2 35" xfId="38904"/>
    <cellStyle name="Entry 1B 2 3 4 2 4" xfId="15218"/>
    <cellStyle name="Entry 1B 2 3 4 2 5" xfId="15219"/>
    <cellStyle name="Entry 1B 2 3 4 2 6" xfId="15220"/>
    <cellStyle name="Entry 1B 2 3 4 2 7" xfId="15221"/>
    <cellStyle name="Entry 1B 2 3 4 2 8" xfId="15222"/>
    <cellStyle name="Entry 1B 2 3 4 2 9" xfId="15223"/>
    <cellStyle name="Entry 1B 2 3 4 20" xfId="15224"/>
    <cellStyle name="Entry 1B 2 3 4 21" xfId="15225"/>
    <cellStyle name="Entry 1B 2 3 4 22" xfId="15226"/>
    <cellStyle name="Entry 1B 2 3 4 23" xfId="15227"/>
    <cellStyle name="Entry 1B 2 3 4 24" xfId="15228"/>
    <cellStyle name="Entry 1B 2 3 4 25" xfId="15229"/>
    <cellStyle name="Entry 1B 2 3 4 26" xfId="15230"/>
    <cellStyle name="Entry 1B 2 3 4 27" xfId="15231"/>
    <cellStyle name="Entry 1B 2 3 4 28" xfId="15232"/>
    <cellStyle name="Entry 1B 2 3 4 29" xfId="15233"/>
    <cellStyle name="Entry 1B 2 3 4 3" xfId="15234"/>
    <cellStyle name="Entry 1B 2 3 4 3 10" xfId="15235"/>
    <cellStyle name="Entry 1B 2 3 4 3 11" xfId="15236"/>
    <cellStyle name="Entry 1B 2 3 4 3 12" xfId="15237"/>
    <cellStyle name="Entry 1B 2 3 4 3 13" xfId="15238"/>
    <cellStyle name="Entry 1B 2 3 4 3 14" xfId="15239"/>
    <cellStyle name="Entry 1B 2 3 4 3 15" xfId="15240"/>
    <cellStyle name="Entry 1B 2 3 4 3 16" xfId="15241"/>
    <cellStyle name="Entry 1B 2 3 4 3 17" xfId="15242"/>
    <cellStyle name="Entry 1B 2 3 4 3 18" xfId="15243"/>
    <cellStyle name="Entry 1B 2 3 4 3 19" xfId="15244"/>
    <cellStyle name="Entry 1B 2 3 4 3 2" xfId="15245"/>
    <cellStyle name="Entry 1B 2 3 4 3 20" xfId="15246"/>
    <cellStyle name="Entry 1B 2 3 4 3 21" xfId="15247"/>
    <cellStyle name="Entry 1B 2 3 4 3 22" xfId="15248"/>
    <cellStyle name="Entry 1B 2 3 4 3 23" xfId="15249"/>
    <cellStyle name="Entry 1B 2 3 4 3 24" xfId="15250"/>
    <cellStyle name="Entry 1B 2 3 4 3 25" xfId="15251"/>
    <cellStyle name="Entry 1B 2 3 4 3 26" xfId="15252"/>
    <cellStyle name="Entry 1B 2 3 4 3 27" xfId="15253"/>
    <cellStyle name="Entry 1B 2 3 4 3 28" xfId="15254"/>
    <cellStyle name="Entry 1B 2 3 4 3 29" xfId="15255"/>
    <cellStyle name="Entry 1B 2 3 4 3 3" xfId="15256"/>
    <cellStyle name="Entry 1B 2 3 4 3 30" xfId="15257"/>
    <cellStyle name="Entry 1B 2 3 4 3 31" xfId="15258"/>
    <cellStyle name="Entry 1B 2 3 4 3 32" xfId="15259"/>
    <cellStyle name="Entry 1B 2 3 4 3 4" xfId="15260"/>
    <cellStyle name="Entry 1B 2 3 4 3 5" xfId="15261"/>
    <cellStyle name="Entry 1B 2 3 4 3 6" xfId="15262"/>
    <cellStyle name="Entry 1B 2 3 4 3 7" xfId="15263"/>
    <cellStyle name="Entry 1B 2 3 4 3 8" xfId="15264"/>
    <cellStyle name="Entry 1B 2 3 4 3 9" xfId="15265"/>
    <cellStyle name="Entry 1B 2 3 4 30" xfId="15266"/>
    <cellStyle name="Entry 1B 2 3 4 31" xfId="15267"/>
    <cellStyle name="Entry 1B 2 3 4 32" xfId="15268"/>
    <cellStyle name="Entry 1B 2 3 4 33" xfId="15269"/>
    <cellStyle name="Entry 1B 2 3 4 34" xfId="15270"/>
    <cellStyle name="Entry 1B 2 3 4 35" xfId="15271"/>
    <cellStyle name="Entry 1B 2 3 4 36" xfId="38903"/>
    <cellStyle name="Entry 1B 2 3 4 4" xfId="15272"/>
    <cellStyle name="Entry 1B 2 3 4 5" xfId="15273"/>
    <cellStyle name="Entry 1B 2 3 4 6" xfId="15274"/>
    <cellStyle name="Entry 1B 2 3 4 7" xfId="15275"/>
    <cellStyle name="Entry 1B 2 3 4 8" xfId="15276"/>
    <cellStyle name="Entry 1B 2 3 4 9" xfId="15277"/>
    <cellStyle name="Entry 1B 2 3 40" xfId="15278"/>
    <cellStyle name="Entry 1B 2 3 41" xfId="38895"/>
    <cellStyle name="Entry 1B 2 3 5" xfId="15279"/>
    <cellStyle name="Entry 1B 2 3 6" xfId="15280"/>
    <cellStyle name="Entry 1B 2 3 6 10" xfId="15281"/>
    <cellStyle name="Entry 1B 2 3 6 11" xfId="15282"/>
    <cellStyle name="Entry 1B 2 3 6 12" xfId="15283"/>
    <cellStyle name="Entry 1B 2 3 6 13" xfId="15284"/>
    <cellStyle name="Entry 1B 2 3 6 14" xfId="15285"/>
    <cellStyle name="Entry 1B 2 3 6 15" xfId="15286"/>
    <cellStyle name="Entry 1B 2 3 6 16" xfId="15287"/>
    <cellStyle name="Entry 1B 2 3 6 17" xfId="15288"/>
    <cellStyle name="Entry 1B 2 3 6 18" xfId="15289"/>
    <cellStyle name="Entry 1B 2 3 6 19" xfId="15290"/>
    <cellStyle name="Entry 1B 2 3 6 2" xfId="15291"/>
    <cellStyle name="Entry 1B 2 3 6 2 10" xfId="15292"/>
    <cellStyle name="Entry 1B 2 3 6 2 11" xfId="15293"/>
    <cellStyle name="Entry 1B 2 3 6 2 12" xfId="15294"/>
    <cellStyle name="Entry 1B 2 3 6 2 13" xfId="15295"/>
    <cellStyle name="Entry 1B 2 3 6 2 14" xfId="15296"/>
    <cellStyle name="Entry 1B 2 3 6 2 15" xfId="15297"/>
    <cellStyle name="Entry 1B 2 3 6 2 16" xfId="15298"/>
    <cellStyle name="Entry 1B 2 3 6 2 17" xfId="15299"/>
    <cellStyle name="Entry 1B 2 3 6 2 18" xfId="15300"/>
    <cellStyle name="Entry 1B 2 3 6 2 19" xfId="15301"/>
    <cellStyle name="Entry 1B 2 3 6 2 2" xfId="15302"/>
    <cellStyle name="Entry 1B 2 3 6 2 2 10" xfId="15303"/>
    <cellStyle name="Entry 1B 2 3 6 2 2 11" xfId="15304"/>
    <cellStyle name="Entry 1B 2 3 6 2 2 12" xfId="15305"/>
    <cellStyle name="Entry 1B 2 3 6 2 2 13" xfId="15306"/>
    <cellStyle name="Entry 1B 2 3 6 2 2 14" xfId="15307"/>
    <cellStyle name="Entry 1B 2 3 6 2 2 15" xfId="15308"/>
    <cellStyle name="Entry 1B 2 3 6 2 2 16" xfId="15309"/>
    <cellStyle name="Entry 1B 2 3 6 2 2 17" xfId="15310"/>
    <cellStyle name="Entry 1B 2 3 6 2 2 18" xfId="15311"/>
    <cellStyle name="Entry 1B 2 3 6 2 2 19" xfId="15312"/>
    <cellStyle name="Entry 1B 2 3 6 2 2 2" xfId="15313"/>
    <cellStyle name="Entry 1B 2 3 6 2 2 20" xfId="15314"/>
    <cellStyle name="Entry 1B 2 3 6 2 2 21" xfId="15315"/>
    <cellStyle name="Entry 1B 2 3 6 2 2 22" xfId="15316"/>
    <cellStyle name="Entry 1B 2 3 6 2 2 23" xfId="15317"/>
    <cellStyle name="Entry 1B 2 3 6 2 2 24" xfId="15318"/>
    <cellStyle name="Entry 1B 2 3 6 2 2 25" xfId="15319"/>
    <cellStyle name="Entry 1B 2 3 6 2 2 26" xfId="15320"/>
    <cellStyle name="Entry 1B 2 3 6 2 2 27" xfId="15321"/>
    <cellStyle name="Entry 1B 2 3 6 2 2 28" xfId="15322"/>
    <cellStyle name="Entry 1B 2 3 6 2 2 29" xfId="15323"/>
    <cellStyle name="Entry 1B 2 3 6 2 2 3" xfId="15324"/>
    <cellStyle name="Entry 1B 2 3 6 2 2 30" xfId="15325"/>
    <cellStyle name="Entry 1B 2 3 6 2 2 31" xfId="15326"/>
    <cellStyle name="Entry 1B 2 3 6 2 2 32" xfId="15327"/>
    <cellStyle name="Entry 1B 2 3 6 2 2 4" xfId="15328"/>
    <cellStyle name="Entry 1B 2 3 6 2 2 5" xfId="15329"/>
    <cellStyle name="Entry 1B 2 3 6 2 2 6" xfId="15330"/>
    <cellStyle name="Entry 1B 2 3 6 2 2 7" xfId="15331"/>
    <cellStyle name="Entry 1B 2 3 6 2 2 8" xfId="15332"/>
    <cellStyle name="Entry 1B 2 3 6 2 2 9" xfId="15333"/>
    <cellStyle name="Entry 1B 2 3 6 2 20" xfId="15334"/>
    <cellStyle name="Entry 1B 2 3 6 2 21" xfId="15335"/>
    <cellStyle name="Entry 1B 2 3 6 2 22" xfId="15336"/>
    <cellStyle name="Entry 1B 2 3 6 2 23" xfId="15337"/>
    <cellStyle name="Entry 1B 2 3 6 2 24" xfId="15338"/>
    <cellStyle name="Entry 1B 2 3 6 2 25" xfId="15339"/>
    <cellStyle name="Entry 1B 2 3 6 2 26" xfId="15340"/>
    <cellStyle name="Entry 1B 2 3 6 2 27" xfId="15341"/>
    <cellStyle name="Entry 1B 2 3 6 2 28" xfId="15342"/>
    <cellStyle name="Entry 1B 2 3 6 2 29" xfId="15343"/>
    <cellStyle name="Entry 1B 2 3 6 2 3" xfId="15344"/>
    <cellStyle name="Entry 1B 2 3 6 2 30" xfId="15345"/>
    <cellStyle name="Entry 1B 2 3 6 2 31" xfId="15346"/>
    <cellStyle name="Entry 1B 2 3 6 2 32" xfId="15347"/>
    <cellStyle name="Entry 1B 2 3 6 2 33" xfId="15348"/>
    <cellStyle name="Entry 1B 2 3 6 2 34" xfId="15349"/>
    <cellStyle name="Entry 1B 2 3 6 2 35" xfId="38906"/>
    <cellStyle name="Entry 1B 2 3 6 2 4" xfId="15350"/>
    <cellStyle name="Entry 1B 2 3 6 2 5" xfId="15351"/>
    <cellStyle name="Entry 1B 2 3 6 2 6" xfId="15352"/>
    <cellStyle name="Entry 1B 2 3 6 2 7" xfId="15353"/>
    <cellStyle name="Entry 1B 2 3 6 2 8" xfId="15354"/>
    <cellStyle name="Entry 1B 2 3 6 2 9" xfId="15355"/>
    <cellStyle name="Entry 1B 2 3 6 20" xfId="15356"/>
    <cellStyle name="Entry 1B 2 3 6 21" xfId="15357"/>
    <cellStyle name="Entry 1B 2 3 6 22" xfId="15358"/>
    <cellStyle name="Entry 1B 2 3 6 23" xfId="15359"/>
    <cellStyle name="Entry 1B 2 3 6 24" xfId="15360"/>
    <cellStyle name="Entry 1B 2 3 6 25" xfId="15361"/>
    <cellStyle name="Entry 1B 2 3 6 26" xfId="15362"/>
    <cellStyle name="Entry 1B 2 3 6 27" xfId="15363"/>
    <cellStyle name="Entry 1B 2 3 6 28" xfId="15364"/>
    <cellStyle name="Entry 1B 2 3 6 29" xfId="15365"/>
    <cellStyle name="Entry 1B 2 3 6 3" xfId="15366"/>
    <cellStyle name="Entry 1B 2 3 6 3 10" xfId="15367"/>
    <cellStyle name="Entry 1B 2 3 6 3 11" xfId="15368"/>
    <cellStyle name="Entry 1B 2 3 6 3 12" xfId="15369"/>
    <cellStyle name="Entry 1B 2 3 6 3 13" xfId="15370"/>
    <cellStyle name="Entry 1B 2 3 6 3 14" xfId="15371"/>
    <cellStyle name="Entry 1B 2 3 6 3 15" xfId="15372"/>
    <cellStyle name="Entry 1B 2 3 6 3 16" xfId="15373"/>
    <cellStyle name="Entry 1B 2 3 6 3 17" xfId="15374"/>
    <cellStyle name="Entry 1B 2 3 6 3 18" xfId="15375"/>
    <cellStyle name="Entry 1B 2 3 6 3 19" xfId="15376"/>
    <cellStyle name="Entry 1B 2 3 6 3 2" xfId="15377"/>
    <cellStyle name="Entry 1B 2 3 6 3 2 10" xfId="15378"/>
    <cellStyle name="Entry 1B 2 3 6 3 2 11" xfId="15379"/>
    <cellStyle name="Entry 1B 2 3 6 3 2 12" xfId="15380"/>
    <cellStyle name="Entry 1B 2 3 6 3 2 13" xfId="15381"/>
    <cellStyle name="Entry 1B 2 3 6 3 2 14" xfId="15382"/>
    <cellStyle name="Entry 1B 2 3 6 3 2 15" xfId="15383"/>
    <cellStyle name="Entry 1B 2 3 6 3 2 16" xfId="15384"/>
    <cellStyle name="Entry 1B 2 3 6 3 2 17" xfId="15385"/>
    <cellStyle name="Entry 1B 2 3 6 3 2 18" xfId="15386"/>
    <cellStyle name="Entry 1B 2 3 6 3 2 19" xfId="15387"/>
    <cellStyle name="Entry 1B 2 3 6 3 2 2" xfId="15388"/>
    <cellStyle name="Entry 1B 2 3 6 3 2 20" xfId="15389"/>
    <cellStyle name="Entry 1B 2 3 6 3 2 21" xfId="15390"/>
    <cellStyle name="Entry 1B 2 3 6 3 2 22" xfId="15391"/>
    <cellStyle name="Entry 1B 2 3 6 3 2 23" xfId="15392"/>
    <cellStyle name="Entry 1B 2 3 6 3 2 24" xfId="15393"/>
    <cellStyle name="Entry 1B 2 3 6 3 2 25" xfId="15394"/>
    <cellStyle name="Entry 1B 2 3 6 3 2 26" xfId="15395"/>
    <cellStyle name="Entry 1B 2 3 6 3 2 27" xfId="15396"/>
    <cellStyle name="Entry 1B 2 3 6 3 2 28" xfId="15397"/>
    <cellStyle name="Entry 1B 2 3 6 3 2 29" xfId="15398"/>
    <cellStyle name="Entry 1B 2 3 6 3 2 3" xfId="15399"/>
    <cellStyle name="Entry 1B 2 3 6 3 2 30" xfId="15400"/>
    <cellStyle name="Entry 1B 2 3 6 3 2 31" xfId="15401"/>
    <cellStyle name="Entry 1B 2 3 6 3 2 32" xfId="15402"/>
    <cellStyle name="Entry 1B 2 3 6 3 2 4" xfId="15403"/>
    <cellStyle name="Entry 1B 2 3 6 3 2 5" xfId="15404"/>
    <cellStyle name="Entry 1B 2 3 6 3 2 6" xfId="15405"/>
    <cellStyle name="Entry 1B 2 3 6 3 2 7" xfId="15406"/>
    <cellStyle name="Entry 1B 2 3 6 3 2 8" xfId="15407"/>
    <cellStyle name="Entry 1B 2 3 6 3 2 9" xfId="15408"/>
    <cellStyle name="Entry 1B 2 3 6 3 20" xfId="15409"/>
    <cellStyle name="Entry 1B 2 3 6 3 21" xfId="15410"/>
    <cellStyle name="Entry 1B 2 3 6 3 22" xfId="15411"/>
    <cellStyle name="Entry 1B 2 3 6 3 23" xfId="15412"/>
    <cellStyle name="Entry 1B 2 3 6 3 24" xfId="15413"/>
    <cellStyle name="Entry 1B 2 3 6 3 25" xfId="15414"/>
    <cellStyle name="Entry 1B 2 3 6 3 26" xfId="15415"/>
    <cellStyle name="Entry 1B 2 3 6 3 27" xfId="15416"/>
    <cellStyle name="Entry 1B 2 3 6 3 28" xfId="15417"/>
    <cellStyle name="Entry 1B 2 3 6 3 29" xfId="15418"/>
    <cellStyle name="Entry 1B 2 3 6 3 3" xfId="15419"/>
    <cellStyle name="Entry 1B 2 3 6 3 30" xfId="15420"/>
    <cellStyle name="Entry 1B 2 3 6 3 31" xfId="15421"/>
    <cellStyle name="Entry 1B 2 3 6 3 32" xfId="15422"/>
    <cellStyle name="Entry 1B 2 3 6 3 33" xfId="15423"/>
    <cellStyle name="Entry 1B 2 3 6 3 34" xfId="15424"/>
    <cellStyle name="Entry 1B 2 3 6 3 35" xfId="38907"/>
    <cellStyle name="Entry 1B 2 3 6 3 4" xfId="15425"/>
    <cellStyle name="Entry 1B 2 3 6 3 5" xfId="15426"/>
    <cellStyle name="Entry 1B 2 3 6 3 6" xfId="15427"/>
    <cellStyle name="Entry 1B 2 3 6 3 7" xfId="15428"/>
    <cellStyle name="Entry 1B 2 3 6 3 8" xfId="15429"/>
    <cellStyle name="Entry 1B 2 3 6 3 9" xfId="15430"/>
    <cellStyle name="Entry 1B 2 3 6 30" xfId="15431"/>
    <cellStyle name="Entry 1B 2 3 6 31" xfId="15432"/>
    <cellStyle name="Entry 1B 2 3 6 32" xfId="15433"/>
    <cellStyle name="Entry 1B 2 3 6 33" xfId="15434"/>
    <cellStyle name="Entry 1B 2 3 6 34" xfId="15435"/>
    <cellStyle name="Entry 1B 2 3 6 35" xfId="15436"/>
    <cellStyle name="Entry 1B 2 3 6 36" xfId="15437"/>
    <cellStyle name="Entry 1B 2 3 6 37" xfId="38905"/>
    <cellStyle name="Entry 1B 2 3 6 4" xfId="15438"/>
    <cellStyle name="Entry 1B 2 3 6 4 10" xfId="15439"/>
    <cellStyle name="Entry 1B 2 3 6 4 11" xfId="15440"/>
    <cellStyle name="Entry 1B 2 3 6 4 12" xfId="15441"/>
    <cellStyle name="Entry 1B 2 3 6 4 13" xfId="15442"/>
    <cellStyle name="Entry 1B 2 3 6 4 14" xfId="39901"/>
    <cellStyle name="Entry 1B 2 3 6 4 2" xfId="15443"/>
    <cellStyle name="Entry 1B 2 3 6 4 3" xfId="15444"/>
    <cellStyle name="Entry 1B 2 3 6 4 4" xfId="15445"/>
    <cellStyle name="Entry 1B 2 3 6 4 5" xfId="15446"/>
    <cellStyle name="Entry 1B 2 3 6 4 6" xfId="15447"/>
    <cellStyle name="Entry 1B 2 3 6 4 7" xfId="15448"/>
    <cellStyle name="Entry 1B 2 3 6 4 8" xfId="15449"/>
    <cellStyle name="Entry 1B 2 3 6 4 9" xfId="15450"/>
    <cellStyle name="Entry 1B 2 3 6 5" xfId="15451"/>
    <cellStyle name="Entry 1B 2 3 6 6" xfId="15452"/>
    <cellStyle name="Entry 1B 2 3 6 7" xfId="15453"/>
    <cellStyle name="Entry 1B 2 3 6 8" xfId="15454"/>
    <cellStyle name="Entry 1B 2 3 6 9" xfId="15455"/>
    <cellStyle name="Entry 1B 2 3 7" xfId="15456"/>
    <cellStyle name="Entry 1B 2 3 7 10" xfId="15457"/>
    <cellStyle name="Entry 1B 2 3 7 11" xfId="15458"/>
    <cellStyle name="Entry 1B 2 3 7 12" xfId="15459"/>
    <cellStyle name="Entry 1B 2 3 7 13" xfId="15460"/>
    <cellStyle name="Entry 1B 2 3 7 14" xfId="15461"/>
    <cellStyle name="Entry 1B 2 3 7 15" xfId="15462"/>
    <cellStyle name="Entry 1B 2 3 7 16" xfId="15463"/>
    <cellStyle name="Entry 1B 2 3 7 17" xfId="15464"/>
    <cellStyle name="Entry 1B 2 3 7 18" xfId="15465"/>
    <cellStyle name="Entry 1B 2 3 7 19" xfId="15466"/>
    <cellStyle name="Entry 1B 2 3 7 2" xfId="15467"/>
    <cellStyle name="Entry 1B 2 3 7 2 10" xfId="15468"/>
    <cellStyle name="Entry 1B 2 3 7 2 11" xfId="15469"/>
    <cellStyle name="Entry 1B 2 3 7 2 12" xfId="15470"/>
    <cellStyle name="Entry 1B 2 3 7 2 13" xfId="15471"/>
    <cellStyle name="Entry 1B 2 3 7 2 14" xfId="15472"/>
    <cellStyle name="Entry 1B 2 3 7 2 15" xfId="15473"/>
    <cellStyle name="Entry 1B 2 3 7 2 16" xfId="15474"/>
    <cellStyle name="Entry 1B 2 3 7 2 17" xfId="15475"/>
    <cellStyle name="Entry 1B 2 3 7 2 18" xfId="15476"/>
    <cellStyle name="Entry 1B 2 3 7 2 19" xfId="15477"/>
    <cellStyle name="Entry 1B 2 3 7 2 2" xfId="15478"/>
    <cellStyle name="Entry 1B 2 3 7 2 20" xfId="15479"/>
    <cellStyle name="Entry 1B 2 3 7 2 21" xfId="15480"/>
    <cellStyle name="Entry 1B 2 3 7 2 22" xfId="15481"/>
    <cellStyle name="Entry 1B 2 3 7 2 23" xfId="15482"/>
    <cellStyle name="Entry 1B 2 3 7 2 24" xfId="15483"/>
    <cellStyle name="Entry 1B 2 3 7 2 25" xfId="15484"/>
    <cellStyle name="Entry 1B 2 3 7 2 26" xfId="15485"/>
    <cellStyle name="Entry 1B 2 3 7 2 27" xfId="15486"/>
    <cellStyle name="Entry 1B 2 3 7 2 28" xfId="15487"/>
    <cellStyle name="Entry 1B 2 3 7 2 29" xfId="15488"/>
    <cellStyle name="Entry 1B 2 3 7 2 3" xfId="15489"/>
    <cellStyle name="Entry 1B 2 3 7 2 30" xfId="15490"/>
    <cellStyle name="Entry 1B 2 3 7 2 31" xfId="15491"/>
    <cellStyle name="Entry 1B 2 3 7 2 32" xfId="15492"/>
    <cellStyle name="Entry 1B 2 3 7 2 4" xfId="15493"/>
    <cellStyle name="Entry 1B 2 3 7 2 5" xfId="15494"/>
    <cellStyle name="Entry 1B 2 3 7 2 6" xfId="15495"/>
    <cellStyle name="Entry 1B 2 3 7 2 7" xfId="15496"/>
    <cellStyle name="Entry 1B 2 3 7 2 8" xfId="15497"/>
    <cellStyle name="Entry 1B 2 3 7 2 9" xfId="15498"/>
    <cellStyle name="Entry 1B 2 3 7 20" xfId="15499"/>
    <cellStyle name="Entry 1B 2 3 7 21" xfId="15500"/>
    <cellStyle name="Entry 1B 2 3 7 22" xfId="15501"/>
    <cellStyle name="Entry 1B 2 3 7 23" xfId="15502"/>
    <cellStyle name="Entry 1B 2 3 7 24" xfId="15503"/>
    <cellStyle name="Entry 1B 2 3 7 25" xfId="15504"/>
    <cellStyle name="Entry 1B 2 3 7 26" xfId="15505"/>
    <cellStyle name="Entry 1B 2 3 7 27" xfId="15506"/>
    <cellStyle name="Entry 1B 2 3 7 28" xfId="15507"/>
    <cellStyle name="Entry 1B 2 3 7 29" xfId="15508"/>
    <cellStyle name="Entry 1B 2 3 7 3" xfId="15509"/>
    <cellStyle name="Entry 1B 2 3 7 30" xfId="15510"/>
    <cellStyle name="Entry 1B 2 3 7 31" xfId="15511"/>
    <cellStyle name="Entry 1B 2 3 7 32" xfId="15512"/>
    <cellStyle name="Entry 1B 2 3 7 33" xfId="15513"/>
    <cellStyle name="Entry 1B 2 3 7 34" xfId="15514"/>
    <cellStyle name="Entry 1B 2 3 7 35" xfId="38908"/>
    <cellStyle name="Entry 1B 2 3 7 4" xfId="15515"/>
    <cellStyle name="Entry 1B 2 3 7 5" xfId="15516"/>
    <cellStyle name="Entry 1B 2 3 7 6" xfId="15517"/>
    <cellStyle name="Entry 1B 2 3 7 7" xfId="15518"/>
    <cellStyle name="Entry 1B 2 3 7 8" xfId="15519"/>
    <cellStyle name="Entry 1B 2 3 7 9" xfId="15520"/>
    <cellStyle name="Entry 1B 2 3 8" xfId="15521"/>
    <cellStyle name="Entry 1B 2 3 8 10" xfId="15522"/>
    <cellStyle name="Entry 1B 2 3 8 11" xfId="15523"/>
    <cellStyle name="Entry 1B 2 3 8 12" xfId="15524"/>
    <cellStyle name="Entry 1B 2 3 8 13" xfId="15525"/>
    <cellStyle name="Entry 1B 2 3 8 14" xfId="15526"/>
    <cellStyle name="Entry 1B 2 3 8 15" xfId="15527"/>
    <cellStyle name="Entry 1B 2 3 8 16" xfId="15528"/>
    <cellStyle name="Entry 1B 2 3 8 17" xfId="15529"/>
    <cellStyle name="Entry 1B 2 3 8 18" xfId="15530"/>
    <cellStyle name="Entry 1B 2 3 8 19" xfId="15531"/>
    <cellStyle name="Entry 1B 2 3 8 2" xfId="15532"/>
    <cellStyle name="Entry 1B 2 3 8 20" xfId="15533"/>
    <cellStyle name="Entry 1B 2 3 8 21" xfId="15534"/>
    <cellStyle name="Entry 1B 2 3 8 22" xfId="15535"/>
    <cellStyle name="Entry 1B 2 3 8 23" xfId="15536"/>
    <cellStyle name="Entry 1B 2 3 8 24" xfId="15537"/>
    <cellStyle name="Entry 1B 2 3 8 25" xfId="15538"/>
    <cellStyle name="Entry 1B 2 3 8 26" xfId="15539"/>
    <cellStyle name="Entry 1B 2 3 8 27" xfId="15540"/>
    <cellStyle name="Entry 1B 2 3 8 28" xfId="15541"/>
    <cellStyle name="Entry 1B 2 3 8 29" xfId="15542"/>
    <cellStyle name="Entry 1B 2 3 8 3" xfId="15543"/>
    <cellStyle name="Entry 1B 2 3 8 30" xfId="15544"/>
    <cellStyle name="Entry 1B 2 3 8 31" xfId="15545"/>
    <cellStyle name="Entry 1B 2 3 8 32" xfId="15546"/>
    <cellStyle name="Entry 1B 2 3 8 4" xfId="15547"/>
    <cellStyle name="Entry 1B 2 3 8 5" xfId="15548"/>
    <cellStyle name="Entry 1B 2 3 8 6" xfId="15549"/>
    <cellStyle name="Entry 1B 2 3 8 7" xfId="15550"/>
    <cellStyle name="Entry 1B 2 3 8 8" xfId="15551"/>
    <cellStyle name="Entry 1B 2 3 8 9" xfId="15552"/>
    <cellStyle name="Entry 1B 2 3 9" xfId="15553"/>
    <cellStyle name="Entry 1B 2 4" xfId="15554"/>
    <cellStyle name="Entry 1B 2 4 10" xfId="15555"/>
    <cellStyle name="Entry 1B 2 4 11" xfId="15556"/>
    <cellStyle name="Entry 1B 2 4 12" xfId="15557"/>
    <cellStyle name="Entry 1B 2 4 13" xfId="15558"/>
    <cellStyle name="Entry 1B 2 4 14" xfId="15559"/>
    <cellStyle name="Entry 1B 2 4 15" xfId="15560"/>
    <cellStyle name="Entry 1B 2 4 16" xfId="15561"/>
    <cellStyle name="Entry 1B 2 4 17" xfId="15562"/>
    <cellStyle name="Entry 1B 2 4 18" xfId="15563"/>
    <cellStyle name="Entry 1B 2 4 19" xfId="15564"/>
    <cellStyle name="Entry 1B 2 4 2" xfId="15565"/>
    <cellStyle name="Entry 1B 2 4 2 10" xfId="15566"/>
    <cellStyle name="Entry 1B 2 4 2 11" xfId="15567"/>
    <cellStyle name="Entry 1B 2 4 2 12" xfId="15568"/>
    <cellStyle name="Entry 1B 2 4 2 13" xfId="15569"/>
    <cellStyle name="Entry 1B 2 4 2 14" xfId="15570"/>
    <cellStyle name="Entry 1B 2 4 2 15" xfId="15571"/>
    <cellStyle name="Entry 1B 2 4 2 16" xfId="15572"/>
    <cellStyle name="Entry 1B 2 4 2 17" xfId="15573"/>
    <cellStyle name="Entry 1B 2 4 2 18" xfId="15574"/>
    <cellStyle name="Entry 1B 2 4 2 19" xfId="15575"/>
    <cellStyle name="Entry 1B 2 4 2 2" xfId="15576"/>
    <cellStyle name="Entry 1B 2 4 2 2 10" xfId="15577"/>
    <cellStyle name="Entry 1B 2 4 2 2 11" xfId="15578"/>
    <cellStyle name="Entry 1B 2 4 2 2 12" xfId="15579"/>
    <cellStyle name="Entry 1B 2 4 2 2 13" xfId="15580"/>
    <cellStyle name="Entry 1B 2 4 2 2 14" xfId="15581"/>
    <cellStyle name="Entry 1B 2 4 2 2 15" xfId="15582"/>
    <cellStyle name="Entry 1B 2 4 2 2 16" xfId="15583"/>
    <cellStyle name="Entry 1B 2 4 2 2 17" xfId="15584"/>
    <cellStyle name="Entry 1B 2 4 2 2 18" xfId="15585"/>
    <cellStyle name="Entry 1B 2 4 2 2 19" xfId="15586"/>
    <cellStyle name="Entry 1B 2 4 2 2 2" xfId="15587"/>
    <cellStyle name="Entry 1B 2 4 2 2 20" xfId="15588"/>
    <cellStyle name="Entry 1B 2 4 2 2 21" xfId="15589"/>
    <cellStyle name="Entry 1B 2 4 2 2 22" xfId="15590"/>
    <cellStyle name="Entry 1B 2 4 2 2 23" xfId="15591"/>
    <cellStyle name="Entry 1B 2 4 2 2 24" xfId="15592"/>
    <cellStyle name="Entry 1B 2 4 2 2 25" xfId="15593"/>
    <cellStyle name="Entry 1B 2 4 2 2 26" xfId="15594"/>
    <cellStyle name="Entry 1B 2 4 2 2 27" xfId="15595"/>
    <cellStyle name="Entry 1B 2 4 2 2 28" xfId="15596"/>
    <cellStyle name="Entry 1B 2 4 2 2 29" xfId="15597"/>
    <cellStyle name="Entry 1B 2 4 2 2 3" xfId="15598"/>
    <cellStyle name="Entry 1B 2 4 2 2 30" xfId="15599"/>
    <cellStyle name="Entry 1B 2 4 2 2 31" xfId="15600"/>
    <cellStyle name="Entry 1B 2 4 2 2 32" xfId="15601"/>
    <cellStyle name="Entry 1B 2 4 2 2 4" xfId="15602"/>
    <cellStyle name="Entry 1B 2 4 2 2 5" xfId="15603"/>
    <cellStyle name="Entry 1B 2 4 2 2 6" xfId="15604"/>
    <cellStyle name="Entry 1B 2 4 2 2 7" xfId="15605"/>
    <cellStyle name="Entry 1B 2 4 2 2 8" xfId="15606"/>
    <cellStyle name="Entry 1B 2 4 2 2 9" xfId="15607"/>
    <cellStyle name="Entry 1B 2 4 2 20" xfId="15608"/>
    <cellStyle name="Entry 1B 2 4 2 21" xfId="15609"/>
    <cellStyle name="Entry 1B 2 4 2 22" xfId="15610"/>
    <cellStyle name="Entry 1B 2 4 2 23" xfId="15611"/>
    <cellStyle name="Entry 1B 2 4 2 24" xfId="15612"/>
    <cellStyle name="Entry 1B 2 4 2 25" xfId="15613"/>
    <cellStyle name="Entry 1B 2 4 2 26" xfId="15614"/>
    <cellStyle name="Entry 1B 2 4 2 27" xfId="15615"/>
    <cellStyle name="Entry 1B 2 4 2 28" xfId="15616"/>
    <cellStyle name="Entry 1B 2 4 2 29" xfId="15617"/>
    <cellStyle name="Entry 1B 2 4 2 3" xfId="15618"/>
    <cellStyle name="Entry 1B 2 4 2 30" xfId="15619"/>
    <cellStyle name="Entry 1B 2 4 2 31" xfId="15620"/>
    <cellStyle name="Entry 1B 2 4 2 32" xfId="15621"/>
    <cellStyle name="Entry 1B 2 4 2 33" xfId="15622"/>
    <cellStyle name="Entry 1B 2 4 2 34" xfId="15623"/>
    <cellStyle name="Entry 1B 2 4 2 35" xfId="38910"/>
    <cellStyle name="Entry 1B 2 4 2 4" xfId="15624"/>
    <cellStyle name="Entry 1B 2 4 2 5" xfId="15625"/>
    <cellStyle name="Entry 1B 2 4 2 6" xfId="15626"/>
    <cellStyle name="Entry 1B 2 4 2 7" xfId="15627"/>
    <cellStyle name="Entry 1B 2 4 2 8" xfId="15628"/>
    <cellStyle name="Entry 1B 2 4 2 9" xfId="15629"/>
    <cellStyle name="Entry 1B 2 4 20" xfId="15630"/>
    <cellStyle name="Entry 1B 2 4 21" xfId="15631"/>
    <cellStyle name="Entry 1B 2 4 22" xfId="15632"/>
    <cellStyle name="Entry 1B 2 4 23" xfId="15633"/>
    <cellStyle name="Entry 1B 2 4 24" xfId="15634"/>
    <cellStyle name="Entry 1B 2 4 25" xfId="15635"/>
    <cellStyle name="Entry 1B 2 4 26" xfId="15636"/>
    <cellStyle name="Entry 1B 2 4 27" xfId="15637"/>
    <cellStyle name="Entry 1B 2 4 28" xfId="15638"/>
    <cellStyle name="Entry 1B 2 4 29" xfId="15639"/>
    <cellStyle name="Entry 1B 2 4 3" xfId="15640"/>
    <cellStyle name="Entry 1B 2 4 3 10" xfId="15641"/>
    <cellStyle name="Entry 1B 2 4 3 11" xfId="15642"/>
    <cellStyle name="Entry 1B 2 4 3 12" xfId="15643"/>
    <cellStyle name="Entry 1B 2 4 3 13" xfId="15644"/>
    <cellStyle name="Entry 1B 2 4 3 14" xfId="15645"/>
    <cellStyle name="Entry 1B 2 4 3 15" xfId="15646"/>
    <cellStyle name="Entry 1B 2 4 3 16" xfId="15647"/>
    <cellStyle name="Entry 1B 2 4 3 17" xfId="15648"/>
    <cellStyle name="Entry 1B 2 4 3 18" xfId="15649"/>
    <cellStyle name="Entry 1B 2 4 3 19" xfId="15650"/>
    <cellStyle name="Entry 1B 2 4 3 2" xfId="15651"/>
    <cellStyle name="Entry 1B 2 4 3 20" xfId="15652"/>
    <cellStyle name="Entry 1B 2 4 3 21" xfId="15653"/>
    <cellStyle name="Entry 1B 2 4 3 22" xfId="15654"/>
    <cellStyle name="Entry 1B 2 4 3 23" xfId="15655"/>
    <cellStyle name="Entry 1B 2 4 3 24" xfId="15656"/>
    <cellStyle name="Entry 1B 2 4 3 25" xfId="15657"/>
    <cellStyle name="Entry 1B 2 4 3 26" xfId="15658"/>
    <cellStyle name="Entry 1B 2 4 3 27" xfId="15659"/>
    <cellStyle name="Entry 1B 2 4 3 28" xfId="15660"/>
    <cellStyle name="Entry 1B 2 4 3 29" xfId="15661"/>
    <cellStyle name="Entry 1B 2 4 3 3" xfId="15662"/>
    <cellStyle name="Entry 1B 2 4 3 30" xfId="15663"/>
    <cellStyle name="Entry 1B 2 4 3 31" xfId="15664"/>
    <cellStyle name="Entry 1B 2 4 3 32" xfId="15665"/>
    <cellStyle name="Entry 1B 2 4 3 4" xfId="15666"/>
    <cellStyle name="Entry 1B 2 4 3 5" xfId="15667"/>
    <cellStyle name="Entry 1B 2 4 3 6" xfId="15668"/>
    <cellStyle name="Entry 1B 2 4 3 7" xfId="15669"/>
    <cellStyle name="Entry 1B 2 4 3 8" xfId="15670"/>
    <cellStyle name="Entry 1B 2 4 3 9" xfId="15671"/>
    <cellStyle name="Entry 1B 2 4 30" xfId="15672"/>
    <cellStyle name="Entry 1B 2 4 31" xfId="15673"/>
    <cellStyle name="Entry 1B 2 4 32" xfId="15674"/>
    <cellStyle name="Entry 1B 2 4 33" xfId="15675"/>
    <cellStyle name="Entry 1B 2 4 34" xfId="15676"/>
    <cellStyle name="Entry 1B 2 4 35" xfId="15677"/>
    <cellStyle name="Entry 1B 2 4 36" xfId="38909"/>
    <cellStyle name="Entry 1B 2 4 4" xfId="15678"/>
    <cellStyle name="Entry 1B 2 4 5" xfId="15679"/>
    <cellStyle name="Entry 1B 2 4 6" xfId="15680"/>
    <cellStyle name="Entry 1B 2 4 7" xfId="15681"/>
    <cellStyle name="Entry 1B 2 4 8" xfId="15682"/>
    <cellStyle name="Entry 1B 2 4 9" xfId="15683"/>
    <cellStyle name="Entry 1B 2 5" xfId="15684"/>
    <cellStyle name="Entry 1B 2 5 10" xfId="15685"/>
    <cellStyle name="Entry 1B 2 5 11" xfId="15686"/>
    <cellStyle name="Entry 1B 2 5 12" xfId="15687"/>
    <cellStyle name="Entry 1B 2 5 13" xfId="15688"/>
    <cellStyle name="Entry 1B 2 5 14" xfId="39567"/>
    <cellStyle name="Entry 1B 2 5 2" xfId="15689"/>
    <cellStyle name="Entry 1B 2 5 3" xfId="15690"/>
    <cellStyle name="Entry 1B 2 5 4" xfId="15691"/>
    <cellStyle name="Entry 1B 2 5 5" xfId="15692"/>
    <cellStyle name="Entry 1B 2 5 6" xfId="15693"/>
    <cellStyle name="Entry 1B 2 5 7" xfId="15694"/>
    <cellStyle name="Entry 1B 2 5 8" xfId="15695"/>
    <cellStyle name="Entry 1B 2 5 9" xfId="15696"/>
    <cellStyle name="Entry 1B 3" xfId="267"/>
    <cellStyle name="Entry 1B 4" xfId="15697"/>
    <cellStyle name="Entry 1B 5" xfId="15698"/>
    <cellStyle name="Entry 1B 6" xfId="15699"/>
    <cellStyle name="Entry 1B 6 2" xfId="15700"/>
    <cellStyle name="Euro" xfId="15701"/>
    <cellStyle name="Explanatory Text" xfId="52" builtinId="53" hidden="1"/>
    <cellStyle name="Explanatory Text 10" xfId="15702"/>
    <cellStyle name="Explanatory Text 11" xfId="15703"/>
    <cellStyle name="Explanatory Text 12" xfId="15704"/>
    <cellStyle name="Explanatory Text 16 2" xfId="15705"/>
    <cellStyle name="Explanatory text 2" xfId="268"/>
    <cellStyle name="Explanatory Text 2 2" xfId="15706"/>
    <cellStyle name="Explanatory Text 2 2 2" xfId="15707"/>
    <cellStyle name="Explanatory Text 2 3" xfId="15708"/>
    <cellStyle name="Explanatory Text 2 4" xfId="15709"/>
    <cellStyle name="Explanatory Text 2 5" xfId="15710"/>
    <cellStyle name="Explanatory text 2 5 10" xfId="15711"/>
    <cellStyle name="Explanatory Text 2 5 2" xfId="15712"/>
    <cellStyle name="Explanatory text 2 5 3" xfId="15713"/>
    <cellStyle name="Explanatory text 2 5 4" xfId="15714"/>
    <cellStyle name="Explanatory text 2 5 5" xfId="15715"/>
    <cellStyle name="Explanatory text 2 5 6" xfId="15716"/>
    <cellStyle name="Explanatory text 2 5 7" xfId="15717"/>
    <cellStyle name="Explanatory text 2 5 8" xfId="15718"/>
    <cellStyle name="Explanatory text 2 5 9" xfId="15719"/>
    <cellStyle name="Explanatory text 2 6" xfId="15720"/>
    <cellStyle name="Explanatory text 2 7" xfId="15721"/>
    <cellStyle name="Explanatory Text 2 8" xfId="15722"/>
    <cellStyle name="Explanatory text 2 9" xfId="15723"/>
    <cellStyle name="Explanatory text 3" xfId="269"/>
    <cellStyle name="Explanatory text 3 2" xfId="15724"/>
    <cellStyle name="Explanatory text 3 3" xfId="15725"/>
    <cellStyle name="Explanatory text 4" xfId="270"/>
    <cellStyle name="Explanatory text 4 2" xfId="15726"/>
    <cellStyle name="Explanatory text 4 3" xfId="15727"/>
    <cellStyle name="Explanatory text 5" xfId="15728"/>
    <cellStyle name="Explanatory text 6" xfId="15729"/>
    <cellStyle name="Explanatory text 7" xfId="15730"/>
    <cellStyle name="Explanatory text 8" xfId="15731"/>
    <cellStyle name="Explanatory Text 9" xfId="15732"/>
    <cellStyle name="explanatory text rtjust" xfId="271"/>
    <cellStyle name="explanatory text rtjust 2" xfId="15733"/>
    <cellStyle name="explanatory text rtjust 2 2" xfId="15734"/>
    <cellStyle name="explanatory text rtjust 3" xfId="15735"/>
    <cellStyle name="explanatory text rtjust 4" xfId="15736"/>
    <cellStyle name="Fixed" xfId="272"/>
    <cellStyle name="Fixed 2" xfId="273"/>
    <cellStyle name="Fixed 2 2" xfId="274"/>
    <cellStyle name="Followed Hyperlink 2" xfId="15737"/>
    <cellStyle name="Footnote" xfId="11"/>
    <cellStyle name="Footnote 2" xfId="40262"/>
    <cellStyle name="Good" xfId="42" builtinId="26" hidden="1"/>
    <cellStyle name="Good 2" xfId="275"/>
    <cellStyle name="Good 2 2" xfId="15738"/>
    <cellStyle name="Good 2 2 2" xfId="15739"/>
    <cellStyle name="Good 2 3" xfId="15740"/>
    <cellStyle name="Good 2 4" xfId="15741"/>
    <cellStyle name="Good 2 5" xfId="15742"/>
    <cellStyle name="Good 2 6" xfId="15743"/>
    <cellStyle name="Good 2 7" xfId="15744"/>
    <cellStyle name="Good 2 8" xfId="38573"/>
    <cellStyle name="Good 3" xfId="15745"/>
    <cellStyle name="Good 4" xfId="15746"/>
    <cellStyle name="Good 5" xfId="15747"/>
    <cellStyle name="Good 6" xfId="15748"/>
    <cellStyle name="Good 7" xfId="15749"/>
    <cellStyle name="Good 8" xfId="15750"/>
    <cellStyle name="Good 9" xfId="15751"/>
    <cellStyle name="Header 1" xfId="12"/>
    <cellStyle name="Header 1 2" xfId="15752"/>
    <cellStyle name="Header 1 2 2" xfId="15753"/>
    <cellStyle name="Header 1 2 2 2" xfId="15754"/>
    <cellStyle name="Header 1 2 2 2 2" xfId="39869"/>
    <cellStyle name="Header 1 2 3" xfId="15755"/>
    <cellStyle name="Header 1 2 3 2" xfId="15756"/>
    <cellStyle name="Header 1 2 3 2 2" xfId="39974"/>
    <cellStyle name="Header 1 2 4" xfId="15757"/>
    <cellStyle name="Header 1 2 4 2" xfId="39864"/>
    <cellStyle name="Header 1 3" xfId="15758"/>
    <cellStyle name="Header 1 3 2" xfId="15759"/>
    <cellStyle name="Header 1 3 2 2" xfId="15760"/>
    <cellStyle name="Header 1 3 2 2 2" xfId="39880"/>
    <cellStyle name="Header 1 3 3" xfId="15761"/>
    <cellStyle name="Header 1 3 3 2" xfId="15762"/>
    <cellStyle name="Header 1 3 3 2 2" xfId="39956"/>
    <cellStyle name="Header 1 3 4" xfId="15763"/>
    <cellStyle name="Header 1 3 4 2" xfId="39717"/>
    <cellStyle name="Header 1 4" xfId="15764"/>
    <cellStyle name="Header 1 4 2" xfId="39358"/>
    <cellStyle name="Header 1 5" xfId="15765"/>
    <cellStyle name="Header Company" xfId="13"/>
    <cellStyle name="Header Company 2" xfId="15766"/>
    <cellStyle name="Header Rows" xfId="14"/>
    <cellStyle name="Header Rows 2" xfId="276"/>
    <cellStyle name="Header Rows 3" xfId="277"/>
    <cellStyle name="Header Rows 4" xfId="15767"/>
    <cellStyle name="Header Rows 5" xfId="82"/>
    <cellStyle name="Header Text" xfId="15"/>
    <cellStyle name="Header Text 2" xfId="15768"/>
    <cellStyle name="Header Version" xfId="16"/>
    <cellStyle name="Header Version 2" xfId="15769"/>
    <cellStyle name="Heading (guidelines)" xfId="78"/>
    <cellStyle name="Heading 1" xfId="38" builtinId="16" hidden="1"/>
    <cellStyle name="Heading 1" xfId="39556" builtinId="16" customBuiltin="1"/>
    <cellStyle name="Heading 1 10" xfId="15770"/>
    <cellStyle name="Heading 1 2" xfId="79"/>
    <cellStyle name="Heading 1 2 2" xfId="15771"/>
    <cellStyle name="Heading 1 2 2 2" xfId="15772"/>
    <cellStyle name="Heading 1 2 2 3" xfId="15773"/>
    <cellStyle name="Heading 1 2 3" xfId="15774"/>
    <cellStyle name="Heading 1 2 4" xfId="15775"/>
    <cellStyle name="Heading 1 2 5" xfId="15776"/>
    <cellStyle name="Heading 1 2 5 2" xfId="15777"/>
    <cellStyle name="Heading 1 2 5 3" xfId="15778"/>
    <cellStyle name="Heading 1 2 6" xfId="15779"/>
    <cellStyle name="Heading 1 2 6 2" xfId="15780"/>
    <cellStyle name="Heading 1 2 6 3" xfId="15781"/>
    <cellStyle name="Heading 1 2 7" xfId="15782"/>
    <cellStyle name="Heading 1 2 7 2" xfId="15783"/>
    <cellStyle name="Heading 1 2 8" xfId="15784"/>
    <cellStyle name="Heading 1 2 9" xfId="15785"/>
    <cellStyle name="Heading 1 3" xfId="278"/>
    <cellStyle name="Heading 1 3 2" xfId="15786"/>
    <cellStyle name="Heading 1 3 2 2" xfId="15787"/>
    <cellStyle name="Heading 1 3 3" xfId="15788"/>
    <cellStyle name="Heading 1 3 4" xfId="15789"/>
    <cellStyle name="Heading 1 3 4 2" xfId="15790"/>
    <cellStyle name="Heading 1 4" xfId="279"/>
    <cellStyle name="Heading 1 4 2" xfId="15791"/>
    <cellStyle name="Heading 1 4 3" xfId="15792"/>
    <cellStyle name="Heading 1 5" xfId="15793"/>
    <cellStyle name="Heading 1 6" xfId="15794"/>
    <cellStyle name="Heading 1 7" xfId="15795"/>
    <cellStyle name="Heading 1 8" xfId="15796"/>
    <cellStyle name="Heading 1 9" xfId="15797"/>
    <cellStyle name="Heading 1-noindex" xfId="17"/>
    <cellStyle name="Heading 1-noindex 2" xfId="280"/>
    <cellStyle name="Heading 1-noindex 2 2" xfId="15798"/>
    <cellStyle name="Heading 1-noindex 2 3" xfId="15799"/>
    <cellStyle name="Heading 1-noindex 2 4" xfId="15800"/>
    <cellStyle name="Heading 1-noindex 2 5" xfId="15801"/>
    <cellStyle name="Heading 1-noindex 3" xfId="281"/>
    <cellStyle name="Heading 1-noindex 3 2" xfId="15802"/>
    <cellStyle name="Heading 1-noindex 3 3" xfId="15803"/>
    <cellStyle name="Heading 1-noindex 4" xfId="15804"/>
    <cellStyle name="Heading 1-noindex 5" xfId="15805"/>
    <cellStyle name="Heading 1-noindex 5 2" xfId="15806"/>
    <cellStyle name="Heading 1-noindex 5 3" xfId="15807"/>
    <cellStyle name="Heading 1-noindex 6" xfId="15808"/>
    <cellStyle name="Heading 1-noindex 7" xfId="15809"/>
    <cellStyle name="Heading 1-noindex 7 2" xfId="15810"/>
    <cellStyle name="Heading 2" xfId="39" builtinId="17" hidden="1"/>
    <cellStyle name="Heading 2" xfId="39557" builtinId="17" customBuiltin="1"/>
    <cellStyle name="Heading 2 2" xfId="282"/>
    <cellStyle name="Heading 2 2 2" xfId="15811"/>
    <cellStyle name="Heading 2 2 2 2" xfId="15812"/>
    <cellStyle name="Heading 2 2 3" xfId="15813"/>
    <cellStyle name="Heading 2 2 4" xfId="15814"/>
    <cellStyle name="Heading 2 2 4 2" xfId="15815"/>
    <cellStyle name="Heading 2 2 4 3" xfId="15816"/>
    <cellStyle name="Heading 2 2 5" xfId="15817"/>
    <cellStyle name="Heading 2 3" xfId="283"/>
    <cellStyle name="Heading 2 3 2" xfId="15818"/>
    <cellStyle name="Heading 2 3 3" xfId="15819"/>
    <cellStyle name="Heading 2 4" xfId="15820"/>
    <cellStyle name="Heading 3" xfId="40" builtinId="18" hidden="1"/>
    <cellStyle name="Heading 3" xfId="39558" builtinId="18" customBuiltin="1"/>
    <cellStyle name="Heading 3 2" xfId="284"/>
    <cellStyle name="Heading 3 2 2" xfId="15821"/>
    <cellStyle name="Heading 3 2 2 2" xfId="15822"/>
    <cellStyle name="Heading 3 2 2 3" xfId="15823"/>
    <cellStyle name="Heading 3 2 3" xfId="15824"/>
    <cellStyle name="Heading 3 2 4" xfId="15825"/>
    <cellStyle name="Heading 3 2 4 2" xfId="15826"/>
    <cellStyle name="Heading 3 2 4 3" xfId="15827"/>
    <cellStyle name="Heading 3 2 5" xfId="15828"/>
    <cellStyle name="Heading 3 2 6" xfId="15829"/>
    <cellStyle name="Heading 3 2 7" xfId="15830"/>
    <cellStyle name="Heading 3 3" xfId="285"/>
    <cellStyle name="Heading 3 3 2" xfId="15831"/>
    <cellStyle name="Heading 3 3 3" xfId="15832"/>
    <cellStyle name="Heading 3 4" xfId="286"/>
    <cellStyle name="Heading 3 4 2" xfId="15833"/>
    <cellStyle name="Heading 3 4 3" xfId="15834"/>
    <cellStyle name="Heading 3 5" xfId="15835"/>
    <cellStyle name="Heading 3 Centre" xfId="287"/>
    <cellStyle name="Heading 3 Centre 2" xfId="288"/>
    <cellStyle name="Heading 3 Centre 3" xfId="289"/>
    <cellStyle name="Heading 3 Centre 3 2" xfId="15836"/>
    <cellStyle name="Heading 3 Centre 3 2 2" xfId="15837"/>
    <cellStyle name="Heading 3 Centre 3 3" xfId="15838"/>
    <cellStyle name="Heading 3 Centre 3 4" xfId="15839"/>
    <cellStyle name="Heading 4" xfId="41" builtinId="19" hidden="1"/>
    <cellStyle name="Heading 4" xfId="39559" builtinId="19" customBuiltin="1"/>
    <cellStyle name="Heading 4 2" xfId="290"/>
    <cellStyle name="Heading 4 2 2" xfId="15840"/>
    <cellStyle name="Heading 4 2 2 2" xfId="15841"/>
    <cellStyle name="Heading 4 2 3" xfId="15842"/>
    <cellStyle name="Heading 4 2 4" xfId="15843"/>
    <cellStyle name="Heading 4 2 5" xfId="15844"/>
    <cellStyle name="Heading 4 2 5 2" xfId="15845"/>
    <cellStyle name="Heading 4 2 5 3" xfId="15846"/>
    <cellStyle name="Heading 4 2 6" xfId="15847"/>
    <cellStyle name="Heading 4 2 7" xfId="15848"/>
    <cellStyle name="Heading 4 2 8" xfId="15849"/>
    <cellStyle name="Heading 4 3" xfId="291"/>
    <cellStyle name="Heading 4 3 2" xfId="15850"/>
    <cellStyle name="Heading 4 3 3" xfId="15851"/>
    <cellStyle name="Heading 4 4" xfId="292"/>
    <cellStyle name="Heading 4 5" xfId="15852"/>
    <cellStyle name="Heading1" xfId="18"/>
    <cellStyle name="Heading1 2" xfId="293"/>
    <cellStyle name="Heading1 2 2" xfId="294"/>
    <cellStyle name="Heading1 3" xfId="295"/>
    <cellStyle name="Heading1 4" xfId="15853"/>
    <cellStyle name="Heading1 5" xfId="15854"/>
    <cellStyle name="Heading2" xfId="19"/>
    <cellStyle name="Heading2 2" xfId="296"/>
    <cellStyle name="Heading2 2 2" xfId="297"/>
    <cellStyle name="Heading2 3" xfId="298"/>
    <cellStyle name="Heading2 4" xfId="15855"/>
    <cellStyle name="Heading2 5" xfId="15856"/>
    <cellStyle name="Heading3" xfId="20"/>
    <cellStyle name="Heading3 2" xfId="15857"/>
    <cellStyle name="Heading3 wrap" xfId="15858"/>
    <cellStyle name="Heading3 wrap low" xfId="15859"/>
    <cellStyle name="Heading3Wraped" xfId="299"/>
    <cellStyle name="Heading3WrapLow" xfId="21"/>
    <cellStyle name="Heavy Box" xfId="300"/>
    <cellStyle name="Heavy Box 2" xfId="22"/>
    <cellStyle name="Heavy Box 2 2" xfId="301"/>
    <cellStyle name="Heavy Box 2 2 2" xfId="15860"/>
    <cellStyle name="Heavy Box 2 2 2 2" xfId="15861"/>
    <cellStyle name="Heavy Box 2 2 3" xfId="15862"/>
    <cellStyle name="Heavy Box 2 2 4" xfId="15863"/>
    <cellStyle name="Heavy Box 2 3" xfId="302"/>
    <cellStyle name="Heavy Box 2 3 2" xfId="15864"/>
    <cellStyle name="Heavy Box 2 3 3" xfId="15865"/>
    <cellStyle name="Heavy Box 2 4" xfId="15866"/>
    <cellStyle name="Heavy Box 2 4 2" xfId="15867"/>
    <cellStyle name="Heavy Box 3" xfId="303"/>
    <cellStyle name="Heavy Box 3 2" xfId="15868"/>
    <cellStyle name="Heavy Box 3 3" xfId="15869"/>
    <cellStyle name="Heavy Box 4" xfId="304"/>
    <cellStyle name="Heavy Box 4 2" xfId="15870"/>
    <cellStyle name="Heavy Box 4 3" xfId="15871"/>
    <cellStyle name="Heavy Box 5" xfId="305"/>
    <cellStyle name="Heavy Box 5 2" xfId="15872"/>
    <cellStyle name="Heavy Box 5 3" xfId="15873"/>
    <cellStyle name="Heavy Box 6" xfId="306"/>
    <cellStyle name="Heavy Box 6 2" xfId="15874"/>
    <cellStyle name="Heavy Box 6 2 2" xfId="15875"/>
    <cellStyle name="Heavy Box 6 3" xfId="15876"/>
    <cellStyle name="Heavy Box 6 4" xfId="15877"/>
    <cellStyle name="Hyperlink" xfId="23" builtinId="8" customBuiltin="1"/>
    <cellStyle name="Hyperlink 10" xfId="15878"/>
    <cellStyle name="Hyperlink 11" xfId="15879"/>
    <cellStyle name="Hyperlink 12" xfId="15880"/>
    <cellStyle name="Hyperlink 13" xfId="15881"/>
    <cellStyle name="Hyperlink 14" xfId="40263"/>
    <cellStyle name="Hyperlink 2" xfId="307"/>
    <cellStyle name="Hyperlink 2 2" xfId="15882"/>
    <cellStyle name="Hyperlink 2 2 2" xfId="15883"/>
    <cellStyle name="Hyperlink 2 3" xfId="15884"/>
    <cellStyle name="Hyperlink 2 4" xfId="15885"/>
    <cellStyle name="Hyperlink 2 5" xfId="15886"/>
    <cellStyle name="Hyperlink 2 6" xfId="15887"/>
    <cellStyle name="Hyperlink 2 7" xfId="15888"/>
    <cellStyle name="Hyperlink 2 8" xfId="38554"/>
    <cellStyle name="Hyperlink 3" xfId="15889"/>
    <cellStyle name="Hyperlink 3 2" xfId="15890"/>
    <cellStyle name="Hyperlink 3 3" xfId="15891"/>
    <cellStyle name="Hyperlink 3 4" xfId="15892"/>
    <cellStyle name="Hyperlink 4" xfId="15893"/>
    <cellStyle name="Hyperlink 5" xfId="15894"/>
    <cellStyle name="Hyperlink 6" xfId="15895"/>
    <cellStyle name="Hyperlink 7" xfId="15896"/>
    <cellStyle name="Hyperlink 7 2" xfId="15897"/>
    <cellStyle name="Hyperlink 7 3" xfId="15898"/>
    <cellStyle name="Hyperlink 8" xfId="15899"/>
    <cellStyle name="Hyperlink 8 2" xfId="15900"/>
    <cellStyle name="Hyperlink 8 3" xfId="15901"/>
    <cellStyle name="Hyperlink 9" xfId="15902"/>
    <cellStyle name="Hyperlink 9 2" xfId="15903"/>
    <cellStyle name="Hyperlink 9 3" xfId="15904"/>
    <cellStyle name="Input" xfId="45" builtinId="20" hidden="1"/>
    <cellStyle name="Input 2" xfId="308"/>
    <cellStyle name="Input 2 10" xfId="15905"/>
    <cellStyle name="Input 2 11" xfId="15906"/>
    <cellStyle name="Input 2 12" xfId="15907"/>
    <cellStyle name="Input 2 13" xfId="15908"/>
    <cellStyle name="Input 2 14" xfId="15909"/>
    <cellStyle name="Input 2 15" xfId="15910"/>
    <cellStyle name="Input 2 16" xfId="15911"/>
    <cellStyle name="Input 2 17" xfId="15912"/>
    <cellStyle name="Input 2 18" xfId="15913"/>
    <cellStyle name="Input 2 19" xfId="15914"/>
    <cellStyle name="Input 2 2" xfId="15915"/>
    <cellStyle name="Input 2 2 10" xfId="15916"/>
    <cellStyle name="Input 2 2 11" xfId="15917"/>
    <cellStyle name="Input 2 2 12" xfId="15918"/>
    <cellStyle name="Input 2 2 13" xfId="15919"/>
    <cellStyle name="Input 2 2 14" xfId="15920"/>
    <cellStyle name="Input 2 2 15" xfId="15921"/>
    <cellStyle name="Input 2 2 16" xfId="15922"/>
    <cellStyle name="Input 2 2 17" xfId="15923"/>
    <cellStyle name="Input 2 2 18" xfId="15924"/>
    <cellStyle name="Input 2 2 19" xfId="15925"/>
    <cellStyle name="Input 2 2 2" xfId="15926"/>
    <cellStyle name="Input 2 2 2 10" xfId="15927"/>
    <cellStyle name="Input 2 2 2 11" xfId="15928"/>
    <cellStyle name="Input 2 2 2 12" xfId="15929"/>
    <cellStyle name="Input 2 2 2 13" xfId="15930"/>
    <cellStyle name="Input 2 2 2 14" xfId="15931"/>
    <cellStyle name="Input 2 2 2 15" xfId="15932"/>
    <cellStyle name="Input 2 2 2 16" xfId="15933"/>
    <cellStyle name="Input 2 2 2 17" xfId="15934"/>
    <cellStyle name="Input 2 2 2 18" xfId="15935"/>
    <cellStyle name="Input 2 2 2 19" xfId="15936"/>
    <cellStyle name="Input 2 2 2 2" xfId="15937"/>
    <cellStyle name="Input 2 2 2 2 10" xfId="15938"/>
    <cellStyle name="Input 2 2 2 2 11" xfId="15939"/>
    <cellStyle name="Input 2 2 2 2 12" xfId="15940"/>
    <cellStyle name="Input 2 2 2 2 13" xfId="15941"/>
    <cellStyle name="Input 2 2 2 2 14" xfId="15942"/>
    <cellStyle name="Input 2 2 2 2 15" xfId="15943"/>
    <cellStyle name="Input 2 2 2 2 16" xfId="15944"/>
    <cellStyle name="Input 2 2 2 2 17" xfId="15945"/>
    <cellStyle name="Input 2 2 2 2 18" xfId="15946"/>
    <cellStyle name="Input 2 2 2 2 19" xfId="15947"/>
    <cellStyle name="Input 2 2 2 2 2" xfId="15948"/>
    <cellStyle name="Input 2 2 2 2 2 10" xfId="15949"/>
    <cellStyle name="Input 2 2 2 2 2 11" xfId="15950"/>
    <cellStyle name="Input 2 2 2 2 2 12" xfId="15951"/>
    <cellStyle name="Input 2 2 2 2 2 13" xfId="15952"/>
    <cellStyle name="Input 2 2 2 2 2 14" xfId="15953"/>
    <cellStyle name="Input 2 2 2 2 2 15" xfId="15954"/>
    <cellStyle name="Input 2 2 2 2 2 16" xfId="15955"/>
    <cellStyle name="Input 2 2 2 2 2 17" xfId="15956"/>
    <cellStyle name="Input 2 2 2 2 2 18" xfId="15957"/>
    <cellStyle name="Input 2 2 2 2 2 19" xfId="15958"/>
    <cellStyle name="Input 2 2 2 2 2 2" xfId="15959"/>
    <cellStyle name="Input 2 2 2 2 2 20" xfId="15960"/>
    <cellStyle name="Input 2 2 2 2 2 21" xfId="15961"/>
    <cellStyle name="Input 2 2 2 2 2 22" xfId="15962"/>
    <cellStyle name="Input 2 2 2 2 2 23" xfId="15963"/>
    <cellStyle name="Input 2 2 2 2 2 24" xfId="15964"/>
    <cellStyle name="Input 2 2 2 2 2 25" xfId="15965"/>
    <cellStyle name="Input 2 2 2 2 2 26" xfId="15966"/>
    <cellStyle name="Input 2 2 2 2 2 27" xfId="15967"/>
    <cellStyle name="Input 2 2 2 2 2 28" xfId="15968"/>
    <cellStyle name="Input 2 2 2 2 2 29" xfId="15969"/>
    <cellStyle name="Input 2 2 2 2 2 3" xfId="15970"/>
    <cellStyle name="Input 2 2 2 2 2 30" xfId="40153"/>
    <cellStyle name="Input 2 2 2 2 2 4" xfId="15971"/>
    <cellStyle name="Input 2 2 2 2 2 5" xfId="15972"/>
    <cellStyle name="Input 2 2 2 2 2 6" xfId="15973"/>
    <cellStyle name="Input 2 2 2 2 2 7" xfId="15974"/>
    <cellStyle name="Input 2 2 2 2 2 8" xfId="15975"/>
    <cellStyle name="Input 2 2 2 2 2 9" xfId="15976"/>
    <cellStyle name="Input 2 2 2 2 20" xfId="15977"/>
    <cellStyle name="Input 2 2 2 2 21" xfId="15978"/>
    <cellStyle name="Input 2 2 2 2 22" xfId="15979"/>
    <cellStyle name="Input 2 2 2 2 23" xfId="15980"/>
    <cellStyle name="Input 2 2 2 2 24" xfId="15981"/>
    <cellStyle name="Input 2 2 2 2 25" xfId="15982"/>
    <cellStyle name="Input 2 2 2 2 26" xfId="15983"/>
    <cellStyle name="Input 2 2 2 2 27" xfId="15984"/>
    <cellStyle name="Input 2 2 2 2 28" xfId="15985"/>
    <cellStyle name="Input 2 2 2 2 29" xfId="38912"/>
    <cellStyle name="Input 2 2 2 2 3" xfId="15986"/>
    <cellStyle name="Input 2 2 2 2 4" xfId="15987"/>
    <cellStyle name="Input 2 2 2 2 5" xfId="15988"/>
    <cellStyle name="Input 2 2 2 2 6" xfId="15989"/>
    <cellStyle name="Input 2 2 2 2 7" xfId="15990"/>
    <cellStyle name="Input 2 2 2 2 8" xfId="15991"/>
    <cellStyle name="Input 2 2 2 2 9" xfId="15992"/>
    <cellStyle name="Input 2 2 2 20" xfId="15993"/>
    <cellStyle name="Input 2 2 2 21" xfId="15994"/>
    <cellStyle name="Input 2 2 2 22" xfId="15995"/>
    <cellStyle name="Input 2 2 2 23" xfId="15996"/>
    <cellStyle name="Input 2 2 2 24" xfId="15997"/>
    <cellStyle name="Input 2 2 2 25" xfId="15998"/>
    <cellStyle name="Input 2 2 2 26" xfId="15999"/>
    <cellStyle name="Input 2 2 2 27" xfId="16000"/>
    <cellStyle name="Input 2 2 2 28" xfId="16001"/>
    <cellStyle name="Input 2 2 2 29" xfId="16002"/>
    <cellStyle name="Input 2 2 2 3" xfId="16003"/>
    <cellStyle name="Input 2 2 2 3 10" xfId="16004"/>
    <cellStyle name="Input 2 2 2 3 11" xfId="16005"/>
    <cellStyle name="Input 2 2 2 3 12" xfId="16006"/>
    <cellStyle name="Input 2 2 2 3 13" xfId="16007"/>
    <cellStyle name="Input 2 2 2 3 14" xfId="16008"/>
    <cellStyle name="Input 2 2 2 3 15" xfId="16009"/>
    <cellStyle name="Input 2 2 2 3 16" xfId="16010"/>
    <cellStyle name="Input 2 2 2 3 17" xfId="16011"/>
    <cellStyle name="Input 2 2 2 3 18" xfId="16012"/>
    <cellStyle name="Input 2 2 2 3 19" xfId="16013"/>
    <cellStyle name="Input 2 2 2 3 2" xfId="16014"/>
    <cellStyle name="Input 2 2 2 3 20" xfId="16015"/>
    <cellStyle name="Input 2 2 2 3 21" xfId="16016"/>
    <cellStyle name="Input 2 2 2 3 22" xfId="16017"/>
    <cellStyle name="Input 2 2 2 3 23" xfId="16018"/>
    <cellStyle name="Input 2 2 2 3 24" xfId="16019"/>
    <cellStyle name="Input 2 2 2 3 25" xfId="16020"/>
    <cellStyle name="Input 2 2 2 3 26" xfId="16021"/>
    <cellStyle name="Input 2 2 2 3 27" xfId="16022"/>
    <cellStyle name="Input 2 2 2 3 28" xfId="16023"/>
    <cellStyle name="Input 2 2 2 3 29" xfId="16024"/>
    <cellStyle name="Input 2 2 2 3 3" xfId="16025"/>
    <cellStyle name="Input 2 2 2 3 30" xfId="39898"/>
    <cellStyle name="Input 2 2 2 3 4" xfId="16026"/>
    <cellStyle name="Input 2 2 2 3 5" xfId="16027"/>
    <cellStyle name="Input 2 2 2 3 6" xfId="16028"/>
    <cellStyle name="Input 2 2 2 3 7" xfId="16029"/>
    <cellStyle name="Input 2 2 2 3 8" xfId="16030"/>
    <cellStyle name="Input 2 2 2 3 9" xfId="16031"/>
    <cellStyle name="Input 2 2 2 30" xfId="38911"/>
    <cellStyle name="Input 2 2 2 4" xfId="16032"/>
    <cellStyle name="Input 2 2 2 5" xfId="16033"/>
    <cellStyle name="Input 2 2 2 6" xfId="16034"/>
    <cellStyle name="Input 2 2 2 7" xfId="16035"/>
    <cellStyle name="Input 2 2 2 8" xfId="16036"/>
    <cellStyle name="Input 2 2 2 9" xfId="16037"/>
    <cellStyle name="Input 2 2 20" xfId="16038"/>
    <cellStyle name="Input 2 2 21" xfId="16039"/>
    <cellStyle name="Input 2 2 22" xfId="16040"/>
    <cellStyle name="Input 2 2 23" xfId="16041"/>
    <cellStyle name="Input 2 2 24" xfId="16042"/>
    <cellStyle name="Input 2 2 25" xfId="16043"/>
    <cellStyle name="Input 2 2 26" xfId="16044"/>
    <cellStyle name="Input 2 2 27" xfId="16045"/>
    <cellStyle name="Input 2 2 28" xfId="16046"/>
    <cellStyle name="Input 2 2 29" xfId="16047"/>
    <cellStyle name="Input 2 2 3" xfId="16048"/>
    <cellStyle name="Input 2 2 3 10" xfId="16049"/>
    <cellStyle name="Input 2 2 3 11" xfId="16050"/>
    <cellStyle name="Input 2 2 3 12" xfId="16051"/>
    <cellStyle name="Input 2 2 3 13" xfId="16052"/>
    <cellStyle name="Input 2 2 3 14" xfId="16053"/>
    <cellStyle name="Input 2 2 3 15" xfId="16054"/>
    <cellStyle name="Input 2 2 3 16" xfId="16055"/>
    <cellStyle name="Input 2 2 3 17" xfId="16056"/>
    <cellStyle name="Input 2 2 3 18" xfId="16057"/>
    <cellStyle name="Input 2 2 3 19" xfId="16058"/>
    <cellStyle name="Input 2 2 3 2" xfId="16059"/>
    <cellStyle name="Input 2 2 3 2 10" xfId="16060"/>
    <cellStyle name="Input 2 2 3 2 11" xfId="16061"/>
    <cellStyle name="Input 2 2 3 2 12" xfId="16062"/>
    <cellStyle name="Input 2 2 3 2 13" xfId="16063"/>
    <cellStyle name="Input 2 2 3 2 14" xfId="16064"/>
    <cellStyle name="Input 2 2 3 2 15" xfId="16065"/>
    <cellStyle name="Input 2 2 3 2 16" xfId="16066"/>
    <cellStyle name="Input 2 2 3 2 17" xfId="16067"/>
    <cellStyle name="Input 2 2 3 2 18" xfId="16068"/>
    <cellStyle name="Input 2 2 3 2 19" xfId="16069"/>
    <cellStyle name="Input 2 2 3 2 2" xfId="16070"/>
    <cellStyle name="Input 2 2 3 2 20" xfId="16071"/>
    <cellStyle name="Input 2 2 3 2 21" xfId="16072"/>
    <cellStyle name="Input 2 2 3 2 22" xfId="16073"/>
    <cellStyle name="Input 2 2 3 2 23" xfId="16074"/>
    <cellStyle name="Input 2 2 3 2 24" xfId="16075"/>
    <cellStyle name="Input 2 2 3 2 25" xfId="16076"/>
    <cellStyle name="Input 2 2 3 2 26" xfId="16077"/>
    <cellStyle name="Input 2 2 3 2 27" xfId="16078"/>
    <cellStyle name="Input 2 2 3 2 28" xfId="16079"/>
    <cellStyle name="Input 2 2 3 2 29" xfId="16080"/>
    <cellStyle name="Input 2 2 3 2 3" xfId="16081"/>
    <cellStyle name="Input 2 2 3 2 30" xfId="40041"/>
    <cellStyle name="Input 2 2 3 2 4" xfId="16082"/>
    <cellStyle name="Input 2 2 3 2 5" xfId="16083"/>
    <cellStyle name="Input 2 2 3 2 6" xfId="16084"/>
    <cellStyle name="Input 2 2 3 2 7" xfId="16085"/>
    <cellStyle name="Input 2 2 3 2 8" xfId="16086"/>
    <cellStyle name="Input 2 2 3 2 9" xfId="16087"/>
    <cellStyle name="Input 2 2 3 20" xfId="16088"/>
    <cellStyle name="Input 2 2 3 21" xfId="16089"/>
    <cellStyle name="Input 2 2 3 22" xfId="16090"/>
    <cellStyle name="Input 2 2 3 23" xfId="16091"/>
    <cellStyle name="Input 2 2 3 24" xfId="16092"/>
    <cellStyle name="Input 2 2 3 25" xfId="16093"/>
    <cellStyle name="Input 2 2 3 26" xfId="16094"/>
    <cellStyle name="Input 2 2 3 27" xfId="16095"/>
    <cellStyle name="Input 2 2 3 28" xfId="16096"/>
    <cellStyle name="Input 2 2 3 29" xfId="38913"/>
    <cellStyle name="Input 2 2 3 3" xfId="16097"/>
    <cellStyle name="Input 2 2 3 4" xfId="16098"/>
    <cellStyle name="Input 2 2 3 5" xfId="16099"/>
    <cellStyle name="Input 2 2 3 6" xfId="16100"/>
    <cellStyle name="Input 2 2 3 7" xfId="16101"/>
    <cellStyle name="Input 2 2 3 8" xfId="16102"/>
    <cellStyle name="Input 2 2 3 9" xfId="16103"/>
    <cellStyle name="Input 2 2 30" xfId="16104"/>
    <cellStyle name="Input 2 2 31" xfId="16105"/>
    <cellStyle name="Input 2 2 32" xfId="38575"/>
    <cellStyle name="Input 2 2 4" xfId="16106"/>
    <cellStyle name="Input 2 2 4 10" xfId="16107"/>
    <cellStyle name="Input 2 2 4 11" xfId="16108"/>
    <cellStyle name="Input 2 2 4 12" xfId="16109"/>
    <cellStyle name="Input 2 2 4 13" xfId="16110"/>
    <cellStyle name="Input 2 2 4 14" xfId="16111"/>
    <cellStyle name="Input 2 2 4 15" xfId="16112"/>
    <cellStyle name="Input 2 2 4 16" xfId="16113"/>
    <cellStyle name="Input 2 2 4 17" xfId="16114"/>
    <cellStyle name="Input 2 2 4 18" xfId="16115"/>
    <cellStyle name="Input 2 2 4 19" xfId="16116"/>
    <cellStyle name="Input 2 2 4 2" xfId="16117"/>
    <cellStyle name="Input 2 2 4 20" xfId="16118"/>
    <cellStyle name="Input 2 2 4 21" xfId="16119"/>
    <cellStyle name="Input 2 2 4 22" xfId="16120"/>
    <cellStyle name="Input 2 2 4 23" xfId="16121"/>
    <cellStyle name="Input 2 2 4 24" xfId="16122"/>
    <cellStyle name="Input 2 2 4 25" xfId="16123"/>
    <cellStyle name="Input 2 2 4 26" xfId="16124"/>
    <cellStyle name="Input 2 2 4 27" xfId="16125"/>
    <cellStyle name="Input 2 2 4 28" xfId="16126"/>
    <cellStyle name="Input 2 2 4 29" xfId="16127"/>
    <cellStyle name="Input 2 2 4 3" xfId="16128"/>
    <cellStyle name="Input 2 2 4 30" xfId="39377"/>
    <cellStyle name="Input 2 2 4 4" xfId="16129"/>
    <cellStyle name="Input 2 2 4 5" xfId="16130"/>
    <cellStyle name="Input 2 2 4 6" xfId="16131"/>
    <cellStyle name="Input 2 2 4 7" xfId="16132"/>
    <cellStyle name="Input 2 2 4 8" xfId="16133"/>
    <cellStyle name="Input 2 2 4 9" xfId="16134"/>
    <cellStyle name="Input 2 2 5" xfId="16135"/>
    <cellStyle name="Input 2 2 5 10" xfId="16136"/>
    <cellStyle name="Input 2 2 5 11" xfId="16137"/>
    <cellStyle name="Input 2 2 5 12" xfId="16138"/>
    <cellStyle name="Input 2 2 5 13" xfId="16139"/>
    <cellStyle name="Input 2 2 5 14" xfId="16140"/>
    <cellStyle name="Input 2 2 5 15" xfId="16141"/>
    <cellStyle name="Input 2 2 5 16" xfId="16142"/>
    <cellStyle name="Input 2 2 5 17" xfId="16143"/>
    <cellStyle name="Input 2 2 5 18" xfId="16144"/>
    <cellStyle name="Input 2 2 5 19" xfId="16145"/>
    <cellStyle name="Input 2 2 5 2" xfId="16146"/>
    <cellStyle name="Input 2 2 5 20" xfId="16147"/>
    <cellStyle name="Input 2 2 5 21" xfId="16148"/>
    <cellStyle name="Input 2 2 5 22" xfId="16149"/>
    <cellStyle name="Input 2 2 5 23" xfId="16150"/>
    <cellStyle name="Input 2 2 5 24" xfId="16151"/>
    <cellStyle name="Input 2 2 5 25" xfId="16152"/>
    <cellStyle name="Input 2 2 5 26" xfId="16153"/>
    <cellStyle name="Input 2 2 5 27" xfId="16154"/>
    <cellStyle name="Input 2 2 5 28" xfId="16155"/>
    <cellStyle name="Input 2 2 5 29" xfId="16156"/>
    <cellStyle name="Input 2 2 5 3" xfId="16157"/>
    <cellStyle name="Input 2 2 5 30" xfId="39568"/>
    <cellStyle name="Input 2 2 5 4" xfId="16158"/>
    <cellStyle name="Input 2 2 5 5" xfId="16159"/>
    <cellStyle name="Input 2 2 5 6" xfId="16160"/>
    <cellStyle name="Input 2 2 5 7" xfId="16161"/>
    <cellStyle name="Input 2 2 5 8" xfId="16162"/>
    <cellStyle name="Input 2 2 5 9" xfId="16163"/>
    <cellStyle name="Input 2 2 6" xfId="16164"/>
    <cellStyle name="Input 2 2 7" xfId="16165"/>
    <cellStyle name="Input 2 2 8" xfId="16166"/>
    <cellStyle name="Input 2 2 9" xfId="16167"/>
    <cellStyle name="Input 2 20" xfId="16168"/>
    <cellStyle name="Input 2 21" xfId="16169"/>
    <cellStyle name="Input 2 22" xfId="16170"/>
    <cellStyle name="Input 2 23" xfId="16171"/>
    <cellStyle name="Input 2 24" xfId="16172"/>
    <cellStyle name="Input 2 25" xfId="16173"/>
    <cellStyle name="Input 2 26" xfId="16174"/>
    <cellStyle name="Input 2 27" xfId="16175"/>
    <cellStyle name="Input 2 28" xfId="16176"/>
    <cellStyle name="Input 2 29" xfId="16177"/>
    <cellStyle name="Input 2 3" xfId="16178"/>
    <cellStyle name="Input 2 3 10" xfId="16179"/>
    <cellStyle name="Input 2 3 11" xfId="16180"/>
    <cellStyle name="Input 2 3 12" xfId="16181"/>
    <cellStyle name="Input 2 3 13" xfId="16182"/>
    <cellStyle name="Input 2 3 14" xfId="16183"/>
    <cellStyle name="Input 2 3 15" xfId="16184"/>
    <cellStyle name="Input 2 3 16" xfId="16185"/>
    <cellStyle name="Input 2 3 17" xfId="16186"/>
    <cellStyle name="Input 2 3 18" xfId="16187"/>
    <cellStyle name="Input 2 3 19" xfId="16188"/>
    <cellStyle name="Input 2 3 2" xfId="16189"/>
    <cellStyle name="Input 2 3 2 10" xfId="16190"/>
    <cellStyle name="Input 2 3 2 11" xfId="16191"/>
    <cellStyle name="Input 2 3 2 12" xfId="16192"/>
    <cellStyle name="Input 2 3 2 13" xfId="16193"/>
    <cellStyle name="Input 2 3 2 14" xfId="16194"/>
    <cellStyle name="Input 2 3 2 15" xfId="16195"/>
    <cellStyle name="Input 2 3 2 16" xfId="16196"/>
    <cellStyle name="Input 2 3 2 17" xfId="16197"/>
    <cellStyle name="Input 2 3 2 18" xfId="16198"/>
    <cellStyle name="Input 2 3 2 19" xfId="16199"/>
    <cellStyle name="Input 2 3 2 2" xfId="16200"/>
    <cellStyle name="Input 2 3 2 2 10" xfId="16201"/>
    <cellStyle name="Input 2 3 2 2 11" xfId="16202"/>
    <cellStyle name="Input 2 3 2 2 12" xfId="16203"/>
    <cellStyle name="Input 2 3 2 2 13" xfId="16204"/>
    <cellStyle name="Input 2 3 2 2 14" xfId="16205"/>
    <cellStyle name="Input 2 3 2 2 15" xfId="16206"/>
    <cellStyle name="Input 2 3 2 2 16" xfId="16207"/>
    <cellStyle name="Input 2 3 2 2 17" xfId="16208"/>
    <cellStyle name="Input 2 3 2 2 18" xfId="16209"/>
    <cellStyle name="Input 2 3 2 2 19" xfId="16210"/>
    <cellStyle name="Input 2 3 2 2 2" xfId="16211"/>
    <cellStyle name="Input 2 3 2 2 2 10" xfId="16212"/>
    <cellStyle name="Input 2 3 2 2 2 11" xfId="16213"/>
    <cellStyle name="Input 2 3 2 2 2 12" xfId="16214"/>
    <cellStyle name="Input 2 3 2 2 2 13" xfId="16215"/>
    <cellStyle name="Input 2 3 2 2 2 14" xfId="16216"/>
    <cellStyle name="Input 2 3 2 2 2 15" xfId="16217"/>
    <cellStyle name="Input 2 3 2 2 2 16" xfId="16218"/>
    <cellStyle name="Input 2 3 2 2 2 17" xfId="16219"/>
    <cellStyle name="Input 2 3 2 2 2 18" xfId="16220"/>
    <cellStyle name="Input 2 3 2 2 2 19" xfId="16221"/>
    <cellStyle name="Input 2 3 2 2 2 2" xfId="16222"/>
    <cellStyle name="Input 2 3 2 2 2 20" xfId="16223"/>
    <cellStyle name="Input 2 3 2 2 2 21" xfId="16224"/>
    <cellStyle name="Input 2 3 2 2 2 22" xfId="16225"/>
    <cellStyle name="Input 2 3 2 2 2 23" xfId="16226"/>
    <cellStyle name="Input 2 3 2 2 2 24" xfId="16227"/>
    <cellStyle name="Input 2 3 2 2 2 25" xfId="16228"/>
    <cellStyle name="Input 2 3 2 2 2 26" xfId="16229"/>
    <cellStyle name="Input 2 3 2 2 2 27" xfId="16230"/>
    <cellStyle name="Input 2 3 2 2 2 28" xfId="16231"/>
    <cellStyle name="Input 2 3 2 2 2 29" xfId="16232"/>
    <cellStyle name="Input 2 3 2 2 2 3" xfId="16233"/>
    <cellStyle name="Input 2 3 2 2 2 30" xfId="40152"/>
    <cellStyle name="Input 2 3 2 2 2 4" xfId="16234"/>
    <cellStyle name="Input 2 3 2 2 2 5" xfId="16235"/>
    <cellStyle name="Input 2 3 2 2 2 6" xfId="16236"/>
    <cellStyle name="Input 2 3 2 2 2 7" xfId="16237"/>
    <cellStyle name="Input 2 3 2 2 2 8" xfId="16238"/>
    <cellStyle name="Input 2 3 2 2 2 9" xfId="16239"/>
    <cellStyle name="Input 2 3 2 2 20" xfId="16240"/>
    <cellStyle name="Input 2 3 2 2 21" xfId="16241"/>
    <cellStyle name="Input 2 3 2 2 22" xfId="16242"/>
    <cellStyle name="Input 2 3 2 2 23" xfId="16243"/>
    <cellStyle name="Input 2 3 2 2 24" xfId="16244"/>
    <cellStyle name="Input 2 3 2 2 25" xfId="16245"/>
    <cellStyle name="Input 2 3 2 2 26" xfId="16246"/>
    <cellStyle name="Input 2 3 2 2 27" xfId="16247"/>
    <cellStyle name="Input 2 3 2 2 28" xfId="16248"/>
    <cellStyle name="Input 2 3 2 2 29" xfId="38915"/>
    <cellStyle name="Input 2 3 2 2 3" xfId="16249"/>
    <cellStyle name="Input 2 3 2 2 4" xfId="16250"/>
    <cellStyle name="Input 2 3 2 2 5" xfId="16251"/>
    <cellStyle name="Input 2 3 2 2 6" xfId="16252"/>
    <cellStyle name="Input 2 3 2 2 7" xfId="16253"/>
    <cellStyle name="Input 2 3 2 2 8" xfId="16254"/>
    <cellStyle name="Input 2 3 2 2 9" xfId="16255"/>
    <cellStyle name="Input 2 3 2 20" xfId="16256"/>
    <cellStyle name="Input 2 3 2 21" xfId="16257"/>
    <cellStyle name="Input 2 3 2 22" xfId="16258"/>
    <cellStyle name="Input 2 3 2 23" xfId="16259"/>
    <cellStyle name="Input 2 3 2 24" xfId="16260"/>
    <cellStyle name="Input 2 3 2 25" xfId="16261"/>
    <cellStyle name="Input 2 3 2 26" xfId="16262"/>
    <cellStyle name="Input 2 3 2 27" xfId="16263"/>
    <cellStyle name="Input 2 3 2 28" xfId="16264"/>
    <cellStyle name="Input 2 3 2 29" xfId="16265"/>
    <cellStyle name="Input 2 3 2 3" xfId="16266"/>
    <cellStyle name="Input 2 3 2 3 10" xfId="16267"/>
    <cellStyle name="Input 2 3 2 3 11" xfId="16268"/>
    <cellStyle name="Input 2 3 2 3 12" xfId="16269"/>
    <cellStyle name="Input 2 3 2 3 13" xfId="16270"/>
    <cellStyle name="Input 2 3 2 3 14" xfId="16271"/>
    <cellStyle name="Input 2 3 2 3 15" xfId="16272"/>
    <cellStyle name="Input 2 3 2 3 16" xfId="16273"/>
    <cellStyle name="Input 2 3 2 3 17" xfId="16274"/>
    <cellStyle name="Input 2 3 2 3 18" xfId="16275"/>
    <cellStyle name="Input 2 3 2 3 19" xfId="16276"/>
    <cellStyle name="Input 2 3 2 3 2" xfId="16277"/>
    <cellStyle name="Input 2 3 2 3 20" xfId="16278"/>
    <cellStyle name="Input 2 3 2 3 21" xfId="16279"/>
    <cellStyle name="Input 2 3 2 3 22" xfId="16280"/>
    <cellStyle name="Input 2 3 2 3 23" xfId="16281"/>
    <cellStyle name="Input 2 3 2 3 24" xfId="16282"/>
    <cellStyle name="Input 2 3 2 3 25" xfId="16283"/>
    <cellStyle name="Input 2 3 2 3 26" xfId="16284"/>
    <cellStyle name="Input 2 3 2 3 27" xfId="16285"/>
    <cellStyle name="Input 2 3 2 3 28" xfId="16286"/>
    <cellStyle name="Input 2 3 2 3 29" xfId="16287"/>
    <cellStyle name="Input 2 3 2 3 3" xfId="16288"/>
    <cellStyle name="Input 2 3 2 3 30" xfId="39897"/>
    <cellStyle name="Input 2 3 2 3 4" xfId="16289"/>
    <cellStyle name="Input 2 3 2 3 5" xfId="16290"/>
    <cellStyle name="Input 2 3 2 3 6" xfId="16291"/>
    <cellStyle name="Input 2 3 2 3 7" xfId="16292"/>
    <cellStyle name="Input 2 3 2 3 8" xfId="16293"/>
    <cellStyle name="Input 2 3 2 3 9" xfId="16294"/>
    <cellStyle name="Input 2 3 2 30" xfId="38914"/>
    <cellStyle name="Input 2 3 2 4" xfId="16295"/>
    <cellStyle name="Input 2 3 2 5" xfId="16296"/>
    <cellStyle name="Input 2 3 2 6" xfId="16297"/>
    <cellStyle name="Input 2 3 2 7" xfId="16298"/>
    <cellStyle name="Input 2 3 2 8" xfId="16299"/>
    <cellStyle name="Input 2 3 2 9" xfId="16300"/>
    <cellStyle name="Input 2 3 20" xfId="16301"/>
    <cellStyle name="Input 2 3 21" xfId="16302"/>
    <cellStyle name="Input 2 3 22" xfId="16303"/>
    <cellStyle name="Input 2 3 23" xfId="16304"/>
    <cellStyle name="Input 2 3 24" xfId="16305"/>
    <cellStyle name="Input 2 3 25" xfId="16306"/>
    <cellStyle name="Input 2 3 26" xfId="16307"/>
    <cellStyle name="Input 2 3 27" xfId="16308"/>
    <cellStyle name="Input 2 3 28" xfId="16309"/>
    <cellStyle name="Input 2 3 29" xfId="16310"/>
    <cellStyle name="Input 2 3 3" xfId="16311"/>
    <cellStyle name="Input 2 3 3 10" xfId="16312"/>
    <cellStyle name="Input 2 3 3 11" xfId="16313"/>
    <cellStyle name="Input 2 3 3 12" xfId="16314"/>
    <cellStyle name="Input 2 3 3 13" xfId="16315"/>
    <cellStyle name="Input 2 3 3 14" xfId="16316"/>
    <cellStyle name="Input 2 3 3 15" xfId="16317"/>
    <cellStyle name="Input 2 3 3 16" xfId="16318"/>
    <cellStyle name="Input 2 3 3 17" xfId="16319"/>
    <cellStyle name="Input 2 3 3 18" xfId="16320"/>
    <cellStyle name="Input 2 3 3 19" xfId="16321"/>
    <cellStyle name="Input 2 3 3 2" xfId="16322"/>
    <cellStyle name="Input 2 3 3 2 10" xfId="16323"/>
    <cellStyle name="Input 2 3 3 2 11" xfId="16324"/>
    <cellStyle name="Input 2 3 3 2 12" xfId="16325"/>
    <cellStyle name="Input 2 3 3 2 13" xfId="16326"/>
    <cellStyle name="Input 2 3 3 2 14" xfId="16327"/>
    <cellStyle name="Input 2 3 3 2 15" xfId="16328"/>
    <cellStyle name="Input 2 3 3 2 16" xfId="16329"/>
    <cellStyle name="Input 2 3 3 2 17" xfId="16330"/>
    <cellStyle name="Input 2 3 3 2 18" xfId="16331"/>
    <cellStyle name="Input 2 3 3 2 19" xfId="16332"/>
    <cellStyle name="Input 2 3 3 2 2" xfId="16333"/>
    <cellStyle name="Input 2 3 3 2 20" xfId="16334"/>
    <cellStyle name="Input 2 3 3 2 21" xfId="16335"/>
    <cellStyle name="Input 2 3 3 2 22" xfId="16336"/>
    <cellStyle name="Input 2 3 3 2 23" xfId="16337"/>
    <cellStyle name="Input 2 3 3 2 24" xfId="16338"/>
    <cellStyle name="Input 2 3 3 2 25" xfId="16339"/>
    <cellStyle name="Input 2 3 3 2 26" xfId="16340"/>
    <cellStyle name="Input 2 3 3 2 27" xfId="16341"/>
    <cellStyle name="Input 2 3 3 2 28" xfId="16342"/>
    <cellStyle name="Input 2 3 3 2 29" xfId="16343"/>
    <cellStyle name="Input 2 3 3 2 3" xfId="16344"/>
    <cellStyle name="Input 2 3 3 2 30" xfId="40042"/>
    <cellStyle name="Input 2 3 3 2 4" xfId="16345"/>
    <cellStyle name="Input 2 3 3 2 5" xfId="16346"/>
    <cellStyle name="Input 2 3 3 2 6" xfId="16347"/>
    <cellStyle name="Input 2 3 3 2 7" xfId="16348"/>
    <cellStyle name="Input 2 3 3 2 8" xfId="16349"/>
    <cellStyle name="Input 2 3 3 2 9" xfId="16350"/>
    <cellStyle name="Input 2 3 3 20" xfId="16351"/>
    <cellStyle name="Input 2 3 3 21" xfId="16352"/>
    <cellStyle name="Input 2 3 3 22" xfId="16353"/>
    <cellStyle name="Input 2 3 3 23" xfId="16354"/>
    <cellStyle name="Input 2 3 3 24" xfId="16355"/>
    <cellStyle name="Input 2 3 3 25" xfId="16356"/>
    <cellStyle name="Input 2 3 3 26" xfId="16357"/>
    <cellStyle name="Input 2 3 3 27" xfId="16358"/>
    <cellStyle name="Input 2 3 3 28" xfId="16359"/>
    <cellStyle name="Input 2 3 3 29" xfId="38916"/>
    <cellStyle name="Input 2 3 3 3" xfId="16360"/>
    <cellStyle name="Input 2 3 3 4" xfId="16361"/>
    <cellStyle name="Input 2 3 3 5" xfId="16362"/>
    <cellStyle name="Input 2 3 3 6" xfId="16363"/>
    <cellStyle name="Input 2 3 3 7" xfId="16364"/>
    <cellStyle name="Input 2 3 3 8" xfId="16365"/>
    <cellStyle name="Input 2 3 3 9" xfId="16366"/>
    <cellStyle name="Input 2 3 30" xfId="16367"/>
    <cellStyle name="Input 2 3 31" xfId="38576"/>
    <cellStyle name="Input 2 3 4" xfId="16368"/>
    <cellStyle name="Input 2 3 4 10" xfId="16369"/>
    <cellStyle name="Input 2 3 4 11" xfId="16370"/>
    <cellStyle name="Input 2 3 4 12" xfId="16371"/>
    <cellStyle name="Input 2 3 4 13" xfId="16372"/>
    <cellStyle name="Input 2 3 4 14" xfId="16373"/>
    <cellStyle name="Input 2 3 4 15" xfId="16374"/>
    <cellStyle name="Input 2 3 4 16" xfId="16375"/>
    <cellStyle name="Input 2 3 4 17" xfId="16376"/>
    <cellStyle name="Input 2 3 4 18" xfId="16377"/>
    <cellStyle name="Input 2 3 4 19" xfId="16378"/>
    <cellStyle name="Input 2 3 4 2" xfId="16379"/>
    <cellStyle name="Input 2 3 4 20" xfId="16380"/>
    <cellStyle name="Input 2 3 4 21" xfId="16381"/>
    <cellStyle name="Input 2 3 4 22" xfId="16382"/>
    <cellStyle name="Input 2 3 4 23" xfId="16383"/>
    <cellStyle name="Input 2 3 4 24" xfId="16384"/>
    <cellStyle name="Input 2 3 4 25" xfId="16385"/>
    <cellStyle name="Input 2 3 4 26" xfId="16386"/>
    <cellStyle name="Input 2 3 4 27" xfId="16387"/>
    <cellStyle name="Input 2 3 4 28" xfId="16388"/>
    <cellStyle name="Input 2 3 4 29" xfId="16389"/>
    <cellStyle name="Input 2 3 4 3" xfId="16390"/>
    <cellStyle name="Input 2 3 4 30" xfId="39378"/>
    <cellStyle name="Input 2 3 4 4" xfId="16391"/>
    <cellStyle name="Input 2 3 4 5" xfId="16392"/>
    <cellStyle name="Input 2 3 4 6" xfId="16393"/>
    <cellStyle name="Input 2 3 4 7" xfId="16394"/>
    <cellStyle name="Input 2 3 4 8" xfId="16395"/>
    <cellStyle name="Input 2 3 4 9" xfId="16396"/>
    <cellStyle name="Input 2 3 5" xfId="16397"/>
    <cellStyle name="Input 2 3 6" xfId="16398"/>
    <cellStyle name="Input 2 3 7" xfId="16399"/>
    <cellStyle name="Input 2 3 8" xfId="16400"/>
    <cellStyle name="Input 2 3 9" xfId="16401"/>
    <cellStyle name="Input 2 30" xfId="16402"/>
    <cellStyle name="Input 2 31" xfId="16403"/>
    <cellStyle name="Input 2 32" xfId="16404"/>
    <cellStyle name="Input 2 33" xfId="16405"/>
    <cellStyle name="Input 2 34" xfId="16406"/>
    <cellStyle name="Input 2 35" xfId="38574"/>
    <cellStyle name="Input 2 4" xfId="16407"/>
    <cellStyle name="Input 2 4 10" xfId="16408"/>
    <cellStyle name="Input 2 4 11" xfId="16409"/>
    <cellStyle name="Input 2 4 12" xfId="16410"/>
    <cellStyle name="Input 2 4 13" xfId="16411"/>
    <cellStyle name="Input 2 4 14" xfId="16412"/>
    <cellStyle name="Input 2 4 15" xfId="16413"/>
    <cellStyle name="Input 2 4 16" xfId="16414"/>
    <cellStyle name="Input 2 4 17" xfId="16415"/>
    <cellStyle name="Input 2 4 18" xfId="16416"/>
    <cellStyle name="Input 2 4 19" xfId="16417"/>
    <cellStyle name="Input 2 4 2" xfId="16418"/>
    <cellStyle name="Input 2 4 2 10" xfId="16419"/>
    <cellStyle name="Input 2 4 2 11" xfId="16420"/>
    <cellStyle name="Input 2 4 2 12" xfId="16421"/>
    <cellStyle name="Input 2 4 2 13" xfId="16422"/>
    <cellStyle name="Input 2 4 2 14" xfId="16423"/>
    <cellStyle name="Input 2 4 2 15" xfId="16424"/>
    <cellStyle name="Input 2 4 2 16" xfId="16425"/>
    <cellStyle name="Input 2 4 2 17" xfId="16426"/>
    <cellStyle name="Input 2 4 2 18" xfId="16427"/>
    <cellStyle name="Input 2 4 2 19" xfId="16428"/>
    <cellStyle name="Input 2 4 2 2" xfId="16429"/>
    <cellStyle name="Input 2 4 2 2 10" xfId="16430"/>
    <cellStyle name="Input 2 4 2 2 11" xfId="16431"/>
    <cellStyle name="Input 2 4 2 2 12" xfId="16432"/>
    <cellStyle name="Input 2 4 2 2 13" xfId="16433"/>
    <cellStyle name="Input 2 4 2 2 14" xfId="16434"/>
    <cellStyle name="Input 2 4 2 2 15" xfId="16435"/>
    <cellStyle name="Input 2 4 2 2 16" xfId="16436"/>
    <cellStyle name="Input 2 4 2 2 17" xfId="16437"/>
    <cellStyle name="Input 2 4 2 2 18" xfId="16438"/>
    <cellStyle name="Input 2 4 2 2 19" xfId="16439"/>
    <cellStyle name="Input 2 4 2 2 2" xfId="16440"/>
    <cellStyle name="Input 2 4 2 2 2 10" xfId="16441"/>
    <cellStyle name="Input 2 4 2 2 2 11" xfId="16442"/>
    <cellStyle name="Input 2 4 2 2 2 12" xfId="16443"/>
    <cellStyle name="Input 2 4 2 2 2 13" xfId="16444"/>
    <cellStyle name="Input 2 4 2 2 2 14" xfId="16445"/>
    <cellStyle name="Input 2 4 2 2 2 15" xfId="16446"/>
    <cellStyle name="Input 2 4 2 2 2 16" xfId="16447"/>
    <cellStyle name="Input 2 4 2 2 2 17" xfId="16448"/>
    <cellStyle name="Input 2 4 2 2 2 18" xfId="16449"/>
    <cellStyle name="Input 2 4 2 2 2 19" xfId="16450"/>
    <cellStyle name="Input 2 4 2 2 2 2" xfId="16451"/>
    <cellStyle name="Input 2 4 2 2 2 20" xfId="16452"/>
    <cellStyle name="Input 2 4 2 2 2 21" xfId="16453"/>
    <cellStyle name="Input 2 4 2 2 2 22" xfId="16454"/>
    <cellStyle name="Input 2 4 2 2 2 23" xfId="16455"/>
    <cellStyle name="Input 2 4 2 2 2 24" xfId="16456"/>
    <cellStyle name="Input 2 4 2 2 2 25" xfId="16457"/>
    <cellStyle name="Input 2 4 2 2 2 26" xfId="16458"/>
    <cellStyle name="Input 2 4 2 2 2 27" xfId="16459"/>
    <cellStyle name="Input 2 4 2 2 2 28" xfId="16460"/>
    <cellStyle name="Input 2 4 2 2 2 29" xfId="16461"/>
    <cellStyle name="Input 2 4 2 2 2 3" xfId="16462"/>
    <cellStyle name="Input 2 4 2 2 2 30" xfId="40151"/>
    <cellStyle name="Input 2 4 2 2 2 4" xfId="16463"/>
    <cellStyle name="Input 2 4 2 2 2 5" xfId="16464"/>
    <cellStyle name="Input 2 4 2 2 2 6" xfId="16465"/>
    <cellStyle name="Input 2 4 2 2 2 7" xfId="16466"/>
    <cellStyle name="Input 2 4 2 2 2 8" xfId="16467"/>
    <cellStyle name="Input 2 4 2 2 2 9" xfId="16468"/>
    <cellStyle name="Input 2 4 2 2 20" xfId="16469"/>
    <cellStyle name="Input 2 4 2 2 21" xfId="16470"/>
    <cellStyle name="Input 2 4 2 2 22" xfId="16471"/>
    <cellStyle name="Input 2 4 2 2 23" xfId="16472"/>
    <cellStyle name="Input 2 4 2 2 24" xfId="16473"/>
    <cellStyle name="Input 2 4 2 2 25" xfId="16474"/>
    <cellStyle name="Input 2 4 2 2 26" xfId="16475"/>
    <cellStyle name="Input 2 4 2 2 27" xfId="16476"/>
    <cellStyle name="Input 2 4 2 2 28" xfId="16477"/>
    <cellStyle name="Input 2 4 2 2 29" xfId="38919"/>
    <cellStyle name="Input 2 4 2 2 3" xfId="16478"/>
    <cellStyle name="Input 2 4 2 2 4" xfId="16479"/>
    <cellStyle name="Input 2 4 2 2 5" xfId="16480"/>
    <cellStyle name="Input 2 4 2 2 6" xfId="16481"/>
    <cellStyle name="Input 2 4 2 2 7" xfId="16482"/>
    <cellStyle name="Input 2 4 2 2 8" xfId="16483"/>
    <cellStyle name="Input 2 4 2 2 9" xfId="16484"/>
    <cellStyle name="Input 2 4 2 20" xfId="16485"/>
    <cellStyle name="Input 2 4 2 21" xfId="16486"/>
    <cellStyle name="Input 2 4 2 22" xfId="16487"/>
    <cellStyle name="Input 2 4 2 23" xfId="16488"/>
    <cellStyle name="Input 2 4 2 24" xfId="16489"/>
    <cellStyle name="Input 2 4 2 25" xfId="16490"/>
    <cellStyle name="Input 2 4 2 26" xfId="16491"/>
    <cellStyle name="Input 2 4 2 27" xfId="16492"/>
    <cellStyle name="Input 2 4 2 28" xfId="16493"/>
    <cellStyle name="Input 2 4 2 29" xfId="16494"/>
    <cellStyle name="Input 2 4 2 3" xfId="16495"/>
    <cellStyle name="Input 2 4 2 3 10" xfId="16496"/>
    <cellStyle name="Input 2 4 2 3 11" xfId="16497"/>
    <cellStyle name="Input 2 4 2 3 12" xfId="16498"/>
    <cellStyle name="Input 2 4 2 3 13" xfId="16499"/>
    <cellStyle name="Input 2 4 2 3 14" xfId="16500"/>
    <cellStyle name="Input 2 4 2 3 15" xfId="16501"/>
    <cellStyle name="Input 2 4 2 3 16" xfId="16502"/>
    <cellStyle name="Input 2 4 2 3 17" xfId="16503"/>
    <cellStyle name="Input 2 4 2 3 18" xfId="16504"/>
    <cellStyle name="Input 2 4 2 3 19" xfId="16505"/>
    <cellStyle name="Input 2 4 2 3 2" xfId="16506"/>
    <cellStyle name="Input 2 4 2 3 20" xfId="16507"/>
    <cellStyle name="Input 2 4 2 3 21" xfId="16508"/>
    <cellStyle name="Input 2 4 2 3 22" xfId="16509"/>
    <cellStyle name="Input 2 4 2 3 23" xfId="16510"/>
    <cellStyle name="Input 2 4 2 3 24" xfId="16511"/>
    <cellStyle name="Input 2 4 2 3 25" xfId="16512"/>
    <cellStyle name="Input 2 4 2 3 26" xfId="16513"/>
    <cellStyle name="Input 2 4 2 3 27" xfId="16514"/>
    <cellStyle name="Input 2 4 2 3 28" xfId="16515"/>
    <cellStyle name="Input 2 4 2 3 29" xfId="16516"/>
    <cellStyle name="Input 2 4 2 3 3" xfId="16517"/>
    <cellStyle name="Input 2 4 2 3 30" xfId="39896"/>
    <cellStyle name="Input 2 4 2 3 4" xfId="16518"/>
    <cellStyle name="Input 2 4 2 3 5" xfId="16519"/>
    <cellStyle name="Input 2 4 2 3 6" xfId="16520"/>
    <cellStyle name="Input 2 4 2 3 7" xfId="16521"/>
    <cellStyle name="Input 2 4 2 3 8" xfId="16522"/>
    <cellStyle name="Input 2 4 2 3 9" xfId="16523"/>
    <cellStyle name="Input 2 4 2 30" xfId="38918"/>
    <cellStyle name="Input 2 4 2 4" xfId="16524"/>
    <cellStyle name="Input 2 4 2 5" xfId="16525"/>
    <cellStyle name="Input 2 4 2 6" xfId="16526"/>
    <cellStyle name="Input 2 4 2 7" xfId="16527"/>
    <cellStyle name="Input 2 4 2 8" xfId="16528"/>
    <cellStyle name="Input 2 4 2 9" xfId="16529"/>
    <cellStyle name="Input 2 4 20" xfId="16530"/>
    <cellStyle name="Input 2 4 21" xfId="16531"/>
    <cellStyle name="Input 2 4 22" xfId="16532"/>
    <cellStyle name="Input 2 4 23" xfId="16533"/>
    <cellStyle name="Input 2 4 24" xfId="16534"/>
    <cellStyle name="Input 2 4 25" xfId="16535"/>
    <cellStyle name="Input 2 4 26" xfId="16536"/>
    <cellStyle name="Input 2 4 27" xfId="16537"/>
    <cellStyle name="Input 2 4 28" xfId="16538"/>
    <cellStyle name="Input 2 4 29" xfId="16539"/>
    <cellStyle name="Input 2 4 3" xfId="16540"/>
    <cellStyle name="Input 2 4 3 10" xfId="16541"/>
    <cellStyle name="Input 2 4 3 11" xfId="16542"/>
    <cellStyle name="Input 2 4 3 12" xfId="16543"/>
    <cellStyle name="Input 2 4 3 13" xfId="16544"/>
    <cellStyle name="Input 2 4 3 14" xfId="16545"/>
    <cellStyle name="Input 2 4 3 15" xfId="16546"/>
    <cellStyle name="Input 2 4 3 16" xfId="16547"/>
    <cellStyle name="Input 2 4 3 17" xfId="16548"/>
    <cellStyle name="Input 2 4 3 18" xfId="16549"/>
    <cellStyle name="Input 2 4 3 19" xfId="16550"/>
    <cellStyle name="Input 2 4 3 2" xfId="16551"/>
    <cellStyle name="Input 2 4 3 2 10" xfId="16552"/>
    <cellStyle name="Input 2 4 3 2 11" xfId="16553"/>
    <cellStyle name="Input 2 4 3 2 12" xfId="16554"/>
    <cellStyle name="Input 2 4 3 2 13" xfId="16555"/>
    <cellStyle name="Input 2 4 3 2 14" xfId="16556"/>
    <cellStyle name="Input 2 4 3 2 15" xfId="16557"/>
    <cellStyle name="Input 2 4 3 2 16" xfId="16558"/>
    <cellStyle name="Input 2 4 3 2 17" xfId="16559"/>
    <cellStyle name="Input 2 4 3 2 18" xfId="16560"/>
    <cellStyle name="Input 2 4 3 2 19" xfId="16561"/>
    <cellStyle name="Input 2 4 3 2 2" xfId="16562"/>
    <cellStyle name="Input 2 4 3 2 20" xfId="16563"/>
    <cellStyle name="Input 2 4 3 2 21" xfId="16564"/>
    <cellStyle name="Input 2 4 3 2 22" xfId="16565"/>
    <cellStyle name="Input 2 4 3 2 23" xfId="16566"/>
    <cellStyle name="Input 2 4 3 2 24" xfId="16567"/>
    <cellStyle name="Input 2 4 3 2 25" xfId="16568"/>
    <cellStyle name="Input 2 4 3 2 26" xfId="16569"/>
    <cellStyle name="Input 2 4 3 2 27" xfId="16570"/>
    <cellStyle name="Input 2 4 3 2 28" xfId="16571"/>
    <cellStyle name="Input 2 4 3 2 29" xfId="16572"/>
    <cellStyle name="Input 2 4 3 2 3" xfId="16573"/>
    <cellStyle name="Input 2 4 3 2 30" xfId="40043"/>
    <cellStyle name="Input 2 4 3 2 4" xfId="16574"/>
    <cellStyle name="Input 2 4 3 2 5" xfId="16575"/>
    <cellStyle name="Input 2 4 3 2 6" xfId="16576"/>
    <cellStyle name="Input 2 4 3 2 7" xfId="16577"/>
    <cellStyle name="Input 2 4 3 2 8" xfId="16578"/>
    <cellStyle name="Input 2 4 3 2 9" xfId="16579"/>
    <cellStyle name="Input 2 4 3 20" xfId="16580"/>
    <cellStyle name="Input 2 4 3 21" xfId="16581"/>
    <cellStyle name="Input 2 4 3 22" xfId="16582"/>
    <cellStyle name="Input 2 4 3 23" xfId="16583"/>
    <cellStyle name="Input 2 4 3 24" xfId="16584"/>
    <cellStyle name="Input 2 4 3 25" xfId="16585"/>
    <cellStyle name="Input 2 4 3 26" xfId="16586"/>
    <cellStyle name="Input 2 4 3 27" xfId="16587"/>
    <cellStyle name="Input 2 4 3 28" xfId="16588"/>
    <cellStyle name="Input 2 4 3 29" xfId="38920"/>
    <cellStyle name="Input 2 4 3 3" xfId="16589"/>
    <cellStyle name="Input 2 4 3 4" xfId="16590"/>
    <cellStyle name="Input 2 4 3 5" xfId="16591"/>
    <cellStyle name="Input 2 4 3 6" xfId="16592"/>
    <cellStyle name="Input 2 4 3 7" xfId="16593"/>
    <cellStyle name="Input 2 4 3 8" xfId="16594"/>
    <cellStyle name="Input 2 4 3 9" xfId="16595"/>
    <cellStyle name="Input 2 4 30" xfId="16596"/>
    <cellStyle name="Input 2 4 31" xfId="38917"/>
    <cellStyle name="Input 2 4 4" xfId="16597"/>
    <cellStyle name="Input 2 4 4 10" xfId="16598"/>
    <cellStyle name="Input 2 4 4 11" xfId="16599"/>
    <cellStyle name="Input 2 4 4 12" xfId="16600"/>
    <cellStyle name="Input 2 4 4 13" xfId="16601"/>
    <cellStyle name="Input 2 4 4 14" xfId="16602"/>
    <cellStyle name="Input 2 4 4 15" xfId="16603"/>
    <cellStyle name="Input 2 4 4 16" xfId="16604"/>
    <cellStyle name="Input 2 4 4 17" xfId="16605"/>
    <cellStyle name="Input 2 4 4 18" xfId="16606"/>
    <cellStyle name="Input 2 4 4 19" xfId="16607"/>
    <cellStyle name="Input 2 4 4 2" xfId="16608"/>
    <cellStyle name="Input 2 4 4 20" xfId="16609"/>
    <cellStyle name="Input 2 4 4 21" xfId="16610"/>
    <cellStyle name="Input 2 4 4 22" xfId="16611"/>
    <cellStyle name="Input 2 4 4 23" xfId="16612"/>
    <cellStyle name="Input 2 4 4 24" xfId="16613"/>
    <cellStyle name="Input 2 4 4 25" xfId="16614"/>
    <cellStyle name="Input 2 4 4 26" xfId="16615"/>
    <cellStyle name="Input 2 4 4 27" xfId="16616"/>
    <cellStyle name="Input 2 4 4 28" xfId="16617"/>
    <cellStyle name="Input 2 4 4 29" xfId="16618"/>
    <cellStyle name="Input 2 4 4 3" xfId="16619"/>
    <cellStyle name="Input 2 4 4 30" xfId="39569"/>
    <cellStyle name="Input 2 4 4 4" xfId="16620"/>
    <cellStyle name="Input 2 4 4 5" xfId="16621"/>
    <cellStyle name="Input 2 4 4 6" xfId="16622"/>
    <cellStyle name="Input 2 4 4 7" xfId="16623"/>
    <cellStyle name="Input 2 4 4 8" xfId="16624"/>
    <cellStyle name="Input 2 4 4 9" xfId="16625"/>
    <cellStyle name="Input 2 4 5" xfId="16626"/>
    <cellStyle name="Input 2 4 6" xfId="16627"/>
    <cellStyle name="Input 2 4 7" xfId="16628"/>
    <cellStyle name="Input 2 4 8" xfId="16629"/>
    <cellStyle name="Input 2 4 9" xfId="16630"/>
    <cellStyle name="Input 2 5" xfId="16631"/>
    <cellStyle name="Input 2 5 10" xfId="16632"/>
    <cellStyle name="Input 2 5 11" xfId="16633"/>
    <cellStyle name="Input 2 5 12" xfId="16634"/>
    <cellStyle name="Input 2 5 13" xfId="16635"/>
    <cellStyle name="Input 2 5 14" xfId="16636"/>
    <cellStyle name="Input 2 5 15" xfId="16637"/>
    <cellStyle name="Input 2 5 16" xfId="16638"/>
    <cellStyle name="Input 2 5 17" xfId="16639"/>
    <cellStyle name="Input 2 5 18" xfId="16640"/>
    <cellStyle name="Input 2 5 19" xfId="16641"/>
    <cellStyle name="Input 2 5 2" xfId="16642"/>
    <cellStyle name="Input 2 5 2 10" xfId="16643"/>
    <cellStyle name="Input 2 5 2 11" xfId="16644"/>
    <cellStyle name="Input 2 5 2 12" xfId="16645"/>
    <cellStyle name="Input 2 5 2 13" xfId="16646"/>
    <cellStyle name="Input 2 5 2 14" xfId="16647"/>
    <cellStyle name="Input 2 5 2 15" xfId="16648"/>
    <cellStyle name="Input 2 5 2 16" xfId="16649"/>
    <cellStyle name="Input 2 5 2 17" xfId="16650"/>
    <cellStyle name="Input 2 5 2 18" xfId="16651"/>
    <cellStyle name="Input 2 5 2 19" xfId="16652"/>
    <cellStyle name="Input 2 5 2 2" xfId="16653"/>
    <cellStyle name="Input 2 5 2 2 10" xfId="16654"/>
    <cellStyle name="Input 2 5 2 2 11" xfId="16655"/>
    <cellStyle name="Input 2 5 2 2 12" xfId="16656"/>
    <cellStyle name="Input 2 5 2 2 13" xfId="16657"/>
    <cellStyle name="Input 2 5 2 2 14" xfId="16658"/>
    <cellStyle name="Input 2 5 2 2 15" xfId="16659"/>
    <cellStyle name="Input 2 5 2 2 16" xfId="16660"/>
    <cellStyle name="Input 2 5 2 2 17" xfId="16661"/>
    <cellStyle name="Input 2 5 2 2 18" xfId="16662"/>
    <cellStyle name="Input 2 5 2 2 19" xfId="16663"/>
    <cellStyle name="Input 2 5 2 2 2" xfId="16664"/>
    <cellStyle name="Input 2 5 2 2 2 10" xfId="16665"/>
    <cellStyle name="Input 2 5 2 2 2 11" xfId="16666"/>
    <cellStyle name="Input 2 5 2 2 2 12" xfId="16667"/>
    <cellStyle name="Input 2 5 2 2 2 13" xfId="16668"/>
    <cellStyle name="Input 2 5 2 2 2 14" xfId="16669"/>
    <cellStyle name="Input 2 5 2 2 2 15" xfId="16670"/>
    <cellStyle name="Input 2 5 2 2 2 16" xfId="16671"/>
    <cellStyle name="Input 2 5 2 2 2 17" xfId="16672"/>
    <cellStyle name="Input 2 5 2 2 2 18" xfId="16673"/>
    <cellStyle name="Input 2 5 2 2 2 19" xfId="16674"/>
    <cellStyle name="Input 2 5 2 2 2 2" xfId="16675"/>
    <cellStyle name="Input 2 5 2 2 2 20" xfId="16676"/>
    <cellStyle name="Input 2 5 2 2 2 21" xfId="16677"/>
    <cellStyle name="Input 2 5 2 2 2 22" xfId="16678"/>
    <cellStyle name="Input 2 5 2 2 2 23" xfId="16679"/>
    <cellStyle name="Input 2 5 2 2 2 24" xfId="16680"/>
    <cellStyle name="Input 2 5 2 2 2 25" xfId="16681"/>
    <cellStyle name="Input 2 5 2 2 2 26" xfId="16682"/>
    <cellStyle name="Input 2 5 2 2 2 27" xfId="16683"/>
    <cellStyle name="Input 2 5 2 2 2 28" xfId="16684"/>
    <cellStyle name="Input 2 5 2 2 2 29" xfId="16685"/>
    <cellStyle name="Input 2 5 2 2 2 3" xfId="16686"/>
    <cellStyle name="Input 2 5 2 2 2 30" xfId="40138"/>
    <cellStyle name="Input 2 5 2 2 2 4" xfId="16687"/>
    <cellStyle name="Input 2 5 2 2 2 5" xfId="16688"/>
    <cellStyle name="Input 2 5 2 2 2 6" xfId="16689"/>
    <cellStyle name="Input 2 5 2 2 2 7" xfId="16690"/>
    <cellStyle name="Input 2 5 2 2 2 8" xfId="16691"/>
    <cellStyle name="Input 2 5 2 2 2 9" xfId="16692"/>
    <cellStyle name="Input 2 5 2 2 20" xfId="16693"/>
    <cellStyle name="Input 2 5 2 2 21" xfId="16694"/>
    <cellStyle name="Input 2 5 2 2 22" xfId="16695"/>
    <cellStyle name="Input 2 5 2 2 23" xfId="16696"/>
    <cellStyle name="Input 2 5 2 2 24" xfId="16697"/>
    <cellStyle name="Input 2 5 2 2 25" xfId="16698"/>
    <cellStyle name="Input 2 5 2 2 26" xfId="16699"/>
    <cellStyle name="Input 2 5 2 2 27" xfId="16700"/>
    <cellStyle name="Input 2 5 2 2 28" xfId="16701"/>
    <cellStyle name="Input 2 5 2 2 29" xfId="38923"/>
    <cellStyle name="Input 2 5 2 2 3" xfId="16702"/>
    <cellStyle name="Input 2 5 2 2 4" xfId="16703"/>
    <cellStyle name="Input 2 5 2 2 5" xfId="16704"/>
    <cellStyle name="Input 2 5 2 2 6" xfId="16705"/>
    <cellStyle name="Input 2 5 2 2 7" xfId="16706"/>
    <cellStyle name="Input 2 5 2 2 8" xfId="16707"/>
    <cellStyle name="Input 2 5 2 2 9" xfId="16708"/>
    <cellStyle name="Input 2 5 2 20" xfId="16709"/>
    <cellStyle name="Input 2 5 2 21" xfId="16710"/>
    <cellStyle name="Input 2 5 2 22" xfId="16711"/>
    <cellStyle name="Input 2 5 2 23" xfId="16712"/>
    <cellStyle name="Input 2 5 2 24" xfId="16713"/>
    <cellStyle name="Input 2 5 2 25" xfId="16714"/>
    <cellStyle name="Input 2 5 2 26" xfId="16715"/>
    <cellStyle name="Input 2 5 2 27" xfId="16716"/>
    <cellStyle name="Input 2 5 2 28" xfId="16717"/>
    <cellStyle name="Input 2 5 2 29" xfId="16718"/>
    <cellStyle name="Input 2 5 2 3" xfId="16719"/>
    <cellStyle name="Input 2 5 2 3 10" xfId="16720"/>
    <cellStyle name="Input 2 5 2 3 11" xfId="16721"/>
    <cellStyle name="Input 2 5 2 3 12" xfId="16722"/>
    <cellStyle name="Input 2 5 2 3 13" xfId="16723"/>
    <cellStyle name="Input 2 5 2 3 14" xfId="16724"/>
    <cellStyle name="Input 2 5 2 3 15" xfId="16725"/>
    <cellStyle name="Input 2 5 2 3 16" xfId="16726"/>
    <cellStyle name="Input 2 5 2 3 17" xfId="16727"/>
    <cellStyle name="Input 2 5 2 3 18" xfId="16728"/>
    <cellStyle name="Input 2 5 2 3 19" xfId="16729"/>
    <cellStyle name="Input 2 5 2 3 2" xfId="16730"/>
    <cellStyle name="Input 2 5 2 3 20" xfId="16731"/>
    <cellStyle name="Input 2 5 2 3 21" xfId="16732"/>
    <cellStyle name="Input 2 5 2 3 22" xfId="16733"/>
    <cellStyle name="Input 2 5 2 3 23" xfId="16734"/>
    <cellStyle name="Input 2 5 2 3 24" xfId="16735"/>
    <cellStyle name="Input 2 5 2 3 25" xfId="16736"/>
    <cellStyle name="Input 2 5 2 3 26" xfId="16737"/>
    <cellStyle name="Input 2 5 2 3 27" xfId="16738"/>
    <cellStyle name="Input 2 5 2 3 28" xfId="16739"/>
    <cellStyle name="Input 2 5 2 3 29" xfId="16740"/>
    <cellStyle name="Input 2 5 2 3 3" xfId="16741"/>
    <cellStyle name="Input 2 5 2 3 30" xfId="39883"/>
    <cellStyle name="Input 2 5 2 3 4" xfId="16742"/>
    <cellStyle name="Input 2 5 2 3 5" xfId="16743"/>
    <cellStyle name="Input 2 5 2 3 6" xfId="16744"/>
    <cellStyle name="Input 2 5 2 3 7" xfId="16745"/>
    <cellStyle name="Input 2 5 2 3 8" xfId="16746"/>
    <cellStyle name="Input 2 5 2 3 9" xfId="16747"/>
    <cellStyle name="Input 2 5 2 30" xfId="38922"/>
    <cellStyle name="Input 2 5 2 4" xfId="16748"/>
    <cellStyle name="Input 2 5 2 5" xfId="16749"/>
    <cellStyle name="Input 2 5 2 6" xfId="16750"/>
    <cellStyle name="Input 2 5 2 7" xfId="16751"/>
    <cellStyle name="Input 2 5 2 8" xfId="16752"/>
    <cellStyle name="Input 2 5 2 9" xfId="16753"/>
    <cellStyle name="Input 2 5 20" xfId="16754"/>
    <cellStyle name="Input 2 5 21" xfId="16755"/>
    <cellStyle name="Input 2 5 22" xfId="16756"/>
    <cellStyle name="Input 2 5 23" xfId="16757"/>
    <cellStyle name="Input 2 5 24" xfId="16758"/>
    <cellStyle name="Input 2 5 25" xfId="16759"/>
    <cellStyle name="Input 2 5 26" xfId="16760"/>
    <cellStyle name="Input 2 5 27" xfId="16761"/>
    <cellStyle name="Input 2 5 28" xfId="16762"/>
    <cellStyle name="Input 2 5 29" xfId="16763"/>
    <cellStyle name="Input 2 5 3" xfId="16764"/>
    <cellStyle name="Input 2 5 3 10" xfId="16765"/>
    <cellStyle name="Input 2 5 3 11" xfId="16766"/>
    <cellStyle name="Input 2 5 3 12" xfId="16767"/>
    <cellStyle name="Input 2 5 3 13" xfId="16768"/>
    <cellStyle name="Input 2 5 3 14" xfId="16769"/>
    <cellStyle name="Input 2 5 3 15" xfId="16770"/>
    <cellStyle name="Input 2 5 3 16" xfId="16771"/>
    <cellStyle name="Input 2 5 3 17" xfId="16772"/>
    <cellStyle name="Input 2 5 3 18" xfId="16773"/>
    <cellStyle name="Input 2 5 3 19" xfId="16774"/>
    <cellStyle name="Input 2 5 3 2" xfId="16775"/>
    <cellStyle name="Input 2 5 3 2 10" xfId="16776"/>
    <cellStyle name="Input 2 5 3 2 11" xfId="16777"/>
    <cellStyle name="Input 2 5 3 2 12" xfId="16778"/>
    <cellStyle name="Input 2 5 3 2 13" xfId="16779"/>
    <cellStyle name="Input 2 5 3 2 14" xfId="16780"/>
    <cellStyle name="Input 2 5 3 2 15" xfId="16781"/>
    <cellStyle name="Input 2 5 3 2 16" xfId="16782"/>
    <cellStyle name="Input 2 5 3 2 17" xfId="16783"/>
    <cellStyle name="Input 2 5 3 2 18" xfId="16784"/>
    <cellStyle name="Input 2 5 3 2 19" xfId="16785"/>
    <cellStyle name="Input 2 5 3 2 2" xfId="16786"/>
    <cellStyle name="Input 2 5 3 2 20" xfId="16787"/>
    <cellStyle name="Input 2 5 3 2 21" xfId="16788"/>
    <cellStyle name="Input 2 5 3 2 22" xfId="16789"/>
    <cellStyle name="Input 2 5 3 2 23" xfId="16790"/>
    <cellStyle name="Input 2 5 3 2 24" xfId="16791"/>
    <cellStyle name="Input 2 5 3 2 25" xfId="16792"/>
    <cellStyle name="Input 2 5 3 2 26" xfId="16793"/>
    <cellStyle name="Input 2 5 3 2 27" xfId="16794"/>
    <cellStyle name="Input 2 5 3 2 28" xfId="16795"/>
    <cellStyle name="Input 2 5 3 2 29" xfId="16796"/>
    <cellStyle name="Input 2 5 3 2 3" xfId="16797"/>
    <cellStyle name="Input 2 5 3 2 30" xfId="40045"/>
    <cellStyle name="Input 2 5 3 2 4" xfId="16798"/>
    <cellStyle name="Input 2 5 3 2 5" xfId="16799"/>
    <cellStyle name="Input 2 5 3 2 6" xfId="16800"/>
    <cellStyle name="Input 2 5 3 2 7" xfId="16801"/>
    <cellStyle name="Input 2 5 3 2 8" xfId="16802"/>
    <cellStyle name="Input 2 5 3 2 9" xfId="16803"/>
    <cellStyle name="Input 2 5 3 20" xfId="16804"/>
    <cellStyle name="Input 2 5 3 21" xfId="16805"/>
    <cellStyle name="Input 2 5 3 22" xfId="16806"/>
    <cellStyle name="Input 2 5 3 23" xfId="16807"/>
    <cellStyle name="Input 2 5 3 24" xfId="16808"/>
    <cellStyle name="Input 2 5 3 25" xfId="16809"/>
    <cellStyle name="Input 2 5 3 26" xfId="16810"/>
    <cellStyle name="Input 2 5 3 27" xfId="16811"/>
    <cellStyle name="Input 2 5 3 28" xfId="16812"/>
    <cellStyle name="Input 2 5 3 29" xfId="38924"/>
    <cellStyle name="Input 2 5 3 3" xfId="16813"/>
    <cellStyle name="Input 2 5 3 4" xfId="16814"/>
    <cellStyle name="Input 2 5 3 5" xfId="16815"/>
    <cellStyle name="Input 2 5 3 6" xfId="16816"/>
    <cellStyle name="Input 2 5 3 7" xfId="16817"/>
    <cellStyle name="Input 2 5 3 8" xfId="16818"/>
    <cellStyle name="Input 2 5 3 9" xfId="16819"/>
    <cellStyle name="Input 2 5 30" xfId="16820"/>
    <cellStyle name="Input 2 5 31" xfId="38921"/>
    <cellStyle name="Input 2 5 4" xfId="16821"/>
    <cellStyle name="Input 2 5 4 10" xfId="16822"/>
    <cellStyle name="Input 2 5 4 11" xfId="16823"/>
    <cellStyle name="Input 2 5 4 12" xfId="16824"/>
    <cellStyle name="Input 2 5 4 13" xfId="16825"/>
    <cellStyle name="Input 2 5 4 14" xfId="16826"/>
    <cellStyle name="Input 2 5 4 15" xfId="16827"/>
    <cellStyle name="Input 2 5 4 16" xfId="16828"/>
    <cellStyle name="Input 2 5 4 17" xfId="16829"/>
    <cellStyle name="Input 2 5 4 18" xfId="16830"/>
    <cellStyle name="Input 2 5 4 19" xfId="16831"/>
    <cellStyle name="Input 2 5 4 2" xfId="16832"/>
    <cellStyle name="Input 2 5 4 20" xfId="16833"/>
    <cellStyle name="Input 2 5 4 21" xfId="16834"/>
    <cellStyle name="Input 2 5 4 22" xfId="16835"/>
    <cellStyle name="Input 2 5 4 23" xfId="16836"/>
    <cellStyle name="Input 2 5 4 24" xfId="16837"/>
    <cellStyle name="Input 2 5 4 25" xfId="16838"/>
    <cellStyle name="Input 2 5 4 26" xfId="16839"/>
    <cellStyle name="Input 2 5 4 27" xfId="16840"/>
    <cellStyle name="Input 2 5 4 28" xfId="16841"/>
    <cellStyle name="Input 2 5 4 29" xfId="16842"/>
    <cellStyle name="Input 2 5 4 3" xfId="16843"/>
    <cellStyle name="Input 2 5 4 30" xfId="39632"/>
    <cellStyle name="Input 2 5 4 4" xfId="16844"/>
    <cellStyle name="Input 2 5 4 5" xfId="16845"/>
    <cellStyle name="Input 2 5 4 6" xfId="16846"/>
    <cellStyle name="Input 2 5 4 7" xfId="16847"/>
    <cellStyle name="Input 2 5 4 8" xfId="16848"/>
    <cellStyle name="Input 2 5 4 9" xfId="16849"/>
    <cellStyle name="Input 2 5 5" xfId="16850"/>
    <cellStyle name="Input 2 5 6" xfId="16851"/>
    <cellStyle name="Input 2 5 7" xfId="16852"/>
    <cellStyle name="Input 2 5 8" xfId="16853"/>
    <cellStyle name="Input 2 5 9" xfId="16854"/>
    <cellStyle name="Input 2 6" xfId="16855"/>
    <cellStyle name="Input 2 6 10" xfId="16856"/>
    <cellStyle name="Input 2 6 11" xfId="16857"/>
    <cellStyle name="Input 2 6 12" xfId="16858"/>
    <cellStyle name="Input 2 6 13" xfId="16859"/>
    <cellStyle name="Input 2 6 14" xfId="16860"/>
    <cellStyle name="Input 2 6 15" xfId="16861"/>
    <cellStyle name="Input 2 6 16" xfId="16862"/>
    <cellStyle name="Input 2 6 17" xfId="16863"/>
    <cellStyle name="Input 2 6 18" xfId="16864"/>
    <cellStyle name="Input 2 6 19" xfId="16865"/>
    <cellStyle name="Input 2 6 2" xfId="16866"/>
    <cellStyle name="Input 2 6 2 10" xfId="16867"/>
    <cellStyle name="Input 2 6 2 11" xfId="16868"/>
    <cellStyle name="Input 2 6 2 12" xfId="16869"/>
    <cellStyle name="Input 2 6 2 13" xfId="16870"/>
    <cellStyle name="Input 2 6 2 14" xfId="16871"/>
    <cellStyle name="Input 2 6 2 15" xfId="16872"/>
    <cellStyle name="Input 2 6 2 16" xfId="16873"/>
    <cellStyle name="Input 2 6 2 17" xfId="16874"/>
    <cellStyle name="Input 2 6 2 18" xfId="16875"/>
    <cellStyle name="Input 2 6 2 19" xfId="16876"/>
    <cellStyle name="Input 2 6 2 2" xfId="16877"/>
    <cellStyle name="Input 2 6 2 2 10" xfId="16878"/>
    <cellStyle name="Input 2 6 2 2 11" xfId="16879"/>
    <cellStyle name="Input 2 6 2 2 12" xfId="16880"/>
    <cellStyle name="Input 2 6 2 2 13" xfId="16881"/>
    <cellStyle name="Input 2 6 2 2 14" xfId="16882"/>
    <cellStyle name="Input 2 6 2 2 15" xfId="16883"/>
    <cellStyle name="Input 2 6 2 2 16" xfId="16884"/>
    <cellStyle name="Input 2 6 2 2 17" xfId="16885"/>
    <cellStyle name="Input 2 6 2 2 18" xfId="16886"/>
    <cellStyle name="Input 2 6 2 2 19" xfId="16887"/>
    <cellStyle name="Input 2 6 2 2 2" xfId="16888"/>
    <cellStyle name="Input 2 6 2 2 20" xfId="16889"/>
    <cellStyle name="Input 2 6 2 2 21" xfId="16890"/>
    <cellStyle name="Input 2 6 2 2 22" xfId="16891"/>
    <cellStyle name="Input 2 6 2 2 23" xfId="16892"/>
    <cellStyle name="Input 2 6 2 2 24" xfId="16893"/>
    <cellStyle name="Input 2 6 2 2 25" xfId="16894"/>
    <cellStyle name="Input 2 6 2 2 26" xfId="16895"/>
    <cellStyle name="Input 2 6 2 2 27" xfId="16896"/>
    <cellStyle name="Input 2 6 2 2 28" xfId="16897"/>
    <cellStyle name="Input 2 6 2 2 29" xfId="16898"/>
    <cellStyle name="Input 2 6 2 2 3" xfId="16899"/>
    <cellStyle name="Input 2 6 2 2 30" xfId="40154"/>
    <cellStyle name="Input 2 6 2 2 4" xfId="16900"/>
    <cellStyle name="Input 2 6 2 2 5" xfId="16901"/>
    <cellStyle name="Input 2 6 2 2 6" xfId="16902"/>
    <cellStyle name="Input 2 6 2 2 7" xfId="16903"/>
    <cellStyle name="Input 2 6 2 2 8" xfId="16904"/>
    <cellStyle name="Input 2 6 2 2 9" xfId="16905"/>
    <cellStyle name="Input 2 6 2 20" xfId="16906"/>
    <cellStyle name="Input 2 6 2 21" xfId="16907"/>
    <cellStyle name="Input 2 6 2 22" xfId="16908"/>
    <cellStyle name="Input 2 6 2 23" xfId="16909"/>
    <cellStyle name="Input 2 6 2 24" xfId="16910"/>
    <cellStyle name="Input 2 6 2 25" xfId="16911"/>
    <cellStyle name="Input 2 6 2 26" xfId="16912"/>
    <cellStyle name="Input 2 6 2 27" xfId="16913"/>
    <cellStyle name="Input 2 6 2 28" xfId="16914"/>
    <cellStyle name="Input 2 6 2 29" xfId="38926"/>
    <cellStyle name="Input 2 6 2 3" xfId="16915"/>
    <cellStyle name="Input 2 6 2 4" xfId="16916"/>
    <cellStyle name="Input 2 6 2 5" xfId="16917"/>
    <cellStyle name="Input 2 6 2 6" xfId="16918"/>
    <cellStyle name="Input 2 6 2 7" xfId="16919"/>
    <cellStyle name="Input 2 6 2 8" xfId="16920"/>
    <cellStyle name="Input 2 6 2 9" xfId="16921"/>
    <cellStyle name="Input 2 6 20" xfId="16922"/>
    <cellStyle name="Input 2 6 21" xfId="16923"/>
    <cellStyle name="Input 2 6 22" xfId="16924"/>
    <cellStyle name="Input 2 6 23" xfId="16925"/>
    <cellStyle name="Input 2 6 24" xfId="16926"/>
    <cellStyle name="Input 2 6 25" xfId="16927"/>
    <cellStyle name="Input 2 6 26" xfId="16928"/>
    <cellStyle name="Input 2 6 27" xfId="16929"/>
    <cellStyle name="Input 2 6 28" xfId="16930"/>
    <cellStyle name="Input 2 6 29" xfId="16931"/>
    <cellStyle name="Input 2 6 3" xfId="16932"/>
    <cellStyle name="Input 2 6 3 10" xfId="16933"/>
    <cellStyle name="Input 2 6 3 11" xfId="16934"/>
    <cellStyle name="Input 2 6 3 12" xfId="16935"/>
    <cellStyle name="Input 2 6 3 13" xfId="16936"/>
    <cellStyle name="Input 2 6 3 14" xfId="16937"/>
    <cellStyle name="Input 2 6 3 15" xfId="16938"/>
    <cellStyle name="Input 2 6 3 16" xfId="16939"/>
    <cellStyle name="Input 2 6 3 17" xfId="16940"/>
    <cellStyle name="Input 2 6 3 18" xfId="16941"/>
    <cellStyle name="Input 2 6 3 19" xfId="16942"/>
    <cellStyle name="Input 2 6 3 2" xfId="16943"/>
    <cellStyle name="Input 2 6 3 20" xfId="16944"/>
    <cellStyle name="Input 2 6 3 21" xfId="16945"/>
    <cellStyle name="Input 2 6 3 22" xfId="16946"/>
    <cellStyle name="Input 2 6 3 23" xfId="16947"/>
    <cellStyle name="Input 2 6 3 24" xfId="16948"/>
    <cellStyle name="Input 2 6 3 25" xfId="16949"/>
    <cellStyle name="Input 2 6 3 26" xfId="16950"/>
    <cellStyle name="Input 2 6 3 27" xfId="16951"/>
    <cellStyle name="Input 2 6 3 28" xfId="16952"/>
    <cellStyle name="Input 2 6 3 29" xfId="16953"/>
    <cellStyle name="Input 2 6 3 3" xfId="16954"/>
    <cellStyle name="Input 2 6 3 30" xfId="39899"/>
    <cellStyle name="Input 2 6 3 4" xfId="16955"/>
    <cellStyle name="Input 2 6 3 5" xfId="16956"/>
    <cellStyle name="Input 2 6 3 6" xfId="16957"/>
    <cellStyle name="Input 2 6 3 7" xfId="16958"/>
    <cellStyle name="Input 2 6 3 8" xfId="16959"/>
    <cellStyle name="Input 2 6 3 9" xfId="16960"/>
    <cellStyle name="Input 2 6 30" xfId="38925"/>
    <cellStyle name="Input 2 6 4" xfId="16961"/>
    <cellStyle name="Input 2 6 5" xfId="16962"/>
    <cellStyle name="Input 2 6 6" xfId="16963"/>
    <cellStyle name="Input 2 6 7" xfId="16964"/>
    <cellStyle name="Input 2 6 8" xfId="16965"/>
    <cellStyle name="Input 2 6 9" xfId="16966"/>
    <cellStyle name="Input 2 7" xfId="16967"/>
    <cellStyle name="Input 2 7 10" xfId="16968"/>
    <cellStyle name="Input 2 7 11" xfId="16969"/>
    <cellStyle name="Input 2 7 12" xfId="16970"/>
    <cellStyle name="Input 2 7 13" xfId="16971"/>
    <cellStyle name="Input 2 7 14" xfId="16972"/>
    <cellStyle name="Input 2 7 15" xfId="16973"/>
    <cellStyle name="Input 2 7 16" xfId="16974"/>
    <cellStyle name="Input 2 7 17" xfId="16975"/>
    <cellStyle name="Input 2 7 18" xfId="16976"/>
    <cellStyle name="Input 2 7 19" xfId="16977"/>
    <cellStyle name="Input 2 7 2" xfId="16978"/>
    <cellStyle name="Input 2 7 2 10" xfId="16979"/>
    <cellStyle name="Input 2 7 2 11" xfId="16980"/>
    <cellStyle name="Input 2 7 2 12" xfId="16981"/>
    <cellStyle name="Input 2 7 2 13" xfId="16982"/>
    <cellStyle name="Input 2 7 2 14" xfId="16983"/>
    <cellStyle name="Input 2 7 2 15" xfId="16984"/>
    <cellStyle name="Input 2 7 2 16" xfId="16985"/>
    <cellStyle name="Input 2 7 2 17" xfId="16986"/>
    <cellStyle name="Input 2 7 2 18" xfId="16987"/>
    <cellStyle name="Input 2 7 2 19" xfId="16988"/>
    <cellStyle name="Input 2 7 2 2" xfId="16989"/>
    <cellStyle name="Input 2 7 2 20" xfId="16990"/>
    <cellStyle name="Input 2 7 2 21" xfId="16991"/>
    <cellStyle name="Input 2 7 2 22" xfId="16992"/>
    <cellStyle name="Input 2 7 2 23" xfId="16993"/>
    <cellStyle name="Input 2 7 2 24" xfId="16994"/>
    <cellStyle name="Input 2 7 2 25" xfId="16995"/>
    <cellStyle name="Input 2 7 2 26" xfId="16996"/>
    <cellStyle name="Input 2 7 2 27" xfId="16997"/>
    <cellStyle name="Input 2 7 2 28" xfId="16998"/>
    <cellStyle name="Input 2 7 2 29" xfId="16999"/>
    <cellStyle name="Input 2 7 2 3" xfId="17000"/>
    <cellStyle name="Input 2 7 2 30" xfId="40040"/>
    <cellStyle name="Input 2 7 2 4" xfId="17001"/>
    <cellStyle name="Input 2 7 2 5" xfId="17002"/>
    <cellStyle name="Input 2 7 2 6" xfId="17003"/>
    <cellStyle name="Input 2 7 2 7" xfId="17004"/>
    <cellStyle name="Input 2 7 2 8" xfId="17005"/>
    <cellStyle name="Input 2 7 2 9" xfId="17006"/>
    <cellStyle name="Input 2 7 20" xfId="17007"/>
    <cellStyle name="Input 2 7 21" xfId="17008"/>
    <cellStyle name="Input 2 7 22" xfId="17009"/>
    <cellStyle name="Input 2 7 23" xfId="17010"/>
    <cellStyle name="Input 2 7 24" xfId="17011"/>
    <cellStyle name="Input 2 7 25" xfId="17012"/>
    <cellStyle name="Input 2 7 26" xfId="17013"/>
    <cellStyle name="Input 2 7 27" xfId="17014"/>
    <cellStyle name="Input 2 7 28" xfId="17015"/>
    <cellStyle name="Input 2 7 29" xfId="38927"/>
    <cellStyle name="Input 2 7 3" xfId="17016"/>
    <cellStyle name="Input 2 7 4" xfId="17017"/>
    <cellStyle name="Input 2 7 5" xfId="17018"/>
    <cellStyle name="Input 2 7 6" xfId="17019"/>
    <cellStyle name="Input 2 7 7" xfId="17020"/>
    <cellStyle name="Input 2 7 8" xfId="17021"/>
    <cellStyle name="Input 2 7 9" xfId="17022"/>
    <cellStyle name="Input 2 8" xfId="17023"/>
    <cellStyle name="Input 2 8 10" xfId="17024"/>
    <cellStyle name="Input 2 8 11" xfId="17025"/>
    <cellStyle name="Input 2 8 12" xfId="17026"/>
    <cellStyle name="Input 2 8 13" xfId="17027"/>
    <cellStyle name="Input 2 8 14" xfId="17028"/>
    <cellStyle name="Input 2 8 15" xfId="17029"/>
    <cellStyle name="Input 2 8 16" xfId="17030"/>
    <cellStyle name="Input 2 8 17" xfId="17031"/>
    <cellStyle name="Input 2 8 18" xfId="17032"/>
    <cellStyle name="Input 2 8 19" xfId="17033"/>
    <cellStyle name="Input 2 8 2" xfId="17034"/>
    <cellStyle name="Input 2 8 20" xfId="17035"/>
    <cellStyle name="Input 2 8 21" xfId="17036"/>
    <cellStyle name="Input 2 8 22" xfId="17037"/>
    <cellStyle name="Input 2 8 23" xfId="17038"/>
    <cellStyle name="Input 2 8 24" xfId="17039"/>
    <cellStyle name="Input 2 8 25" xfId="17040"/>
    <cellStyle name="Input 2 8 26" xfId="17041"/>
    <cellStyle name="Input 2 8 27" xfId="17042"/>
    <cellStyle name="Input 2 8 28" xfId="17043"/>
    <cellStyle name="Input 2 8 29" xfId="17044"/>
    <cellStyle name="Input 2 8 3" xfId="17045"/>
    <cellStyle name="Input 2 8 30" xfId="39376"/>
    <cellStyle name="Input 2 8 4" xfId="17046"/>
    <cellStyle name="Input 2 8 5" xfId="17047"/>
    <cellStyle name="Input 2 8 6" xfId="17048"/>
    <cellStyle name="Input 2 8 7" xfId="17049"/>
    <cellStyle name="Input 2 8 8" xfId="17050"/>
    <cellStyle name="Input 2 8 9" xfId="17051"/>
    <cellStyle name="Input 2 9" xfId="17052"/>
    <cellStyle name="Input 3" xfId="17053"/>
    <cellStyle name="Input 4" xfId="17054"/>
    <cellStyle name="Input 5" xfId="17055"/>
    <cellStyle name="Input 6" xfId="17056"/>
    <cellStyle name="Input 7" xfId="17057"/>
    <cellStyle name="Input 8" xfId="17058"/>
    <cellStyle name="Input 9" xfId="17059"/>
    <cellStyle name="Italic Wrap" xfId="309"/>
    <cellStyle name="Italic Wrap 2" xfId="17060"/>
    <cellStyle name="Italic Wrap 2 2" xfId="17061"/>
    <cellStyle name="Italic Wrap 3" xfId="17062"/>
    <cellStyle name="Italic Wrap 4" xfId="17063"/>
    <cellStyle name="Label" xfId="17064"/>
    <cellStyle name="Label 1" xfId="310"/>
    <cellStyle name="Label 1 2" xfId="311"/>
    <cellStyle name="Label 1 2 2" xfId="17065"/>
    <cellStyle name="Label 1 2 3" xfId="17066"/>
    <cellStyle name="Label 1 2 4" xfId="17067"/>
    <cellStyle name="Label 1 2 5" xfId="17068"/>
    <cellStyle name="Label 1 3" xfId="312"/>
    <cellStyle name="Label 1 3 2" xfId="17069"/>
    <cellStyle name="Label 1 3 3" xfId="17070"/>
    <cellStyle name="Label 1 4" xfId="17071"/>
    <cellStyle name="Label 1 5" xfId="17072"/>
    <cellStyle name="Label 2" xfId="17073"/>
    <cellStyle name="Label 2a" xfId="313"/>
    <cellStyle name="Label 2a 2" xfId="314"/>
    <cellStyle name="Label 2a 2 2" xfId="17074"/>
    <cellStyle name="Label 2a 2 3" xfId="17075"/>
    <cellStyle name="Label 2a 3" xfId="17076"/>
    <cellStyle name="Label 2a 4" xfId="17077"/>
    <cellStyle name="Label 2a 5" xfId="17078"/>
    <cellStyle name="Label 2a centre" xfId="315"/>
    <cellStyle name="Label 2a centre 2" xfId="17079"/>
    <cellStyle name="Label 2a centre 3" xfId="17080"/>
    <cellStyle name="Label 2a centre 4" xfId="17081"/>
    <cellStyle name="Label 2a merge" xfId="316"/>
    <cellStyle name="Label 2a merge 2" xfId="17082"/>
    <cellStyle name="Label 2a merge 3" xfId="17083"/>
    <cellStyle name="Label 2b" xfId="317"/>
    <cellStyle name="Label 2b 2" xfId="17084"/>
    <cellStyle name="Label 2b 2 2" xfId="17085"/>
    <cellStyle name="Label 2b 3" xfId="17086"/>
    <cellStyle name="Label 2b 4" xfId="17087"/>
    <cellStyle name="Label 2b 4 2" xfId="17088"/>
    <cellStyle name="Label 2b merged" xfId="318"/>
    <cellStyle name="Label 2b merged 2" xfId="17089"/>
    <cellStyle name="Label 2b merged 3" xfId="17090"/>
    <cellStyle name="Label 5" xfId="17091"/>
    <cellStyle name="Label2a Merge Centred" xfId="319"/>
    <cellStyle name="Label2a Merge Centred 2" xfId="17092"/>
    <cellStyle name="Label2a Merge Centred 3" xfId="17093"/>
    <cellStyle name="Label2a Merge Centred 4" xfId="38550"/>
    <cellStyle name="Label2a Underline" xfId="320"/>
    <cellStyle name="Label2a Underline 2" xfId="17094"/>
    <cellStyle name="Label2a Underline 2 2" xfId="17095"/>
    <cellStyle name="Label2a Underline 3" xfId="17096"/>
    <cellStyle name="Label2a Underline 4" xfId="17097"/>
    <cellStyle name="Link" xfId="321"/>
    <cellStyle name="Link 10" xfId="40264"/>
    <cellStyle name="Link 11" xfId="40265"/>
    <cellStyle name="Link 2" xfId="322"/>
    <cellStyle name="Link 2 2" xfId="17098"/>
    <cellStyle name="Link 2 2 2" xfId="17099"/>
    <cellStyle name="Link 2 2 2 2" xfId="17100"/>
    <cellStyle name="Link 2 2 2 2 2" xfId="17101"/>
    <cellStyle name="Link 2 2 2 2 2 2" xfId="17102"/>
    <cellStyle name="Link 2 2 2 2 2 2 10" xfId="17103"/>
    <cellStyle name="Link 2 2 2 2 2 2 11" xfId="17104"/>
    <cellStyle name="Link 2 2 2 2 2 2 12" xfId="17105"/>
    <cellStyle name="Link 2 2 2 2 2 2 13" xfId="17106"/>
    <cellStyle name="Link 2 2 2 2 2 2 14" xfId="17107"/>
    <cellStyle name="Link 2 2 2 2 2 2 15" xfId="17108"/>
    <cellStyle name="Link 2 2 2 2 2 2 16" xfId="17109"/>
    <cellStyle name="Link 2 2 2 2 2 2 17" xfId="17110"/>
    <cellStyle name="Link 2 2 2 2 2 2 18" xfId="17111"/>
    <cellStyle name="Link 2 2 2 2 2 2 19" xfId="17112"/>
    <cellStyle name="Link 2 2 2 2 2 2 2" xfId="17113"/>
    <cellStyle name="Link 2 2 2 2 2 2 20" xfId="17114"/>
    <cellStyle name="Link 2 2 2 2 2 2 21" xfId="17115"/>
    <cellStyle name="Link 2 2 2 2 2 2 22" xfId="17116"/>
    <cellStyle name="Link 2 2 2 2 2 2 23" xfId="17117"/>
    <cellStyle name="Link 2 2 2 2 2 2 24" xfId="17118"/>
    <cellStyle name="Link 2 2 2 2 2 2 25" xfId="17119"/>
    <cellStyle name="Link 2 2 2 2 2 2 26" xfId="17120"/>
    <cellStyle name="Link 2 2 2 2 2 2 27" xfId="17121"/>
    <cellStyle name="Link 2 2 2 2 2 2 28" xfId="17122"/>
    <cellStyle name="Link 2 2 2 2 2 2 29" xfId="17123"/>
    <cellStyle name="Link 2 2 2 2 2 2 3" xfId="17124"/>
    <cellStyle name="Link 2 2 2 2 2 2 30" xfId="17125"/>
    <cellStyle name="Link 2 2 2 2 2 2 31" xfId="17126"/>
    <cellStyle name="Link 2 2 2 2 2 2 32" xfId="17127"/>
    <cellStyle name="Link 2 2 2 2 2 2 33" xfId="40119"/>
    <cellStyle name="Link 2 2 2 2 2 2 4" xfId="17128"/>
    <cellStyle name="Link 2 2 2 2 2 2 5" xfId="17129"/>
    <cellStyle name="Link 2 2 2 2 2 2 6" xfId="17130"/>
    <cellStyle name="Link 2 2 2 2 2 2 7" xfId="17131"/>
    <cellStyle name="Link 2 2 2 2 2 2 8" xfId="17132"/>
    <cellStyle name="Link 2 2 2 2 2 2 9" xfId="17133"/>
    <cellStyle name="Link 2 2 2 2 3" xfId="17134"/>
    <cellStyle name="Link 2 2 2 2 3 2" xfId="17135"/>
    <cellStyle name="Link 2 2 2 2 3 2 10" xfId="17136"/>
    <cellStyle name="Link 2 2 2 2 3 2 11" xfId="17137"/>
    <cellStyle name="Link 2 2 2 2 3 2 12" xfId="17138"/>
    <cellStyle name="Link 2 2 2 2 3 2 13" xfId="17139"/>
    <cellStyle name="Link 2 2 2 2 3 2 14" xfId="17140"/>
    <cellStyle name="Link 2 2 2 2 3 2 15" xfId="17141"/>
    <cellStyle name="Link 2 2 2 2 3 2 16" xfId="17142"/>
    <cellStyle name="Link 2 2 2 2 3 2 17" xfId="17143"/>
    <cellStyle name="Link 2 2 2 2 3 2 18" xfId="17144"/>
    <cellStyle name="Link 2 2 2 2 3 2 19" xfId="17145"/>
    <cellStyle name="Link 2 2 2 2 3 2 2" xfId="17146"/>
    <cellStyle name="Link 2 2 2 2 3 2 20" xfId="17147"/>
    <cellStyle name="Link 2 2 2 2 3 2 21" xfId="17148"/>
    <cellStyle name="Link 2 2 2 2 3 2 22" xfId="17149"/>
    <cellStyle name="Link 2 2 2 2 3 2 23" xfId="17150"/>
    <cellStyle name="Link 2 2 2 2 3 2 24" xfId="17151"/>
    <cellStyle name="Link 2 2 2 2 3 2 25" xfId="17152"/>
    <cellStyle name="Link 2 2 2 2 3 2 26" xfId="17153"/>
    <cellStyle name="Link 2 2 2 2 3 2 27" xfId="17154"/>
    <cellStyle name="Link 2 2 2 2 3 2 28" xfId="17155"/>
    <cellStyle name="Link 2 2 2 2 3 2 29" xfId="17156"/>
    <cellStyle name="Link 2 2 2 2 3 2 3" xfId="17157"/>
    <cellStyle name="Link 2 2 2 2 3 2 30" xfId="17158"/>
    <cellStyle name="Link 2 2 2 2 3 2 31" xfId="17159"/>
    <cellStyle name="Link 2 2 2 2 3 2 32" xfId="17160"/>
    <cellStyle name="Link 2 2 2 2 3 2 33" xfId="40047"/>
    <cellStyle name="Link 2 2 2 2 3 2 4" xfId="17161"/>
    <cellStyle name="Link 2 2 2 2 3 2 5" xfId="17162"/>
    <cellStyle name="Link 2 2 2 2 3 2 6" xfId="17163"/>
    <cellStyle name="Link 2 2 2 2 3 2 7" xfId="17164"/>
    <cellStyle name="Link 2 2 2 2 3 2 8" xfId="17165"/>
    <cellStyle name="Link 2 2 2 2 3 2 9" xfId="17166"/>
    <cellStyle name="Link 2 2 2 3" xfId="17167"/>
    <cellStyle name="Link 2 2 2 3 2" xfId="17168"/>
    <cellStyle name="Link 2 2 2 3 2 10" xfId="17169"/>
    <cellStyle name="Link 2 2 2 3 2 11" xfId="17170"/>
    <cellStyle name="Link 2 2 2 3 2 12" xfId="17171"/>
    <cellStyle name="Link 2 2 2 3 2 13" xfId="17172"/>
    <cellStyle name="Link 2 2 2 3 2 14" xfId="17173"/>
    <cellStyle name="Link 2 2 2 3 2 15" xfId="17174"/>
    <cellStyle name="Link 2 2 2 3 2 16" xfId="17175"/>
    <cellStyle name="Link 2 2 2 3 2 17" xfId="17176"/>
    <cellStyle name="Link 2 2 2 3 2 18" xfId="17177"/>
    <cellStyle name="Link 2 2 2 3 2 19" xfId="17178"/>
    <cellStyle name="Link 2 2 2 3 2 2" xfId="17179"/>
    <cellStyle name="Link 2 2 2 3 2 20" xfId="17180"/>
    <cellStyle name="Link 2 2 2 3 2 21" xfId="17181"/>
    <cellStyle name="Link 2 2 2 3 2 22" xfId="17182"/>
    <cellStyle name="Link 2 2 2 3 2 23" xfId="17183"/>
    <cellStyle name="Link 2 2 2 3 2 24" xfId="17184"/>
    <cellStyle name="Link 2 2 2 3 2 25" xfId="17185"/>
    <cellStyle name="Link 2 2 2 3 2 26" xfId="17186"/>
    <cellStyle name="Link 2 2 2 3 2 27" xfId="17187"/>
    <cellStyle name="Link 2 2 2 3 2 28" xfId="17188"/>
    <cellStyle name="Link 2 2 2 3 2 29" xfId="17189"/>
    <cellStyle name="Link 2 2 2 3 2 3" xfId="17190"/>
    <cellStyle name="Link 2 2 2 3 2 30" xfId="17191"/>
    <cellStyle name="Link 2 2 2 3 2 31" xfId="17192"/>
    <cellStyle name="Link 2 2 2 3 2 32" xfId="17193"/>
    <cellStyle name="Link 2 2 2 3 2 33" xfId="40196"/>
    <cellStyle name="Link 2 2 2 3 2 4" xfId="17194"/>
    <cellStyle name="Link 2 2 2 3 2 5" xfId="17195"/>
    <cellStyle name="Link 2 2 2 3 2 6" xfId="17196"/>
    <cellStyle name="Link 2 2 2 3 2 7" xfId="17197"/>
    <cellStyle name="Link 2 2 2 3 2 8" xfId="17198"/>
    <cellStyle name="Link 2 2 2 3 2 9" xfId="17199"/>
    <cellStyle name="Link 2 2 2 4" xfId="17200"/>
    <cellStyle name="Link 2 2 2 4 10" xfId="17201"/>
    <cellStyle name="Link 2 2 2 4 11" xfId="17202"/>
    <cellStyle name="Link 2 2 2 4 12" xfId="17203"/>
    <cellStyle name="Link 2 2 2 4 13" xfId="17204"/>
    <cellStyle name="Link 2 2 2 4 14" xfId="17205"/>
    <cellStyle name="Link 2 2 2 4 15" xfId="17206"/>
    <cellStyle name="Link 2 2 2 4 16" xfId="17207"/>
    <cellStyle name="Link 2 2 2 4 17" xfId="17208"/>
    <cellStyle name="Link 2 2 2 4 18" xfId="17209"/>
    <cellStyle name="Link 2 2 2 4 19" xfId="17210"/>
    <cellStyle name="Link 2 2 2 4 2" xfId="17211"/>
    <cellStyle name="Link 2 2 2 4 20" xfId="17212"/>
    <cellStyle name="Link 2 2 2 4 21" xfId="17213"/>
    <cellStyle name="Link 2 2 2 4 22" xfId="17214"/>
    <cellStyle name="Link 2 2 2 4 23" xfId="17215"/>
    <cellStyle name="Link 2 2 2 4 24" xfId="17216"/>
    <cellStyle name="Link 2 2 2 4 25" xfId="17217"/>
    <cellStyle name="Link 2 2 2 4 26" xfId="17218"/>
    <cellStyle name="Link 2 2 2 4 27" xfId="17219"/>
    <cellStyle name="Link 2 2 2 4 28" xfId="17220"/>
    <cellStyle name="Link 2 2 2 4 29" xfId="17221"/>
    <cellStyle name="Link 2 2 2 4 3" xfId="17222"/>
    <cellStyle name="Link 2 2 2 4 30" xfId="17223"/>
    <cellStyle name="Link 2 2 2 4 31" xfId="17224"/>
    <cellStyle name="Link 2 2 2 4 32" xfId="17225"/>
    <cellStyle name="Link 2 2 2 4 33" xfId="39991"/>
    <cellStyle name="Link 2 2 2 4 4" xfId="17226"/>
    <cellStyle name="Link 2 2 2 4 5" xfId="17227"/>
    <cellStyle name="Link 2 2 2 4 6" xfId="17228"/>
    <cellStyle name="Link 2 2 2 4 7" xfId="17229"/>
    <cellStyle name="Link 2 2 2 4 8" xfId="17230"/>
    <cellStyle name="Link 2 2 2 4 9" xfId="17231"/>
    <cellStyle name="Link 2 3" xfId="17232"/>
    <cellStyle name="Link 2 3 10" xfId="17233"/>
    <cellStyle name="Link 2 3 11" xfId="17234"/>
    <cellStyle name="Link 2 3 12" xfId="17235"/>
    <cellStyle name="Link 2 3 13" xfId="17236"/>
    <cellStyle name="Link 2 3 14" xfId="39548"/>
    <cellStyle name="Link 2 3 2" xfId="17237"/>
    <cellStyle name="Link 2 3 3" xfId="17238"/>
    <cellStyle name="Link 2 3 4" xfId="17239"/>
    <cellStyle name="Link 2 3 5" xfId="17240"/>
    <cellStyle name="Link 2 3 6" xfId="17241"/>
    <cellStyle name="Link 2 3 7" xfId="17242"/>
    <cellStyle name="Link 2 3 8" xfId="17243"/>
    <cellStyle name="Link 2 3 9" xfId="17244"/>
    <cellStyle name="Link 2 4" xfId="17245"/>
    <cellStyle name="Link 3" xfId="323"/>
    <cellStyle name="Link 3 2" xfId="17246"/>
    <cellStyle name="Link 3 2 2" xfId="17247"/>
    <cellStyle name="Link 3 2 2 2" xfId="17248"/>
    <cellStyle name="Link 3 2 2 2 2" xfId="17249"/>
    <cellStyle name="Link 3 2 2 2 2 2" xfId="17250"/>
    <cellStyle name="Link 3 2 2 2 2 2 10" xfId="17251"/>
    <cellStyle name="Link 3 2 2 2 2 2 11" xfId="17252"/>
    <cellStyle name="Link 3 2 2 2 2 2 12" xfId="17253"/>
    <cellStyle name="Link 3 2 2 2 2 2 13" xfId="17254"/>
    <cellStyle name="Link 3 2 2 2 2 2 14" xfId="17255"/>
    <cellStyle name="Link 3 2 2 2 2 2 15" xfId="17256"/>
    <cellStyle name="Link 3 2 2 2 2 2 16" xfId="17257"/>
    <cellStyle name="Link 3 2 2 2 2 2 17" xfId="17258"/>
    <cellStyle name="Link 3 2 2 2 2 2 18" xfId="17259"/>
    <cellStyle name="Link 3 2 2 2 2 2 19" xfId="17260"/>
    <cellStyle name="Link 3 2 2 2 2 2 2" xfId="17261"/>
    <cellStyle name="Link 3 2 2 2 2 2 20" xfId="17262"/>
    <cellStyle name="Link 3 2 2 2 2 2 21" xfId="17263"/>
    <cellStyle name="Link 3 2 2 2 2 2 22" xfId="17264"/>
    <cellStyle name="Link 3 2 2 2 2 2 23" xfId="17265"/>
    <cellStyle name="Link 3 2 2 2 2 2 24" xfId="17266"/>
    <cellStyle name="Link 3 2 2 2 2 2 25" xfId="17267"/>
    <cellStyle name="Link 3 2 2 2 2 2 26" xfId="17268"/>
    <cellStyle name="Link 3 2 2 2 2 2 27" xfId="17269"/>
    <cellStyle name="Link 3 2 2 2 2 2 28" xfId="17270"/>
    <cellStyle name="Link 3 2 2 2 2 2 29" xfId="17271"/>
    <cellStyle name="Link 3 2 2 2 2 2 3" xfId="17272"/>
    <cellStyle name="Link 3 2 2 2 2 2 30" xfId="17273"/>
    <cellStyle name="Link 3 2 2 2 2 2 31" xfId="17274"/>
    <cellStyle name="Link 3 2 2 2 2 2 32" xfId="17275"/>
    <cellStyle name="Link 3 2 2 2 2 2 33" xfId="40085"/>
    <cellStyle name="Link 3 2 2 2 2 2 4" xfId="17276"/>
    <cellStyle name="Link 3 2 2 2 2 2 5" xfId="17277"/>
    <cellStyle name="Link 3 2 2 2 2 2 6" xfId="17278"/>
    <cellStyle name="Link 3 2 2 2 2 2 7" xfId="17279"/>
    <cellStyle name="Link 3 2 2 2 2 2 8" xfId="17280"/>
    <cellStyle name="Link 3 2 2 2 2 2 9" xfId="17281"/>
    <cellStyle name="Link 3 2 2 2 3" xfId="17282"/>
    <cellStyle name="Link 3 2 2 2 3 2" xfId="17283"/>
    <cellStyle name="Link 3 2 2 2 3 2 10" xfId="17284"/>
    <cellStyle name="Link 3 2 2 2 3 2 11" xfId="17285"/>
    <cellStyle name="Link 3 2 2 2 3 2 12" xfId="17286"/>
    <cellStyle name="Link 3 2 2 2 3 2 13" xfId="17287"/>
    <cellStyle name="Link 3 2 2 2 3 2 14" xfId="17288"/>
    <cellStyle name="Link 3 2 2 2 3 2 15" xfId="17289"/>
    <cellStyle name="Link 3 2 2 2 3 2 16" xfId="17290"/>
    <cellStyle name="Link 3 2 2 2 3 2 17" xfId="17291"/>
    <cellStyle name="Link 3 2 2 2 3 2 18" xfId="17292"/>
    <cellStyle name="Link 3 2 2 2 3 2 19" xfId="17293"/>
    <cellStyle name="Link 3 2 2 2 3 2 2" xfId="17294"/>
    <cellStyle name="Link 3 2 2 2 3 2 20" xfId="17295"/>
    <cellStyle name="Link 3 2 2 2 3 2 21" xfId="17296"/>
    <cellStyle name="Link 3 2 2 2 3 2 22" xfId="17297"/>
    <cellStyle name="Link 3 2 2 2 3 2 23" xfId="17298"/>
    <cellStyle name="Link 3 2 2 2 3 2 24" xfId="17299"/>
    <cellStyle name="Link 3 2 2 2 3 2 25" xfId="17300"/>
    <cellStyle name="Link 3 2 2 2 3 2 26" xfId="17301"/>
    <cellStyle name="Link 3 2 2 2 3 2 27" xfId="17302"/>
    <cellStyle name="Link 3 2 2 2 3 2 28" xfId="17303"/>
    <cellStyle name="Link 3 2 2 2 3 2 29" xfId="17304"/>
    <cellStyle name="Link 3 2 2 2 3 2 3" xfId="17305"/>
    <cellStyle name="Link 3 2 2 2 3 2 30" xfId="17306"/>
    <cellStyle name="Link 3 2 2 2 3 2 31" xfId="17307"/>
    <cellStyle name="Link 3 2 2 2 3 2 32" xfId="17308"/>
    <cellStyle name="Link 3 2 2 2 3 2 33" xfId="40025"/>
    <cellStyle name="Link 3 2 2 2 3 2 4" xfId="17309"/>
    <cellStyle name="Link 3 2 2 2 3 2 5" xfId="17310"/>
    <cellStyle name="Link 3 2 2 2 3 2 6" xfId="17311"/>
    <cellStyle name="Link 3 2 2 2 3 2 7" xfId="17312"/>
    <cellStyle name="Link 3 2 2 2 3 2 8" xfId="17313"/>
    <cellStyle name="Link 3 2 2 2 3 2 9" xfId="17314"/>
    <cellStyle name="Link 3 2 2 3" xfId="17315"/>
    <cellStyle name="Link 3 2 2 3 2" xfId="17316"/>
    <cellStyle name="Link 3 2 2 3 2 10" xfId="17317"/>
    <cellStyle name="Link 3 2 2 3 2 11" xfId="17318"/>
    <cellStyle name="Link 3 2 2 3 2 12" xfId="17319"/>
    <cellStyle name="Link 3 2 2 3 2 13" xfId="17320"/>
    <cellStyle name="Link 3 2 2 3 2 14" xfId="17321"/>
    <cellStyle name="Link 3 2 2 3 2 15" xfId="17322"/>
    <cellStyle name="Link 3 2 2 3 2 16" xfId="17323"/>
    <cellStyle name="Link 3 2 2 3 2 17" xfId="17324"/>
    <cellStyle name="Link 3 2 2 3 2 18" xfId="17325"/>
    <cellStyle name="Link 3 2 2 3 2 19" xfId="17326"/>
    <cellStyle name="Link 3 2 2 3 2 2" xfId="17327"/>
    <cellStyle name="Link 3 2 2 3 2 20" xfId="17328"/>
    <cellStyle name="Link 3 2 2 3 2 21" xfId="17329"/>
    <cellStyle name="Link 3 2 2 3 2 22" xfId="17330"/>
    <cellStyle name="Link 3 2 2 3 2 23" xfId="17331"/>
    <cellStyle name="Link 3 2 2 3 2 24" xfId="17332"/>
    <cellStyle name="Link 3 2 2 3 2 25" xfId="17333"/>
    <cellStyle name="Link 3 2 2 3 2 26" xfId="17334"/>
    <cellStyle name="Link 3 2 2 3 2 27" xfId="17335"/>
    <cellStyle name="Link 3 2 2 3 2 28" xfId="17336"/>
    <cellStyle name="Link 3 2 2 3 2 29" xfId="17337"/>
    <cellStyle name="Link 3 2 2 3 2 3" xfId="17338"/>
    <cellStyle name="Link 3 2 2 3 2 30" xfId="17339"/>
    <cellStyle name="Link 3 2 2 3 2 31" xfId="17340"/>
    <cellStyle name="Link 3 2 2 3 2 32" xfId="17341"/>
    <cellStyle name="Link 3 2 2 3 2 33" xfId="40159"/>
    <cellStyle name="Link 3 2 2 3 2 4" xfId="17342"/>
    <cellStyle name="Link 3 2 2 3 2 5" xfId="17343"/>
    <cellStyle name="Link 3 2 2 3 2 6" xfId="17344"/>
    <cellStyle name="Link 3 2 2 3 2 7" xfId="17345"/>
    <cellStyle name="Link 3 2 2 3 2 8" xfId="17346"/>
    <cellStyle name="Link 3 2 2 3 2 9" xfId="17347"/>
    <cellStyle name="Link 3 2 2 4" xfId="17348"/>
    <cellStyle name="Link 3 2 2 4 10" xfId="17349"/>
    <cellStyle name="Link 3 2 2 4 11" xfId="17350"/>
    <cellStyle name="Link 3 2 2 4 12" xfId="17351"/>
    <cellStyle name="Link 3 2 2 4 13" xfId="17352"/>
    <cellStyle name="Link 3 2 2 4 14" xfId="17353"/>
    <cellStyle name="Link 3 2 2 4 15" xfId="17354"/>
    <cellStyle name="Link 3 2 2 4 16" xfId="17355"/>
    <cellStyle name="Link 3 2 2 4 17" xfId="17356"/>
    <cellStyle name="Link 3 2 2 4 18" xfId="17357"/>
    <cellStyle name="Link 3 2 2 4 19" xfId="17358"/>
    <cellStyle name="Link 3 2 2 4 2" xfId="17359"/>
    <cellStyle name="Link 3 2 2 4 20" xfId="17360"/>
    <cellStyle name="Link 3 2 2 4 21" xfId="17361"/>
    <cellStyle name="Link 3 2 2 4 22" xfId="17362"/>
    <cellStyle name="Link 3 2 2 4 23" xfId="17363"/>
    <cellStyle name="Link 3 2 2 4 24" xfId="17364"/>
    <cellStyle name="Link 3 2 2 4 25" xfId="17365"/>
    <cellStyle name="Link 3 2 2 4 26" xfId="17366"/>
    <cellStyle name="Link 3 2 2 4 27" xfId="17367"/>
    <cellStyle name="Link 3 2 2 4 28" xfId="17368"/>
    <cellStyle name="Link 3 2 2 4 29" xfId="17369"/>
    <cellStyle name="Link 3 2 2 4 3" xfId="17370"/>
    <cellStyle name="Link 3 2 2 4 30" xfId="17371"/>
    <cellStyle name="Link 3 2 2 4 31" xfId="17372"/>
    <cellStyle name="Link 3 2 2 4 32" xfId="17373"/>
    <cellStyle name="Link 3 2 2 4 33" xfId="39918"/>
    <cellStyle name="Link 3 2 2 4 4" xfId="17374"/>
    <cellStyle name="Link 3 2 2 4 5" xfId="17375"/>
    <cellStyle name="Link 3 2 2 4 6" xfId="17376"/>
    <cellStyle name="Link 3 2 2 4 7" xfId="17377"/>
    <cellStyle name="Link 3 2 2 4 8" xfId="17378"/>
    <cellStyle name="Link 3 2 2 4 9" xfId="17379"/>
    <cellStyle name="Link 3 2 3" xfId="17380"/>
    <cellStyle name="Link 3 2 3 2" xfId="17381"/>
    <cellStyle name="Link 3 2 3 2 2" xfId="17382"/>
    <cellStyle name="Link 3 2 3 2 2 2" xfId="17383"/>
    <cellStyle name="Link 3 2 3 2 2 2 10" xfId="17384"/>
    <cellStyle name="Link 3 2 3 2 2 2 11" xfId="17385"/>
    <cellStyle name="Link 3 2 3 2 2 2 12" xfId="17386"/>
    <cellStyle name="Link 3 2 3 2 2 2 13" xfId="17387"/>
    <cellStyle name="Link 3 2 3 2 2 2 14" xfId="17388"/>
    <cellStyle name="Link 3 2 3 2 2 2 15" xfId="17389"/>
    <cellStyle name="Link 3 2 3 2 2 2 16" xfId="17390"/>
    <cellStyle name="Link 3 2 3 2 2 2 17" xfId="17391"/>
    <cellStyle name="Link 3 2 3 2 2 2 18" xfId="17392"/>
    <cellStyle name="Link 3 2 3 2 2 2 19" xfId="17393"/>
    <cellStyle name="Link 3 2 3 2 2 2 2" xfId="17394"/>
    <cellStyle name="Link 3 2 3 2 2 2 20" xfId="17395"/>
    <cellStyle name="Link 3 2 3 2 2 2 21" xfId="17396"/>
    <cellStyle name="Link 3 2 3 2 2 2 22" xfId="17397"/>
    <cellStyle name="Link 3 2 3 2 2 2 23" xfId="17398"/>
    <cellStyle name="Link 3 2 3 2 2 2 24" xfId="17399"/>
    <cellStyle name="Link 3 2 3 2 2 2 25" xfId="17400"/>
    <cellStyle name="Link 3 2 3 2 2 2 26" xfId="17401"/>
    <cellStyle name="Link 3 2 3 2 2 2 27" xfId="17402"/>
    <cellStyle name="Link 3 2 3 2 2 2 28" xfId="17403"/>
    <cellStyle name="Link 3 2 3 2 2 2 29" xfId="17404"/>
    <cellStyle name="Link 3 2 3 2 2 2 3" xfId="17405"/>
    <cellStyle name="Link 3 2 3 2 2 2 30" xfId="17406"/>
    <cellStyle name="Link 3 2 3 2 2 2 31" xfId="17407"/>
    <cellStyle name="Link 3 2 3 2 2 2 32" xfId="17408"/>
    <cellStyle name="Link 3 2 3 2 2 2 33" xfId="40120"/>
    <cellStyle name="Link 3 2 3 2 2 2 4" xfId="17409"/>
    <cellStyle name="Link 3 2 3 2 2 2 5" xfId="17410"/>
    <cellStyle name="Link 3 2 3 2 2 2 6" xfId="17411"/>
    <cellStyle name="Link 3 2 3 2 2 2 7" xfId="17412"/>
    <cellStyle name="Link 3 2 3 2 2 2 8" xfId="17413"/>
    <cellStyle name="Link 3 2 3 2 2 2 9" xfId="17414"/>
    <cellStyle name="Link 3 2 3 2 3" xfId="17415"/>
    <cellStyle name="Link 3 2 3 2 3 2" xfId="17416"/>
    <cellStyle name="Link 3 2 3 2 3 2 10" xfId="17417"/>
    <cellStyle name="Link 3 2 3 2 3 2 11" xfId="17418"/>
    <cellStyle name="Link 3 2 3 2 3 2 12" xfId="17419"/>
    <cellStyle name="Link 3 2 3 2 3 2 13" xfId="17420"/>
    <cellStyle name="Link 3 2 3 2 3 2 14" xfId="17421"/>
    <cellStyle name="Link 3 2 3 2 3 2 15" xfId="17422"/>
    <cellStyle name="Link 3 2 3 2 3 2 16" xfId="17423"/>
    <cellStyle name="Link 3 2 3 2 3 2 17" xfId="17424"/>
    <cellStyle name="Link 3 2 3 2 3 2 18" xfId="17425"/>
    <cellStyle name="Link 3 2 3 2 3 2 19" xfId="17426"/>
    <cellStyle name="Link 3 2 3 2 3 2 2" xfId="17427"/>
    <cellStyle name="Link 3 2 3 2 3 2 20" xfId="17428"/>
    <cellStyle name="Link 3 2 3 2 3 2 21" xfId="17429"/>
    <cellStyle name="Link 3 2 3 2 3 2 22" xfId="17430"/>
    <cellStyle name="Link 3 2 3 2 3 2 23" xfId="17431"/>
    <cellStyle name="Link 3 2 3 2 3 2 24" xfId="17432"/>
    <cellStyle name="Link 3 2 3 2 3 2 25" xfId="17433"/>
    <cellStyle name="Link 3 2 3 2 3 2 26" xfId="17434"/>
    <cellStyle name="Link 3 2 3 2 3 2 27" xfId="17435"/>
    <cellStyle name="Link 3 2 3 2 3 2 28" xfId="17436"/>
    <cellStyle name="Link 3 2 3 2 3 2 29" xfId="17437"/>
    <cellStyle name="Link 3 2 3 2 3 2 3" xfId="17438"/>
    <cellStyle name="Link 3 2 3 2 3 2 30" xfId="17439"/>
    <cellStyle name="Link 3 2 3 2 3 2 31" xfId="17440"/>
    <cellStyle name="Link 3 2 3 2 3 2 32" xfId="17441"/>
    <cellStyle name="Link 3 2 3 2 3 2 33" xfId="40091"/>
    <cellStyle name="Link 3 2 3 2 3 2 4" xfId="17442"/>
    <cellStyle name="Link 3 2 3 2 3 2 5" xfId="17443"/>
    <cellStyle name="Link 3 2 3 2 3 2 6" xfId="17444"/>
    <cellStyle name="Link 3 2 3 2 3 2 7" xfId="17445"/>
    <cellStyle name="Link 3 2 3 2 3 2 8" xfId="17446"/>
    <cellStyle name="Link 3 2 3 2 3 2 9" xfId="17447"/>
    <cellStyle name="Link 3 2 3 3" xfId="17448"/>
    <cellStyle name="Link 3 2 3 3 2" xfId="17449"/>
    <cellStyle name="Link 3 2 3 3 2 10" xfId="17450"/>
    <cellStyle name="Link 3 2 3 3 2 11" xfId="17451"/>
    <cellStyle name="Link 3 2 3 3 2 12" xfId="17452"/>
    <cellStyle name="Link 3 2 3 3 2 13" xfId="17453"/>
    <cellStyle name="Link 3 2 3 3 2 14" xfId="17454"/>
    <cellStyle name="Link 3 2 3 3 2 15" xfId="17455"/>
    <cellStyle name="Link 3 2 3 3 2 16" xfId="17456"/>
    <cellStyle name="Link 3 2 3 3 2 17" xfId="17457"/>
    <cellStyle name="Link 3 2 3 3 2 18" xfId="17458"/>
    <cellStyle name="Link 3 2 3 3 2 19" xfId="17459"/>
    <cellStyle name="Link 3 2 3 3 2 2" xfId="17460"/>
    <cellStyle name="Link 3 2 3 3 2 20" xfId="17461"/>
    <cellStyle name="Link 3 2 3 3 2 21" xfId="17462"/>
    <cellStyle name="Link 3 2 3 3 2 22" xfId="17463"/>
    <cellStyle name="Link 3 2 3 3 2 23" xfId="17464"/>
    <cellStyle name="Link 3 2 3 3 2 24" xfId="17465"/>
    <cellStyle name="Link 3 2 3 3 2 25" xfId="17466"/>
    <cellStyle name="Link 3 2 3 3 2 26" xfId="17467"/>
    <cellStyle name="Link 3 2 3 3 2 27" xfId="17468"/>
    <cellStyle name="Link 3 2 3 3 2 28" xfId="17469"/>
    <cellStyle name="Link 3 2 3 3 2 29" xfId="17470"/>
    <cellStyle name="Link 3 2 3 3 2 3" xfId="17471"/>
    <cellStyle name="Link 3 2 3 3 2 30" xfId="17472"/>
    <cellStyle name="Link 3 2 3 3 2 31" xfId="17473"/>
    <cellStyle name="Link 3 2 3 3 2 32" xfId="17474"/>
    <cellStyle name="Link 3 2 3 3 2 33" xfId="40183"/>
    <cellStyle name="Link 3 2 3 3 2 4" xfId="17475"/>
    <cellStyle name="Link 3 2 3 3 2 5" xfId="17476"/>
    <cellStyle name="Link 3 2 3 3 2 6" xfId="17477"/>
    <cellStyle name="Link 3 2 3 3 2 7" xfId="17478"/>
    <cellStyle name="Link 3 2 3 3 2 8" xfId="17479"/>
    <cellStyle name="Link 3 2 3 3 2 9" xfId="17480"/>
    <cellStyle name="Link 3 2 3 4" xfId="17481"/>
    <cellStyle name="Link 3 2 3 4 10" xfId="17482"/>
    <cellStyle name="Link 3 2 3 4 11" xfId="17483"/>
    <cellStyle name="Link 3 2 3 4 12" xfId="17484"/>
    <cellStyle name="Link 3 2 3 4 13" xfId="17485"/>
    <cellStyle name="Link 3 2 3 4 14" xfId="17486"/>
    <cellStyle name="Link 3 2 3 4 15" xfId="17487"/>
    <cellStyle name="Link 3 2 3 4 16" xfId="17488"/>
    <cellStyle name="Link 3 2 3 4 17" xfId="17489"/>
    <cellStyle name="Link 3 2 3 4 18" xfId="17490"/>
    <cellStyle name="Link 3 2 3 4 19" xfId="17491"/>
    <cellStyle name="Link 3 2 3 4 2" xfId="17492"/>
    <cellStyle name="Link 3 2 3 4 20" xfId="17493"/>
    <cellStyle name="Link 3 2 3 4 21" xfId="17494"/>
    <cellStyle name="Link 3 2 3 4 22" xfId="17495"/>
    <cellStyle name="Link 3 2 3 4 23" xfId="17496"/>
    <cellStyle name="Link 3 2 3 4 24" xfId="17497"/>
    <cellStyle name="Link 3 2 3 4 25" xfId="17498"/>
    <cellStyle name="Link 3 2 3 4 26" xfId="17499"/>
    <cellStyle name="Link 3 2 3 4 27" xfId="17500"/>
    <cellStyle name="Link 3 2 3 4 28" xfId="17501"/>
    <cellStyle name="Link 3 2 3 4 29" xfId="17502"/>
    <cellStyle name="Link 3 2 3 4 3" xfId="17503"/>
    <cellStyle name="Link 3 2 3 4 30" xfId="17504"/>
    <cellStyle name="Link 3 2 3 4 31" xfId="17505"/>
    <cellStyle name="Link 3 2 3 4 32" xfId="17506"/>
    <cellStyle name="Link 3 2 3 4 33" xfId="39967"/>
    <cellStyle name="Link 3 2 3 4 4" xfId="17507"/>
    <cellStyle name="Link 3 2 3 4 5" xfId="17508"/>
    <cellStyle name="Link 3 2 3 4 6" xfId="17509"/>
    <cellStyle name="Link 3 2 3 4 7" xfId="17510"/>
    <cellStyle name="Link 3 2 3 4 8" xfId="17511"/>
    <cellStyle name="Link 3 2 3 4 9" xfId="17512"/>
    <cellStyle name="Link 3 2 4" xfId="17513"/>
    <cellStyle name="Link 3 2 4 2" xfId="17514"/>
    <cellStyle name="Link 3 2 4 2 2" xfId="17515"/>
    <cellStyle name="Link 3 2 4 2 2 2" xfId="17516"/>
    <cellStyle name="Link 3 2 4 2 2 2 10" xfId="17517"/>
    <cellStyle name="Link 3 2 4 2 2 2 11" xfId="17518"/>
    <cellStyle name="Link 3 2 4 2 2 2 12" xfId="17519"/>
    <cellStyle name="Link 3 2 4 2 2 2 13" xfId="17520"/>
    <cellStyle name="Link 3 2 4 2 2 2 14" xfId="17521"/>
    <cellStyle name="Link 3 2 4 2 2 2 15" xfId="17522"/>
    <cellStyle name="Link 3 2 4 2 2 2 16" xfId="17523"/>
    <cellStyle name="Link 3 2 4 2 2 2 17" xfId="17524"/>
    <cellStyle name="Link 3 2 4 2 2 2 18" xfId="17525"/>
    <cellStyle name="Link 3 2 4 2 2 2 19" xfId="17526"/>
    <cellStyle name="Link 3 2 4 2 2 2 2" xfId="17527"/>
    <cellStyle name="Link 3 2 4 2 2 2 20" xfId="17528"/>
    <cellStyle name="Link 3 2 4 2 2 2 21" xfId="17529"/>
    <cellStyle name="Link 3 2 4 2 2 2 22" xfId="17530"/>
    <cellStyle name="Link 3 2 4 2 2 2 23" xfId="17531"/>
    <cellStyle name="Link 3 2 4 2 2 2 24" xfId="17532"/>
    <cellStyle name="Link 3 2 4 2 2 2 25" xfId="17533"/>
    <cellStyle name="Link 3 2 4 2 2 2 26" xfId="17534"/>
    <cellStyle name="Link 3 2 4 2 2 2 27" xfId="17535"/>
    <cellStyle name="Link 3 2 4 2 2 2 28" xfId="17536"/>
    <cellStyle name="Link 3 2 4 2 2 2 29" xfId="17537"/>
    <cellStyle name="Link 3 2 4 2 2 2 3" xfId="17538"/>
    <cellStyle name="Link 3 2 4 2 2 2 30" xfId="17539"/>
    <cellStyle name="Link 3 2 4 2 2 2 31" xfId="17540"/>
    <cellStyle name="Link 3 2 4 2 2 2 32" xfId="17541"/>
    <cellStyle name="Link 3 2 4 2 2 2 33" xfId="40121"/>
    <cellStyle name="Link 3 2 4 2 2 2 4" xfId="17542"/>
    <cellStyle name="Link 3 2 4 2 2 2 5" xfId="17543"/>
    <cellStyle name="Link 3 2 4 2 2 2 6" xfId="17544"/>
    <cellStyle name="Link 3 2 4 2 2 2 7" xfId="17545"/>
    <cellStyle name="Link 3 2 4 2 2 2 8" xfId="17546"/>
    <cellStyle name="Link 3 2 4 2 2 2 9" xfId="17547"/>
    <cellStyle name="Link 3 2 4 2 3" xfId="17548"/>
    <cellStyle name="Link 3 2 4 2 3 2" xfId="17549"/>
    <cellStyle name="Link 3 2 4 2 3 2 10" xfId="17550"/>
    <cellStyle name="Link 3 2 4 2 3 2 11" xfId="17551"/>
    <cellStyle name="Link 3 2 4 2 3 2 12" xfId="17552"/>
    <cellStyle name="Link 3 2 4 2 3 2 13" xfId="17553"/>
    <cellStyle name="Link 3 2 4 2 3 2 14" xfId="17554"/>
    <cellStyle name="Link 3 2 4 2 3 2 15" xfId="17555"/>
    <cellStyle name="Link 3 2 4 2 3 2 16" xfId="17556"/>
    <cellStyle name="Link 3 2 4 2 3 2 17" xfId="17557"/>
    <cellStyle name="Link 3 2 4 2 3 2 18" xfId="17558"/>
    <cellStyle name="Link 3 2 4 2 3 2 19" xfId="17559"/>
    <cellStyle name="Link 3 2 4 2 3 2 2" xfId="17560"/>
    <cellStyle name="Link 3 2 4 2 3 2 20" xfId="17561"/>
    <cellStyle name="Link 3 2 4 2 3 2 21" xfId="17562"/>
    <cellStyle name="Link 3 2 4 2 3 2 22" xfId="17563"/>
    <cellStyle name="Link 3 2 4 2 3 2 23" xfId="17564"/>
    <cellStyle name="Link 3 2 4 2 3 2 24" xfId="17565"/>
    <cellStyle name="Link 3 2 4 2 3 2 25" xfId="17566"/>
    <cellStyle name="Link 3 2 4 2 3 2 26" xfId="17567"/>
    <cellStyle name="Link 3 2 4 2 3 2 27" xfId="17568"/>
    <cellStyle name="Link 3 2 4 2 3 2 28" xfId="17569"/>
    <cellStyle name="Link 3 2 4 2 3 2 29" xfId="17570"/>
    <cellStyle name="Link 3 2 4 2 3 2 3" xfId="17571"/>
    <cellStyle name="Link 3 2 4 2 3 2 30" xfId="17572"/>
    <cellStyle name="Link 3 2 4 2 3 2 31" xfId="17573"/>
    <cellStyle name="Link 3 2 4 2 3 2 32" xfId="17574"/>
    <cellStyle name="Link 3 2 4 2 3 2 33" xfId="40099"/>
    <cellStyle name="Link 3 2 4 2 3 2 4" xfId="17575"/>
    <cellStyle name="Link 3 2 4 2 3 2 5" xfId="17576"/>
    <cellStyle name="Link 3 2 4 2 3 2 6" xfId="17577"/>
    <cellStyle name="Link 3 2 4 2 3 2 7" xfId="17578"/>
    <cellStyle name="Link 3 2 4 2 3 2 8" xfId="17579"/>
    <cellStyle name="Link 3 2 4 2 3 2 9" xfId="17580"/>
    <cellStyle name="Link 3 2 4 3" xfId="17581"/>
    <cellStyle name="Link 3 2 4 3 2" xfId="17582"/>
    <cellStyle name="Link 3 2 4 3 2 10" xfId="17583"/>
    <cellStyle name="Link 3 2 4 3 2 11" xfId="17584"/>
    <cellStyle name="Link 3 2 4 3 2 12" xfId="17585"/>
    <cellStyle name="Link 3 2 4 3 2 13" xfId="17586"/>
    <cellStyle name="Link 3 2 4 3 2 14" xfId="17587"/>
    <cellStyle name="Link 3 2 4 3 2 15" xfId="17588"/>
    <cellStyle name="Link 3 2 4 3 2 16" xfId="17589"/>
    <cellStyle name="Link 3 2 4 3 2 17" xfId="17590"/>
    <cellStyle name="Link 3 2 4 3 2 18" xfId="17591"/>
    <cellStyle name="Link 3 2 4 3 2 19" xfId="17592"/>
    <cellStyle name="Link 3 2 4 3 2 2" xfId="17593"/>
    <cellStyle name="Link 3 2 4 3 2 20" xfId="17594"/>
    <cellStyle name="Link 3 2 4 3 2 21" xfId="17595"/>
    <cellStyle name="Link 3 2 4 3 2 22" xfId="17596"/>
    <cellStyle name="Link 3 2 4 3 2 23" xfId="17597"/>
    <cellStyle name="Link 3 2 4 3 2 24" xfId="17598"/>
    <cellStyle name="Link 3 2 4 3 2 25" xfId="17599"/>
    <cellStyle name="Link 3 2 4 3 2 26" xfId="17600"/>
    <cellStyle name="Link 3 2 4 3 2 27" xfId="17601"/>
    <cellStyle name="Link 3 2 4 3 2 28" xfId="17602"/>
    <cellStyle name="Link 3 2 4 3 2 29" xfId="17603"/>
    <cellStyle name="Link 3 2 4 3 2 3" xfId="17604"/>
    <cellStyle name="Link 3 2 4 3 2 30" xfId="17605"/>
    <cellStyle name="Link 3 2 4 3 2 31" xfId="17606"/>
    <cellStyle name="Link 3 2 4 3 2 32" xfId="17607"/>
    <cellStyle name="Link 3 2 4 3 2 33" xfId="40190"/>
    <cellStyle name="Link 3 2 4 3 2 4" xfId="17608"/>
    <cellStyle name="Link 3 2 4 3 2 5" xfId="17609"/>
    <cellStyle name="Link 3 2 4 3 2 6" xfId="17610"/>
    <cellStyle name="Link 3 2 4 3 2 7" xfId="17611"/>
    <cellStyle name="Link 3 2 4 3 2 8" xfId="17612"/>
    <cellStyle name="Link 3 2 4 3 2 9" xfId="17613"/>
    <cellStyle name="Link 3 2 4 4" xfId="17614"/>
    <cellStyle name="Link 3 2 4 4 10" xfId="17615"/>
    <cellStyle name="Link 3 2 4 4 11" xfId="17616"/>
    <cellStyle name="Link 3 2 4 4 12" xfId="17617"/>
    <cellStyle name="Link 3 2 4 4 13" xfId="17618"/>
    <cellStyle name="Link 3 2 4 4 14" xfId="17619"/>
    <cellStyle name="Link 3 2 4 4 15" xfId="17620"/>
    <cellStyle name="Link 3 2 4 4 16" xfId="17621"/>
    <cellStyle name="Link 3 2 4 4 17" xfId="17622"/>
    <cellStyle name="Link 3 2 4 4 18" xfId="17623"/>
    <cellStyle name="Link 3 2 4 4 19" xfId="17624"/>
    <cellStyle name="Link 3 2 4 4 2" xfId="17625"/>
    <cellStyle name="Link 3 2 4 4 20" xfId="17626"/>
    <cellStyle name="Link 3 2 4 4 21" xfId="17627"/>
    <cellStyle name="Link 3 2 4 4 22" xfId="17628"/>
    <cellStyle name="Link 3 2 4 4 23" xfId="17629"/>
    <cellStyle name="Link 3 2 4 4 24" xfId="17630"/>
    <cellStyle name="Link 3 2 4 4 25" xfId="17631"/>
    <cellStyle name="Link 3 2 4 4 26" xfId="17632"/>
    <cellStyle name="Link 3 2 4 4 27" xfId="17633"/>
    <cellStyle name="Link 3 2 4 4 28" xfId="17634"/>
    <cellStyle name="Link 3 2 4 4 29" xfId="17635"/>
    <cellStyle name="Link 3 2 4 4 3" xfId="17636"/>
    <cellStyle name="Link 3 2 4 4 30" xfId="17637"/>
    <cellStyle name="Link 3 2 4 4 31" xfId="17638"/>
    <cellStyle name="Link 3 2 4 4 32" xfId="17639"/>
    <cellStyle name="Link 3 2 4 4 33" xfId="39975"/>
    <cellStyle name="Link 3 2 4 4 4" xfId="17640"/>
    <cellStyle name="Link 3 2 4 4 5" xfId="17641"/>
    <cellStyle name="Link 3 2 4 4 6" xfId="17642"/>
    <cellStyle name="Link 3 2 4 4 7" xfId="17643"/>
    <cellStyle name="Link 3 2 4 4 8" xfId="17644"/>
    <cellStyle name="Link 3 2 4 4 9" xfId="17645"/>
    <cellStyle name="Link 3 2 5" xfId="17646"/>
    <cellStyle name="Link 3 2 6" xfId="17647"/>
    <cellStyle name="Link 3 2 6 2" xfId="17648"/>
    <cellStyle name="Link 3 2 6 2 2" xfId="17649"/>
    <cellStyle name="Link 3 2 6 2 2 10" xfId="17650"/>
    <cellStyle name="Link 3 2 6 2 2 11" xfId="17651"/>
    <cellStyle name="Link 3 2 6 2 2 12" xfId="17652"/>
    <cellStyle name="Link 3 2 6 2 2 13" xfId="17653"/>
    <cellStyle name="Link 3 2 6 2 2 14" xfId="17654"/>
    <cellStyle name="Link 3 2 6 2 2 15" xfId="17655"/>
    <cellStyle name="Link 3 2 6 2 2 16" xfId="17656"/>
    <cellStyle name="Link 3 2 6 2 2 17" xfId="17657"/>
    <cellStyle name="Link 3 2 6 2 2 18" xfId="17658"/>
    <cellStyle name="Link 3 2 6 2 2 19" xfId="17659"/>
    <cellStyle name="Link 3 2 6 2 2 2" xfId="17660"/>
    <cellStyle name="Link 3 2 6 2 2 20" xfId="17661"/>
    <cellStyle name="Link 3 2 6 2 2 21" xfId="17662"/>
    <cellStyle name="Link 3 2 6 2 2 22" xfId="17663"/>
    <cellStyle name="Link 3 2 6 2 2 23" xfId="17664"/>
    <cellStyle name="Link 3 2 6 2 2 24" xfId="17665"/>
    <cellStyle name="Link 3 2 6 2 2 25" xfId="17666"/>
    <cellStyle name="Link 3 2 6 2 2 26" xfId="17667"/>
    <cellStyle name="Link 3 2 6 2 2 27" xfId="17668"/>
    <cellStyle name="Link 3 2 6 2 2 28" xfId="17669"/>
    <cellStyle name="Link 3 2 6 2 2 29" xfId="17670"/>
    <cellStyle name="Link 3 2 6 2 2 3" xfId="17671"/>
    <cellStyle name="Link 3 2 6 2 2 30" xfId="17672"/>
    <cellStyle name="Link 3 2 6 2 2 31" xfId="17673"/>
    <cellStyle name="Link 3 2 6 2 2 32" xfId="17674"/>
    <cellStyle name="Link 3 2 6 2 2 33" xfId="40072"/>
    <cellStyle name="Link 3 2 6 2 2 4" xfId="17675"/>
    <cellStyle name="Link 3 2 6 2 2 5" xfId="17676"/>
    <cellStyle name="Link 3 2 6 2 2 6" xfId="17677"/>
    <cellStyle name="Link 3 2 6 2 2 7" xfId="17678"/>
    <cellStyle name="Link 3 2 6 2 2 8" xfId="17679"/>
    <cellStyle name="Link 3 2 6 2 2 9" xfId="17680"/>
    <cellStyle name="Link 3 2 6 3" xfId="17681"/>
    <cellStyle name="Link 3 2 6 3 2" xfId="17682"/>
    <cellStyle name="Link 3 2 6 3 2 10" xfId="17683"/>
    <cellStyle name="Link 3 2 6 3 2 11" xfId="17684"/>
    <cellStyle name="Link 3 2 6 3 2 12" xfId="17685"/>
    <cellStyle name="Link 3 2 6 3 2 13" xfId="17686"/>
    <cellStyle name="Link 3 2 6 3 2 14" xfId="17687"/>
    <cellStyle name="Link 3 2 6 3 2 15" xfId="17688"/>
    <cellStyle name="Link 3 2 6 3 2 16" xfId="17689"/>
    <cellStyle name="Link 3 2 6 3 2 17" xfId="17690"/>
    <cellStyle name="Link 3 2 6 3 2 18" xfId="17691"/>
    <cellStyle name="Link 3 2 6 3 2 19" xfId="17692"/>
    <cellStyle name="Link 3 2 6 3 2 2" xfId="17693"/>
    <cellStyle name="Link 3 2 6 3 2 20" xfId="17694"/>
    <cellStyle name="Link 3 2 6 3 2 21" xfId="17695"/>
    <cellStyle name="Link 3 2 6 3 2 22" xfId="17696"/>
    <cellStyle name="Link 3 2 6 3 2 23" xfId="17697"/>
    <cellStyle name="Link 3 2 6 3 2 24" xfId="17698"/>
    <cellStyle name="Link 3 2 6 3 2 25" xfId="17699"/>
    <cellStyle name="Link 3 2 6 3 2 26" xfId="17700"/>
    <cellStyle name="Link 3 2 6 3 2 27" xfId="17701"/>
    <cellStyle name="Link 3 2 6 3 2 28" xfId="17702"/>
    <cellStyle name="Link 3 2 6 3 2 29" xfId="17703"/>
    <cellStyle name="Link 3 2 6 3 2 3" xfId="17704"/>
    <cellStyle name="Link 3 2 6 3 2 30" xfId="17705"/>
    <cellStyle name="Link 3 2 6 3 2 31" xfId="17706"/>
    <cellStyle name="Link 3 2 6 3 2 32" xfId="17707"/>
    <cellStyle name="Link 3 2 6 3 2 33" xfId="40094"/>
    <cellStyle name="Link 3 2 6 3 2 4" xfId="17708"/>
    <cellStyle name="Link 3 2 6 3 2 5" xfId="17709"/>
    <cellStyle name="Link 3 2 6 3 2 6" xfId="17710"/>
    <cellStyle name="Link 3 2 6 3 2 7" xfId="17711"/>
    <cellStyle name="Link 3 2 6 3 2 8" xfId="17712"/>
    <cellStyle name="Link 3 2 6 3 2 9" xfId="17713"/>
    <cellStyle name="Link 3 2 7" xfId="17714"/>
    <cellStyle name="Link 3 2 7 2" xfId="17715"/>
    <cellStyle name="Link 3 2 7 2 10" xfId="17716"/>
    <cellStyle name="Link 3 2 7 2 11" xfId="17717"/>
    <cellStyle name="Link 3 2 7 2 12" xfId="17718"/>
    <cellStyle name="Link 3 2 7 2 13" xfId="17719"/>
    <cellStyle name="Link 3 2 7 2 14" xfId="17720"/>
    <cellStyle name="Link 3 2 7 2 15" xfId="17721"/>
    <cellStyle name="Link 3 2 7 2 16" xfId="17722"/>
    <cellStyle name="Link 3 2 7 2 17" xfId="17723"/>
    <cellStyle name="Link 3 2 7 2 18" xfId="17724"/>
    <cellStyle name="Link 3 2 7 2 19" xfId="17725"/>
    <cellStyle name="Link 3 2 7 2 2" xfId="17726"/>
    <cellStyle name="Link 3 2 7 2 20" xfId="17727"/>
    <cellStyle name="Link 3 2 7 2 21" xfId="17728"/>
    <cellStyle name="Link 3 2 7 2 22" xfId="17729"/>
    <cellStyle name="Link 3 2 7 2 23" xfId="17730"/>
    <cellStyle name="Link 3 2 7 2 24" xfId="17731"/>
    <cellStyle name="Link 3 2 7 2 25" xfId="17732"/>
    <cellStyle name="Link 3 2 7 2 26" xfId="17733"/>
    <cellStyle name="Link 3 2 7 2 27" xfId="17734"/>
    <cellStyle name="Link 3 2 7 2 28" xfId="17735"/>
    <cellStyle name="Link 3 2 7 2 29" xfId="17736"/>
    <cellStyle name="Link 3 2 7 2 3" xfId="17737"/>
    <cellStyle name="Link 3 2 7 2 30" xfId="17738"/>
    <cellStyle name="Link 3 2 7 2 31" xfId="17739"/>
    <cellStyle name="Link 3 2 7 2 32" xfId="17740"/>
    <cellStyle name="Link 3 2 7 2 33" xfId="40067"/>
    <cellStyle name="Link 3 2 7 2 4" xfId="17741"/>
    <cellStyle name="Link 3 2 7 2 5" xfId="17742"/>
    <cellStyle name="Link 3 2 7 2 6" xfId="17743"/>
    <cellStyle name="Link 3 2 7 2 7" xfId="17744"/>
    <cellStyle name="Link 3 2 7 2 8" xfId="17745"/>
    <cellStyle name="Link 3 2 7 2 9" xfId="17746"/>
    <cellStyle name="Link 3 2 8" xfId="17747"/>
    <cellStyle name="Link 3 2 8 10" xfId="17748"/>
    <cellStyle name="Link 3 2 8 11" xfId="17749"/>
    <cellStyle name="Link 3 2 8 12" xfId="17750"/>
    <cellStyle name="Link 3 2 8 13" xfId="17751"/>
    <cellStyle name="Link 3 2 8 14" xfId="17752"/>
    <cellStyle name="Link 3 2 8 15" xfId="17753"/>
    <cellStyle name="Link 3 2 8 16" xfId="17754"/>
    <cellStyle name="Link 3 2 8 17" xfId="17755"/>
    <cellStyle name="Link 3 2 8 18" xfId="17756"/>
    <cellStyle name="Link 3 2 8 19" xfId="17757"/>
    <cellStyle name="Link 3 2 8 2" xfId="17758"/>
    <cellStyle name="Link 3 2 8 20" xfId="17759"/>
    <cellStyle name="Link 3 2 8 21" xfId="17760"/>
    <cellStyle name="Link 3 2 8 22" xfId="17761"/>
    <cellStyle name="Link 3 2 8 23" xfId="17762"/>
    <cellStyle name="Link 3 2 8 24" xfId="17763"/>
    <cellStyle name="Link 3 2 8 25" xfId="17764"/>
    <cellStyle name="Link 3 2 8 26" xfId="17765"/>
    <cellStyle name="Link 3 2 8 27" xfId="17766"/>
    <cellStyle name="Link 3 2 8 28" xfId="17767"/>
    <cellStyle name="Link 3 2 8 29" xfId="17768"/>
    <cellStyle name="Link 3 2 8 3" xfId="17769"/>
    <cellStyle name="Link 3 2 8 30" xfId="17770"/>
    <cellStyle name="Link 3 2 8 31" xfId="17771"/>
    <cellStyle name="Link 3 2 8 32" xfId="17772"/>
    <cellStyle name="Link 3 2 8 33" xfId="39865"/>
    <cellStyle name="Link 3 2 8 4" xfId="17773"/>
    <cellStyle name="Link 3 2 8 5" xfId="17774"/>
    <cellStyle name="Link 3 2 8 6" xfId="17775"/>
    <cellStyle name="Link 3 2 8 7" xfId="17776"/>
    <cellStyle name="Link 3 2 8 8" xfId="17777"/>
    <cellStyle name="Link 3 2 8 9" xfId="17778"/>
    <cellStyle name="Link 3 3" xfId="17779"/>
    <cellStyle name="Link 3 3 2" xfId="17780"/>
    <cellStyle name="Link 3 3 2 2" xfId="17781"/>
    <cellStyle name="Link 3 3 2 2 10" xfId="17782"/>
    <cellStyle name="Link 3 3 2 2 11" xfId="17783"/>
    <cellStyle name="Link 3 3 2 2 12" xfId="17784"/>
    <cellStyle name="Link 3 3 2 2 13" xfId="17785"/>
    <cellStyle name="Link 3 3 2 2 14" xfId="17786"/>
    <cellStyle name="Link 3 3 2 2 15" xfId="17787"/>
    <cellStyle name="Link 3 3 2 2 16" xfId="17788"/>
    <cellStyle name="Link 3 3 2 2 17" xfId="17789"/>
    <cellStyle name="Link 3 3 2 2 18" xfId="17790"/>
    <cellStyle name="Link 3 3 2 2 19" xfId="17791"/>
    <cellStyle name="Link 3 3 2 2 2" xfId="17792"/>
    <cellStyle name="Link 3 3 2 2 20" xfId="17793"/>
    <cellStyle name="Link 3 3 2 2 21" xfId="17794"/>
    <cellStyle name="Link 3 3 2 2 22" xfId="17795"/>
    <cellStyle name="Link 3 3 2 2 23" xfId="17796"/>
    <cellStyle name="Link 3 3 2 2 24" xfId="17797"/>
    <cellStyle name="Link 3 3 2 2 25" xfId="17798"/>
    <cellStyle name="Link 3 3 2 2 26" xfId="17799"/>
    <cellStyle name="Link 3 3 2 2 27" xfId="17800"/>
    <cellStyle name="Link 3 3 2 2 28" xfId="17801"/>
    <cellStyle name="Link 3 3 2 2 29" xfId="17802"/>
    <cellStyle name="Link 3 3 2 2 3" xfId="17803"/>
    <cellStyle name="Link 3 3 2 2 30" xfId="17804"/>
    <cellStyle name="Link 3 3 2 2 31" xfId="17805"/>
    <cellStyle name="Link 3 3 2 2 32" xfId="17806"/>
    <cellStyle name="Link 3 3 2 2 33" xfId="40086"/>
    <cellStyle name="Link 3 3 2 2 4" xfId="17807"/>
    <cellStyle name="Link 3 3 2 2 5" xfId="17808"/>
    <cellStyle name="Link 3 3 2 2 6" xfId="17809"/>
    <cellStyle name="Link 3 3 2 2 7" xfId="17810"/>
    <cellStyle name="Link 3 3 2 2 8" xfId="17811"/>
    <cellStyle name="Link 3 3 2 2 9" xfId="17812"/>
    <cellStyle name="Link 3 3 3" xfId="17813"/>
    <cellStyle name="Link 3 3 3 2" xfId="17814"/>
    <cellStyle name="Link 3 3 3 2 10" xfId="17815"/>
    <cellStyle name="Link 3 3 3 2 11" xfId="17816"/>
    <cellStyle name="Link 3 3 3 2 12" xfId="17817"/>
    <cellStyle name="Link 3 3 3 2 13" xfId="17818"/>
    <cellStyle name="Link 3 3 3 2 14" xfId="17819"/>
    <cellStyle name="Link 3 3 3 2 15" xfId="17820"/>
    <cellStyle name="Link 3 3 3 2 16" xfId="17821"/>
    <cellStyle name="Link 3 3 3 2 17" xfId="17822"/>
    <cellStyle name="Link 3 3 3 2 18" xfId="17823"/>
    <cellStyle name="Link 3 3 3 2 19" xfId="17824"/>
    <cellStyle name="Link 3 3 3 2 2" xfId="17825"/>
    <cellStyle name="Link 3 3 3 2 20" xfId="17826"/>
    <cellStyle name="Link 3 3 3 2 21" xfId="17827"/>
    <cellStyle name="Link 3 3 3 2 22" xfId="17828"/>
    <cellStyle name="Link 3 3 3 2 23" xfId="17829"/>
    <cellStyle name="Link 3 3 3 2 24" xfId="17830"/>
    <cellStyle name="Link 3 3 3 2 25" xfId="17831"/>
    <cellStyle name="Link 3 3 3 2 26" xfId="17832"/>
    <cellStyle name="Link 3 3 3 2 27" xfId="17833"/>
    <cellStyle name="Link 3 3 3 2 28" xfId="17834"/>
    <cellStyle name="Link 3 3 3 2 29" xfId="17835"/>
    <cellStyle name="Link 3 3 3 2 3" xfId="17836"/>
    <cellStyle name="Link 3 3 3 2 30" xfId="17837"/>
    <cellStyle name="Link 3 3 3 2 31" xfId="17838"/>
    <cellStyle name="Link 3 3 3 2 32" xfId="17839"/>
    <cellStyle name="Link 3 3 3 2 33" xfId="40053"/>
    <cellStyle name="Link 3 3 3 2 4" xfId="17840"/>
    <cellStyle name="Link 3 3 3 2 5" xfId="17841"/>
    <cellStyle name="Link 3 3 3 2 6" xfId="17842"/>
    <cellStyle name="Link 3 3 3 2 7" xfId="17843"/>
    <cellStyle name="Link 3 3 3 2 8" xfId="17844"/>
    <cellStyle name="Link 3 3 3 2 9" xfId="17845"/>
    <cellStyle name="Link 3 4" xfId="17846"/>
    <cellStyle name="Link 3 4 2" xfId="17847"/>
    <cellStyle name="Link 3 4 2 2" xfId="17848"/>
    <cellStyle name="Link 3 4 2 2 2" xfId="17849"/>
    <cellStyle name="Link 3 4 2 2 2 10" xfId="17850"/>
    <cellStyle name="Link 3 4 2 2 2 11" xfId="17851"/>
    <cellStyle name="Link 3 4 2 2 2 12" xfId="17852"/>
    <cellStyle name="Link 3 4 2 2 2 13" xfId="17853"/>
    <cellStyle name="Link 3 4 2 2 2 14" xfId="17854"/>
    <cellStyle name="Link 3 4 2 2 2 15" xfId="17855"/>
    <cellStyle name="Link 3 4 2 2 2 16" xfId="17856"/>
    <cellStyle name="Link 3 4 2 2 2 17" xfId="17857"/>
    <cellStyle name="Link 3 4 2 2 2 18" xfId="17858"/>
    <cellStyle name="Link 3 4 2 2 2 19" xfId="17859"/>
    <cellStyle name="Link 3 4 2 2 2 2" xfId="17860"/>
    <cellStyle name="Link 3 4 2 2 2 20" xfId="17861"/>
    <cellStyle name="Link 3 4 2 2 2 21" xfId="17862"/>
    <cellStyle name="Link 3 4 2 2 2 22" xfId="17863"/>
    <cellStyle name="Link 3 4 2 2 2 23" xfId="17864"/>
    <cellStyle name="Link 3 4 2 2 2 24" xfId="17865"/>
    <cellStyle name="Link 3 4 2 2 2 25" xfId="17866"/>
    <cellStyle name="Link 3 4 2 2 2 26" xfId="17867"/>
    <cellStyle name="Link 3 4 2 2 2 27" xfId="17868"/>
    <cellStyle name="Link 3 4 2 2 2 28" xfId="17869"/>
    <cellStyle name="Link 3 4 2 2 2 29" xfId="17870"/>
    <cellStyle name="Link 3 4 2 2 2 3" xfId="17871"/>
    <cellStyle name="Link 3 4 2 2 2 30" xfId="17872"/>
    <cellStyle name="Link 3 4 2 2 2 31" xfId="17873"/>
    <cellStyle name="Link 3 4 2 2 2 32" xfId="17874"/>
    <cellStyle name="Link 3 4 2 2 2 33" xfId="40122"/>
    <cellStyle name="Link 3 4 2 2 2 4" xfId="17875"/>
    <cellStyle name="Link 3 4 2 2 2 5" xfId="17876"/>
    <cellStyle name="Link 3 4 2 2 2 6" xfId="17877"/>
    <cellStyle name="Link 3 4 2 2 2 7" xfId="17878"/>
    <cellStyle name="Link 3 4 2 2 2 8" xfId="17879"/>
    <cellStyle name="Link 3 4 2 2 2 9" xfId="17880"/>
    <cellStyle name="Link 3 4 2 3" xfId="17881"/>
    <cellStyle name="Link 3 4 2 3 2" xfId="17882"/>
    <cellStyle name="Link 3 4 2 3 2 10" xfId="17883"/>
    <cellStyle name="Link 3 4 2 3 2 11" xfId="17884"/>
    <cellStyle name="Link 3 4 2 3 2 12" xfId="17885"/>
    <cellStyle name="Link 3 4 2 3 2 13" xfId="17886"/>
    <cellStyle name="Link 3 4 2 3 2 14" xfId="17887"/>
    <cellStyle name="Link 3 4 2 3 2 15" xfId="17888"/>
    <cellStyle name="Link 3 4 2 3 2 16" xfId="17889"/>
    <cellStyle name="Link 3 4 2 3 2 17" xfId="17890"/>
    <cellStyle name="Link 3 4 2 3 2 18" xfId="17891"/>
    <cellStyle name="Link 3 4 2 3 2 19" xfId="17892"/>
    <cellStyle name="Link 3 4 2 3 2 2" xfId="17893"/>
    <cellStyle name="Link 3 4 2 3 2 20" xfId="17894"/>
    <cellStyle name="Link 3 4 2 3 2 21" xfId="17895"/>
    <cellStyle name="Link 3 4 2 3 2 22" xfId="17896"/>
    <cellStyle name="Link 3 4 2 3 2 23" xfId="17897"/>
    <cellStyle name="Link 3 4 2 3 2 24" xfId="17898"/>
    <cellStyle name="Link 3 4 2 3 2 25" xfId="17899"/>
    <cellStyle name="Link 3 4 2 3 2 26" xfId="17900"/>
    <cellStyle name="Link 3 4 2 3 2 27" xfId="17901"/>
    <cellStyle name="Link 3 4 2 3 2 28" xfId="17902"/>
    <cellStyle name="Link 3 4 2 3 2 29" xfId="17903"/>
    <cellStyle name="Link 3 4 2 3 2 3" xfId="17904"/>
    <cellStyle name="Link 3 4 2 3 2 30" xfId="17905"/>
    <cellStyle name="Link 3 4 2 3 2 31" xfId="17906"/>
    <cellStyle name="Link 3 4 2 3 2 32" xfId="17907"/>
    <cellStyle name="Link 3 4 2 3 2 33" xfId="40068"/>
    <cellStyle name="Link 3 4 2 3 2 4" xfId="17908"/>
    <cellStyle name="Link 3 4 2 3 2 5" xfId="17909"/>
    <cellStyle name="Link 3 4 2 3 2 6" xfId="17910"/>
    <cellStyle name="Link 3 4 2 3 2 7" xfId="17911"/>
    <cellStyle name="Link 3 4 2 3 2 8" xfId="17912"/>
    <cellStyle name="Link 3 4 2 3 2 9" xfId="17913"/>
    <cellStyle name="Link 3 4 3" xfId="17914"/>
    <cellStyle name="Link 3 4 3 2" xfId="17915"/>
    <cellStyle name="Link 3 4 3 2 10" xfId="17916"/>
    <cellStyle name="Link 3 4 3 2 11" xfId="17917"/>
    <cellStyle name="Link 3 4 3 2 12" xfId="17918"/>
    <cellStyle name="Link 3 4 3 2 13" xfId="17919"/>
    <cellStyle name="Link 3 4 3 2 14" xfId="17920"/>
    <cellStyle name="Link 3 4 3 2 15" xfId="17921"/>
    <cellStyle name="Link 3 4 3 2 16" xfId="17922"/>
    <cellStyle name="Link 3 4 3 2 17" xfId="17923"/>
    <cellStyle name="Link 3 4 3 2 18" xfId="17924"/>
    <cellStyle name="Link 3 4 3 2 19" xfId="17925"/>
    <cellStyle name="Link 3 4 3 2 2" xfId="17926"/>
    <cellStyle name="Link 3 4 3 2 20" xfId="17927"/>
    <cellStyle name="Link 3 4 3 2 21" xfId="17928"/>
    <cellStyle name="Link 3 4 3 2 22" xfId="17929"/>
    <cellStyle name="Link 3 4 3 2 23" xfId="17930"/>
    <cellStyle name="Link 3 4 3 2 24" xfId="17931"/>
    <cellStyle name="Link 3 4 3 2 25" xfId="17932"/>
    <cellStyle name="Link 3 4 3 2 26" xfId="17933"/>
    <cellStyle name="Link 3 4 3 2 27" xfId="17934"/>
    <cellStyle name="Link 3 4 3 2 28" xfId="17935"/>
    <cellStyle name="Link 3 4 3 2 29" xfId="17936"/>
    <cellStyle name="Link 3 4 3 2 3" xfId="17937"/>
    <cellStyle name="Link 3 4 3 2 30" xfId="17938"/>
    <cellStyle name="Link 3 4 3 2 31" xfId="17939"/>
    <cellStyle name="Link 3 4 3 2 32" xfId="17940"/>
    <cellStyle name="Link 3 4 3 2 33" xfId="40176"/>
    <cellStyle name="Link 3 4 3 2 4" xfId="17941"/>
    <cellStyle name="Link 3 4 3 2 5" xfId="17942"/>
    <cellStyle name="Link 3 4 3 2 6" xfId="17943"/>
    <cellStyle name="Link 3 4 3 2 7" xfId="17944"/>
    <cellStyle name="Link 3 4 3 2 8" xfId="17945"/>
    <cellStyle name="Link 3 4 3 2 9" xfId="17946"/>
    <cellStyle name="Link 3 4 4" xfId="17947"/>
    <cellStyle name="Link 3 4 4 10" xfId="17948"/>
    <cellStyle name="Link 3 4 4 11" xfId="17949"/>
    <cellStyle name="Link 3 4 4 12" xfId="17950"/>
    <cellStyle name="Link 3 4 4 13" xfId="17951"/>
    <cellStyle name="Link 3 4 4 14" xfId="17952"/>
    <cellStyle name="Link 3 4 4 15" xfId="17953"/>
    <cellStyle name="Link 3 4 4 16" xfId="17954"/>
    <cellStyle name="Link 3 4 4 17" xfId="17955"/>
    <cellStyle name="Link 3 4 4 18" xfId="17956"/>
    <cellStyle name="Link 3 4 4 19" xfId="17957"/>
    <cellStyle name="Link 3 4 4 2" xfId="17958"/>
    <cellStyle name="Link 3 4 4 20" xfId="17959"/>
    <cellStyle name="Link 3 4 4 21" xfId="17960"/>
    <cellStyle name="Link 3 4 4 22" xfId="17961"/>
    <cellStyle name="Link 3 4 4 23" xfId="17962"/>
    <cellStyle name="Link 3 4 4 24" xfId="17963"/>
    <cellStyle name="Link 3 4 4 25" xfId="17964"/>
    <cellStyle name="Link 3 4 4 26" xfId="17965"/>
    <cellStyle name="Link 3 4 4 27" xfId="17966"/>
    <cellStyle name="Link 3 4 4 28" xfId="17967"/>
    <cellStyle name="Link 3 4 4 29" xfId="17968"/>
    <cellStyle name="Link 3 4 4 3" xfId="17969"/>
    <cellStyle name="Link 3 4 4 30" xfId="17970"/>
    <cellStyle name="Link 3 4 4 31" xfId="17971"/>
    <cellStyle name="Link 3 4 4 32" xfId="17972"/>
    <cellStyle name="Link 3 4 4 33" xfId="39960"/>
    <cellStyle name="Link 3 4 4 4" xfId="17973"/>
    <cellStyle name="Link 3 4 4 5" xfId="17974"/>
    <cellStyle name="Link 3 4 4 6" xfId="17975"/>
    <cellStyle name="Link 3 4 4 7" xfId="17976"/>
    <cellStyle name="Link 3 4 4 8" xfId="17977"/>
    <cellStyle name="Link 3 4 4 9" xfId="17978"/>
    <cellStyle name="Link 3 5" xfId="17979"/>
    <cellStyle name="Link 4" xfId="324"/>
    <cellStyle name="Link 4 2" xfId="17980"/>
    <cellStyle name="Link 4 3" xfId="17981"/>
    <cellStyle name="Link 4 3 2" xfId="17982"/>
    <cellStyle name="Link 4 3 2 2" xfId="17983"/>
    <cellStyle name="Link 4 3 2 2 2" xfId="17984"/>
    <cellStyle name="Link 4 3 2 2 2 10" xfId="17985"/>
    <cellStyle name="Link 4 3 2 2 2 11" xfId="17986"/>
    <cellStyle name="Link 4 3 2 2 2 12" xfId="17987"/>
    <cellStyle name="Link 4 3 2 2 2 13" xfId="17988"/>
    <cellStyle name="Link 4 3 2 2 2 14" xfId="17989"/>
    <cellStyle name="Link 4 3 2 2 2 15" xfId="17990"/>
    <cellStyle name="Link 4 3 2 2 2 16" xfId="17991"/>
    <cellStyle name="Link 4 3 2 2 2 17" xfId="17992"/>
    <cellStyle name="Link 4 3 2 2 2 18" xfId="17993"/>
    <cellStyle name="Link 4 3 2 2 2 19" xfId="17994"/>
    <cellStyle name="Link 4 3 2 2 2 2" xfId="17995"/>
    <cellStyle name="Link 4 3 2 2 2 20" xfId="17996"/>
    <cellStyle name="Link 4 3 2 2 2 21" xfId="17997"/>
    <cellStyle name="Link 4 3 2 2 2 22" xfId="17998"/>
    <cellStyle name="Link 4 3 2 2 2 23" xfId="17999"/>
    <cellStyle name="Link 4 3 2 2 2 24" xfId="18000"/>
    <cellStyle name="Link 4 3 2 2 2 25" xfId="18001"/>
    <cellStyle name="Link 4 3 2 2 2 26" xfId="18002"/>
    <cellStyle name="Link 4 3 2 2 2 27" xfId="18003"/>
    <cellStyle name="Link 4 3 2 2 2 28" xfId="18004"/>
    <cellStyle name="Link 4 3 2 2 2 29" xfId="18005"/>
    <cellStyle name="Link 4 3 2 2 2 3" xfId="18006"/>
    <cellStyle name="Link 4 3 2 2 2 30" xfId="18007"/>
    <cellStyle name="Link 4 3 2 2 2 31" xfId="18008"/>
    <cellStyle name="Link 4 3 2 2 2 32" xfId="18009"/>
    <cellStyle name="Link 4 3 2 2 2 33" xfId="40123"/>
    <cellStyle name="Link 4 3 2 2 2 4" xfId="18010"/>
    <cellStyle name="Link 4 3 2 2 2 5" xfId="18011"/>
    <cellStyle name="Link 4 3 2 2 2 6" xfId="18012"/>
    <cellStyle name="Link 4 3 2 2 2 7" xfId="18013"/>
    <cellStyle name="Link 4 3 2 2 2 8" xfId="18014"/>
    <cellStyle name="Link 4 3 2 2 2 9" xfId="18015"/>
    <cellStyle name="Link 4 3 2 3" xfId="18016"/>
    <cellStyle name="Link 4 3 2 3 2" xfId="18017"/>
    <cellStyle name="Link 4 3 2 3 2 10" xfId="18018"/>
    <cellStyle name="Link 4 3 2 3 2 11" xfId="18019"/>
    <cellStyle name="Link 4 3 2 3 2 12" xfId="18020"/>
    <cellStyle name="Link 4 3 2 3 2 13" xfId="18021"/>
    <cellStyle name="Link 4 3 2 3 2 14" xfId="18022"/>
    <cellStyle name="Link 4 3 2 3 2 15" xfId="18023"/>
    <cellStyle name="Link 4 3 2 3 2 16" xfId="18024"/>
    <cellStyle name="Link 4 3 2 3 2 17" xfId="18025"/>
    <cellStyle name="Link 4 3 2 3 2 18" xfId="18026"/>
    <cellStyle name="Link 4 3 2 3 2 19" xfId="18027"/>
    <cellStyle name="Link 4 3 2 3 2 2" xfId="18028"/>
    <cellStyle name="Link 4 3 2 3 2 20" xfId="18029"/>
    <cellStyle name="Link 4 3 2 3 2 21" xfId="18030"/>
    <cellStyle name="Link 4 3 2 3 2 22" xfId="18031"/>
    <cellStyle name="Link 4 3 2 3 2 23" xfId="18032"/>
    <cellStyle name="Link 4 3 2 3 2 24" xfId="18033"/>
    <cellStyle name="Link 4 3 2 3 2 25" xfId="18034"/>
    <cellStyle name="Link 4 3 2 3 2 26" xfId="18035"/>
    <cellStyle name="Link 4 3 2 3 2 27" xfId="18036"/>
    <cellStyle name="Link 4 3 2 3 2 28" xfId="18037"/>
    <cellStyle name="Link 4 3 2 3 2 29" xfId="18038"/>
    <cellStyle name="Link 4 3 2 3 2 3" xfId="18039"/>
    <cellStyle name="Link 4 3 2 3 2 30" xfId="18040"/>
    <cellStyle name="Link 4 3 2 3 2 31" xfId="18041"/>
    <cellStyle name="Link 4 3 2 3 2 32" xfId="18042"/>
    <cellStyle name="Link 4 3 2 3 2 33" xfId="40109"/>
    <cellStyle name="Link 4 3 2 3 2 4" xfId="18043"/>
    <cellStyle name="Link 4 3 2 3 2 5" xfId="18044"/>
    <cellStyle name="Link 4 3 2 3 2 6" xfId="18045"/>
    <cellStyle name="Link 4 3 2 3 2 7" xfId="18046"/>
    <cellStyle name="Link 4 3 2 3 2 8" xfId="18047"/>
    <cellStyle name="Link 4 3 2 3 2 9" xfId="18048"/>
    <cellStyle name="Link 4 3 3" xfId="18049"/>
    <cellStyle name="Link 4 3 3 2" xfId="18050"/>
    <cellStyle name="Link 4 3 3 2 10" xfId="18051"/>
    <cellStyle name="Link 4 3 3 2 11" xfId="18052"/>
    <cellStyle name="Link 4 3 3 2 12" xfId="18053"/>
    <cellStyle name="Link 4 3 3 2 13" xfId="18054"/>
    <cellStyle name="Link 4 3 3 2 14" xfId="18055"/>
    <cellStyle name="Link 4 3 3 2 15" xfId="18056"/>
    <cellStyle name="Link 4 3 3 2 16" xfId="18057"/>
    <cellStyle name="Link 4 3 3 2 17" xfId="18058"/>
    <cellStyle name="Link 4 3 3 2 18" xfId="18059"/>
    <cellStyle name="Link 4 3 3 2 19" xfId="18060"/>
    <cellStyle name="Link 4 3 3 2 2" xfId="18061"/>
    <cellStyle name="Link 4 3 3 2 20" xfId="18062"/>
    <cellStyle name="Link 4 3 3 2 21" xfId="18063"/>
    <cellStyle name="Link 4 3 3 2 22" xfId="18064"/>
    <cellStyle name="Link 4 3 3 2 23" xfId="18065"/>
    <cellStyle name="Link 4 3 3 2 24" xfId="18066"/>
    <cellStyle name="Link 4 3 3 2 25" xfId="18067"/>
    <cellStyle name="Link 4 3 3 2 26" xfId="18068"/>
    <cellStyle name="Link 4 3 3 2 27" xfId="18069"/>
    <cellStyle name="Link 4 3 3 2 28" xfId="18070"/>
    <cellStyle name="Link 4 3 3 2 29" xfId="18071"/>
    <cellStyle name="Link 4 3 3 2 3" xfId="18072"/>
    <cellStyle name="Link 4 3 3 2 30" xfId="18073"/>
    <cellStyle name="Link 4 3 3 2 31" xfId="18074"/>
    <cellStyle name="Link 4 3 3 2 32" xfId="18075"/>
    <cellStyle name="Link 4 3 3 2 33" xfId="40199"/>
    <cellStyle name="Link 4 3 3 2 4" xfId="18076"/>
    <cellStyle name="Link 4 3 3 2 5" xfId="18077"/>
    <cellStyle name="Link 4 3 3 2 6" xfId="18078"/>
    <cellStyle name="Link 4 3 3 2 7" xfId="18079"/>
    <cellStyle name="Link 4 3 3 2 8" xfId="18080"/>
    <cellStyle name="Link 4 3 3 2 9" xfId="18081"/>
    <cellStyle name="Link 4 3 4" xfId="18082"/>
    <cellStyle name="Link 4 3 4 10" xfId="18083"/>
    <cellStyle name="Link 4 3 4 11" xfId="18084"/>
    <cellStyle name="Link 4 3 4 12" xfId="18085"/>
    <cellStyle name="Link 4 3 4 13" xfId="18086"/>
    <cellStyle name="Link 4 3 4 14" xfId="18087"/>
    <cellStyle name="Link 4 3 4 15" xfId="18088"/>
    <cellStyle name="Link 4 3 4 16" xfId="18089"/>
    <cellStyle name="Link 4 3 4 17" xfId="18090"/>
    <cellStyle name="Link 4 3 4 18" xfId="18091"/>
    <cellStyle name="Link 4 3 4 19" xfId="18092"/>
    <cellStyle name="Link 4 3 4 2" xfId="18093"/>
    <cellStyle name="Link 4 3 4 20" xfId="18094"/>
    <cellStyle name="Link 4 3 4 21" xfId="18095"/>
    <cellStyle name="Link 4 3 4 22" xfId="18096"/>
    <cellStyle name="Link 4 3 4 23" xfId="18097"/>
    <cellStyle name="Link 4 3 4 24" xfId="18098"/>
    <cellStyle name="Link 4 3 4 25" xfId="18099"/>
    <cellStyle name="Link 4 3 4 26" xfId="18100"/>
    <cellStyle name="Link 4 3 4 27" xfId="18101"/>
    <cellStyle name="Link 4 3 4 28" xfId="18102"/>
    <cellStyle name="Link 4 3 4 29" xfId="18103"/>
    <cellStyle name="Link 4 3 4 3" xfId="18104"/>
    <cellStyle name="Link 4 3 4 30" xfId="18105"/>
    <cellStyle name="Link 4 3 4 31" xfId="18106"/>
    <cellStyle name="Link 4 3 4 32" xfId="18107"/>
    <cellStyle name="Link 4 3 4 33" xfId="40000"/>
    <cellStyle name="Link 4 3 4 4" xfId="18108"/>
    <cellStyle name="Link 4 3 4 5" xfId="18109"/>
    <cellStyle name="Link 4 3 4 6" xfId="18110"/>
    <cellStyle name="Link 4 3 4 7" xfId="18111"/>
    <cellStyle name="Link 4 3 4 8" xfId="18112"/>
    <cellStyle name="Link 4 3 4 9" xfId="18113"/>
    <cellStyle name="Link 4 4" xfId="18114"/>
    <cellStyle name="Link 4 4 2" xfId="18115"/>
    <cellStyle name="Link 4 4 2 2" xfId="18116"/>
    <cellStyle name="Link 4 4 2 2 10" xfId="18117"/>
    <cellStyle name="Link 4 4 2 2 11" xfId="18118"/>
    <cellStyle name="Link 4 4 2 2 12" xfId="18119"/>
    <cellStyle name="Link 4 4 2 2 13" xfId="18120"/>
    <cellStyle name="Link 4 4 2 2 14" xfId="18121"/>
    <cellStyle name="Link 4 4 2 2 15" xfId="18122"/>
    <cellStyle name="Link 4 4 2 2 16" xfId="18123"/>
    <cellStyle name="Link 4 4 2 2 17" xfId="18124"/>
    <cellStyle name="Link 4 4 2 2 18" xfId="18125"/>
    <cellStyle name="Link 4 4 2 2 19" xfId="18126"/>
    <cellStyle name="Link 4 4 2 2 2" xfId="18127"/>
    <cellStyle name="Link 4 4 2 2 20" xfId="18128"/>
    <cellStyle name="Link 4 4 2 2 21" xfId="18129"/>
    <cellStyle name="Link 4 4 2 2 22" xfId="18130"/>
    <cellStyle name="Link 4 4 2 2 23" xfId="18131"/>
    <cellStyle name="Link 4 4 2 2 24" xfId="18132"/>
    <cellStyle name="Link 4 4 2 2 25" xfId="18133"/>
    <cellStyle name="Link 4 4 2 2 26" xfId="18134"/>
    <cellStyle name="Link 4 4 2 2 27" xfId="18135"/>
    <cellStyle name="Link 4 4 2 2 28" xfId="18136"/>
    <cellStyle name="Link 4 4 2 2 29" xfId="18137"/>
    <cellStyle name="Link 4 4 2 2 3" xfId="18138"/>
    <cellStyle name="Link 4 4 2 2 30" xfId="18139"/>
    <cellStyle name="Link 4 4 2 2 31" xfId="18140"/>
    <cellStyle name="Link 4 4 2 2 32" xfId="18141"/>
    <cellStyle name="Link 4 4 2 2 33" xfId="40107"/>
    <cellStyle name="Link 4 4 2 2 4" xfId="18142"/>
    <cellStyle name="Link 4 4 2 2 5" xfId="18143"/>
    <cellStyle name="Link 4 4 2 2 6" xfId="18144"/>
    <cellStyle name="Link 4 4 2 2 7" xfId="18145"/>
    <cellStyle name="Link 4 4 2 2 8" xfId="18146"/>
    <cellStyle name="Link 4 4 2 2 9" xfId="18147"/>
    <cellStyle name="Link 4 4 3" xfId="18148"/>
    <cellStyle name="Link 4 4 3 2" xfId="18149"/>
    <cellStyle name="Link 4 4 3 2 10" xfId="18150"/>
    <cellStyle name="Link 4 4 3 2 11" xfId="18151"/>
    <cellStyle name="Link 4 4 3 2 12" xfId="18152"/>
    <cellStyle name="Link 4 4 3 2 13" xfId="18153"/>
    <cellStyle name="Link 4 4 3 2 14" xfId="18154"/>
    <cellStyle name="Link 4 4 3 2 15" xfId="18155"/>
    <cellStyle name="Link 4 4 3 2 16" xfId="18156"/>
    <cellStyle name="Link 4 4 3 2 17" xfId="18157"/>
    <cellStyle name="Link 4 4 3 2 18" xfId="18158"/>
    <cellStyle name="Link 4 4 3 2 19" xfId="18159"/>
    <cellStyle name="Link 4 4 3 2 2" xfId="18160"/>
    <cellStyle name="Link 4 4 3 2 20" xfId="18161"/>
    <cellStyle name="Link 4 4 3 2 21" xfId="18162"/>
    <cellStyle name="Link 4 4 3 2 22" xfId="18163"/>
    <cellStyle name="Link 4 4 3 2 23" xfId="18164"/>
    <cellStyle name="Link 4 4 3 2 24" xfId="18165"/>
    <cellStyle name="Link 4 4 3 2 25" xfId="18166"/>
    <cellStyle name="Link 4 4 3 2 26" xfId="18167"/>
    <cellStyle name="Link 4 4 3 2 27" xfId="18168"/>
    <cellStyle name="Link 4 4 3 2 28" xfId="18169"/>
    <cellStyle name="Link 4 4 3 2 29" xfId="18170"/>
    <cellStyle name="Link 4 4 3 2 3" xfId="18171"/>
    <cellStyle name="Link 4 4 3 2 30" xfId="18172"/>
    <cellStyle name="Link 4 4 3 2 31" xfId="18173"/>
    <cellStyle name="Link 4 4 3 2 32" xfId="18174"/>
    <cellStyle name="Link 4 4 3 2 33" xfId="40051"/>
    <cellStyle name="Link 4 4 3 2 4" xfId="18175"/>
    <cellStyle name="Link 4 4 3 2 5" xfId="18176"/>
    <cellStyle name="Link 4 4 3 2 6" xfId="18177"/>
    <cellStyle name="Link 4 4 3 2 7" xfId="18178"/>
    <cellStyle name="Link 4 4 3 2 8" xfId="18179"/>
    <cellStyle name="Link 4 4 3 2 9" xfId="18180"/>
    <cellStyle name="Link 5" xfId="325"/>
    <cellStyle name="Link 6" xfId="18181"/>
    <cellStyle name="Link 6 2" xfId="18182"/>
    <cellStyle name="Link 6 2 2" xfId="18183"/>
    <cellStyle name="Link 6 2 2 2" xfId="18184"/>
    <cellStyle name="Link 6 2 2 2 2" xfId="18185"/>
    <cellStyle name="Link 6 2 2 2 2 10" xfId="18186"/>
    <cellStyle name="Link 6 2 2 2 2 11" xfId="18187"/>
    <cellStyle name="Link 6 2 2 2 2 12" xfId="18188"/>
    <cellStyle name="Link 6 2 2 2 2 13" xfId="18189"/>
    <cellStyle name="Link 6 2 2 2 2 14" xfId="18190"/>
    <cellStyle name="Link 6 2 2 2 2 15" xfId="18191"/>
    <cellStyle name="Link 6 2 2 2 2 16" xfId="18192"/>
    <cellStyle name="Link 6 2 2 2 2 17" xfId="18193"/>
    <cellStyle name="Link 6 2 2 2 2 18" xfId="18194"/>
    <cellStyle name="Link 6 2 2 2 2 19" xfId="18195"/>
    <cellStyle name="Link 6 2 2 2 2 2" xfId="18196"/>
    <cellStyle name="Link 6 2 2 2 2 20" xfId="18197"/>
    <cellStyle name="Link 6 2 2 2 2 21" xfId="18198"/>
    <cellStyle name="Link 6 2 2 2 2 22" xfId="18199"/>
    <cellStyle name="Link 6 2 2 2 2 23" xfId="18200"/>
    <cellStyle name="Link 6 2 2 2 2 24" xfId="18201"/>
    <cellStyle name="Link 6 2 2 2 2 25" xfId="18202"/>
    <cellStyle name="Link 6 2 2 2 2 26" xfId="18203"/>
    <cellStyle name="Link 6 2 2 2 2 27" xfId="18204"/>
    <cellStyle name="Link 6 2 2 2 2 28" xfId="18205"/>
    <cellStyle name="Link 6 2 2 2 2 29" xfId="18206"/>
    <cellStyle name="Link 6 2 2 2 2 3" xfId="18207"/>
    <cellStyle name="Link 6 2 2 2 2 30" xfId="18208"/>
    <cellStyle name="Link 6 2 2 2 2 31" xfId="18209"/>
    <cellStyle name="Link 6 2 2 2 2 32" xfId="18210"/>
    <cellStyle name="Link 6 2 2 2 2 33" xfId="40124"/>
    <cellStyle name="Link 6 2 2 2 2 4" xfId="18211"/>
    <cellStyle name="Link 6 2 2 2 2 5" xfId="18212"/>
    <cellStyle name="Link 6 2 2 2 2 6" xfId="18213"/>
    <cellStyle name="Link 6 2 2 2 2 7" xfId="18214"/>
    <cellStyle name="Link 6 2 2 2 2 8" xfId="18215"/>
    <cellStyle name="Link 6 2 2 2 2 9" xfId="18216"/>
    <cellStyle name="Link 6 2 2 3" xfId="18217"/>
    <cellStyle name="Link 6 2 2 3 2" xfId="18218"/>
    <cellStyle name="Link 6 2 2 3 2 10" xfId="18219"/>
    <cellStyle name="Link 6 2 2 3 2 11" xfId="18220"/>
    <cellStyle name="Link 6 2 2 3 2 12" xfId="18221"/>
    <cellStyle name="Link 6 2 2 3 2 13" xfId="18222"/>
    <cellStyle name="Link 6 2 2 3 2 14" xfId="18223"/>
    <cellStyle name="Link 6 2 2 3 2 15" xfId="18224"/>
    <cellStyle name="Link 6 2 2 3 2 16" xfId="18225"/>
    <cellStyle name="Link 6 2 2 3 2 17" xfId="18226"/>
    <cellStyle name="Link 6 2 2 3 2 18" xfId="18227"/>
    <cellStyle name="Link 6 2 2 3 2 19" xfId="18228"/>
    <cellStyle name="Link 6 2 2 3 2 2" xfId="18229"/>
    <cellStyle name="Link 6 2 2 3 2 20" xfId="18230"/>
    <cellStyle name="Link 6 2 2 3 2 21" xfId="18231"/>
    <cellStyle name="Link 6 2 2 3 2 22" xfId="18232"/>
    <cellStyle name="Link 6 2 2 3 2 23" xfId="18233"/>
    <cellStyle name="Link 6 2 2 3 2 24" xfId="18234"/>
    <cellStyle name="Link 6 2 2 3 2 25" xfId="18235"/>
    <cellStyle name="Link 6 2 2 3 2 26" xfId="18236"/>
    <cellStyle name="Link 6 2 2 3 2 27" xfId="18237"/>
    <cellStyle name="Link 6 2 2 3 2 28" xfId="18238"/>
    <cellStyle name="Link 6 2 2 3 2 29" xfId="18239"/>
    <cellStyle name="Link 6 2 2 3 2 3" xfId="18240"/>
    <cellStyle name="Link 6 2 2 3 2 30" xfId="18241"/>
    <cellStyle name="Link 6 2 2 3 2 31" xfId="18242"/>
    <cellStyle name="Link 6 2 2 3 2 32" xfId="18243"/>
    <cellStyle name="Link 6 2 2 3 2 33" xfId="40110"/>
    <cellStyle name="Link 6 2 2 3 2 4" xfId="18244"/>
    <cellStyle name="Link 6 2 2 3 2 5" xfId="18245"/>
    <cellStyle name="Link 6 2 2 3 2 6" xfId="18246"/>
    <cellStyle name="Link 6 2 2 3 2 7" xfId="18247"/>
    <cellStyle name="Link 6 2 2 3 2 8" xfId="18248"/>
    <cellStyle name="Link 6 2 2 3 2 9" xfId="18249"/>
    <cellStyle name="Link 6 2 3" xfId="18250"/>
    <cellStyle name="Link 6 2 3 2" xfId="18251"/>
    <cellStyle name="Link 6 2 3 2 10" xfId="18252"/>
    <cellStyle name="Link 6 2 3 2 11" xfId="18253"/>
    <cellStyle name="Link 6 2 3 2 12" xfId="18254"/>
    <cellStyle name="Link 6 2 3 2 13" xfId="18255"/>
    <cellStyle name="Link 6 2 3 2 14" xfId="18256"/>
    <cellStyle name="Link 6 2 3 2 15" xfId="18257"/>
    <cellStyle name="Link 6 2 3 2 16" xfId="18258"/>
    <cellStyle name="Link 6 2 3 2 17" xfId="18259"/>
    <cellStyle name="Link 6 2 3 2 18" xfId="18260"/>
    <cellStyle name="Link 6 2 3 2 19" xfId="18261"/>
    <cellStyle name="Link 6 2 3 2 2" xfId="18262"/>
    <cellStyle name="Link 6 2 3 2 20" xfId="18263"/>
    <cellStyle name="Link 6 2 3 2 21" xfId="18264"/>
    <cellStyle name="Link 6 2 3 2 22" xfId="18265"/>
    <cellStyle name="Link 6 2 3 2 23" xfId="18266"/>
    <cellStyle name="Link 6 2 3 2 24" xfId="18267"/>
    <cellStyle name="Link 6 2 3 2 25" xfId="18268"/>
    <cellStyle name="Link 6 2 3 2 26" xfId="18269"/>
    <cellStyle name="Link 6 2 3 2 27" xfId="18270"/>
    <cellStyle name="Link 6 2 3 2 28" xfId="18271"/>
    <cellStyle name="Link 6 2 3 2 29" xfId="18272"/>
    <cellStyle name="Link 6 2 3 2 3" xfId="18273"/>
    <cellStyle name="Link 6 2 3 2 30" xfId="18274"/>
    <cellStyle name="Link 6 2 3 2 31" xfId="18275"/>
    <cellStyle name="Link 6 2 3 2 32" xfId="18276"/>
    <cellStyle name="Link 6 2 3 2 33" xfId="40129"/>
    <cellStyle name="Link 6 2 3 2 4" xfId="18277"/>
    <cellStyle name="Link 6 2 3 2 5" xfId="18278"/>
    <cellStyle name="Link 6 2 3 2 6" xfId="18279"/>
    <cellStyle name="Link 6 2 3 2 7" xfId="18280"/>
    <cellStyle name="Link 6 2 3 2 8" xfId="18281"/>
    <cellStyle name="Link 6 2 3 2 9" xfId="18282"/>
    <cellStyle name="Link 6 2 4" xfId="18283"/>
    <cellStyle name="Link 6 2 4 10" xfId="18284"/>
    <cellStyle name="Link 6 2 4 11" xfId="18285"/>
    <cellStyle name="Link 6 2 4 12" xfId="18286"/>
    <cellStyle name="Link 6 2 4 13" xfId="18287"/>
    <cellStyle name="Link 6 2 4 14" xfId="18288"/>
    <cellStyle name="Link 6 2 4 15" xfId="18289"/>
    <cellStyle name="Link 6 2 4 16" xfId="18290"/>
    <cellStyle name="Link 6 2 4 17" xfId="18291"/>
    <cellStyle name="Link 6 2 4 18" xfId="18292"/>
    <cellStyle name="Link 6 2 4 19" xfId="18293"/>
    <cellStyle name="Link 6 2 4 2" xfId="18294"/>
    <cellStyle name="Link 6 2 4 20" xfId="18295"/>
    <cellStyle name="Link 6 2 4 21" xfId="18296"/>
    <cellStyle name="Link 6 2 4 22" xfId="18297"/>
    <cellStyle name="Link 6 2 4 23" xfId="18298"/>
    <cellStyle name="Link 6 2 4 24" xfId="18299"/>
    <cellStyle name="Link 6 2 4 25" xfId="18300"/>
    <cellStyle name="Link 6 2 4 26" xfId="18301"/>
    <cellStyle name="Link 6 2 4 27" xfId="18302"/>
    <cellStyle name="Link 6 2 4 28" xfId="18303"/>
    <cellStyle name="Link 6 2 4 29" xfId="18304"/>
    <cellStyle name="Link 6 2 4 3" xfId="18305"/>
    <cellStyle name="Link 6 2 4 30" xfId="18306"/>
    <cellStyle name="Link 6 2 4 31" xfId="18307"/>
    <cellStyle name="Link 6 2 4 32" xfId="18308"/>
    <cellStyle name="Link 6 2 4 33" xfId="39872"/>
    <cellStyle name="Link 6 2 4 4" xfId="18309"/>
    <cellStyle name="Link 6 2 4 5" xfId="18310"/>
    <cellStyle name="Link 6 2 4 6" xfId="18311"/>
    <cellStyle name="Link 6 2 4 7" xfId="18312"/>
    <cellStyle name="Link 6 2 4 8" xfId="18313"/>
    <cellStyle name="Link 6 2 4 9" xfId="18314"/>
    <cellStyle name="Link 6 3" xfId="18315"/>
    <cellStyle name="Link 6 3 2" xfId="18316"/>
    <cellStyle name="Link 6 3 2 2" xfId="18317"/>
    <cellStyle name="Link 6 3 2 2 2" xfId="18318"/>
    <cellStyle name="Link 6 3 2 2 2 10" xfId="18319"/>
    <cellStyle name="Link 6 3 2 2 2 11" xfId="18320"/>
    <cellStyle name="Link 6 3 2 2 2 12" xfId="18321"/>
    <cellStyle name="Link 6 3 2 2 2 13" xfId="18322"/>
    <cellStyle name="Link 6 3 2 2 2 14" xfId="18323"/>
    <cellStyle name="Link 6 3 2 2 2 15" xfId="18324"/>
    <cellStyle name="Link 6 3 2 2 2 16" xfId="18325"/>
    <cellStyle name="Link 6 3 2 2 2 17" xfId="18326"/>
    <cellStyle name="Link 6 3 2 2 2 18" xfId="18327"/>
    <cellStyle name="Link 6 3 2 2 2 19" xfId="18328"/>
    <cellStyle name="Link 6 3 2 2 2 2" xfId="18329"/>
    <cellStyle name="Link 6 3 2 2 2 20" xfId="18330"/>
    <cellStyle name="Link 6 3 2 2 2 21" xfId="18331"/>
    <cellStyle name="Link 6 3 2 2 2 22" xfId="18332"/>
    <cellStyle name="Link 6 3 2 2 2 23" xfId="18333"/>
    <cellStyle name="Link 6 3 2 2 2 24" xfId="18334"/>
    <cellStyle name="Link 6 3 2 2 2 25" xfId="18335"/>
    <cellStyle name="Link 6 3 2 2 2 26" xfId="18336"/>
    <cellStyle name="Link 6 3 2 2 2 27" xfId="18337"/>
    <cellStyle name="Link 6 3 2 2 2 28" xfId="18338"/>
    <cellStyle name="Link 6 3 2 2 2 29" xfId="18339"/>
    <cellStyle name="Link 6 3 2 2 2 3" xfId="18340"/>
    <cellStyle name="Link 6 3 2 2 2 30" xfId="18341"/>
    <cellStyle name="Link 6 3 2 2 2 31" xfId="18342"/>
    <cellStyle name="Link 6 3 2 2 2 32" xfId="18343"/>
    <cellStyle name="Link 6 3 2 2 2 33" xfId="40125"/>
    <cellStyle name="Link 6 3 2 2 2 4" xfId="18344"/>
    <cellStyle name="Link 6 3 2 2 2 5" xfId="18345"/>
    <cellStyle name="Link 6 3 2 2 2 6" xfId="18346"/>
    <cellStyle name="Link 6 3 2 2 2 7" xfId="18347"/>
    <cellStyle name="Link 6 3 2 2 2 8" xfId="18348"/>
    <cellStyle name="Link 6 3 2 2 2 9" xfId="18349"/>
    <cellStyle name="Link 6 3 2 3" xfId="18350"/>
    <cellStyle name="Link 6 3 2 3 2" xfId="18351"/>
    <cellStyle name="Link 6 3 2 3 2 10" xfId="18352"/>
    <cellStyle name="Link 6 3 2 3 2 11" xfId="18353"/>
    <cellStyle name="Link 6 3 2 3 2 12" xfId="18354"/>
    <cellStyle name="Link 6 3 2 3 2 13" xfId="18355"/>
    <cellStyle name="Link 6 3 2 3 2 14" xfId="18356"/>
    <cellStyle name="Link 6 3 2 3 2 15" xfId="18357"/>
    <cellStyle name="Link 6 3 2 3 2 16" xfId="18358"/>
    <cellStyle name="Link 6 3 2 3 2 17" xfId="18359"/>
    <cellStyle name="Link 6 3 2 3 2 18" xfId="18360"/>
    <cellStyle name="Link 6 3 2 3 2 19" xfId="18361"/>
    <cellStyle name="Link 6 3 2 3 2 2" xfId="18362"/>
    <cellStyle name="Link 6 3 2 3 2 20" xfId="18363"/>
    <cellStyle name="Link 6 3 2 3 2 21" xfId="18364"/>
    <cellStyle name="Link 6 3 2 3 2 22" xfId="18365"/>
    <cellStyle name="Link 6 3 2 3 2 23" xfId="18366"/>
    <cellStyle name="Link 6 3 2 3 2 24" xfId="18367"/>
    <cellStyle name="Link 6 3 2 3 2 25" xfId="18368"/>
    <cellStyle name="Link 6 3 2 3 2 26" xfId="18369"/>
    <cellStyle name="Link 6 3 2 3 2 27" xfId="18370"/>
    <cellStyle name="Link 6 3 2 3 2 28" xfId="18371"/>
    <cellStyle name="Link 6 3 2 3 2 29" xfId="18372"/>
    <cellStyle name="Link 6 3 2 3 2 3" xfId="18373"/>
    <cellStyle name="Link 6 3 2 3 2 30" xfId="18374"/>
    <cellStyle name="Link 6 3 2 3 2 31" xfId="18375"/>
    <cellStyle name="Link 6 3 2 3 2 32" xfId="18376"/>
    <cellStyle name="Link 6 3 2 3 2 33" xfId="40028"/>
    <cellStyle name="Link 6 3 2 3 2 4" xfId="18377"/>
    <cellStyle name="Link 6 3 2 3 2 5" xfId="18378"/>
    <cellStyle name="Link 6 3 2 3 2 6" xfId="18379"/>
    <cellStyle name="Link 6 3 2 3 2 7" xfId="18380"/>
    <cellStyle name="Link 6 3 2 3 2 8" xfId="18381"/>
    <cellStyle name="Link 6 3 2 3 2 9" xfId="18382"/>
    <cellStyle name="Link 6 3 3" xfId="18383"/>
    <cellStyle name="Link 6 3 3 2" xfId="18384"/>
    <cellStyle name="Link 6 3 3 2 10" xfId="18385"/>
    <cellStyle name="Link 6 3 3 2 11" xfId="18386"/>
    <cellStyle name="Link 6 3 3 2 12" xfId="18387"/>
    <cellStyle name="Link 6 3 3 2 13" xfId="18388"/>
    <cellStyle name="Link 6 3 3 2 14" xfId="18389"/>
    <cellStyle name="Link 6 3 3 2 15" xfId="18390"/>
    <cellStyle name="Link 6 3 3 2 16" xfId="18391"/>
    <cellStyle name="Link 6 3 3 2 17" xfId="18392"/>
    <cellStyle name="Link 6 3 3 2 18" xfId="18393"/>
    <cellStyle name="Link 6 3 3 2 19" xfId="18394"/>
    <cellStyle name="Link 6 3 3 2 2" xfId="18395"/>
    <cellStyle name="Link 6 3 3 2 20" xfId="18396"/>
    <cellStyle name="Link 6 3 3 2 21" xfId="18397"/>
    <cellStyle name="Link 6 3 3 2 22" xfId="18398"/>
    <cellStyle name="Link 6 3 3 2 23" xfId="18399"/>
    <cellStyle name="Link 6 3 3 2 24" xfId="18400"/>
    <cellStyle name="Link 6 3 3 2 25" xfId="18401"/>
    <cellStyle name="Link 6 3 3 2 26" xfId="18402"/>
    <cellStyle name="Link 6 3 3 2 27" xfId="18403"/>
    <cellStyle name="Link 6 3 3 2 28" xfId="18404"/>
    <cellStyle name="Link 6 3 3 2 29" xfId="18405"/>
    <cellStyle name="Link 6 3 3 2 3" xfId="18406"/>
    <cellStyle name="Link 6 3 3 2 30" xfId="18407"/>
    <cellStyle name="Link 6 3 3 2 31" xfId="18408"/>
    <cellStyle name="Link 6 3 3 2 32" xfId="18409"/>
    <cellStyle name="Link 6 3 3 2 33" xfId="40187"/>
    <cellStyle name="Link 6 3 3 2 4" xfId="18410"/>
    <cellStyle name="Link 6 3 3 2 5" xfId="18411"/>
    <cellStyle name="Link 6 3 3 2 6" xfId="18412"/>
    <cellStyle name="Link 6 3 3 2 7" xfId="18413"/>
    <cellStyle name="Link 6 3 3 2 8" xfId="18414"/>
    <cellStyle name="Link 6 3 3 2 9" xfId="18415"/>
    <cellStyle name="Link 6 3 4" xfId="18416"/>
    <cellStyle name="Link 6 3 4 10" xfId="18417"/>
    <cellStyle name="Link 6 3 4 11" xfId="18418"/>
    <cellStyle name="Link 6 3 4 12" xfId="18419"/>
    <cellStyle name="Link 6 3 4 13" xfId="18420"/>
    <cellStyle name="Link 6 3 4 14" xfId="18421"/>
    <cellStyle name="Link 6 3 4 15" xfId="18422"/>
    <cellStyle name="Link 6 3 4 16" xfId="18423"/>
    <cellStyle name="Link 6 3 4 17" xfId="18424"/>
    <cellStyle name="Link 6 3 4 18" xfId="18425"/>
    <cellStyle name="Link 6 3 4 19" xfId="18426"/>
    <cellStyle name="Link 6 3 4 2" xfId="18427"/>
    <cellStyle name="Link 6 3 4 20" xfId="18428"/>
    <cellStyle name="Link 6 3 4 21" xfId="18429"/>
    <cellStyle name="Link 6 3 4 22" xfId="18430"/>
    <cellStyle name="Link 6 3 4 23" xfId="18431"/>
    <cellStyle name="Link 6 3 4 24" xfId="18432"/>
    <cellStyle name="Link 6 3 4 25" xfId="18433"/>
    <cellStyle name="Link 6 3 4 26" xfId="18434"/>
    <cellStyle name="Link 6 3 4 27" xfId="18435"/>
    <cellStyle name="Link 6 3 4 28" xfId="18436"/>
    <cellStyle name="Link 6 3 4 29" xfId="18437"/>
    <cellStyle name="Link 6 3 4 3" xfId="18438"/>
    <cellStyle name="Link 6 3 4 30" xfId="18439"/>
    <cellStyle name="Link 6 3 4 31" xfId="18440"/>
    <cellStyle name="Link 6 3 4 32" xfId="18441"/>
    <cellStyle name="Link 6 3 4 33" xfId="39971"/>
    <cellStyle name="Link 6 3 4 4" xfId="18442"/>
    <cellStyle name="Link 6 3 4 5" xfId="18443"/>
    <cellStyle name="Link 6 3 4 6" xfId="18444"/>
    <cellStyle name="Link 6 3 4 7" xfId="18445"/>
    <cellStyle name="Link 6 3 4 8" xfId="18446"/>
    <cellStyle name="Link 6 3 4 9" xfId="18447"/>
    <cellStyle name="Link 6 4" xfId="18448"/>
    <cellStyle name="Link 6 4 2" xfId="18449"/>
    <cellStyle name="Link 6 4 2 2" xfId="18450"/>
    <cellStyle name="Link 6 4 2 2 10" xfId="18451"/>
    <cellStyle name="Link 6 4 2 2 11" xfId="18452"/>
    <cellStyle name="Link 6 4 2 2 12" xfId="18453"/>
    <cellStyle name="Link 6 4 2 2 13" xfId="18454"/>
    <cellStyle name="Link 6 4 2 2 14" xfId="18455"/>
    <cellStyle name="Link 6 4 2 2 15" xfId="18456"/>
    <cellStyle name="Link 6 4 2 2 16" xfId="18457"/>
    <cellStyle name="Link 6 4 2 2 17" xfId="18458"/>
    <cellStyle name="Link 6 4 2 2 18" xfId="18459"/>
    <cellStyle name="Link 6 4 2 2 19" xfId="18460"/>
    <cellStyle name="Link 6 4 2 2 2" xfId="18461"/>
    <cellStyle name="Link 6 4 2 2 20" xfId="18462"/>
    <cellStyle name="Link 6 4 2 2 21" xfId="18463"/>
    <cellStyle name="Link 6 4 2 2 22" xfId="18464"/>
    <cellStyle name="Link 6 4 2 2 23" xfId="18465"/>
    <cellStyle name="Link 6 4 2 2 24" xfId="18466"/>
    <cellStyle name="Link 6 4 2 2 25" xfId="18467"/>
    <cellStyle name="Link 6 4 2 2 26" xfId="18468"/>
    <cellStyle name="Link 6 4 2 2 27" xfId="18469"/>
    <cellStyle name="Link 6 4 2 2 28" xfId="18470"/>
    <cellStyle name="Link 6 4 2 2 29" xfId="18471"/>
    <cellStyle name="Link 6 4 2 2 3" xfId="18472"/>
    <cellStyle name="Link 6 4 2 2 30" xfId="18473"/>
    <cellStyle name="Link 6 4 2 2 31" xfId="18474"/>
    <cellStyle name="Link 6 4 2 2 32" xfId="18475"/>
    <cellStyle name="Link 6 4 2 2 33" xfId="40071"/>
    <cellStyle name="Link 6 4 2 2 4" xfId="18476"/>
    <cellStyle name="Link 6 4 2 2 5" xfId="18477"/>
    <cellStyle name="Link 6 4 2 2 6" xfId="18478"/>
    <cellStyle name="Link 6 4 2 2 7" xfId="18479"/>
    <cellStyle name="Link 6 4 2 2 8" xfId="18480"/>
    <cellStyle name="Link 6 4 2 2 9" xfId="18481"/>
    <cellStyle name="Link 6 4 3" xfId="18482"/>
    <cellStyle name="Link 6 4 3 2" xfId="18483"/>
    <cellStyle name="Link 6 4 3 2 10" xfId="18484"/>
    <cellStyle name="Link 6 4 3 2 11" xfId="18485"/>
    <cellStyle name="Link 6 4 3 2 12" xfId="18486"/>
    <cellStyle name="Link 6 4 3 2 13" xfId="18487"/>
    <cellStyle name="Link 6 4 3 2 14" xfId="18488"/>
    <cellStyle name="Link 6 4 3 2 15" xfId="18489"/>
    <cellStyle name="Link 6 4 3 2 16" xfId="18490"/>
    <cellStyle name="Link 6 4 3 2 17" xfId="18491"/>
    <cellStyle name="Link 6 4 3 2 18" xfId="18492"/>
    <cellStyle name="Link 6 4 3 2 19" xfId="18493"/>
    <cellStyle name="Link 6 4 3 2 2" xfId="18494"/>
    <cellStyle name="Link 6 4 3 2 20" xfId="18495"/>
    <cellStyle name="Link 6 4 3 2 21" xfId="18496"/>
    <cellStyle name="Link 6 4 3 2 22" xfId="18497"/>
    <cellStyle name="Link 6 4 3 2 23" xfId="18498"/>
    <cellStyle name="Link 6 4 3 2 24" xfId="18499"/>
    <cellStyle name="Link 6 4 3 2 25" xfId="18500"/>
    <cellStyle name="Link 6 4 3 2 26" xfId="18501"/>
    <cellStyle name="Link 6 4 3 2 27" xfId="18502"/>
    <cellStyle name="Link 6 4 3 2 28" xfId="18503"/>
    <cellStyle name="Link 6 4 3 2 29" xfId="18504"/>
    <cellStyle name="Link 6 4 3 2 3" xfId="18505"/>
    <cellStyle name="Link 6 4 3 2 30" xfId="18506"/>
    <cellStyle name="Link 6 4 3 2 31" xfId="18507"/>
    <cellStyle name="Link 6 4 3 2 32" xfId="18508"/>
    <cellStyle name="Link 6 4 3 2 33" xfId="40198"/>
    <cellStyle name="Link 6 4 3 2 4" xfId="18509"/>
    <cellStyle name="Link 6 4 3 2 5" xfId="18510"/>
    <cellStyle name="Link 6 4 3 2 6" xfId="18511"/>
    <cellStyle name="Link 6 4 3 2 7" xfId="18512"/>
    <cellStyle name="Link 6 4 3 2 8" xfId="18513"/>
    <cellStyle name="Link 6 4 3 2 9" xfId="18514"/>
    <cellStyle name="Link 6 5" xfId="18515"/>
    <cellStyle name="Link 6 5 2" xfId="18516"/>
    <cellStyle name="Link 6 5 2 10" xfId="18517"/>
    <cellStyle name="Link 6 5 2 11" xfId="18518"/>
    <cellStyle name="Link 6 5 2 12" xfId="18519"/>
    <cellStyle name="Link 6 5 2 13" xfId="18520"/>
    <cellStyle name="Link 6 5 2 14" xfId="18521"/>
    <cellStyle name="Link 6 5 2 15" xfId="18522"/>
    <cellStyle name="Link 6 5 2 16" xfId="18523"/>
    <cellStyle name="Link 6 5 2 17" xfId="18524"/>
    <cellStyle name="Link 6 5 2 18" xfId="18525"/>
    <cellStyle name="Link 6 5 2 19" xfId="18526"/>
    <cellStyle name="Link 6 5 2 2" xfId="18527"/>
    <cellStyle name="Link 6 5 2 20" xfId="18528"/>
    <cellStyle name="Link 6 5 2 21" xfId="18529"/>
    <cellStyle name="Link 6 5 2 22" xfId="18530"/>
    <cellStyle name="Link 6 5 2 23" xfId="18531"/>
    <cellStyle name="Link 6 5 2 24" xfId="18532"/>
    <cellStyle name="Link 6 5 2 25" xfId="18533"/>
    <cellStyle name="Link 6 5 2 26" xfId="18534"/>
    <cellStyle name="Link 6 5 2 27" xfId="18535"/>
    <cellStyle name="Link 6 5 2 28" xfId="18536"/>
    <cellStyle name="Link 6 5 2 29" xfId="18537"/>
    <cellStyle name="Link 6 5 2 3" xfId="18538"/>
    <cellStyle name="Link 6 5 2 30" xfId="18539"/>
    <cellStyle name="Link 6 5 2 31" xfId="18540"/>
    <cellStyle name="Link 6 5 2 32" xfId="18541"/>
    <cellStyle name="Link 6 5 2 33" xfId="40097"/>
    <cellStyle name="Link 6 5 2 4" xfId="18542"/>
    <cellStyle name="Link 6 5 2 5" xfId="18543"/>
    <cellStyle name="Link 6 5 2 6" xfId="18544"/>
    <cellStyle name="Link 6 5 2 7" xfId="18545"/>
    <cellStyle name="Link 6 5 2 8" xfId="18546"/>
    <cellStyle name="Link 6 5 2 9" xfId="18547"/>
    <cellStyle name="Link 6 6" xfId="18548"/>
    <cellStyle name="Link 6 6 10" xfId="18549"/>
    <cellStyle name="Link 6 6 11" xfId="18550"/>
    <cellStyle name="Link 6 6 12" xfId="18551"/>
    <cellStyle name="Link 6 6 13" xfId="18552"/>
    <cellStyle name="Link 6 6 14" xfId="18553"/>
    <cellStyle name="Link 6 6 15" xfId="18554"/>
    <cellStyle name="Link 6 6 16" xfId="18555"/>
    <cellStyle name="Link 6 6 17" xfId="18556"/>
    <cellStyle name="Link 6 6 18" xfId="18557"/>
    <cellStyle name="Link 6 6 19" xfId="18558"/>
    <cellStyle name="Link 6 6 2" xfId="18559"/>
    <cellStyle name="Link 6 6 20" xfId="18560"/>
    <cellStyle name="Link 6 6 21" xfId="18561"/>
    <cellStyle name="Link 6 6 22" xfId="18562"/>
    <cellStyle name="Link 6 6 23" xfId="18563"/>
    <cellStyle name="Link 6 6 24" xfId="18564"/>
    <cellStyle name="Link 6 6 25" xfId="18565"/>
    <cellStyle name="Link 6 6 26" xfId="18566"/>
    <cellStyle name="Link 6 6 27" xfId="18567"/>
    <cellStyle name="Link 6 6 28" xfId="18568"/>
    <cellStyle name="Link 6 6 29" xfId="18569"/>
    <cellStyle name="Link 6 6 3" xfId="18570"/>
    <cellStyle name="Link 6 6 30" xfId="18571"/>
    <cellStyle name="Link 6 6 31" xfId="18572"/>
    <cellStyle name="Link 6 6 32" xfId="18573"/>
    <cellStyle name="Link 6 6 33" xfId="39861"/>
    <cellStyle name="Link 6 6 4" xfId="18574"/>
    <cellStyle name="Link 6 6 5" xfId="18575"/>
    <cellStyle name="Link 6 6 6" xfId="18576"/>
    <cellStyle name="Link 6 6 7" xfId="18577"/>
    <cellStyle name="Link 6 6 8" xfId="18578"/>
    <cellStyle name="Link 6 6 9" xfId="18579"/>
    <cellStyle name="Link 7" xfId="18580"/>
    <cellStyle name="Link 7 2" xfId="18581"/>
    <cellStyle name="Link 7 2 2" xfId="18582"/>
    <cellStyle name="Link 7 2 2 2" xfId="18583"/>
    <cellStyle name="Link 7 2 2 2 10" xfId="18584"/>
    <cellStyle name="Link 7 2 2 2 11" xfId="18585"/>
    <cellStyle name="Link 7 2 2 2 12" xfId="18586"/>
    <cellStyle name="Link 7 2 2 2 13" xfId="18587"/>
    <cellStyle name="Link 7 2 2 2 14" xfId="18588"/>
    <cellStyle name="Link 7 2 2 2 15" xfId="18589"/>
    <cellStyle name="Link 7 2 2 2 16" xfId="18590"/>
    <cellStyle name="Link 7 2 2 2 17" xfId="18591"/>
    <cellStyle name="Link 7 2 2 2 18" xfId="18592"/>
    <cellStyle name="Link 7 2 2 2 19" xfId="18593"/>
    <cellStyle name="Link 7 2 2 2 2" xfId="18594"/>
    <cellStyle name="Link 7 2 2 2 20" xfId="18595"/>
    <cellStyle name="Link 7 2 2 2 21" xfId="18596"/>
    <cellStyle name="Link 7 2 2 2 22" xfId="18597"/>
    <cellStyle name="Link 7 2 2 2 23" xfId="18598"/>
    <cellStyle name="Link 7 2 2 2 24" xfId="18599"/>
    <cellStyle name="Link 7 2 2 2 25" xfId="18600"/>
    <cellStyle name="Link 7 2 2 2 26" xfId="18601"/>
    <cellStyle name="Link 7 2 2 2 27" xfId="18602"/>
    <cellStyle name="Link 7 2 2 2 28" xfId="18603"/>
    <cellStyle name="Link 7 2 2 2 29" xfId="18604"/>
    <cellStyle name="Link 7 2 2 2 3" xfId="18605"/>
    <cellStyle name="Link 7 2 2 2 30" xfId="18606"/>
    <cellStyle name="Link 7 2 2 2 31" xfId="18607"/>
    <cellStyle name="Link 7 2 2 2 32" xfId="18608"/>
    <cellStyle name="Link 7 2 2 2 33" xfId="40126"/>
    <cellStyle name="Link 7 2 2 2 4" xfId="18609"/>
    <cellStyle name="Link 7 2 2 2 5" xfId="18610"/>
    <cellStyle name="Link 7 2 2 2 6" xfId="18611"/>
    <cellStyle name="Link 7 2 2 2 7" xfId="18612"/>
    <cellStyle name="Link 7 2 2 2 8" xfId="18613"/>
    <cellStyle name="Link 7 2 2 2 9" xfId="18614"/>
    <cellStyle name="Link 7 2 3" xfId="18615"/>
    <cellStyle name="Link 7 2 3 2" xfId="18616"/>
    <cellStyle name="Link 7 2 3 2 10" xfId="18617"/>
    <cellStyle name="Link 7 2 3 2 11" xfId="18618"/>
    <cellStyle name="Link 7 2 3 2 12" xfId="18619"/>
    <cellStyle name="Link 7 2 3 2 13" xfId="18620"/>
    <cellStyle name="Link 7 2 3 2 14" xfId="18621"/>
    <cellStyle name="Link 7 2 3 2 15" xfId="18622"/>
    <cellStyle name="Link 7 2 3 2 16" xfId="18623"/>
    <cellStyle name="Link 7 2 3 2 17" xfId="18624"/>
    <cellStyle name="Link 7 2 3 2 18" xfId="18625"/>
    <cellStyle name="Link 7 2 3 2 19" xfId="18626"/>
    <cellStyle name="Link 7 2 3 2 2" xfId="18627"/>
    <cellStyle name="Link 7 2 3 2 20" xfId="18628"/>
    <cellStyle name="Link 7 2 3 2 21" xfId="18629"/>
    <cellStyle name="Link 7 2 3 2 22" xfId="18630"/>
    <cellStyle name="Link 7 2 3 2 23" xfId="18631"/>
    <cellStyle name="Link 7 2 3 2 24" xfId="18632"/>
    <cellStyle name="Link 7 2 3 2 25" xfId="18633"/>
    <cellStyle name="Link 7 2 3 2 26" xfId="18634"/>
    <cellStyle name="Link 7 2 3 2 27" xfId="18635"/>
    <cellStyle name="Link 7 2 3 2 28" xfId="18636"/>
    <cellStyle name="Link 7 2 3 2 29" xfId="18637"/>
    <cellStyle name="Link 7 2 3 2 3" xfId="18638"/>
    <cellStyle name="Link 7 2 3 2 30" xfId="18639"/>
    <cellStyle name="Link 7 2 3 2 31" xfId="18640"/>
    <cellStyle name="Link 7 2 3 2 32" xfId="18641"/>
    <cellStyle name="Link 7 2 3 2 33" xfId="40033"/>
    <cellStyle name="Link 7 2 3 2 4" xfId="18642"/>
    <cellStyle name="Link 7 2 3 2 5" xfId="18643"/>
    <cellStyle name="Link 7 2 3 2 6" xfId="18644"/>
    <cellStyle name="Link 7 2 3 2 7" xfId="18645"/>
    <cellStyle name="Link 7 2 3 2 8" xfId="18646"/>
    <cellStyle name="Link 7 2 3 2 9" xfId="18647"/>
    <cellStyle name="Link 7 3" xfId="18648"/>
    <cellStyle name="Link 7 3 2" xfId="18649"/>
    <cellStyle name="Link 7 3 2 10" xfId="18650"/>
    <cellStyle name="Link 7 3 2 11" xfId="18651"/>
    <cellStyle name="Link 7 3 2 12" xfId="18652"/>
    <cellStyle name="Link 7 3 2 13" xfId="18653"/>
    <cellStyle name="Link 7 3 2 14" xfId="18654"/>
    <cellStyle name="Link 7 3 2 15" xfId="18655"/>
    <cellStyle name="Link 7 3 2 16" xfId="18656"/>
    <cellStyle name="Link 7 3 2 17" xfId="18657"/>
    <cellStyle name="Link 7 3 2 18" xfId="18658"/>
    <cellStyle name="Link 7 3 2 19" xfId="18659"/>
    <cellStyle name="Link 7 3 2 2" xfId="18660"/>
    <cellStyle name="Link 7 3 2 20" xfId="18661"/>
    <cellStyle name="Link 7 3 2 21" xfId="18662"/>
    <cellStyle name="Link 7 3 2 22" xfId="18663"/>
    <cellStyle name="Link 7 3 2 23" xfId="18664"/>
    <cellStyle name="Link 7 3 2 24" xfId="18665"/>
    <cellStyle name="Link 7 3 2 25" xfId="18666"/>
    <cellStyle name="Link 7 3 2 26" xfId="18667"/>
    <cellStyle name="Link 7 3 2 27" xfId="18668"/>
    <cellStyle name="Link 7 3 2 28" xfId="18669"/>
    <cellStyle name="Link 7 3 2 29" xfId="18670"/>
    <cellStyle name="Link 7 3 2 3" xfId="18671"/>
    <cellStyle name="Link 7 3 2 30" xfId="18672"/>
    <cellStyle name="Link 7 3 2 31" xfId="18673"/>
    <cellStyle name="Link 7 3 2 32" xfId="18674"/>
    <cellStyle name="Link 7 3 2 33" xfId="40169"/>
    <cellStyle name="Link 7 3 2 4" xfId="18675"/>
    <cellStyle name="Link 7 3 2 5" xfId="18676"/>
    <cellStyle name="Link 7 3 2 6" xfId="18677"/>
    <cellStyle name="Link 7 3 2 7" xfId="18678"/>
    <cellStyle name="Link 7 3 2 8" xfId="18679"/>
    <cellStyle name="Link 7 3 2 9" xfId="18680"/>
    <cellStyle name="Link 7 4" xfId="18681"/>
    <cellStyle name="Link 7 4 10" xfId="18682"/>
    <cellStyle name="Link 7 4 11" xfId="18683"/>
    <cellStyle name="Link 7 4 12" xfId="18684"/>
    <cellStyle name="Link 7 4 13" xfId="18685"/>
    <cellStyle name="Link 7 4 14" xfId="18686"/>
    <cellStyle name="Link 7 4 15" xfId="18687"/>
    <cellStyle name="Link 7 4 16" xfId="18688"/>
    <cellStyle name="Link 7 4 17" xfId="18689"/>
    <cellStyle name="Link 7 4 18" xfId="18690"/>
    <cellStyle name="Link 7 4 19" xfId="18691"/>
    <cellStyle name="Link 7 4 2" xfId="18692"/>
    <cellStyle name="Link 7 4 20" xfId="18693"/>
    <cellStyle name="Link 7 4 21" xfId="18694"/>
    <cellStyle name="Link 7 4 22" xfId="18695"/>
    <cellStyle name="Link 7 4 23" xfId="18696"/>
    <cellStyle name="Link 7 4 24" xfId="18697"/>
    <cellStyle name="Link 7 4 25" xfId="18698"/>
    <cellStyle name="Link 7 4 26" xfId="18699"/>
    <cellStyle name="Link 7 4 27" xfId="18700"/>
    <cellStyle name="Link 7 4 28" xfId="18701"/>
    <cellStyle name="Link 7 4 29" xfId="18702"/>
    <cellStyle name="Link 7 4 3" xfId="18703"/>
    <cellStyle name="Link 7 4 30" xfId="18704"/>
    <cellStyle name="Link 7 4 31" xfId="18705"/>
    <cellStyle name="Link 7 4 32" xfId="18706"/>
    <cellStyle name="Link 7 4 33" xfId="39952"/>
    <cellStyle name="Link 7 4 4" xfId="18707"/>
    <cellStyle name="Link 7 4 5" xfId="18708"/>
    <cellStyle name="Link 7 4 6" xfId="18709"/>
    <cellStyle name="Link 7 4 7" xfId="18710"/>
    <cellStyle name="Link 7 4 8" xfId="18711"/>
    <cellStyle name="Link 7 4 9" xfId="18712"/>
    <cellStyle name="Link 8" xfId="18713"/>
    <cellStyle name="Link 8 10" xfId="18714"/>
    <cellStyle name="Link 8 11" xfId="18715"/>
    <cellStyle name="Link 8 12" xfId="18716"/>
    <cellStyle name="Link 8 13" xfId="18717"/>
    <cellStyle name="Link 8 14" xfId="39549"/>
    <cellStyle name="Link 8 2" xfId="18718"/>
    <cellStyle name="Link 8 3" xfId="18719"/>
    <cellStyle name="Link 8 4" xfId="18720"/>
    <cellStyle name="Link 8 5" xfId="18721"/>
    <cellStyle name="Link 8 6" xfId="18722"/>
    <cellStyle name="Link 8 7" xfId="18723"/>
    <cellStyle name="Link 8 8" xfId="18724"/>
    <cellStyle name="Link 8 9" xfId="18725"/>
    <cellStyle name="Link 9" xfId="18726"/>
    <cellStyle name="Linked Cell" xfId="48" builtinId="24" hidden="1"/>
    <cellStyle name="Linked Cell 2" xfId="326"/>
    <cellStyle name="Linked Cell 2 2" xfId="18727"/>
    <cellStyle name="Linked Cell 2 2 2" xfId="18728"/>
    <cellStyle name="Linked Cell 2 3" xfId="18729"/>
    <cellStyle name="Linked Cell 2 4" xfId="18730"/>
    <cellStyle name="Linked Cell 2 5" xfId="18731"/>
    <cellStyle name="Linked Cell 2 6" xfId="18732"/>
    <cellStyle name="Linked Cell 2 7" xfId="18733"/>
    <cellStyle name="Linked Cell 2 8" xfId="38577"/>
    <cellStyle name="Linked Cell 3" xfId="18734"/>
    <cellStyle name="Linked Cell 4" xfId="18735"/>
    <cellStyle name="Linked Cell 5" xfId="18736"/>
    <cellStyle name="Linked Cell 6" xfId="18737"/>
    <cellStyle name="Linked Cell 7" xfId="18738"/>
    <cellStyle name="Linked Cell 8" xfId="18739"/>
    <cellStyle name="Linked Cell 9" xfId="18740"/>
    <cellStyle name="Long Date" xfId="18741"/>
    <cellStyle name="Major Heading" xfId="327"/>
    <cellStyle name="mmm" xfId="18742"/>
    <cellStyle name="Neutral" xfId="44" builtinId="28" hidden="1"/>
    <cellStyle name="Neutral 2" xfId="328"/>
    <cellStyle name="Neutral 2 2" xfId="18743"/>
    <cellStyle name="Neutral 2 2 2" xfId="18744"/>
    <cellStyle name="Neutral 2 3" xfId="18745"/>
    <cellStyle name="Neutral 2 4" xfId="18746"/>
    <cellStyle name="Neutral 2 5" xfId="18747"/>
    <cellStyle name="Neutral 2 6" xfId="18748"/>
    <cellStyle name="Neutral 2 7" xfId="18749"/>
    <cellStyle name="Neutral 2 8" xfId="38578"/>
    <cellStyle name="Neutral 3" xfId="18750"/>
    <cellStyle name="Neutral 4" xfId="18751"/>
    <cellStyle name="Neutral 5" xfId="18752"/>
    <cellStyle name="Neutral 6" xfId="18753"/>
    <cellStyle name="Neutral 7" xfId="18754"/>
    <cellStyle name="Neutral 8" xfId="18755"/>
    <cellStyle name="Neutral 9" xfId="18756"/>
    <cellStyle name="Normal" xfId="0" builtinId="0" customBuiltin="1"/>
    <cellStyle name="Normal 10" xfId="329"/>
    <cellStyle name="Normal 10 10" xfId="18757"/>
    <cellStyle name="Normal 10 11" xfId="18758"/>
    <cellStyle name="Normal 10 12" xfId="38579"/>
    <cellStyle name="Normal 10 2" xfId="18759"/>
    <cellStyle name="Normal 10 2 2" xfId="18760"/>
    <cellStyle name="Normal 10 2 3" xfId="18761"/>
    <cellStyle name="Normal 10 3" xfId="18762"/>
    <cellStyle name="Normal 10 4" xfId="18763"/>
    <cellStyle name="Normal 10 4 2" xfId="18764"/>
    <cellStyle name="Normal 10 4 3" xfId="18765"/>
    <cellStyle name="Normal 10 4 4" xfId="18766"/>
    <cellStyle name="Normal 10 4 4 2" xfId="18767"/>
    <cellStyle name="Normal 10 4 4 3" xfId="18768"/>
    <cellStyle name="Normal 10 4 4 4" xfId="18769"/>
    <cellStyle name="Normal 10 4 4 5" xfId="18770"/>
    <cellStyle name="Normal 10 4 4 6" xfId="18771"/>
    <cellStyle name="Normal 10 4 4 7" xfId="39431"/>
    <cellStyle name="Normal 10 5" xfId="18772"/>
    <cellStyle name="Normal 10 5 2" xfId="18773"/>
    <cellStyle name="Normal 10 5 3" xfId="18774"/>
    <cellStyle name="Normal 10 5 4" xfId="18775"/>
    <cellStyle name="Normal 10 5 5" xfId="18776"/>
    <cellStyle name="Normal 10 5 6" xfId="18777"/>
    <cellStyle name="Normal 10 5 7" xfId="39477"/>
    <cellStyle name="Normal 10 6" xfId="18778"/>
    <cellStyle name="Normal 10 6 2" xfId="18779"/>
    <cellStyle name="Normal 10 6 3" xfId="18780"/>
    <cellStyle name="Normal 10 6 4" xfId="18781"/>
    <cellStyle name="Normal 10 6 5" xfId="18782"/>
    <cellStyle name="Normal 10 6 6" xfId="18783"/>
    <cellStyle name="Normal 10 6 7" xfId="39379"/>
    <cellStyle name="Normal 10 7" xfId="18784"/>
    <cellStyle name="Normal 10 8" xfId="18785"/>
    <cellStyle name="Normal 10 9" xfId="18786"/>
    <cellStyle name="Normal 101" xfId="18787"/>
    <cellStyle name="Normal 11" xfId="330"/>
    <cellStyle name="Normal 11 2" xfId="18788"/>
    <cellStyle name="Normal 11 3" xfId="18789"/>
    <cellStyle name="Normal 11 4" xfId="18790"/>
    <cellStyle name="Normal 11 5" xfId="18791"/>
    <cellStyle name="Normal 12" xfId="331"/>
    <cellStyle name="Normal 12 2" xfId="18792"/>
    <cellStyle name="Normal 12 3" xfId="18793"/>
    <cellStyle name="Normal 12 4" xfId="18794"/>
    <cellStyle name="Normal 12 5" xfId="18795"/>
    <cellStyle name="Normal 12 6" xfId="18796"/>
    <cellStyle name="Normal 13" xfId="332"/>
    <cellStyle name="Normal 13 2" xfId="18797"/>
    <cellStyle name="Normal 13 2 2" xfId="18798"/>
    <cellStyle name="Normal 13 3" xfId="18799"/>
    <cellStyle name="Normal 13 4" xfId="18800"/>
    <cellStyle name="Normal 13 5" xfId="18801"/>
    <cellStyle name="Normal 14" xfId="333"/>
    <cellStyle name="Normal 14 10" xfId="38580"/>
    <cellStyle name="Normal 14 2" xfId="334"/>
    <cellStyle name="Normal 14 2 2" xfId="18802"/>
    <cellStyle name="Normal 14 2 2 2" xfId="18803"/>
    <cellStyle name="Normal 14 2 2 3" xfId="18804"/>
    <cellStyle name="Normal 14 2 2 4" xfId="18805"/>
    <cellStyle name="Normal 14 2 2 5" xfId="18806"/>
    <cellStyle name="Normal 14 2 2 6" xfId="18807"/>
    <cellStyle name="Normal 14 2 2 7" xfId="39432"/>
    <cellStyle name="Normal 14 3" xfId="18808"/>
    <cellStyle name="Normal 14 3 2" xfId="18809"/>
    <cellStyle name="Normal 14 3 2 2" xfId="18810"/>
    <cellStyle name="Normal 14 3 2 3" xfId="18811"/>
    <cellStyle name="Normal 14 3 2 4" xfId="18812"/>
    <cellStyle name="Normal 14 3 2 5" xfId="18813"/>
    <cellStyle name="Normal 14 3 2 6" xfId="18814"/>
    <cellStyle name="Normal 14 3 2 7" xfId="39478"/>
    <cellStyle name="Normal 14 4" xfId="18815"/>
    <cellStyle name="Normal 14 4 2" xfId="18816"/>
    <cellStyle name="Normal 14 4 3" xfId="18817"/>
    <cellStyle name="Normal 14 4 4" xfId="18818"/>
    <cellStyle name="Normal 14 4 5" xfId="18819"/>
    <cellStyle name="Normal 14 4 6" xfId="18820"/>
    <cellStyle name="Normal 14 4 7" xfId="39380"/>
    <cellStyle name="Normal 14 5" xfId="18821"/>
    <cellStyle name="Normal 14 6" xfId="18822"/>
    <cellStyle name="Normal 14 7" xfId="18823"/>
    <cellStyle name="Normal 14 8" xfId="18824"/>
    <cellStyle name="Normal 14 9" xfId="18825"/>
    <cellStyle name="Normal 15" xfId="335"/>
    <cellStyle name="Normal 15 10" xfId="18826"/>
    <cellStyle name="Normal 15 11" xfId="18827"/>
    <cellStyle name="Normal 15 12" xfId="18828"/>
    <cellStyle name="Normal 15 13" xfId="18829"/>
    <cellStyle name="Normal 15 14" xfId="38581"/>
    <cellStyle name="Normal 15 2" xfId="18830"/>
    <cellStyle name="Normal 15 2 2" xfId="18831"/>
    <cellStyle name="Normal 15 2 3" xfId="18832"/>
    <cellStyle name="Normal 15 2 3 2" xfId="18833"/>
    <cellStyle name="Normal 15 2 3 2 2" xfId="18834"/>
    <cellStyle name="Normal 15 2 3 2 3" xfId="18835"/>
    <cellStyle name="Normal 15 2 3 2 4" xfId="18836"/>
    <cellStyle name="Normal 15 2 3 2 5" xfId="18837"/>
    <cellStyle name="Normal 15 2 3 2 6" xfId="18838"/>
    <cellStyle name="Normal 15 2 3 2 7" xfId="40055"/>
    <cellStyle name="Normal 15 2 3 3" xfId="18839"/>
    <cellStyle name="Normal 15 2 3 4" xfId="18840"/>
    <cellStyle name="Normal 15 2 3 5" xfId="18841"/>
    <cellStyle name="Normal 15 2 3 6" xfId="18842"/>
    <cellStyle name="Normal 15 2 3 7" xfId="18843"/>
    <cellStyle name="Normal 15 2 3 8" xfId="38928"/>
    <cellStyle name="Normal 15 2 4" xfId="18844"/>
    <cellStyle name="Normal 15 2 4 2" xfId="18845"/>
    <cellStyle name="Normal 15 2 4 3" xfId="18846"/>
    <cellStyle name="Normal 15 2 4 4" xfId="18847"/>
    <cellStyle name="Normal 15 2 4 5" xfId="18848"/>
    <cellStyle name="Normal 15 2 4 6" xfId="18849"/>
    <cellStyle name="Normal 15 2 4 7" xfId="39540"/>
    <cellStyle name="Normal 15 3" xfId="18850"/>
    <cellStyle name="Normal 15 4" xfId="18851"/>
    <cellStyle name="Normal 15 4 2" xfId="18852"/>
    <cellStyle name="Normal 15 4 2 2" xfId="18853"/>
    <cellStyle name="Normal 15 4 2 3" xfId="18854"/>
    <cellStyle name="Normal 15 4 2 4" xfId="18855"/>
    <cellStyle name="Normal 15 4 2 5" xfId="18856"/>
    <cellStyle name="Normal 15 4 2 6" xfId="18857"/>
    <cellStyle name="Normal 15 4 2 7" xfId="39433"/>
    <cellStyle name="Normal 15 4 3" xfId="18858"/>
    <cellStyle name="Normal 15 4 4" xfId="18859"/>
    <cellStyle name="Normal 15 4 5" xfId="18860"/>
    <cellStyle name="Normal 15 4 6" xfId="18861"/>
    <cellStyle name="Normal 15 4 7" xfId="18862"/>
    <cellStyle name="Normal 15 4 8" xfId="18863"/>
    <cellStyle name="Normal 15 4 9" xfId="38582"/>
    <cellStyle name="Normal 15 5" xfId="18864"/>
    <cellStyle name="Normal 15 5 2" xfId="18865"/>
    <cellStyle name="Normal 15 5 3" xfId="18866"/>
    <cellStyle name="Normal 15 5 4" xfId="18867"/>
    <cellStyle name="Normal 15 5 5" xfId="18868"/>
    <cellStyle name="Normal 15 5 6" xfId="18869"/>
    <cellStyle name="Normal 15 5 7" xfId="39479"/>
    <cellStyle name="Normal 15 6" xfId="18870"/>
    <cellStyle name="Normal 15 6 2" xfId="18871"/>
    <cellStyle name="Normal 15 6 3" xfId="18872"/>
    <cellStyle name="Normal 15 6 4" xfId="18873"/>
    <cellStyle name="Normal 15 6 5" xfId="18874"/>
    <cellStyle name="Normal 15 6 6" xfId="18875"/>
    <cellStyle name="Normal 15 6 7" xfId="39381"/>
    <cellStyle name="Normal 15 7" xfId="18876"/>
    <cellStyle name="Normal 15 8" xfId="18877"/>
    <cellStyle name="Normal 15 8 2" xfId="18878"/>
    <cellStyle name="Normal 15 8 3" xfId="18879"/>
    <cellStyle name="Normal 15 8 4" xfId="18880"/>
    <cellStyle name="Normal 15 8 5" xfId="18881"/>
    <cellStyle name="Normal 15 8 6" xfId="18882"/>
    <cellStyle name="Normal 15 8 7" xfId="40217"/>
    <cellStyle name="Normal 15 9" xfId="18883"/>
    <cellStyle name="Normal 16" xfId="18884"/>
    <cellStyle name="Normal 16 2" xfId="18885"/>
    <cellStyle name="Normal 16 2 2" xfId="18886"/>
    <cellStyle name="Normal 16 3" xfId="18887"/>
    <cellStyle name="Normal 16 4" xfId="18888"/>
    <cellStyle name="Normal 17" xfId="18889"/>
    <cellStyle name="Normal 17 10" xfId="18890"/>
    <cellStyle name="Normal 17 11" xfId="38583"/>
    <cellStyle name="Normal 17 2" xfId="18891"/>
    <cellStyle name="Normal 17 2 2" xfId="18892"/>
    <cellStyle name="Normal 17 2 3" xfId="18893"/>
    <cellStyle name="Normal 17 2 4" xfId="18894"/>
    <cellStyle name="Normal 17 2 5" xfId="18895"/>
    <cellStyle name="Normal 17 2 6" xfId="18896"/>
    <cellStyle name="Normal 17 2 7" xfId="39450"/>
    <cellStyle name="Normal 17 3" xfId="18897"/>
    <cellStyle name="Normal 17 3 2" xfId="18898"/>
    <cellStyle name="Normal 17 3 3" xfId="18899"/>
    <cellStyle name="Normal 17 3 4" xfId="18900"/>
    <cellStyle name="Normal 17 3 5" xfId="18901"/>
    <cellStyle name="Normal 17 3 6" xfId="18902"/>
    <cellStyle name="Normal 17 3 7" xfId="39496"/>
    <cellStyle name="Normal 17 4" xfId="18903"/>
    <cellStyle name="Normal 17 4 2" xfId="18904"/>
    <cellStyle name="Normal 17 4 3" xfId="18905"/>
    <cellStyle name="Normal 17 4 4" xfId="18906"/>
    <cellStyle name="Normal 17 4 5" xfId="18907"/>
    <cellStyle name="Normal 17 4 6" xfId="18908"/>
    <cellStyle name="Normal 17 4 7" xfId="39382"/>
    <cellStyle name="Normal 17 5" xfId="18909"/>
    <cellStyle name="Normal 17 6" xfId="18910"/>
    <cellStyle name="Normal 17 7" xfId="18911"/>
    <cellStyle name="Normal 17 8" xfId="18912"/>
    <cellStyle name="Normal 17 9" xfId="18913"/>
    <cellStyle name="Normal 18" xfId="18914"/>
    <cellStyle name="Normal 18 2" xfId="18915"/>
    <cellStyle name="Normal 18 2 2" xfId="18916"/>
    <cellStyle name="Normal 18 3" xfId="18917"/>
    <cellStyle name="Normal 19" xfId="18918"/>
    <cellStyle name="Normal 19 2" xfId="18919"/>
    <cellStyle name="Normal 19 2 2" xfId="18920"/>
    <cellStyle name="Normal 19 3" xfId="18921"/>
    <cellStyle name="Normal 2" xfId="83"/>
    <cellStyle name="Normal 2 10" xfId="18922"/>
    <cellStyle name="Normal 2 11" xfId="18923"/>
    <cellStyle name="Normal 2 11 2" xfId="18924"/>
    <cellStyle name="Normal 2 11 2 2" xfId="18925"/>
    <cellStyle name="Normal 2 11 3" xfId="18926"/>
    <cellStyle name="Normal 2 12" xfId="18927"/>
    <cellStyle name="Normal 2 13" xfId="18928"/>
    <cellStyle name="Normal 2 13 2" xfId="18929"/>
    <cellStyle name="Normal 2 14" xfId="18930"/>
    <cellStyle name="Normal 2 15" xfId="18931"/>
    <cellStyle name="Normal 2 16" xfId="18932"/>
    <cellStyle name="Normal 2 16 10" xfId="38584"/>
    <cellStyle name="Normal 2 16 2" xfId="18933"/>
    <cellStyle name="Normal 2 16 2 2" xfId="18934"/>
    <cellStyle name="Normal 2 16 2 2 2" xfId="18935"/>
    <cellStyle name="Normal 2 16 2 2 3" xfId="18936"/>
    <cellStyle name="Normal 2 16 2 2 4" xfId="18937"/>
    <cellStyle name="Normal 2 16 2 2 5" xfId="18938"/>
    <cellStyle name="Normal 2 16 2 2 6" xfId="18939"/>
    <cellStyle name="Normal 2 16 2 2 7" xfId="39451"/>
    <cellStyle name="Normal 2 16 3" xfId="18940"/>
    <cellStyle name="Normal 2 16 3 2" xfId="18941"/>
    <cellStyle name="Normal 2 16 3 2 2" xfId="18942"/>
    <cellStyle name="Normal 2 16 3 2 3" xfId="18943"/>
    <cellStyle name="Normal 2 16 3 2 4" xfId="18944"/>
    <cellStyle name="Normal 2 16 3 2 5" xfId="18945"/>
    <cellStyle name="Normal 2 16 3 2 6" xfId="18946"/>
    <cellStyle name="Normal 2 16 3 2 7" xfId="39497"/>
    <cellStyle name="Normal 2 16 3 3" xfId="18947"/>
    <cellStyle name="Normal 2 16 3 3 2" xfId="18948"/>
    <cellStyle name="Normal 2 16 3 3 3" xfId="18949"/>
    <cellStyle name="Normal 2 16 3 3 4" xfId="18950"/>
    <cellStyle name="Normal 2 16 3 3 5" xfId="18951"/>
    <cellStyle name="Normal 2 16 3 3 6" xfId="18952"/>
    <cellStyle name="Normal 2 16 3 3 7" xfId="40012"/>
    <cellStyle name="Normal 2 16 3 4" xfId="18953"/>
    <cellStyle name="Normal 2 16 3 5" xfId="18954"/>
    <cellStyle name="Normal 2 16 3 6" xfId="18955"/>
    <cellStyle name="Normal 2 16 3 7" xfId="18956"/>
    <cellStyle name="Normal 2 16 3 8" xfId="18957"/>
    <cellStyle name="Normal 2 16 3 9" xfId="38929"/>
    <cellStyle name="Normal 2 16 4" xfId="18958"/>
    <cellStyle name="Normal 2 16 4 2" xfId="18959"/>
    <cellStyle name="Normal 2 16 4 3" xfId="18960"/>
    <cellStyle name="Normal 2 16 4 4" xfId="18961"/>
    <cellStyle name="Normal 2 16 4 5" xfId="18962"/>
    <cellStyle name="Normal 2 16 4 6" xfId="18963"/>
    <cellStyle name="Normal 2 16 4 7" xfId="39383"/>
    <cellStyle name="Normal 2 16 5" xfId="18964"/>
    <cellStyle name="Normal 2 16 6" xfId="18965"/>
    <cellStyle name="Normal 2 16 7" xfId="18966"/>
    <cellStyle name="Normal 2 16 8" xfId="18967"/>
    <cellStyle name="Normal 2 16 9" xfId="18968"/>
    <cellStyle name="Normal 2 17" xfId="18969"/>
    <cellStyle name="Normal 2 17 2" xfId="18970"/>
    <cellStyle name="Normal 2 17 2 2" xfId="18971"/>
    <cellStyle name="Normal 2 17 2 2 2" xfId="18972"/>
    <cellStyle name="Normal 2 17 2 2 2 2" xfId="18973"/>
    <cellStyle name="Normal 2 17 2 2 2 3" xfId="18974"/>
    <cellStyle name="Normal 2 17 2 2 2 4" xfId="18975"/>
    <cellStyle name="Normal 2 17 2 2 2 5" xfId="18976"/>
    <cellStyle name="Normal 2 17 2 2 2 6" xfId="18977"/>
    <cellStyle name="Normal 2 17 2 2 2 7" xfId="39811"/>
    <cellStyle name="Normal 2 17 2 2 3" xfId="18978"/>
    <cellStyle name="Normal 2 17 2 2 4" xfId="18979"/>
    <cellStyle name="Normal 2 17 2 2 5" xfId="18980"/>
    <cellStyle name="Normal 2 17 2 2 6" xfId="18981"/>
    <cellStyle name="Normal 2 17 2 2 7" xfId="18982"/>
    <cellStyle name="Normal 2 17 2 2 8" xfId="38931"/>
    <cellStyle name="Normal 2 17 2 3" xfId="18983"/>
    <cellStyle name="Normal 2 17 2 3 2" xfId="18984"/>
    <cellStyle name="Normal 2 17 2 3 3" xfId="18985"/>
    <cellStyle name="Normal 2 17 2 3 4" xfId="18986"/>
    <cellStyle name="Normal 2 17 2 3 5" xfId="18987"/>
    <cellStyle name="Normal 2 17 2 3 6" xfId="18988"/>
    <cellStyle name="Normal 2 17 2 3 7" xfId="39670"/>
    <cellStyle name="Normal 2 17 2 4" xfId="18989"/>
    <cellStyle name="Normal 2 17 2 5" xfId="18990"/>
    <cellStyle name="Normal 2 17 2 6" xfId="18991"/>
    <cellStyle name="Normal 2 17 2 7" xfId="18992"/>
    <cellStyle name="Normal 2 17 2 8" xfId="18993"/>
    <cellStyle name="Normal 2 17 2 9" xfId="38930"/>
    <cellStyle name="Normal 2 17 3" xfId="18994"/>
    <cellStyle name="Normal 2 17 3 2" xfId="18995"/>
    <cellStyle name="Normal 2 17 3 2 2" xfId="18996"/>
    <cellStyle name="Normal 2 17 3 2 3" xfId="18997"/>
    <cellStyle name="Normal 2 17 3 2 4" xfId="18998"/>
    <cellStyle name="Normal 2 17 3 2 5" xfId="18999"/>
    <cellStyle name="Normal 2 17 3 2 6" xfId="19000"/>
    <cellStyle name="Normal 2 17 3 2 7" xfId="39748"/>
    <cellStyle name="Normal 2 17 3 3" xfId="19001"/>
    <cellStyle name="Normal 2 17 3 4" xfId="19002"/>
    <cellStyle name="Normal 2 17 3 5" xfId="19003"/>
    <cellStyle name="Normal 2 17 3 6" xfId="19004"/>
    <cellStyle name="Normal 2 17 3 7" xfId="19005"/>
    <cellStyle name="Normal 2 17 3 8" xfId="38932"/>
    <cellStyle name="Normal 2 17 4" xfId="19006"/>
    <cellStyle name="Normal 2 17 5" xfId="19007"/>
    <cellStyle name="Normal 2 17 5 2" xfId="19008"/>
    <cellStyle name="Normal 2 17 5 3" xfId="19009"/>
    <cellStyle name="Normal 2 17 5 4" xfId="19010"/>
    <cellStyle name="Normal 2 17 5 5" xfId="19011"/>
    <cellStyle name="Normal 2 17 5 6" xfId="19012"/>
    <cellStyle name="Normal 2 17 5 7" xfId="39604"/>
    <cellStyle name="Normal 2 18" xfId="19013"/>
    <cellStyle name="Normal 2 18 10" xfId="19014"/>
    <cellStyle name="Normal 2 18 11" xfId="38933"/>
    <cellStyle name="Normal 2 18 2" xfId="19015"/>
    <cellStyle name="Normal 2 18 2 2" xfId="19016"/>
    <cellStyle name="Normal 2 18 2 2 2" xfId="19017"/>
    <cellStyle name="Normal 2 18 2 2 3" xfId="19018"/>
    <cellStyle name="Normal 2 18 2 2 4" xfId="19019"/>
    <cellStyle name="Normal 2 18 2 2 5" xfId="19020"/>
    <cellStyle name="Normal 2 18 2 2 6" xfId="19021"/>
    <cellStyle name="Normal 2 18 2 2 7" xfId="39783"/>
    <cellStyle name="Normal 2 18 2 3" xfId="19022"/>
    <cellStyle name="Normal 2 18 2 4" xfId="19023"/>
    <cellStyle name="Normal 2 18 2 5" xfId="19024"/>
    <cellStyle name="Normal 2 18 2 6" xfId="19025"/>
    <cellStyle name="Normal 2 18 2 7" xfId="19026"/>
    <cellStyle name="Normal 2 18 2 8" xfId="38934"/>
    <cellStyle name="Normal 2 18 3" xfId="19027"/>
    <cellStyle name="Normal 2 18 3 2" xfId="19028"/>
    <cellStyle name="Normal 2 18 3 2 2" xfId="19029"/>
    <cellStyle name="Normal 2 18 3 2 3" xfId="19030"/>
    <cellStyle name="Normal 2 18 3 2 4" xfId="19031"/>
    <cellStyle name="Normal 2 18 3 2 5" xfId="19032"/>
    <cellStyle name="Normal 2 18 3 2 6" xfId="19033"/>
    <cellStyle name="Normal 2 18 3 2 7" xfId="39926"/>
    <cellStyle name="Normal 2 18 3 3" xfId="19034"/>
    <cellStyle name="Normal 2 18 3 4" xfId="19035"/>
    <cellStyle name="Normal 2 18 3 5" xfId="19036"/>
    <cellStyle name="Normal 2 18 3 6" xfId="19037"/>
    <cellStyle name="Normal 2 18 3 7" xfId="19038"/>
    <cellStyle name="Normal 2 18 3 8" xfId="38935"/>
    <cellStyle name="Normal 2 18 4" xfId="19039"/>
    <cellStyle name="Normal 2 18 4 2" xfId="19040"/>
    <cellStyle name="Normal 2 18 4 2 2" xfId="19041"/>
    <cellStyle name="Normal 2 18 4 2 3" xfId="19042"/>
    <cellStyle name="Normal 2 18 4 2 4" xfId="19043"/>
    <cellStyle name="Normal 2 18 4 2 5" xfId="19044"/>
    <cellStyle name="Normal 2 18 4 2 6" xfId="19045"/>
    <cellStyle name="Normal 2 18 4 2 7" xfId="39997"/>
    <cellStyle name="Normal 2 18 4 3" xfId="19046"/>
    <cellStyle name="Normal 2 18 4 4" xfId="19047"/>
    <cellStyle name="Normal 2 18 4 5" xfId="19048"/>
    <cellStyle name="Normal 2 18 4 6" xfId="19049"/>
    <cellStyle name="Normal 2 18 4 7" xfId="19050"/>
    <cellStyle name="Normal 2 18 4 8" xfId="38936"/>
    <cellStyle name="Normal 2 18 5" xfId="19051"/>
    <cellStyle name="Normal 2 18 5 2" xfId="19052"/>
    <cellStyle name="Normal 2 18 5 3" xfId="19053"/>
    <cellStyle name="Normal 2 18 5 4" xfId="19054"/>
    <cellStyle name="Normal 2 18 5 5" xfId="19055"/>
    <cellStyle name="Normal 2 18 5 6" xfId="19056"/>
    <cellStyle name="Normal 2 18 5 7" xfId="39642"/>
    <cellStyle name="Normal 2 18 6" xfId="19057"/>
    <cellStyle name="Normal 2 18 7" xfId="19058"/>
    <cellStyle name="Normal 2 18 8" xfId="19059"/>
    <cellStyle name="Normal 2 18 9" xfId="19060"/>
    <cellStyle name="Normal 2 19" xfId="19061"/>
    <cellStyle name="Normal 2 19 10" xfId="38937"/>
    <cellStyle name="Normal 2 19 2" xfId="19062"/>
    <cellStyle name="Normal 2 19 2 2" xfId="19063"/>
    <cellStyle name="Normal 2 19 2 2 2" xfId="19064"/>
    <cellStyle name="Normal 2 19 2 2 3" xfId="19065"/>
    <cellStyle name="Normal 2 19 2 2 4" xfId="19066"/>
    <cellStyle name="Normal 2 19 2 2 5" xfId="19067"/>
    <cellStyle name="Normal 2 19 2 2 6" xfId="19068"/>
    <cellStyle name="Normal 2 19 2 2 7" xfId="39927"/>
    <cellStyle name="Normal 2 19 2 3" xfId="19069"/>
    <cellStyle name="Normal 2 19 2 4" xfId="19070"/>
    <cellStyle name="Normal 2 19 2 5" xfId="19071"/>
    <cellStyle name="Normal 2 19 2 6" xfId="19072"/>
    <cellStyle name="Normal 2 19 2 7" xfId="19073"/>
    <cellStyle name="Normal 2 19 2 8" xfId="38938"/>
    <cellStyle name="Normal 2 19 3" xfId="19074"/>
    <cellStyle name="Normal 2 19 4" xfId="19075"/>
    <cellStyle name="Normal 2 19 4 2" xfId="19076"/>
    <cellStyle name="Normal 2 19 4 3" xfId="19077"/>
    <cellStyle name="Normal 2 19 4 4" xfId="19078"/>
    <cellStyle name="Normal 2 19 4 5" xfId="19079"/>
    <cellStyle name="Normal 2 19 4 6" xfId="19080"/>
    <cellStyle name="Normal 2 19 4 7" xfId="39718"/>
    <cellStyle name="Normal 2 19 5" xfId="19081"/>
    <cellStyle name="Normal 2 19 6" xfId="19082"/>
    <cellStyle name="Normal 2 19 7" xfId="19083"/>
    <cellStyle name="Normal 2 19 8" xfId="19084"/>
    <cellStyle name="Normal 2 19 9" xfId="19085"/>
    <cellStyle name="Normal 2 2" xfId="336"/>
    <cellStyle name="Normal 2 2 10" xfId="19086"/>
    <cellStyle name="Normal 2 2 11" xfId="19087"/>
    <cellStyle name="Normal 2 2 11 2" xfId="19088"/>
    <cellStyle name="Normal 2 2 11 2 2" xfId="19089"/>
    <cellStyle name="Normal 2 2 11 2 3" xfId="19090"/>
    <cellStyle name="Normal 2 2 11 2 4" xfId="19091"/>
    <cellStyle name="Normal 2 2 11 2 5" xfId="19092"/>
    <cellStyle name="Normal 2 2 11 2 6" xfId="19093"/>
    <cellStyle name="Normal 2 2 11 2 7" xfId="40011"/>
    <cellStyle name="Normal 2 2 11 3" xfId="19094"/>
    <cellStyle name="Normal 2 2 11 4" xfId="19095"/>
    <cellStyle name="Normal 2 2 11 5" xfId="19096"/>
    <cellStyle name="Normal 2 2 11 6" xfId="19097"/>
    <cellStyle name="Normal 2 2 11 7" xfId="19098"/>
    <cellStyle name="Normal 2 2 11 8" xfId="38939"/>
    <cellStyle name="Normal 2 2 12" xfId="19099"/>
    <cellStyle name="Normal 2 2 13" xfId="38585"/>
    <cellStyle name="Normal 2 2 2" xfId="19100"/>
    <cellStyle name="Normal 2 2 2 2" xfId="19101"/>
    <cellStyle name="Normal 2 2 3" xfId="19102"/>
    <cellStyle name="Normal 2 2 3 2" xfId="19103"/>
    <cellStyle name="Normal 2 2 4" xfId="19104"/>
    <cellStyle name="Normal 2 2 5" xfId="19105"/>
    <cellStyle name="Normal 2 2 6" xfId="19106"/>
    <cellStyle name="Normal 2 2 6 2" xfId="19107"/>
    <cellStyle name="Normal 2 2 6 2 2" xfId="19108"/>
    <cellStyle name="Normal 2 2 6 3" xfId="19109"/>
    <cellStyle name="Normal 2 2 7" xfId="19110"/>
    <cellStyle name="Normal 2 2 7 2" xfId="19111"/>
    <cellStyle name="Normal 2 2 7 2 2" xfId="19112"/>
    <cellStyle name="Normal 2 2 7 3" xfId="19113"/>
    <cellStyle name="Normal 2 2 8" xfId="19114"/>
    <cellStyle name="Normal 2 2 9" xfId="19115"/>
    <cellStyle name="Normal 2 2_EDB010" xfId="19116"/>
    <cellStyle name="Normal 2 20" xfId="19117"/>
    <cellStyle name="Normal 2 20 10" xfId="38940"/>
    <cellStyle name="Normal 2 20 2" xfId="19118"/>
    <cellStyle name="Normal 2 20 2 2" xfId="19119"/>
    <cellStyle name="Normal 2 20 2 2 2" xfId="19120"/>
    <cellStyle name="Normal 2 20 2 2 3" xfId="19121"/>
    <cellStyle name="Normal 2 20 2 2 4" xfId="19122"/>
    <cellStyle name="Normal 2 20 2 2 5" xfId="19123"/>
    <cellStyle name="Normal 2 20 2 2 6" xfId="19124"/>
    <cellStyle name="Normal 2 20 2 2 7" xfId="39928"/>
    <cellStyle name="Normal 2 20 2 3" xfId="19125"/>
    <cellStyle name="Normal 2 20 2 4" xfId="19126"/>
    <cellStyle name="Normal 2 20 2 5" xfId="19127"/>
    <cellStyle name="Normal 2 20 2 6" xfId="19128"/>
    <cellStyle name="Normal 2 20 2 7" xfId="19129"/>
    <cellStyle name="Normal 2 20 2 8" xfId="38941"/>
    <cellStyle name="Normal 2 20 3" xfId="19130"/>
    <cellStyle name="Normal 2 20 3 2" xfId="19131"/>
    <cellStyle name="Normal 2 20 3 2 2" xfId="19132"/>
    <cellStyle name="Normal 2 20 3 2 3" xfId="19133"/>
    <cellStyle name="Normal 2 20 3 2 4" xfId="19134"/>
    <cellStyle name="Normal 2 20 3 2 5" xfId="19135"/>
    <cellStyle name="Normal 2 20 3 2 6" xfId="19136"/>
    <cellStyle name="Normal 2 20 3 2 7" xfId="39988"/>
    <cellStyle name="Normal 2 20 3 3" xfId="19137"/>
    <cellStyle name="Normal 2 20 3 4" xfId="19138"/>
    <cellStyle name="Normal 2 20 3 5" xfId="19139"/>
    <cellStyle name="Normal 2 20 3 6" xfId="19140"/>
    <cellStyle name="Normal 2 20 3 7" xfId="19141"/>
    <cellStyle name="Normal 2 20 3 8" xfId="38942"/>
    <cellStyle name="Normal 2 20 4" xfId="19142"/>
    <cellStyle name="Normal 2 20 4 2" xfId="19143"/>
    <cellStyle name="Normal 2 20 4 3" xfId="19144"/>
    <cellStyle name="Normal 2 20 4 4" xfId="19145"/>
    <cellStyle name="Normal 2 20 4 5" xfId="19146"/>
    <cellStyle name="Normal 2 20 4 6" xfId="19147"/>
    <cellStyle name="Normal 2 20 4 7" xfId="39868"/>
    <cellStyle name="Normal 2 20 5" xfId="19148"/>
    <cellStyle name="Normal 2 20 6" xfId="19149"/>
    <cellStyle name="Normal 2 20 7" xfId="19150"/>
    <cellStyle name="Normal 2 20 8" xfId="19151"/>
    <cellStyle name="Normal 2 20 9" xfId="19152"/>
    <cellStyle name="Normal 2 21" xfId="19153"/>
    <cellStyle name="Normal 2 21 2" xfId="19154"/>
    <cellStyle name="Normal 2 21 3" xfId="19155"/>
    <cellStyle name="Normal 2 21 3 2" xfId="19156"/>
    <cellStyle name="Normal 2 21 3 3" xfId="19157"/>
    <cellStyle name="Normal 2 21 3 4" xfId="19158"/>
    <cellStyle name="Normal 2 21 3 5" xfId="19159"/>
    <cellStyle name="Normal 2 21 3 6" xfId="19160"/>
    <cellStyle name="Normal 2 21 3 7" xfId="39929"/>
    <cellStyle name="Normal 2 21 4" xfId="19161"/>
    <cellStyle name="Normal 2 21 5" xfId="19162"/>
    <cellStyle name="Normal 2 21 6" xfId="19163"/>
    <cellStyle name="Normal 2 21 7" xfId="19164"/>
    <cellStyle name="Normal 2 21 8" xfId="19165"/>
    <cellStyle name="Normal 2 21 9" xfId="38943"/>
    <cellStyle name="Normal 2 22" xfId="19166"/>
    <cellStyle name="Normal 2 22 2" xfId="19167"/>
    <cellStyle name="Normal 2 22 2 2" xfId="19168"/>
    <cellStyle name="Normal 2 22 2 3" xfId="19169"/>
    <cellStyle name="Normal 2 22 2 4" xfId="19170"/>
    <cellStyle name="Normal 2 22 2 5" xfId="19171"/>
    <cellStyle name="Normal 2 22 2 6" xfId="19172"/>
    <cellStyle name="Normal 2 22 2 7" xfId="39930"/>
    <cellStyle name="Normal 2 22 3" xfId="19173"/>
    <cellStyle name="Normal 2 22 4" xfId="19174"/>
    <cellStyle name="Normal 2 22 5" xfId="19175"/>
    <cellStyle name="Normal 2 22 6" xfId="19176"/>
    <cellStyle name="Normal 2 22 7" xfId="19177"/>
    <cellStyle name="Normal 2 22 8" xfId="38944"/>
    <cellStyle name="Normal 2 23" xfId="19178"/>
    <cellStyle name="Normal 2 23 2" xfId="19179"/>
    <cellStyle name="Normal 2 23 2 2" xfId="19180"/>
    <cellStyle name="Normal 2 23 2 3" xfId="19181"/>
    <cellStyle name="Normal 2 23 2 4" xfId="19182"/>
    <cellStyle name="Normal 2 23 2 5" xfId="19183"/>
    <cellStyle name="Normal 2 23 2 6" xfId="19184"/>
    <cellStyle name="Normal 2 23 2 7" xfId="39931"/>
    <cellStyle name="Normal 2 23 3" xfId="19185"/>
    <cellStyle name="Normal 2 23 4" xfId="19186"/>
    <cellStyle name="Normal 2 23 5" xfId="19187"/>
    <cellStyle name="Normal 2 23 6" xfId="19188"/>
    <cellStyle name="Normal 2 23 7" xfId="19189"/>
    <cellStyle name="Normal 2 23 8" xfId="38945"/>
    <cellStyle name="Normal 2 24" xfId="19190"/>
    <cellStyle name="Normal 2 24 2" xfId="19191"/>
    <cellStyle name="Normal 2 24 2 2" xfId="19192"/>
    <cellStyle name="Normal 2 24 2 3" xfId="19193"/>
    <cellStyle name="Normal 2 24 2 4" xfId="19194"/>
    <cellStyle name="Normal 2 24 2 5" xfId="19195"/>
    <cellStyle name="Normal 2 24 2 6" xfId="19196"/>
    <cellStyle name="Normal 2 24 2 7" xfId="39932"/>
    <cellStyle name="Normal 2 24 3" xfId="19197"/>
    <cellStyle name="Normal 2 24 4" xfId="19198"/>
    <cellStyle name="Normal 2 24 5" xfId="19199"/>
    <cellStyle name="Normal 2 24 6" xfId="19200"/>
    <cellStyle name="Normal 2 24 7" xfId="19201"/>
    <cellStyle name="Normal 2 24 8" xfId="38946"/>
    <cellStyle name="Normal 2 25" xfId="19202"/>
    <cellStyle name="Normal 2 25 2" xfId="19203"/>
    <cellStyle name="Normal 2 25 2 2" xfId="19204"/>
    <cellStyle name="Normal 2 25 2 3" xfId="19205"/>
    <cellStyle name="Normal 2 25 2 4" xfId="19206"/>
    <cellStyle name="Normal 2 25 2 5" xfId="19207"/>
    <cellStyle name="Normal 2 25 2 6" xfId="19208"/>
    <cellStyle name="Normal 2 25 2 7" xfId="39933"/>
    <cellStyle name="Normal 2 25 3" xfId="19209"/>
    <cellStyle name="Normal 2 25 4" xfId="19210"/>
    <cellStyle name="Normal 2 25 5" xfId="19211"/>
    <cellStyle name="Normal 2 25 6" xfId="19212"/>
    <cellStyle name="Normal 2 25 7" xfId="19213"/>
    <cellStyle name="Normal 2 25 8" xfId="38947"/>
    <cellStyle name="Normal 2 26" xfId="19214"/>
    <cellStyle name="Normal 2 26 2" xfId="19215"/>
    <cellStyle name="Normal 2 26 2 2" xfId="19216"/>
    <cellStyle name="Normal 2 26 2 3" xfId="19217"/>
    <cellStyle name="Normal 2 26 2 4" xfId="19218"/>
    <cellStyle name="Normal 2 26 2 5" xfId="19219"/>
    <cellStyle name="Normal 2 26 2 6" xfId="19220"/>
    <cellStyle name="Normal 2 26 2 7" xfId="39934"/>
    <cellStyle name="Normal 2 26 3" xfId="19221"/>
    <cellStyle name="Normal 2 26 4" xfId="19222"/>
    <cellStyle name="Normal 2 26 5" xfId="19223"/>
    <cellStyle name="Normal 2 26 6" xfId="19224"/>
    <cellStyle name="Normal 2 26 7" xfId="19225"/>
    <cellStyle name="Normal 2 26 8" xfId="38948"/>
    <cellStyle name="Normal 2 27" xfId="19226"/>
    <cellStyle name="Normal 2 27 2" xfId="19227"/>
    <cellStyle name="Normal 2 27 2 2" xfId="19228"/>
    <cellStyle name="Normal 2 27 2 2 2" xfId="19229"/>
    <cellStyle name="Normal 2 27 2 2 3" xfId="19230"/>
    <cellStyle name="Normal 2 27 2 2 4" xfId="19231"/>
    <cellStyle name="Normal 2 27 2 2 5" xfId="19232"/>
    <cellStyle name="Normal 2 27 2 2 6" xfId="19233"/>
    <cellStyle name="Normal 2 27 2 2 7" xfId="40023"/>
    <cellStyle name="Normal 2 27 2 3" xfId="19234"/>
    <cellStyle name="Normal 2 27 2 4" xfId="19235"/>
    <cellStyle name="Normal 2 27 2 5" xfId="19236"/>
    <cellStyle name="Normal 2 27 2 6" xfId="19237"/>
    <cellStyle name="Normal 2 27 2 7" xfId="19238"/>
    <cellStyle name="Normal 2 27 2 8" xfId="38949"/>
    <cellStyle name="Normal 2 28" xfId="19239"/>
    <cellStyle name="Normal 2 28 2" xfId="19240"/>
    <cellStyle name="Normal 2 28 3" xfId="19241"/>
    <cellStyle name="Normal 2 28 4" xfId="19242"/>
    <cellStyle name="Normal 2 28 5" xfId="19243"/>
    <cellStyle name="Normal 2 28 6" xfId="19244"/>
    <cellStyle name="Normal 2 28 7" xfId="39562"/>
    <cellStyle name="Normal 2 3" xfId="337"/>
    <cellStyle name="Normal 2 3 2" xfId="19245"/>
    <cellStyle name="Normal 2 3 3" xfId="19246"/>
    <cellStyle name="Normal 2 3 3 2" xfId="19247"/>
    <cellStyle name="Normal 2 3 3 2 2" xfId="19248"/>
    <cellStyle name="Normal 2 3 3 3" xfId="19249"/>
    <cellStyle name="Normal 2 3 4" xfId="19250"/>
    <cellStyle name="Normal 2 3 4 2" xfId="19251"/>
    <cellStyle name="Normal 2 3 4 2 2" xfId="19252"/>
    <cellStyle name="Normal 2 3 4 3" xfId="19253"/>
    <cellStyle name="Normal 2 3 5" xfId="19254"/>
    <cellStyle name="Normal 2 3 6" xfId="19255"/>
    <cellStyle name="Normal 2 3 7" xfId="38586"/>
    <cellStyle name="Normal 2 4" xfId="19256"/>
    <cellStyle name="Normal 2 4 10" xfId="19257"/>
    <cellStyle name="Normal 2 4 11" xfId="19258"/>
    <cellStyle name="Normal 2 4 12" xfId="38587"/>
    <cellStyle name="Normal 2 4 2" xfId="19259"/>
    <cellStyle name="Normal 2 4 3" xfId="19260"/>
    <cellStyle name="Normal 2 4 4" xfId="19261"/>
    <cellStyle name="Normal 2 4 4 2" xfId="19262"/>
    <cellStyle name="Normal 2 4 4 2 2" xfId="19263"/>
    <cellStyle name="Normal 2 4 4 2 3" xfId="19264"/>
    <cellStyle name="Normal 2 4 4 2 4" xfId="19265"/>
    <cellStyle name="Normal 2 4 4 2 5" xfId="19266"/>
    <cellStyle name="Normal 2 4 4 2 6" xfId="19267"/>
    <cellStyle name="Normal 2 4 4 2 7" xfId="39452"/>
    <cellStyle name="Normal 2 4 5" xfId="19268"/>
    <cellStyle name="Normal 2 4 5 2" xfId="19269"/>
    <cellStyle name="Normal 2 4 5 3" xfId="19270"/>
    <cellStyle name="Normal 2 4 5 4" xfId="19271"/>
    <cellStyle name="Normal 2 4 5 5" xfId="19272"/>
    <cellStyle name="Normal 2 4 5 6" xfId="19273"/>
    <cellStyle name="Normal 2 4 5 7" xfId="39498"/>
    <cellStyle name="Normal 2 4 6" xfId="19274"/>
    <cellStyle name="Normal 2 4 6 2" xfId="19275"/>
    <cellStyle name="Normal 2 4 6 3" xfId="19276"/>
    <cellStyle name="Normal 2 4 6 4" xfId="19277"/>
    <cellStyle name="Normal 2 4 6 5" xfId="19278"/>
    <cellStyle name="Normal 2 4 6 6" xfId="19279"/>
    <cellStyle name="Normal 2 4 6 7" xfId="39384"/>
    <cellStyle name="Normal 2 4 7" xfId="19280"/>
    <cellStyle name="Normal 2 4 8" xfId="19281"/>
    <cellStyle name="Normal 2 4 9" xfId="19282"/>
    <cellStyle name="Normal 2 5" xfId="19283"/>
    <cellStyle name="Normal 2 5 2" xfId="19284"/>
    <cellStyle name="Normal 2 5 3" xfId="19285"/>
    <cellStyle name="Normal 2 6" xfId="19286"/>
    <cellStyle name="Normal 2 6 2" xfId="19287"/>
    <cellStyle name="Normal 2 7" xfId="19288"/>
    <cellStyle name="Normal 2 8" xfId="19289"/>
    <cellStyle name="Normal 2 9" xfId="19290"/>
    <cellStyle name="Normal 2_Menu" xfId="19291"/>
    <cellStyle name="Normal 20" xfId="19292"/>
    <cellStyle name="Normal 21" xfId="19293"/>
    <cellStyle name="Normal 22" xfId="338"/>
    <cellStyle name="Normal 22 2" xfId="19294"/>
    <cellStyle name="Normal 22 2 2" xfId="339"/>
    <cellStyle name="Normal 23" xfId="19295"/>
    <cellStyle name="Normal 23 2" xfId="19296"/>
    <cellStyle name="Normal 24" xfId="19297"/>
    <cellStyle name="Normal 24 2" xfId="19298"/>
    <cellStyle name="Normal 24 2 10" xfId="38950"/>
    <cellStyle name="Normal 24 2 2" xfId="19299"/>
    <cellStyle name="Normal 24 2 2 2" xfId="19300"/>
    <cellStyle name="Normal 24 2 2 2 2" xfId="19301"/>
    <cellStyle name="Normal 24 2 2 2 2 2" xfId="19302"/>
    <cellStyle name="Normal 24 2 2 2 2 3" xfId="19303"/>
    <cellStyle name="Normal 24 2 2 2 2 4" xfId="19304"/>
    <cellStyle name="Normal 24 2 2 2 2 5" xfId="19305"/>
    <cellStyle name="Normal 24 2 2 2 2 6" xfId="19306"/>
    <cellStyle name="Normal 24 2 2 2 2 7" xfId="39830"/>
    <cellStyle name="Normal 24 2 2 2 3" xfId="19307"/>
    <cellStyle name="Normal 24 2 2 2 4" xfId="19308"/>
    <cellStyle name="Normal 24 2 2 2 5" xfId="19309"/>
    <cellStyle name="Normal 24 2 2 2 6" xfId="19310"/>
    <cellStyle name="Normal 24 2 2 2 7" xfId="19311"/>
    <cellStyle name="Normal 24 2 2 2 8" xfId="38952"/>
    <cellStyle name="Normal 24 2 2 3" xfId="19312"/>
    <cellStyle name="Normal 24 2 2 3 2" xfId="19313"/>
    <cellStyle name="Normal 24 2 2 3 3" xfId="19314"/>
    <cellStyle name="Normal 24 2 2 3 4" xfId="19315"/>
    <cellStyle name="Normal 24 2 2 3 5" xfId="19316"/>
    <cellStyle name="Normal 24 2 2 3 6" xfId="19317"/>
    <cellStyle name="Normal 24 2 2 3 7" xfId="39689"/>
    <cellStyle name="Normal 24 2 2 4" xfId="19318"/>
    <cellStyle name="Normal 24 2 2 5" xfId="19319"/>
    <cellStyle name="Normal 24 2 2 6" xfId="19320"/>
    <cellStyle name="Normal 24 2 2 7" xfId="19321"/>
    <cellStyle name="Normal 24 2 2 8" xfId="19322"/>
    <cellStyle name="Normal 24 2 2 9" xfId="38951"/>
    <cellStyle name="Normal 24 2 3" xfId="19323"/>
    <cellStyle name="Normal 24 2 3 2" xfId="19324"/>
    <cellStyle name="Normal 24 2 3 2 2" xfId="19325"/>
    <cellStyle name="Normal 24 2 3 2 3" xfId="19326"/>
    <cellStyle name="Normal 24 2 3 2 4" xfId="19327"/>
    <cellStyle name="Normal 24 2 3 2 5" xfId="19328"/>
    <cellStyle name="Normal 24 2 3 2 6" xfId="19329"/>
    <cellStyle name="Normal 24 2 3 2 7" xfId="39767"/>
    <cellStyle name="Normal 24 2 3 3" xfId="19330"/>
    <cellStyle name="Normal 24 2 3 4" xfId="19331"/>
    <cellStyle name="Normal 24 2 3 5" xfId="19332"/>
    <cellStyle name="Normal 24 2 3 6" xfId="19333"/>
    <cellStyle name="Normal 24 2 3 7" xfId="19334"/>
    <cellStyle name="Normal 24 2 3 8" xfId="38953"/>
    <cellStyle name="Normal 24 2 4" xfId="19335"/>
    <cellStyle name="Normal 24 2 4 2" xfId="19336"/>
    <cellStyle name="Normal 24 2 4 3" xfId="19337"/>
    <cellStyle name="Normal 24 2 4 4" xfId="19338"/>
    <cellStyle name="Normal 24 2 4 5" xfId="19339"/>
    <cellStyle name="Normal 24 2 4 6" xfId="19340"/>
    <cellStyle name="Normal 24 2 4 7" xfId="39623"/>
    <cellStyle name="Normal 24 2 5" xfId="19341"/>
    <cellStyle name="Normal 24 2 6" xfId="19342"/>
    <cellStyle name="Normal 24 2 7" xfId="19343"/>
    <cellStyle name="Normal 24 2 8" xfId="19344"/>
    <cellStyle name="Normal 24 2 9" xfId="19345"/>
    <cellStyle name="Normal 24 3" xfId="19346"/>
    <cellStyle name="Normal 24 3 2" xfId="19347"/>
    <cellStyle name="Normal 24 3 2 2" xfId="19348"/>
    <cellStyle name="Normal 24 3 2 2 2" xfId="19349"/>
    <cellStyle name="Normal 24 3 2 2 3" xfId="19350"/>
    <cellStyle name="Normal 24 3 2 2 4" xfId="19351"/>
    <cellStyle name="Normal 24 3 2 2 5" xfId="19352"/>
    <cellStyle name="Normal 24 3 2 2 6" xfId="19353"/>
    <cellStyle name="Normal 24 3 2 2 7" xfId="39794"/>
    <cellStyle name="Normal 24 3 2 3" xfId="19354"/>
    <cellStyle name="Normal 24 3 2 4" xfId="19355"/>
    <cellStyle name="Normal 24 3 2 5" xfId="19356"/>
    <cellStyle name="Normal 24 3 2 6" xfId="19357"/>
    <cellStyle name="Normal 24 3 2 7" xfId="19358"/>
    <cellStyle name="Normal 24 3 2 8" xfId="38955"/>
    <cellStyle name="Normal 24 3 3" xfId="19359"/>
    <cellStyle name="Normal 24 3 3 2" xfId="19360"/>
    <cellStyle name="Normal 24 3 3 3" xfId="19361"/>
    <cellStyle name="Normal 24 3 3 4" xfId="19362"/>
    <cellStyle name="Normal 24 3 3 5" xfId="19363"/>
    <cellStyle name="Normal 24 3 3 6" xfId="19364"/>
    <cellStyle name="Normal 24 3 3 7" xfId="39653"/>
    <cellStyle name="Normal 24 3 4" xfId="19365"/>
    <cellStyle name="Normal 24 3 5" xfId="19366"/>
    <cellStyle name="Normal 24 3 6" xfId="19367"/>
    <cellStyle name="Normal 24 3 7" xfId="19368"/>
    <cellStyle name="Normal 24 3 8" xfId="19369"/>
    <cellStyle name="Normal 24 3 9" xfId="38954"/>
    <cellStyle name="Normal 24 4" xfId="19370"/>
    <cellStyle name="Normal 24 4 2" xfId="19371"/>
    <cellStyle name="Normal 24 4 2 2" xfId="19372"/>
    <cellStyle name="Normal 24 4 2 2 2" xfId="19373"/>
    <cellStyle name="Normal 24 4 2 2 3" xfId="19374"/>
    <cellStyle name="Normal 24 4 2 2 4" xfId="19375"/>
    <cellStyle name="Normal 24 4 2 2 5" xfId="19376"/>
    <cellStyle name="Normal 24 4 2 2 6" xfId="19377"/>
    <cellStyle name="Normal 24 4 2 2 7" xfId="39854"/>
    <cellStyle name="Normal 24 4 2 3" xfId="19378"/>
    <cellStyle name="Normal 24 4 2 4" xfId="19379"/>
    <cellStyle name="Normal 24 4 2 5" xfId="19380"/>
    <cellStyle name="Normal 24 4 2 6" xfId="19381"/>
    <cellStyle name="Normal 24 4 2 7" xfId="19382"/>
    <cellStyle name="Normal 24 4 2 8" xfId="38957"/>
    <cellStyle name="Normal 24 4 3" xfId="19383"/>
    <cellStyle name="Normal 24 4 3 2" xfId="19384"/>
    <cellStyle name="Normal 24 4 3 3" xfId="19385"/>
    <cellStyle name="Normal 24 4 3 4" xfId="19386"/>
    <cellStyle name="Normal 24 4 3 5" xfId="19387"/>
    <cellStyle name="Normal 24 4 3 6" xfId="19388"/>
    <cellStyle name="Normal 24 4 3 7" xfId="39713"/>
    <cellStyle name="Normal 24 4 4" xfId="19389"/>
    <cellStyle name="Normal 24 4 5" xfId="19390"/>
    <cellStyle name="Normal 24 4 6" xfId="19391"/>
    <cellStyle name="Normal 24 4 7" xfId="19392"/>
    <cellStyle name="Normal 24 4 8" xfId="19393"/>
    <cellStyle name="Normal 24 4 9" xfId="38956"/>
    <cellStyle name="Normal 24 5" xfId="19394"/>
    <cellStyle name="Normal 24 5 2" xfId="19395"/>
    <cellStyle name="Normal 24 5 2 2" xfId="19396"/>
    <cellStyle name="Normal 24 5 2 3" xfId="19397"/>
    <cellStyle name="Normal 24 5 2 4" xfId="19398"/>
    <cellStyle name="Normal 24 5 2 5" xfId="19399"/>
    <cellStyle name="Normal 24 5 2 6" xfId="19400"/>
    <cellStyle name="Normal 24 5 2 7" xfId="39729"/>
    <cellStyle name="Normal 24 5 3" xfId="19401"/>
    <cellStyle name="Normal 24 5 4" xfId="19402"/>
    <cellStyle name="Normal 24 5 5" xfId="19403"/>
    <cellStyle name="Normal 24 5 6" xfId="19404"/>
    <cellStyle name="Normal 24 5 7" xfId="19405"/>
    <cellStyle name="Normal 24 5 8" xfId="38958"/>
    <cellStyle name="Normal 24 6" xfId="19406"/>
    <cellStyle name="Normal 24 7" xfId="19407"/>
    <cellStyle name="Normal 24 7 2" xfId="19408"/>
    <cellStyle name="Normal 24 7 3" xfId="19409"/>
    <cellStyle name="Normal 24 7 4" xfId="19410"/>
    <cellStyle name="Normal 24 7 5" xfId="19411"/>
    <cellStyle name="Normal 24 7 6" xfId="19412"/>
    <cellStyle name="Normal 24 7 7" xfId="39587"/>
    <cellStyle name="Normal 25" xfId="19413"/>
    <cellStyle name="Normal 25 2" xfId="19414"/>
    <cellStyle name="Normal 25 2 10" xfId="38959"/>
    <cellStyle name="Normal 25 2 2" xfId="19415"/>
    <cellStyle name="Normal 25 2 2 2" xfId="19416"/>
    <cellStyle name="Normal 25 2 2 2 2" xfId="19417"/>
    <cellStyle name="Normal 25 2 2 2 2 2" xfId="19418"/>
    <cellStyle name="Normal 25 2 2 2 2 3" xfId="19419"/>
    <cellStyle name="Normal 25 2 2 2 2 4" xfId="19420"/>
    <cellStyle name="Normal 25 2 2 2 2 5" xfId="19421"/>
    <cellStyle name="Normal 25 2 2 2 2 6" xfId="19422"/>
    <cellStyle name="Normal 25 2 2 2 2 7" xfId="39833"/>
    <cellStyle name="Normal 25 2 2 2 3" xfId="19423"/>
    <cellStyle name="Normal 25 2 2 2 4" xfId="19424"/>
    <cellStyle name="Normal 25 2 2 2 5" xfId="19425"/>
    <cellStyle name="Normal 25 2 2 2 6" xfId="19426"/>
    <cellStyle name="Normal 25 2 2 2 7" xfId="19427"/>
    <cellStyle name="Normal 25 2 2 2 8" xfId="38961"/>
    <cellStyle name="Normal 25 2 2 3" xfId="19428"/>
    <cellStyle name="Normal 25 2 2 3 2" xfId="19429"/>
    <cellStyle name="Normal 25 2 2 3 3" xfId="19430"/>
    <cellStyle name="Normal 25 2 2 3 4" xfId="19431"/>
    <cellStyle name="Normal 25 2 2 3 5" xfId="19432"/>
    <cellStyle name="Normal 25 2 2 3 6" xfId="19433"/>
    <cellStyle name="Normal 25 2 2 3 7" xfId="39692"/>
    <cellStyle name="Normal 25 2 2 4" xfId="19434"/>
    <cellStyle name="Normal 25 2 2 5" xfId="19435"/>
    <cellStyle name="Normal 25 2 2 6" xfId="19436"/>
    <cellStyle name="Normal 25 2 2 7" xfId="19437"/>
    <cellStyle name="Normal 25 2 2 8" xfId="19438"/>
    <cellStyle name="Normal 25 2 2 9" xfId="38960"/>
    <cellStyle name="Normal 25 2 3" xfId="19439"/>
    <cellStyle name="Normal 25 2 3 2" xfId="19440"/>
    <cellStyle name="Normal 25 2 3 2 2" xfId="19441"/>
    <cellStyle name="Normal 25 2 3 2 3" xfId="19442"/>
    <cellStyle name="Normal 25 2 3 2 4" xfId="19443"/>
    <cellStyle name="Normal 25 2 3 2 5" xfId="19444"/>
    <cellStyle name="Normal 25 2 3 2 6" xfId="19445"/>
    <cellStyle name="Normal 25 2 3 2 7" xfId="39770"/>
    <cellStyle name="Normal 25 2 3 3" xfId="19446"/>
    <cellStyle name="Normal 25 2 3 4" xfId="19447"/>
    <cellStyle name="Normal 25 2 3 5" xfId="19448"/>
    <cellStyle name="Normal 25 2 3 6" xfId="19449"/>
    <cellStyle name="Normal 25 2 3 7" xfId="19450"/>
    <cellStyle name="Normal 25 2 3 8" xfId="38962"/>
    <cellStyle name="Normal 25 2 4" xfId="19451"/>
    <cellStyle name="Normal 25 2 4 2" xfId="19452"/>
    <cellStyle name="Normal 25 2 4 3" xfId="19453"/>
    <cellStyle name="Normal 25 2 4 4" xfId="19454"/>
    <cellStyle name="Normal 25 2 4 5" xfId="19455"/>
    <cellStyle name="Normal 25 2 4 6" xfId="19456"/>
    <cellStyle name="Normal 25 2 4 7" xfId="39626"/>
    <cellStyle name="Normal 25 2 5" xfId="19457"/>
    <cellStyle name="Normal 25 2 6" xfId="19458"/>
    <cellStyle name="Normal 25 2 7" xfId="19459"/>
    <cellStyle name="Normal 25 2 8" xfId="19460"/>
    <cellStyle name="Normal 25 2 9" xfId="19461"/>
    <cellStyle name="Normal 25 3" xfId="19462"/>
    <cellStyle name="Normal 25 3 10" xfId="38963"/>
    <cellStyle name="Normal 25 3 2" xfId="19463"/>
    <cellStyle name="Normal 25 3 2 2" xfId="19464"/>
    <cellStyle name="Normal 25 3 2 2 2" xfId="19465"/>
    <cellStyle name="Normal 25 3 2 2 2 2" xfId="19466"/>
    <cellStyle name="Normal 25 3 2 2 2 3" xfId="19467"/>
    <cellStyle name="Normal 25 3 2 2 2 4" xfId="19468"/>
    <cellStyle name="Normal 25 3 2 2 2 5" xfId="19469"/>
    <cellStyle name="Normal 25 3 2 2 2 6" xfId="19470"/>
    <cellStyle name="Normal 25 3 2 2 2 7" xfId="39845"/>
    <cellStyle name="Normal 25 3 2 2 3" xfId="19471"/>
    <cellStyle name="Normal 25 3 2 2 4" xfId="19472"/>
    <cellStyle name="Normal 25 3 2 2 5" xfId="19473"/>
    <cellStyle name="Normal 25 3 2 2 6" xfId="19474"/>
    <cellStyle name="Normal 25 3 2 2 7" xfId="19475"/>
    <cellStyle name="Normal 25 3 2 2 8" xfId="38965"/>
    <cellStyle name="Normal 25 3 2 3" xfId="19476"/>
    <cellStyle name="Normal 25 3 2 3 2" xfId="19477"/>
    <cellStyle name="Normal 25 3 2 3 3" xfId="19478"/>
    <cellStyle name="Normal 25 3 2 3 4" xfId="19479"/>
    <cellStyle name="Normal 25 3 2 3 5" xfId="19480"/>
    <cellStyle name="Normal 25 3 2 3 6" xfId="19481"/>
    <cellStyle name="Normal 25 3 2 3 7" xfId="39704"/>
    <cellStyle name="Normal 25 3 2 4" xfId="19482"/>
    <cellStyle name="Normal 25 3 2 5" xfId="19483"/>
    <cellStyle name="Normal 25 3 2 6" xfId="19484"/>
    <cellStyle name="Normal 25 3 2 7" xfId="19485"/>
    <cellStyle name="Normal 25 3 2 8" xfId="19486"/>
    <cellStyle name="Normal 25 3 2 9" xfId="38964"/>
    <cellStyle name="Normal 25 3 3" xfId="19487"/>
    <cellStyle name="Normal 25 3 3 2" xfId="19488"/>
    <cellStyle name="Normal 25 3 3 2 2" xfId="19489"/>
    <cellStyle name="Normal 25 3 3 2 3" xfId="19490"/>
    <cellStyle name="Normal 25 3 3 2 4" xfId="19491"/>
    <cellStyle name="Normal 25 3 3 2 5" xfId="19492"/>
    <cellStyle name="Normal 25 3 3 2 6" xfId="19493"/>
    <cellStyle name="Normal 25 3 3 2 7" xfId="39782"/>
    <cellStyle name="Normal 25 3 3 3" xfId="19494"/>
    <cellStyle name="Normal 25 3 3 4" xfId="19495"/>
    <cellStyle name="Normal 25 3 3 5" xfId="19496"/>
    <cellStyle name="Normal 25 3 3 6" xfId="19497"/>
    <cellStyle name="Normal 25 3 3 7" xfId="19498"/>
    <cellStyle name="Normal 25 3 3 8" xfId="38966"/>
    <cellStyle name="Normal 25 3 4" xfId="19499"/>
    <cellStyle name="Normal 25 3 4 2" xfId="19500"/>
    <cellStyle name="Normal 25 3 4 3" xfId="19501"/>
    <cellStyle name="Normal 25 3 4 4" xfId="19502"/>
    <cellStyle name="Normal 25 3 4 5" xfId="19503"/>
    <cellStyle name="Normal 25 3 4 6" xfId="19504"/>
    <cellStyle name="Normal 25 3 4 7" xfId="39641"/>
    <cellStyle name="Normal 25 3 5" xfId="19505"/>
    <cellStyle name="Normal 25 3 6" xfId="19506"/>
    <cellStyle name="Normal 25 3 7" xfId="19507"/>
    <cellStyle name="Normal 25 3 8" xfId="19508"/>
    <cellStyle name="Normal 25 3 9" xfId="19509"/>
    <cellStyle name="Normal 25 4" xfId="19510"/>
    <cellStyle name="Normal 25 4 2" xfId="19511"/>
    <cellStyle name="Normal 25 4 2 2" xfId="19512"/>
    <cellStyle name="Normal 25 4 2 2 2" xfId="19513"/>
    <cellStyle name="Normal 25 4 2 2 3" xfId="19514"/>
    <cellStyle name="Normal 25 4 2 2 4" xfId="19515"/>
    <cellStyle name="Normal 25 4 2 2 5" xfId="19516"/>
    <cellStyle name="Normal 25 4 2 2 6" xfId="19517"/>
    <cellStyle name="Normal 25 4 2 2 7" xfId="39797"/>
    <cellStyle name="Normal 25 4 2 3" xfId="19518"/>
    <cellStyle name="Normal 25 4 2 4" xfId="19519"/>
    <cellStyle name="Normal 25 4 2 5" xfId="19520"/>
    <cellStyle name="Normal 25 4 2 6" xfId="19521"/>
    <cellStyle name="Normal 25 4 2 7" xfId="19522"/>
    <cellStyle name="Normal 25 4 2 8" xfId="38968"/>
    <cellStyle name="Normal 25 4 3" xfId="19523"/>
    <cellStyle name="Normal 25 4 3 2" xfId="19524"/>
    <cellStyle name="Normal 25 4 3 3" xfId="19525"/>
    <cellStyle name="Normal 25 4 3 4" xfId="19526"/>
    <cellStyle name="Normal 25 4 3 5" xfId="19527"/>
    <cellStyle name="Normal 25 4 3 6" xfId="19528"/>
    <cellStyle name="Normal 25 4 3 7" xfId="39656"/>
    <cellStyle name="Normal 25 4 4" xfId="19529"/>
    <cellStyle name="Normal 25 4 5" xfId="19530"/>
    <cellStyle name="Normal 25 4 6" xfId="19531"/>
    <cellStyle name="Normal 25 4 7" xfId="19532"/>
    <cellStyle name="Normal 25 4 8" xfId="19533"/>
    <cellStyle name="Normal 25 4 9" xfId="38967"/>
    <cellStyle name="Normal 25 5" xfId="19534"/>
    <cellStyle name="Normal 25 5 2" xfId="19535"/>
    <cellStyle name="Normal 25 5 2 2" xfId="19536"/>
    <cellStyle name="Normal 25 5 2 3" xfId="19537"/>
    <cellStyle name="Normal 25 5 2 4" xfId="19538"/>
    <cellStyle name="Normal 25 5 2 5" xfId="19539"/>
    <cellStyle name="Normal 25 5 2 6" xfId="19540"/>
    <cellStyle name="Normal 25 5 2 7" xfId="39732"/>
    <cellStyle name="Normal 25 5 3" xfId="19541"/>
    <cellStyle name="Normal 25 5 4" xfId="19542"/>
    <cellStyle name="Normal 25 5 5" xfId="19543"/>
    <cellStyle name="Normal 25 5 6" xfId="19544"/>
    <cellStyle name="Normal 25 5 7" xfId="19545"/>
    <cellStyle name="Normal 25 5 8" xfId="38969"/>
    <cellStyle name="Normal 25 6" xfId="19546"/>
    <cellStyle name="Normal 25 7" xfId="19547"/>
    <cellStyle name="Normal 25 7 2" xfId="19548"/>
    <cellStyle name="Normal 25 7 3" xfId="19549"/>
    <cellStyle name="Normal 25 7 4" xfId="19550"/>
    <cellStyle name="Normal 25 7 5" xfId="19551"/>
    <cellStyle name="Normal 25 7 6" xfId="19552"/>
    <cellStyle name="Normal 25 7 7" xfId="39590"/>
    <cellStyle name="Normal 26" xfId="19553"/>
    <cellStyle name="Normal 26 2" xfId="19554"/>
    <cellStyle name="Normal 26 3" xfId="19555"/>
    <cellStyle name="Normal 27" xfId="19556"/>
    <cellStyle name="Normal 27 10" xfId="19557"/>
    <cellStyle name="Normal 27 11" xfId="19558"/>
    <cellStyle name="Normal 27 12" xfId="38588"/>
    <cellStyle name="Normal 27 2" xfId="19559"/>
    <cellStyle name="Normal 27 2 10" xfId="19560"/>
    <cellStyle name="Normal 27 2 11" xfId="38970"/>
    <cellStyle name="Normal 27 2 2" xfId="19561"/>
    <cellStyle name="Normal 27 2 2 2" xfId="19562"/>
    <cellStyle name="Normal 27 2 2 2 2" xfId="19563"/>
    <cellStyle name="Normal 27 2 2 2 2 2" xfId="19564"/>
    <cellStyle name="Normal 27 2 2 2 2 3" xfId="19565"/>
    <cellStyle name="Normal 27 2 2 2 2 4" xfId="19566"/>
    <cellStyle name="Normal 27 2 2 2 2 5" xfId="19567"/>
    <cellStyle name="Normal 27 2 2 2 2 6" xfId="19568"/>
    <cellStyle name="Normal 27 2 2 2 2 7" xfId="39836"/>
    <cellStyle name="Normal 27 2 2 2 3" xfId="19569"/>
    <cellStyle name="Normal 27 2 2 2 4" xfId="19570"/>
    <cellStyle name="Normal 27 2 2 2 5" xfId="19571"/>
    <cellStyle name="Normal 27 2 2 2 6" xfId="19572"/>
    <cellStyle name="Normal 27 2 2 2 7" xfId="19573"/>
    <cellStyle name="Normal 27 2 2 2 8" xfId="38972"/>
    <cellStyle name="Normal 27 2 2 3" xfId="19574"/>
    <cellStyle name="Normal 27 2 2 3 2" xfId="19575"/>
    <cellStyle name="Normal 27 2 2 3 3" xfId="19576"/>
    <cellStyle name="Normal 27 2 2 3 4" xfId="19577"/>
    <cellStyle name="Normal 27 2 2 3 5" xfId="19578"/>
    <cellStyle name="Normal 27 2 2 3 6" xfId="19579"/>
    <cellStyle name="Normal 27 2 2 3 7" xfId="39695"/>
    <cellStyle name="Normal 27 2 2 4" xfId="19580"/>
    <cellStyle name="Normal 27 2 2 5" xfId="19581"/>
    <cellStyle name="Normal 27 2 2 6" xfId="19582"/>
    <cellStyle name="Normal 27 2 2 7" xfId="19583"/>
    <cellStyle name="Normal 27 2 2 8" xfId="19584"/>
    <cellStyle name="Normal 27 2 2 9" xfId="38971"/>
    <cellStyle name="Normal 27 2 3" xfId="19585"/>
    <cellStyle name="Normal 27 2 3 2" xfId="19586"/>
    <cellStyle name="Normal 27 2 3 2 2" xfId="19587"/>
    <cellStyle name="Normal 27 2 3 2 3" xfId="19588"/>
    <cellStyle name="Normal 27 2 3 2 4" xfId="19589"/>
    <cellStyle name="Normal 27 2 3 2 5" xfId="19590"/>
    <cellStyle name="Normal 27 2 3 2 6" xfId="19591"/>
    <cellStyle name="Normal 27 2 3 2 7" xfId="39773"/>
    <cellStyle name="Normal 27 2 3 3" xfId="19592"/>
    <cellStyle name="Normal 27 2 3 4" xfId="19593"/>
    <cellStyle name="Normal 27 2 3 5" xfId="19594"/>
    <cellStyle name="Normal 27 2 3 6" xfId="19595"/>
    <cellStyle name="Normal 27 2 3 7" xfId="19596"/>
    <cellStyle name="Normal 27 2 3 8" xfId="38973"/>
    <cellStyle name="Normal 27 2 4" xfId="19597"/>
    <cellStyle name="Normal 27 2 4 2" xfId="19598"/>
    <cellStyle name="Normal 27 2 4 3" xfId="19599"/>
    <cellStyle name="Normal 27 2 4 4" xfId="19600"/>
    <cellStyle name="Normal 27 2 4 5" xfId="19601"/>
    <cellStyle name="Normal 27 2 4 6" xfId="19602"/>
    <cellStyle name="Normal 27 2 4 7" xfId="39453"/>
    <cellStyle name="Normal 27 2 5" xfId="19603"/>
    <cellStyle name="Normal 27 2 5 2" xfId="19604"/>
    <cellStyle name="Normal 27 2 5 3" xfId="19605"/>
    <cellStyle name="Normal 27 2 5 4" xfId="19606"/>
    <cellStyle name="Normal 27 2 5 5" xfId="19607"/>
    <cellStyle name="Normal 27 2 5 6" xfId="19608"/>
    <cellStyle name="Normal 27 2 5 7" xfId="39629"/>
    <cellStyle name="Normal 27 2 6" xfId="19609"/>
    <cellStyle name="Normal 27 2 7" xfId="19610"/>
    <cellStyle name="Normal 27 2 8" xfId="19611"/>
    <cellStyle name="Normal 27 2 9" xfId="19612"/>
    <cellStyle name="Normal 27 3" xfId="19613"/>
    <cellStyle name="Normal 27 3 10" xfId="38974"/>
    <cellStyle name="Normal 27 3 2" xfId="19614"/>
    <cellStyle name="Normal 27 3 2 2" xfId="19615"/>
    <cellStyle name="Normal 27 3 2 2 2" xfId="19616"/>
    <cellStyle name="Normal 27 3 2 2 3" xfId="19617"/>
    <cellStyle name="Normal 27 3 2 2 4" xfId="19618"/>
    <cellStyle name="Normal 27 3 2 2 5" xfId="19619"/>
    <cellStyle name="Normal 27 3 2 2 6" xfId="19620"/>
    <cellStyle name="Normal 27 3 2 2 7" xfId="39800"/>
    <cellStyle name="Normal 27 3 2 3" xfId="19621"/>
    <cellStyle name="Normal 27 3 2 4" xfId="19622"/>
    <cellStyle name="Normal 27 3 2 5" xfId="19623"/>
    <cellStyle name="Normal 27 3 2 6" xfId="19624"/>
    <cellStyle name="Normal 27 3 2 7" xfId="19625"/>
    <cellStyle name="Normal 27 3 2 8" xfId="38975"/>
    <cellStyle name="Normal 27 3 3" xfId="19626"/>
    <cellStyle name="Normal 27 3 3 2" xfId="19627"/>
    <cellStyle name="Normal 27 3 3 3" xfId="19628"/>
    <cellStyle name="Normal 27 3 3 4" xfId="19629"/>
    <cellStyle name="Normal 27 3 3 5" xfId="19630"/>
    <cellStyle name="Normal 27 3 3 6" xfId="19631"/>
    <cellStyle name="Normal 27 3 3 7" xfId="39499"/>
    <cellStyle name="Normal 27 3 4" xfId="19632"/>
    <cellStyle name="Normal 27 3 4 2" xfId="19633"/>
    <cellStyle name="Normal 27 3 4 3" xfId="19634"/>
    <cellStyle name="Normal 27 3 4 4" xfId="19635"/>
    <cellStyle name="Normal 27 3 4 5" xfId="19636"/>
    <cellStyle name="Normal 27 3 4 6" xfId="19637"/>
    <cellStyle name="Normal 27 3 4 7" xfId="39659"/>
    <cellStyle name="Normal 27 3 5" xfId="19638"/>
    <cellStyle name="Normal 27 3 6" xfId="19639"/>
    <cellStyle name="Normal 27 3 7" xfId="19640"/>
    <cellStyle name="Normal 27 3 8" xfId="19641"/>
    <cellStyle name="Normal 27 3 9" xfId="19642"/>
    <cellStyle name="Normal 27 4" xfId="19643"/>
    <cellStyle name="Normal 27 4 2" xfId="19644"/>
    <cellStyle name="Normal 27 4 2 2" xfId="19645"/>
    <cellStyle name="Normal 27 4 2 3" xfId="19646"/>
    <cellStyle name="Normal 27 4 2 4" xfId="19647"/>
    <cellStyle name="Normal 27 4 2 5" xfId="19648"/>
    <cellStyle name="Normal 27 4 2 6" xfId="19649"/>
    <cellStyle name="Normal 27 4 2 7" xfId="39735"/>
    <cellStyle name="Normal 27 4 3" xfId="19650"/>
    <cellStyle name="Normal 27 4 4" xfId="19651"/>
    <cellStyle name="Normal 27 4 5" xfId="19652"/>
    <cellStyle name="Normal 27 4 6" xfId="19653"/>
    <cellStyle name="Normal 27 4 7" xfId="19654"/>
    <cellStyle name="Normal 27 4 8" xfId="38976"/>
    <cellStyle name="Normal 27 5" xfId="19655"/>
    <cellStyle name="Normal 27 5 2" xfId="19656"/>
    <cellStyle name="Normal 27 5 3" xfId="19657"/>
    <cellStyle name="Normal 27 5 4" xfId="19658"/>
    <cellStyle name="Normal 27 5 5" xfId="19659"/>
    <cellStyle name="Normal 27 5 6" xfId="19660"/>
    <cellStyle name="Normal 27 5 7" xfId="39385"/>
    <cellStyle name="Normal 27 6" xfId="19661"/>
    <cellStyle name="Normal 27 6 2" xfId="19662"/>
    <cellStyle name="Normal 27 6 3" xfId="19663"/>
    <cellStyle name="Normal 27 6 4" xfId="19664"/>
    <cellStyle name="Normal 27 6 5" xfId="19665"/>
    <cellStyle name="Normal 27 6 6" xfId="19666"/>
    <cellStyle name="Normal 27 6 7" xfId="39593"/>
    <cellStyle name="Normal 27 7" xfId="19667"/>
    <cellStyle name="Normal 27 8" xfId="19668"/>
    <cellStyle name="Normal 27 9" xfId="19669"/>
    <cellStyle name="Normal 28" xfId="19670"/>
    <cellStyle name="Normal 28 10" xfId="38589"/>
    <cellStyle name="Normal 28 2" xfId="19671"/>
    <cellStyle name="Normal 28 2 2" xfId="19672"/>
    <cellStyle name="Normal 28 2 2 2" xfId="19673"/>
    <cellStyle name="Normal 28 2 2 3" xfId="19674"/>
    <cellStyle name="Normal 28 2 2 4" xfId="19675"/>
    <cellStyle name="Normal 28 2 2 5" xfId="19676"/>
    <cellStyle name="Normal 28 2 2 6" xfId="19677"/>
    <cellStyle name="Normal 28 2 2 7" xfId="39454"/>
    <cellStyle name="Normal 28 2 3" xfId="19678"/>
    <cellStyle name="Normal 28 2 3 2" xfId="19679"/>
    <cellStyle name="Normal 28 2 3 3" xfId="19680"/>
    <cellStyle name="Normal 28 2 3 4" xfId="19681"/>
    <cellStyle name="Normal 28 2 3 5" xfId="19682"/>
    <cellStyle name="Normal 28 2 3 6" xfId="19683"/>
    <cellStyle name="Normal 28 2 3 7" xfId="39935"/>
    <cellStyle name="Normal 28 2 4" xfId="19684"/>
    <cellStyle name="Normal 28 2 5" xfId="19685"/>
    <cellStyle name="Normal 28 2 6" xfId="19686"/>
    <cellStyle name="Normal 28 2 7" xfId="19687"/>
    <cellStyle name="Normal 28 2 8" xfId="19688"/>
    <cellStyle name="Normal 28 2 9" xfId="38977"/>
    <cellStyle name="Normal 28 3" xfId="19689"/>
    <cellStyle name="Normal 28 3 2" xfId="19690"/>
    <cellStyle name="Normal 28 3 2 2" xfId="19691"/>
    <cellStyle name="Normal 28 3 2 3" xfId="19692"/>
    <cellStyle name="Normal 28 3 2 4" xfId="19693"/>
    <cellStyle name="Normal 28 3 2 5" xfId="19694"/>
    <cellStyle name="Normal 28 3 2 6" xfId="19695"/>
    <cellStyle name="Normal 28 3 2 7" xfId="39500"/>
    <cellStyle name="Normal 28 4" xfId="19696"/>
    <cellStyle name="Normal 28 4 2" xfId="19697"/>
    <cellStyle name="Normal 28 4 3" xfId="19698"/>
    <cellStyle name="Normal 28 4 4" xfId="19699"/>
    <cellStyle name="Normal 28 4 5" xfId="19700"/>
    <cellStyle name="Normal 28 4 6" xfId="19701"/>
    <cellStyle name="Normal 28 4 7" xfId="39386"/>
    <cellStyle name="Normal 28 5" xfId="19702"/>
    <cellStyle name="Normal 28 6" xfId="19703"/>
    <cellStyle name="Normal 28 7" xfId="19704"/>
    <cellStyle name="Normal 28 8" xfId="19705"/>
    <cellStyle name="Normal 28 9" xfId="19706"/>
    <cellStyle name="Normal 29" xfId="19707"/>
    <cellStyle name="Normal 29 10" xfId="38590"/>
    <cellStyle name="Normal 29 2" xfId="19708"/>
    <cellStyle name="Normal 29 2 2" xfId="19709"/>
    <cellStyle name="Normal 29 2 2 2" xfId="19710"/>
    <cellStyle name="Normal 29 2 2 3" xfId="19711"/>
    <cellStyle name="Normal 29 2 2 4" xfId="19712"/>
    <cellStyle name="Normal 29 2 2 5" xfId="19713"/>
    <cellStyle name="Normal 29 2 2 6" xfId="19714"/>
    <cellStyle name="Normal 29 2 2 7" xfId="39455"/>
    <cellStyle name="Normal 29 2 3" xfId="19715"/>
    <cellStyle name="Normal 29 2 3 2" xfId="19716"/>
    <cellStyle name="Normal 29 2 3 3" xfId="19717"/>
    <cellStyle name="Normal 29 2 3 4" xfId="19718"/>
    <cellStyle name="Normal 29 2 3 5" xfId="19719"/>
    <cellStyle name="Normal 29 2 3 6" xfId="19720"/>
    <cellStyle name="Normal 29 2 3 7" xfId="39936"/>
    <cellStyle name="Normal 29 2 4" xfId="19721"/>
    <cellStyle name="Normal 29 2 5" xfId="19722"/>
    <cellStyle name="Normal 29 2 6" xfId="19723"/>
    <cellStyle name="Normal 29 2 7" xfId="19724"/>
    <cellStyle name="Normal 29 2 8" xfId="19725"/>
    <cellStyle name="Normal 29 2 9" xfId="38978"/>
    <cellStyle name="Normal 29 3" xfId="19726"/>
    <cellStyle name="Normal 29 3 2" xfId="19727"/>
    <cellStyle name="Normal 29 3 2 2" xfId="19728"/>
    <cellStyle name="Normal 29 3 2 3" xfId="19729"/>
    <cellStyle name="Normal 29 3 2 4" xfId="19730"/>
    <cellStyle name="Normal 29 3 2 5" xfId="19731"/>
    <cellStyle name="Normal 29 3 2 6" xfId="19732"/>
    <cellStyle name="Normal 29 3 2 7" xfId="39501"/>
    <cellStyle name="Normal 29 4" xfId="19733"/>
    <cellStyle name="Normal 29 4 2" xfId="19734"/>
    <cellStyle name="Normal 29 4 3" xfId="19735"/>
    <cellStyle name="Normal 29 4 4" xfId="19736"/>
    <cellStyle name="Normal 29 4 5" xfId="19737"/>
    <cellStyle name="Normal 29 4 6" xfId="19738"/>
    <cellStyle name="Normal 29 4 7" xfId="39387"/>
    <cellStyle name="Normal 29 5" xfId="19739"/>
    <cellStyle name="Normal 29 6" xfId="19740"/>
    <cellStyle name="Normal 29 7" xfId="19741"/>
    <cellStyle name="Normal 29 8" xfId="19742"/>
    <cellStyle name="Normal 29 9" xfId="19743"/>
    <cellStyle name="Normal 3" xfId="84"/>
    <cellStyle name="Normal 3 10" xfId="19744"/>
    <cellStyle name="Normal 3 10 2" xfId="19745"/>
    <cellStyle name="Normal 3 10 3" xfId="19746"/>
    <cellStyle name="Normal 3 10 3 2" xfId="19747"/>
    <cellStyle name="Normal 3 10 3 2 2" xfId="19748"/>
    <cellStyle name="Normal 3 10 3 2 3" xfId="19749"/>
    <cellStyle name="Normal 3 10 3 2 4" xfId="19750"/>
    <cellStyle name="Normal 3 10 3 2 5" xfId="19751"/>
    <cellStyle name="Normal 3 10 3 2 6" xfId="19752"/>
    <cellStyle name="Normal 3 10 3 2 7" xfId="39996"/>
    <cellStyle name="Normal 3 10 3 3" xfId="19753"/>
    <cellStyle name="Normal 3 10 3 4" xfId="19754"/>
    <cellStyle name="Normal 3 10 3 5" xfId="19755"/>
    <cellStyle name="Normal 3 10 3 6" xfId="19756"/>
    <cellStyle name="Normal 3 10 3 7" xfId="19757"/>
    <cellStyle name="Normal 3 10 3 8" xfId="38979"/>
    <cellStyle name="Normal 3 11" xfId="19758"/>
    <cellStyle name="Normal 3 11 10" xfId="19759"/>
    <cellStyle name="Normal 3 11 11" xfId="38980"/>
    <cellStyle name="Normal 3 11 2" xfId="19760"/>
    <cellStyle name="Normal 3 11 2 2" xfId="19761"/>
    <cellStyle name="Normal 3 11 2 2 2" xfId="19762"/>
    <cellStyle name="Normal 3 11 2 2 2 2" xfId="19763"/>
    <cellStyle name="Normal 3 11 2 2 2 3" xfId="19764"/>
    <cellStyle name="Normal 3 11 2 2 2 4" xfId="19765"/>
    <cellStyle name="Normal 3 11 2 2 2 5" xfId="19766"/>
    <cellStyle name="Normal 3 11 2 2 2 6" xfId="19767"/>
    <cellStyle name="Normal 3 11 2 2 2 7" xfId="39817"/>
    <cellStyle name="Normal 3 11 2 2 3" xfId="19768"/>
    <cellStyle name="Normal 3 11 2 2 4" xfId="19769"/>
    <cellStyle name="Normal 3 11 2 2 5" xfId="19770"/>
    <cellStyle name="Normal 3 11 2 2 6" xfId="19771"/>
    <cellStyle name="Normal 3 11 2 2 7" xfId="19772"/>
    <cellStyle name="Normal 3 11 2 2 8" xfId="38982"/>
    <cellStyle name="Normal 3 11 2 3" xfId="19773"/>
    <cellStyle name="Normal 3 11 2 3 2" xfId="19774"/>
    <cellStyle name="Normal 3 11 2 3 3" xfId="19775"/>
    <cellStyle name="Normal 3 11 2 3 4" xfId="19776"/>
    <cellStyle name="Normal 3 11 2 3 5" xfId="19777"/>
    <cellStyle name="Normal 3 11 2 3 6" xfId="19778"/>
    <cellStyle name="Normal 3 11 2 3 7" xfId="39676"/>
    <cellStyle name="Normal 3 11 2 4" xfId="19779"/>
    <cellStyle name="Normal 3 11 2 5" xfId="19780"/>
    <cellStyle name="Normal 3 11 2 6" xfId="19781"/>
    <cellStyle name="Normal 3 11 2 7" xfId="19782"/>
    <cellStyle name="Normal 3 11 2 8" xfId="19783"/>
    <cellStyle name="Normal 3 11 2 9" xfId="38981"/>
    <cellStyle name="Normal 3 11 3" xfId="19784"/>
    <cellStyle name="Normal 3 11 3 2" xfId="19785"/>
    <cellStyle name="Normal 3 11 3 2 2" xfId="19786"/>
    <cellStyle name="Normal 3 11 3 2 3" xfId="19787"/>
    <cellStyle name="Normal 3 11 3 2 4" xfId="19788"/>
    <cellStyle name="Normal 3 11 3 2 5" xfId="19789"/>
    <cellStyle name="Normal 3 11 3 2 6" xfId="19790"/>
    <cellStyle name="Normal 3 11 3 2 7" xfId="39754"/>
    <cellStyle name="Normal 3 11 3 3" xfId="19791"/>
    <cellStyle name="Normal 3 11 3 4" xfId="19792"/>
    <cellStyle name="Normal 3 11 3 5" xfId="19793"/>
    <cellStyle name="Normal 3 11 3 6" xfId="19794"/>
    <cellStyle name="Normal 3 11 3 7" xfId="19795"/>
    <cellStyle name="Normal 3 11 3 8" xfId="38983"/>
    <cellStyle name="Normal 3 11 4" xfId="19796"/>
    <cellStyle name="Normal 3 11 5" xfId="19797"/>
    <cellStyle name="Normal 3 11 5 2" xfId="19798"/>
    <cellStyle name="Normal 3 11 5 3" xfId="19799"/>
    <cellStyle name="Normal 3 11 5 4" xfId="19800"/>
    <cellStyle name="Normal 3 11 5 5" xfId="19801"/>
    <cellStyle name="Normal 3 11 5 6" xfId="19802"/>
    <cellStyle name="Normal 3 11 5 7" xfId="39610"/>
    <cellStyle name="Normal 3 11 6" xfId="19803"/>
    <cellStyle name="Normal 3 11 7" xfId="19804"/>
    <cellStyle name="Normal 3 11 8" xfId="19805"/>
    <cellStyle name="Normal 3 11 9" xfId="19806"/>
    <cellStyle name="Normal 3 12" xfId="19807"/>
    <cellStyle name="Normal 3 12 2" xfId="19808"/>
    <cellStyle name="Normal 3 12 2 2" xfId="19809"/>
    <cellStyle name="Normal 3 12 2 2 2" xfId="19810"/>
    <cellStyle name="Normal 3 12 2 2 3" xfId="19811"/>
    <cellStyle name="Normal 3 12 2 2 4" xfId="19812"/>
    <cellStyle name="Normal 3 12 2 2 5" xfId="19813"/>
    <cellStyle name="Normal 3 12 2 2 6" xfId="19814"/>
    <cellStyle name="Normal 3 12 2 2 7" xfId="39785"/>
    <cellStyle name="Normal 3 12 2 3" xfId="19815"/>
    <cellStyle name="Normal 3 12 2 4" xfId="19816"/>
    <cellStyle name="Normal 3 12 2 5" xfId="19817"/>
    <cellStyle name="Normal 3 12 2 6" xfId="19818"/>
    <cellStyle name="Normal 3 12 2 7" xfId="19819"/>
    <cellStyle name="Normal 3 12 2 8" xfId="38985"/>
    <cellStyle name="Normal 3 12 3" xfId="19820"/>
    <cellStyle name="Normal 3 12 3 2" xfId="19821"/>
    <cellStyle name="Normal 3 12 3 3" xfId="19822"/>
    <cellStyle name="Normal 3 12 3 4" xfId="19823"/>
    <cellStyle name="Normal 3 12 3 5" xfId="19824"/>
    <cellStyle name="Normal 3 12 3 6" xfId="19825"/>
    <cellStyle name="Normal 3 12 3 7" xfId="39644"/>
    <cellStyle name="Normal 3 12 4" xfId="19826"/>
    <cellStyle name="Normal 3 12 5" xfId="19827"/>
    <cellStyle name="Normal 3 12 6" xfId="19828"/>
    <cellStyle name="Normal 3 12 7" xfId="19829"/>
    <cellStyle name="Normal 3 12 8" xfId="19830"/>
    <cellStyle name="Normal 3 12 9" xfId="38984"/>
    <cellStyle name="Normal 3 13" xfId="19831"/>
    <cellStyle name="Normal 3 13 2" xfId="19832"/>
    <cellStyle name="Normal 3 13 2 2" xfId="19833"/>
    <cellStyle name="Normal 3 13 2 3" xfId="19834"/>
    <cellStyle name="Normal 3 13 2 4" xfId="19835"/>
    <cellStyle name="Normal 3 13 2 5" xfId="19836"/>
    <cellStyle name="Normal 3 13 2 6" xfId="19837"/>
    <cellStyle name="Normal 3 13 2 7" xfId="39720"/>
    <cellStyle name="Normal 3 13 3" xfId="19838"/>
    <cellStyle name="Normal 3 13 4" xfId="19839"/>
    <cellStyle name="Normal 3 13 5" xfId="19840"/>
    <cellStyle name="Normal 3 13 6" xfId="19841"/>
    <cellStyle name="Normal 3 13 7" xfId="19842"/>
    <cellStyle name="Normal 3 13 8" xfId="38986"/>
    <cellStyle name="Normal 3 14" xfId="19843"/>
    <cellStyle name="Normal 3 14 2" xfId="19844"/>
    <cellStyle name="Normal 3 14 2 2" xfId="19845"/>
    <cellStyle name="Normal 3 14 2 3" xfId="19846"/>
    <cellStyle name="Normal 3 14 2 4" xfId="19847"/>
    <cellStyle name="Normal 3 14 2 5" xfId="19848"/>
    <cellStyle name="Normal 3 14 2 6" xfId="19849"/>
    <cellStyle name="Normal 3 14 2 7" xfId="39937"/>
    <cellStyle name="Normal 3 14 3" xfId="19850"/>
    <cellStyle name="Normal 3 14 4" xfId="19851"/>
    <cellStyle name="Normal 3 14 5" xfId="19852"/>
    <cellStyle name="Normal 3 14 6" xfId="19853"/>
    <cellStyle name="Normal 3 14 7" xfId="19854"/>
    <cellStyle name="Normal 3 14 8" xfId="38987"/>
    <cellStyle name="Normal 3 15" xfId="19855"/>
    <cellStyle name="Normal 3 15 2" xfId="19856"/>
    <cellStyle name="Normal 3 15 2 2" xfId="19857"/>
    <cellStyle name="Normal 3 16" xfId="19858"/>
    <cellStyle name="Normal 3 16 2" xfId="19859"/>
    <cellStyle name="Normal 3 16 3" xfId="19860"/>
    <cellStyle name="Normal 3 16 4" xfId="19861"/>
    <cellStyle name="Normal 3 16 5" xfId="19862"/>
    <cellStyle name="Normal 3 16 6" xfId="19863"/>
    <cellStyle name="Normal 3 16 7" xfId="39570"/>
    <cellStyle name="Normal 3 2" xfId="340"/>
    <cellStyle name="Normal 3 2 2" xfId="19864"/>
    <cellStyle name="Normal 3 2 2 2" xfId="19865"/>
    <cellStyle name="Normal 3 2 2 3" xfId="19866"/>
    <cellStyle name="Normal 3 2 3" xfId="341"/>
    <cellStyle name="Normal 3 2 3 2" xfId="19867"/>
    <cellStyle name="Normal 3 2 3 2 2" xfId="19868"/>
    <cellStyle name="Normal 3 2 3 3" xfId="19869"/>
    <cellStyle name="Normal 3 2 4" xfId="19870"/>
    <cellStyle name="Normal 3 2 5" xfId="19871"/>
    <cellStyle name="Normal 3 3" xfId="342"/>
    <cellStyle name="Normal 3 3 2" xfId="19872"/>
    <cellStyle name="Normal 3 3 3" xfId="19873"/>
    <cellStyle name="Normal 3 3 3 2" xfId="19874"/>
    <cellStyle name="Normal 3 3 3 2 2" xfId="19875"/>
    <cellStyle name="Normal 3 3 3 3" xfId="19876"/>
    <cellStyle name="Normal 3 3 4" xfId="19877"/>
    <cellStyle name="Normal 3 3 5" xfId="19878"/>
    <cellStyle name="Normal 3 4" xfId="343"/>
    <cellStyle name="Normal 3 4 2" xfId="19879"/>
    <cellStyle name="Normal 3 4 3" xfId="19880"/>
    <cellStyle name="Normal 3 4 4" xfId="19881"/>
    <cellStyle name="Normal 3 4 5" xfId="38591"/>
    <cellStyle name="Normal 3 5" xfId="19882"/>
    <cellStyle name="Normal 3 5 2" xfId="19883"/>
    <cellStyle name="Normal 3 6" xfId="19884"/>
    <cellStyle name="Normal 3 6 2" xfId="19885"/>
    <cellStyle name="Normal 3 6 2 2" xfId="19886"/>
    <cellStyle name="Normal 3 6 3" xfId="19887"/>
    <cellStyle name="Normal 3 7" xfId="19888"/>
    <cellStyle name="Normal 3 7 2" xfId="19889"/>
    <cellStyle name="Normal 3 8" xfId="19890"/>
    <cellStyle name="Normal 3 9" xfId="19891"/>
    <cellStyle name="Normal 3_DPP Template 2012" xfId="19892"/>
    <cellStyle name="Normal 30" xfId="19893"/>
    <cellStyle name="Normal 30 2" xfId="19894"/>
    <cellStyle name="Normal 30 2 10" xfId="38988"/>
    <cellStyle name="Normal 30 2 2" xfId="19895"/>
    <cellStyle name="Normal 30 2 2 2" xfId="19896"/>
    <cellStyle name="Normal 30 2 2 2 2" xfId="19897"/>
    <cellStyle name="Normal 30 2 2 2 2 2" xfId="19898"/>
    <cellStyle name="Normal 30 2 2 2 2 3" xfId="19899"/>
    <cellStyle name="Normal 30 2 2 2 2 4" xfId="19900"/>
    <cellStyle name="Normal 30 2 2 2 2 5" xfId="19901"/>
    <cellStyle name="Normal 30 2 2 2 2 6" xfId="19902"/>
    <cellStyle name="Normal 30 2 2 2 2 7" xfId="39838"/>
    <cellStyle name="Normal 30 2 2 2 3" xfId="19903"/>
    <cellStyle name="Normal 30 2 2 2 4" xfId="19904"/>
    <cellStyle name="Normal 30 2 2 2 5" xfId="19905"/>
    <cellStyle name="Normal 30 2 2 2 6" xfId="19906"/>
    <cellStyle name="Normal 30 2 2 2 7" xfId="19907"/>
    <cellStyle name="Normal 30 2 2 2 8" xfId="38990"/>
    <cellStyle name="Normal 30 2 2 3" xfId="19908"/>
    <cellStyle name="Normal 30 2 2 3 2" xfId="19909"/>
    <cellStyle name="Normal 30 2 2 3 3" xfId="19910"/>
    <cellStyle name="Normal 30 2 2 3 4" xfId="19911"/>
    <cellStyle name="Normal 30 2 2 3 5" xfId="19912"/>
    <cellStyle name="Normal 30 2 2 3 6" xfId="19913"/>
    <cellStyle name="Normal 30 2 2 3 7" xfId="39697"/>
    <cellStyle name="Normal 30 2 2 4" xfId="19914"/>
    <cellStyle name="Normal 30 2 2 5" xfId="19915"/>
    <cellStyle name="Normal 30 2 2 6" xfId="19916"/>
    <cellStyle name="Normal 30 2 2 7" xfId="19917"/>
    <cellStyle name="Normal 30 2 2 8" xfId="19918"/>
    <cellStyle name="Normal 30 2 2 9" xfId="38989"/>
    <cellStyle name="Normal 30 2 3" xfId="19919"/>
    <cellStyle name="Normal 30 2 3 2" xfId="19920"/>
    <cellStyle name="Normal 30 2 3 2 2" xfId="19921"/>
    <cellStyle name="Normal 30 2 3 2 3" xfId="19922"/>
    <cellStyle name="Normal 30 2 3 2 4" xfId="19923"/>
    <cellStyle name="Normal 30 2 3 2 5" xfId="19924"/>
    <cellStyle name="Normal 30 2 3 2 6" xfId="19925"/>
    <cellStyle name="Normal 30 2 3 2 7" xfId="39775"/>
    <cellStyle name="Normal 30 2 3 3" xfId="19926"/>
    <cellStyle name="Normal 30 2 3 4" xfId="19927"/>
    <cellStyle name="Normal 30 2 3 5" xfId="19928"/>
    <cellStyle name="Normal 30 2 3 6" xfId="19929"/>
    <cellStyle name="Normal 30 2 3 7" xfId="19930"/>
    <cellStyle name="Normal 30 2 3 8" xfId="38991"/>
    <cellStyle name="Normal 30 2 4" xfId="19931"/>
    <cellStyle name="Normal 30 2 4 2" xfId="19932"/>
    <cellStyle name="Normal 30 2 4 3" xfId="19933"/>
    <cellStyle name="Normal 30 2 4 4" xfId="19934"/>
    <cellStyle name="Normal 30 2 4 5" xfId="19935"/>
    <cellStyle name="Normal 30 2 4 6" xfId="19936"/>
    <cellStyle name="Normal 30 2 4 7" xfId="39634"/>
    <cellStyle name="Normal 30 2 5" xfId="19937"/>
    <cellStyle name="Normal 30 2 6" xfId="19938"/>
    <cellStyle name="Normal 30 2 7" xfId="19939"/>
    <cellStyle name="Normal 30 2 8" xfId="19940"/>
    <cellStyle name="Normal 30 2 9" xfId="19941"/>
    <cellStyle name="Normal 30 3" xfId="19942"/>
    <cellStyle name="Normal 30 3 2" xfId="19943"/>
    <cellStyle name="Normal 30 3 2 2" xfId="19944"/>
    <cellStyle name="Normal 30 3 2 2 2" xfId="19945"/>
    <cellStyle name="Normal 30 3 2 2 3" xfId="19946"/>
    <cellStyle name="Normal 30 3 2 2 4" xfId="19947"/>
    <cellStyle name="Normal 30 3 2 2 5" xfId="19948"/>
    <cellStyle name="Normal 30 3 2 2 6" xfId="19949"/>
    <cellStyle name="Normal 30 3 2 2 7" xfId="39802"/>
    <cellStyle name="Normal 30 3 2 3" xfId="19950"/>
    <cellStyle name="Normal 30 3 2 4" xfId="19951"/>
    <cellStyle name="Normal 30 3 2 5" xfId="19952"/>
    <cellStyle name="Normal 30 3 2 6" xfId="19953"/>
    <cellStyle name="Normal 30 3 2 7" xfId="19954"/>
    <cellStyle name="Normal 30 3 2 8" xfId="38993"/>
    <cellStyle name="Normal 30 3 3" xfId="19955"/>
    <cellStyle name="Normal 30 3 3 2" xfId="19956"/>
    <cellStyle name="Normal 30 3 3 3" xfId="19957"/>
    <cellStyle name="Normal 30 3 3 4" xfId="19958"/>
    <cellStyle name="Normal 30 3 3 5" xfId="19959"/>
    <cellStyle name="Normal 30 3 3 6" xfId="19960"/>
    <cellStyle name="Normal 30 3 3 7" xfId="39661"/>
    <cellStyle name="Normal 30 3 4" xfId="19961"/>
    <cellStyle name="Normal 30 3 5" xfId="19962"/>
    <cellStyle name="Normal 30 3 6" xfId="19963"/>
    <cellStyle name="Normal 30 3 7" xfId="19964"/>
    <cellStyle name="Normal 30 3 8" xfId="19965"/>
    <cellStyle name="Normal 30 3 9" xfId="38992"/>
    <cellStyle name="Normal 30 4" xfId="19966"/>
    <cellStyle name="Normal 30 4 2" xfId="19967"/>
    <cellStyle name="Normal 30 4 2 2" xfId="19968"/>
    <cellStyle name="Normal 30 4 2 3" xfId="19969"/>
    <cellStyle name="Normal 30 4 2 4" xfId="19970"/>
    <cellStyle name="Normal 30 4 2 5" xfId="19971"/>
    <cellStyle name="Normal 30 4 2 6" xfId="19972"/>
    <cellStyle name="Normal 30 4 2 7" xfId="39739"/>
    <cellStyle name="Normal 30 4 3" xfId="19973"/>
    <cellStyle name="Normal 30 4 4" xfId="19974"/>
    <cellStyle name="Normal 30 4 5" xfId="19975"/>
    <cellStyle name="Normal 30 4 6" xfId="19976"/>
    <cellStyle name="Normal 30 4 7" xfId="19977"/>
    <cellStyle name="Normal 30 4 8" xfId="38994"/>
    <cellStyle name="Normal 30 5" xfId="19978"/>
    <cellStyle name="Normal 30 6" xfId="19979"/>
    <cellStyle name="Normal 30 6 2" xfId="19980"/>
    <cellStyle name="Normal 30 6 3" xfId="19981"/>
    <cellStyle name="Normal 30 6 4" xfId="19982"/>
    <cellStyle name="Normal 30 6 5" xfId="19983"/>
    <cellStyle name="Normal 30 6 6" xfId="19984"/>
    <cellStyle name="Normal 30 6 7" xfId="39595"/>
    <cellStyle name="Normal 31" xfId="19985"/>
    <cellStyle name="Normal 31 2" xfId="19986"/>
    <cellStyle name="Normal 31 2 10" xfId="38995"/>
    <cellStyle name="Normal 31 2 2" xfId="19987"/>
    <cellStyle name="Normal 31 2 2 2" xfId="19988"/>
    <cellStyle name="Normal 31 2 2 2 2" xfId="19989"/>
    <cellStyle name="Normal 31 2 2 2 2 2" xfId="19990"/>
    <cellStyle name="Normal 31 2 2 2 2 3" xfId="19991"/>
    <cellStyle name="Normal 31 2 2 2 2 4" xfId="19992"/>
    <cellStyle name="Normal 31 2 2 2 2 5" xfId="19993"/>
    <cellStyle name="Normal 31 2 2 2 2 6" xfId="19994"/>
    <cellStyle name="Normal 31 2 2 2 2 7" xfId="39841"/>
    <cellStyle name="Normal 31 2 2 2 3" xfId="19995"/>
    <cellStyle name="Normal 31 2 2 2 4" xfId="19996"/>
    <cellStyle name="Normal 31 2 2 2 5" xfId="19997"/>
    <cellStyle name="Normal 31 2 2 2 6" xfId="19998"/>
    <cellStyle name="Normal 31 2 2 2 7" xfId="19999"/>
    <cellStyle name="Normal 31 2 2 2 8" xfId="38997"/>
    <cellStyle name="Normal 31 2 2 3" xfId="20000"/>
    <cellStyle name="Normal 31 2 2 3 2" xfId="20001"/>
    <cellStyle name="Normal 31 2 2 3 3" xfId="20002"/>
    <cellStyle name="Normal 31 2 2 3 4" xfId="20003"/>
    <cellStyle name="Normal 31 2 2 3 5" xfId="20004"/>
    <cellStyle name="Normal 31 2 2 3 6" xfId="20005"/>
    <cellStyle name="Normal 31 2 2 3 7" xfId="39700"/>
    <cellStyle name="Normal 31 2 2 4" xfId="20006"/>
    <cellStyle name="Normal 31 2 2 5" xfId="20007"/>
    <cellStyle name="Normal 31 2 2 6" xfId="20008"/>
    <cellStyle name="Normal 31 2 2 7" xfId="20009"/>
    <cellStyle name="Normal 31 2 2 8" xfId="20010"/>
    <cellStyle name="Normal 31 2 2 9" xfId="38996"/>
    <cellStyle name="Normal 31 2 3" xfId="20011"/>
    <cellStyle name="Normal 31 2 3 2" xfId="20012"/>
    <cellStyle name="Normal 31 2 3 2 2" xfId="20013"/>
    <cellStyle name="Normal 31 2 3 2 3" xfId="20014"/>
    <cellStyle name="Normal 31 2 3 2 4" xfId="20015"/>
    <cellStyle name="Normal 31 2 3 2 5" xfId="20016"/>
    <cellStyle name="Normal 31 2 3 2 6" xfId="20017"/>
    <cellStyle name="Normal 31 2 3 2 7" xfId="39778"/>
    <cellStyle name="Normal 31 2 3 3" xfId="20018"/>
    <cellStyle name="Normal 31 2 3 4" xfId="20019"/>
    <cellStyle name="Normal 31 2 3 5" xfId="20020"/>
    <cellStyle name="Normal 31 2 3 6" xfId="20021"/>
    <cellStyle name="Normal 31 2 3 7" xfId="20022"/>
    <cellStyle name="Normal 31 2 3 8" xfId="38998"/>
    <cellStyle name="Normal 31 2 4" xfId="20023"/>
    <cellStyle name="Normal 31 2 4 2" xfId="20024"/>
    <cellStyle name="Normal 31 2 4 3" xfId="20025"/>
    <cellStyle name="Normal 31 2 4 4" xfId="20026"/>
    <cellStyle name="Normal 31 2 4 5" xfId="20027"/>
    <cellStyle name="Normal 31 2 4 6" xfId="20028"/>
    <cellStyle name="Normal 31 2 4 7" xfId="39637"/>
    <cellStyle name="Normal 31 2 5" xfId="20029"/>
    <cellStyle name="Normal 31 2 6" xfId="20030"/>
    <cellStyle name="Normal 31 2 7" xfId="20031"/>
    <cellStyle name="Normal 31 2 8" xfId="20032"/>
    <cellStyle name="Normal 31 2 9" xfId="20033"/>
    <cellStyle name="Normal 31 3" xfId="20034"/>
    <cellStyle name="Normal 31 3 2" xfId="20035"/>
    <cellStyle name="Normal 31 3 2 2" xfId="20036"/>
    <cellStyle name="Normal 31 3 2 2 2" xfId="20037"/>
    <cellStyle name="Normal 31 3 2 2 3" xfId="20038"/>
    <cellStyle name="Normal 31 3 2 2 4" xfId="20039"/>
    <cellStyle name="Normal 31 3 2 2 5" xfId="20040"/>
    <cellStyle name="Normal 31 3 2 2 6" xfId="20041"/>
    <cellStyle name="Normal 31 3 2 2 7" xfId="39805"/>
    <cellStyle name="Normal 31 3 2 3" xfId="20042"/>
    <cellStyle name="Normal 31 3 2 4" xfId="20043"/>
    <cellStyle name="Normal 31 3 2 5" xfId="20044"/>
    <cellStyle name="Normal 31 3 2 6" xfId="20045"/>
    <cellStyle name="Normal 31 3 2 7" xfId="20046"/>
    <cellStyle name="Normal 31 3 2 8" xfId="39000"/>
    <cellStyle name="Normal 31 3 3" xfId="20047"/>
    <cellStyle name="Normal 31 3 3 2" xfId="20048"/>
    <cellStyle name="Normal 31 3 3 3" xfId="20049"/>
    <cellStyle name="Normal 31 3 3 4" xfId="20050"/>
    <cellStyle name="Normal 31 3 3 5" xfId="20051"/>
    <cellStyle name="Normal 31 3 3 6" xfId="20052"/>
    <cellStyle name="Normal 31 3 3 7" xfId="39664"/>
    <cellStyle name="Normal 31 3 4" xfId="20053"/>
    <cellStyle name="Normal 31 3 5" xfId="20054"/>
    <cellStyle name="Normal 31 3 6" xfId="20055"/>
    <cellStyle name="Normal 31 3 7" xfId="20056"/>
    <cellStyle name="Normal 31 3 8" xfId="20057"/>
    <cellStyle name="Normal 31 3 9" xfId="38999"/>
    <cellStyle name="Normal 31 4" xfId="20058"/>
    <cellStyle name="Normal 31 4 2" xfId="20059"/>
    <cellStyle name="Normal 31 4 2 2" xfId="20060"/>
    <cellStyle name="Normal 31 4 2 3" xfId="20061"/>
    <cellStyle name="Normal 31 4 2 4" xfId="20062"/>
    <cellStyle name="Normal 31 4 2 5" xfId="20063"/>
    <cellStyle name="Normal 31 4 2 6" xfId="20064"/>
    <cellStyle name="Normal 31 4 2 7" xfId="39742"/>
    <cellStyle name="Normal 31 4 3" xfId="20065"/>
    <cellStyle name="Normal 31 4 4" xfId="20066"/>
    <cellStyle name="Normal 31 4 5" xfId="20067"/>
    <cellStyle name="Normal 31 4 6" xfId="20068"/>
    <cellStyle name="Normal 31 4 7" xfId="20069"/>
    <cellStyle name="Normal 31 4 8" xfId="39001"/>
    <cellStyle name="Normal 31 5" xfId="20070"/>
    <cellStyle name="Normal 31 6" xfId="20071"/>
    <cellStyle name="Normal 31 6 2" xfId="20072"/>
    <cellStyle name="Normal 31 6 3" xfId="20073"/>
    <cellStyle name="Normal 31 6 4" xfId="20074"/>
    <cellStyle name="Normal 31 6 5" xfId="20075"/>
    <cellStyle name="Normal 31 6 6" xfId="20076"/>
    <cellStyle name="Normal 31 6 7" xfId="39598"/>
    <cellStyle name="Normal 32" xfId="20077"/>
    <cellStyle name="Normal 32 2" xfId="20078"/>
    <cellStyle name="Normal 32 3" xfId="20079"/>
    <cellStyle name="Normal 32 4" xfId="20080"/>
    <cellStyle name="Normal 33" xfId="20081"/>
    <cellStyle name="Normal 33 2" xfId="20082"/>
    <cellStyle name="Normal 33 2 2" xfId="20083"/>
    <cellStyle name="Normal 33 2 2 2" xfId="20084"/>
    <cellStyle name="Normal 33 2 2 3" xfId="20085"/>
    <cellStyle name="Normal 33 2 2 4" xfId="20086"/>
    <cellStyle name="Normal 33 2 2 5" xfId="20087"/>
    <cellStyle name="Normal 33 2 2 6" xfId="20088"/>
    <cellStyle name="Normal 33 2 2 7" xfId="39846"/>
    <cellStyle name="Normal 33 2 3" xfId="20089"/>
    <cellStyle name="Normal 33 2 4" xfId="20090"/>
    <cellStyle name="Normal 33 2 5" xfId="20091"/>
    <cellStyle name="Normal 33 2 6" xfId="20092"/>
    <cellStyle name="Normal 33 2 7" xfId="20093"/>
    <cellStyle name="Normal 33 2 8" xfId="39002"/>
    <cellStyle name="Normal 33 3" xfId="20094"/>
    <cellStyle name="Normal 33 3 2" xfId="20095"/>
    <cellStyle name="Normal 33 3 2 2" xfId="20096"/>
    <cellStyle name="Normal 33 3 2 3" xfId="20097"/>
    <cellStyle name="Normal 33 3 2 4" xfId="20098"/>
    <cellStyle name="Normal 33 3 2 5" xfId="20099"/>
    <cellStyle name="Normal 33 3 2 6" xfId="20100"/>
    <cellStyle name="Normal 33 3 2 7" xfId="39938"/>
    <cellStyle name="Normal 33 3 3" xfId="20101"/>
    <cellStyle name="Normal 33 3 4" xfId="20102"/>
    <cellStyle name="Normal 33 3 5" xfId="20103"/>
    <cellStyle name="Normal 33 3 6" xfId="20104"/>
    <cellStyle name="Normal 33 3 7" xfId="20105"/>
    <cellStyle name="Normal 33 3 8" xfId="39003"/>
    <cellStyle name="Normal 33 4" xfId="20106"/>
    <cellStyle name="Normal 33 5" xfId="20107"/>
    <cellStyle name="Normal 33 5 2" xfId="20108"/>
    <cellStyle name="Normal 33 5 3" xfId="20109"/>
    <cellStyle name="Normal 33 5 4" xfId="20110"/>
    <cellStyle name="Normal 33 5 5" xfId="20111"/>
    <cellStyle name="Normal 33 5 6" xfId="20112"/>
    <cellStyle name="Normal 33 5 7" xfId="39705"/>
    <cellStyle name="Normal 34" xfId="20113"/>
    <cellStyle name="Normal 34 2" xfId="20114"/>
    <cellStyle name="Normal 34 2 2" xfId="20115"/>
    <cellStyle name="Normal 34 2 2 2" xfId="20116"/>
    <cellStyle name="Normal 34 2 2 3" xfId="20117"/>
    <cellStyle name="Normal 34 2 2 4" xfId="20118"/>
    <cellStyle name="Normal 34 2 2 5" xfId="20119"/>
    <cellStyle name="Normal 34 2 2 6" xfId="20120"/>
    <cellStyle name="Normal 34 2 2 7" xfId="39848"/>
    <cellStyle name="Normal 34 2 3" xfId="20121"/>
    <cellStyle name="Normal 34 2 4" xfId="20122"/>
    <cellStyle name="Normal 34 2 5" xfId="20123"/>
    <cellStyle name="Normal 34 2 6" xfId="20124"/>
    <cellStyle name="Normal 34 2 7" xfId="20125"/>
    <cellStyle name="Normal 34 2 8" xfId="39004"/>
    <cellStyle name="Normal 34 3" xfId="20126"/>
    <cellStyle name="Normal 34 3 2" xfId="20127"/>
    <cellStyle name="Normal 34 3 2 2" xfId="20128"/>
    <cellStyle name="Normal 34 3 2 3" xfId="20129"/>
    <cellStyle name="Normal 34 3 2 4" xfId="20130"/>
    <cellStyle name="Normal 34 3 2 5" xfId="20131"/>
    <cellStyle name="Normal 34 3 2 6" xfId="20132"/>
    <cellStyle name="Normal 34 3 2 7" xfId="39939"/>
    <cellStyle name="Normal 34 3 3" xfId="20133"/>
    <cellStyle name="Normal 34 3 4" xfId="20134"/>
    <cellStyle name="Normal 34 3 5" xfId="20135"/>
    <cellStyle name="Normal 34 3 6" xfId="20136"/>
    <cellStyle name="Normal 34 3 7" xfId="20137"/>
    <cellStyle name="Normal 34 3 8" xfId="39005"/>
    <cellStyle name="Normal 34 4" xfId="20138"/>
    <cellStyle name="Normal 34 5" xfId="20139"/>
    <cellStyle name="Normal 34 5 2" xfId="20140"/>
    <cellStyle name="Normal 34 5 3" xfId="20141"/>
    <cellStyle name="Normal 34 5 4" xfId="20142"/>
    <cellStyle name="Normal 34 5 5" xfId="20143"/>
    <cellStyle name="Normal 34 5 6" xfId="20144"/>
    <cellStyle name="Normal 34 5 7" xfId="39707"/>
    <cellStyle name="Normal 35" xfId="20145"/>
    <cellStyle name="Normal 35 2" xfId="20146"/>
    <cellStyle name="Normal 35 2 2" xfId="20147"/>
    <cellStyle name="Normal 35 2 2 2" xfId="20148"/>
    <cellStyle name="Normal 35 2 2 3" xfId="20149"/>
    <cellStyle name="Normal 35 2 2 4" xfId="20150"/>
    <cellStyle name="Normal 35 2 2 5" xfId="20151"/>
    <cellStyle name="Normal 35 2 2 6" xfId="20152"/>
    <cellStyle name="Normal 35 2 2 7" xfId="39850"/>
    <cellStyle name="Normal 35 2 3" xfId="20153"/>
    <cellStyle name="Normal 35 2 4" xfId="20154"/>
    <cellStyle name="Normal 35 2 5" xfId="20155"/>
    <cellStyle name="Normal 35 2 6" xfId="20156"/>
    <cellStyle name="Normal 35 2 7" xfId="20157"/>
    <cellStyle name="Normal 35 2 8" xfId="39006"/>
    <cellStyle name="Normal 35 3" xfId="20158"/>
    <cellStyle name="Normal 35 3 2" xfId="20159"/>
    <cellStyle name="Normal 35 3 2 2" xfId="20160"/>
    <cellStyle name="Normal 35 3 2 3" xfId="20161"/>
    <cellStyle name="Normal 35 3 2 4" xfId="20162"/>
    <cellStyle name="Normal 35 3 2 5" xfId="20163"/>
    <cellStyle name="Normal 35 3 2 6" xfId="20164"/>
    <cellStyle name="Normal 35 3 2 7" xfId="39940"/>
    <cellStyle name="Normal 35 3 3" xfId="20165"/>
    <cellStyle name="Normal 35 3 4" xfId="20166"/>
    <cellStyle name="Normal 35 3 5" xfId="20167"/>
    <cellStyle name="Normal 35 3 6" xfId="20168"/>
    <cellStyle name="Normal 35 3 7" xfId="20169"/>
    <cellStyle name="Normal 35 3 8" xfId="39007"/>
    <cellStyle name="Normal 35 4" xfId="20170"/>
    <cellStyle name="Normal 35 5" xfId="20171"/>
    <cellStyle name="Normal 35 5 2" xfId="20172"/>
    <cellStyle name="Normal 35 5 3" xfId="20173"/>
    <cellStyle name="Normal 35 5 4" xfId="20174"/>
    <cellStyle name="Normal 35 5 5" xfId="20175"/>
    <cellStyle name="Normal 35 5 6" xfId="20176"/>
    <cellStyle name="Normal 35 5 7" xfId="39709"/>
    <cellStyle name="Normal 36" xfId="20177"/>
    <cellStyle name="Normal 36 2" xfId="20178"/>
    <cellStyle name="Normal 36 3" xfId="20179"/>
    <cellStyle name="Normal 36 3 2" xfId="20180"/>
    <cellStyle name="Normal 36 3 2 2" xfId="20181"/>
    <cellStyle name="Normal 36 3 2 3" xfId="20182"/>
    <cellStyle name="Normal 36 3 2 4" xfId="20183"/>
    <cellStyle name="Normal 36 3 2 5" xfId="20184"/>
    <cellStyle name="Normal 36 3 2 6" xfId="20185"/>
    <cellStyle name="Normal 36 3 2 7" xfId="39998"/>
    <cellStyle name="Normal 36 3 3" xfId="20186"/>
    <cellStyle name="Normal 36 3 4" xfId="20187"/>
    <cellStyle name="Normal 36 3 5" xfId="20188"/>
    <cellStyle name="Normal 36 3 6" xfId="20189"/>
    <cellStyle name="Normal 36 3 7" xfId="20190"/>
    <cellStyle name="Normal 36 3 8" xfId="39008"/>
    <cellStyle name="Normal 37" xfId="20191"/>
    <cellStyle name="Normal 37 10" xfId="38592"/>
    <cellStyle name="Normal 37 2" xfId="20192"/>
    <cellStyle name="Normal 37 2 2" xfId="20193"/>
    <cellStyle name="Normal 37 2 2 2" xfId="20194"/>
    <cellStyle name="Normal 37 2 2 3" xfId="20195"/>
    <cellStyle name="Normal 37 2 2 4" xfId="20196"/>
    <cellStyle name="Normal 37 2 2 5" xfId="20197"/>
    <cellStyle name="Normal 37 2 2 6" xfId="20198"/>
    <cellStyle name="Normal 37 2 2 7" xfId="39456"/>
    <cellStyle name="Normal 37 3" xfId="20199"/>
    <cellStyle name="Normal 37 3 2" xfId="20200"/>
    <cellStyle name="Normal 37 3 2 2" xfId="20201"/>
    <cellStyle name="Normal 37 3 2 3" xfId="20202"/>
    <cellStyle name="Normal 37 3 2 4" xfId="20203"/>
    <cellStyle name="Normal 37 3 2 5" xfId="20204"/>
    <cellStyle name="Normal 37 3 2 6" xfId="20205"/>
    <cellStyle name="Normal 37 3 2 7" xfId="39502"/>
    <cellStyle name="Normal 37 3 3" xfId="20206"/>
    <cellStyle name="Normal 37 3 3 2" xfId="20207"/>
    <cellStyle name="Normal 37 3 3 3" xfId="20208"/>
    <cellStyle name="Normal 37 3 3 4" xfId="20209"/>
    <cellStyle name="Normal 37 3 3 5" xfId="20210"/>
    <cellStyle name="Normal 37 3 3 6" xfId="20211"/>
    <cellStyle name="Normal 37 3 3 7" xfId="39993"/>
    <cellStyle name="Normal 37 3 4" xfId="20212"/>
    <cellStyle name="Normal 37 3 5" xfId="20213"/>
    <cellStyle name="Normal 37 3 6" xfId="20214"/>
    <cellStyle name="Normal 37 3 7" xfId="20215"/>
    <cellStyle name="Normal 37 3 8" xfId="20216"/>
    <cellStyle name="Normal 37 3 9" xfId="39009"/>
    <cellStyle name="Normal 37 4" xfId="20217"/>
    <cellStyle name="Normal 37 4 2" xfId="20218"/>
    <cellStyle name="Normal 37 4 3" xfId="20219"/>
    <cellStyle name="Normal 37 4 4" xfId="20220"/>
    <cellStyle name="Normal 37 4 5" xfId="20221"/>
    <cellStyle name="Normal 37 4 6" xfId="20222"/>
    <cellStyle name="Normal 37 4 7" xfId="39388"/>
    <cellStyle name="Normal 37 5" xfId="20223"/>
    <cellStyle name="Normal 37 6" xfId="20224"/>
    <cellStyle name="Normal 37 7" xfId="20225"/>
    <cellStyle name="Normal 37 8" xfId="20226"/>
    <cellStyle name="Normal 37 9" xfId="20227"/>
    <cellStyle name="Normal 38" xfId="20228"/>
    <cellStyle name="Normal 38 10" xfId="38593"/>
    <cellStyle name="Normal 38 2" xfId="20229"/>
    <cellStyle name="Normal 38 2 2" xfId="20230"/>
    <cellStyle name="Normal 38 2 2 2" xfId="20231"/>
    <cellStyle name="Normal 38 2 2 3" xfId="20232"/>
    <cellStyle name="Normal 38 2 2 4" xfId="20233"/>
    <cellStyle name="Normal 38 2 2 5" xfId="20234"/>
    <cellStyle name="Normal 38 2 2 6" xfId="20235"/>
    <cellStyle name="Normal 38 2 2 7" xfId="39457"/>
    <cellStyle name="Normal 38 3" xfId="20236"/>
    <cellStyle name="Normal 38 3 2" xfId="20237"/>
    <cellStyle name="Normal 38 3 2 2" xfId="20238"/>
    <cellStyle name="Normal 38 3 2 3" xfId="20239"/>
    <cellStyle name="Normal 38 3 2 4" xfId="20240"/>
    <cellStyle name="Normal 38 3 2 5" xfId="20241"/>
    <cellStyle name="Normal 38 3 2 6" xfId="20242"/>
    <cellStyle name="Normal 38 3 2 7" xfId="39503"/>
    <cellStyle name="Normal 38 3 3" xfId="20243"/>
    <cellStyle name="Normal 38 3 3 2" xfId="20244"/>
    <cellStyle name="Normal 38 3 3 3" xfId="20245"/>
    <cellStyle name="Normal 38 3 3 4" xfId="20246"/>
    <cellStyle name="Normal 38 3 3 5" xfId="20247"/>
    <cellStyle name="Normal 38 3 3 6" xfId="20248"/>
    <cellStyle name="Normal 38 3 3 7" xfId="39987"/>
    <cellStyle name="Normal 38 3 4" xfId="20249"/>
    <cellStyle name="Normal 38 3 5" xfId="20250"/>
    <cellStyle name="Normal 38 3 6" xfId="20251"/>
    <cellStyle name="Normal 38 3 7" xfId="20252"/>
    <cellStyle name="Normal 38 3 8" xfId="20253"/>
    <cellStyle name="Normal 38 3 9" xfId="39010"/>
    <cellStyle name="Normal 38 4" xfId="20254"/>
    <cellStyle name="Normal 38 4 2" xfId="20255"/>
    <cellStyle name="Normal 38 4 3" xfId="20256"/>
    <cellStyle name="Normal 38 4 4" xfId="20257"/>
    <cellStyle name="Normal 38 4 5" xfId="20258"/>
    <cellStyle name="Normal 38 4 6" xfId="20259"/>
    <cellStyle name="Normal 38 4 7" xfId="39389"/>
    <cellStyle name="Normal 38 5" xfId="20260"/>
    <cellStyle name="Normal 38 6" xfId="20261"/>
    <cellStyle name="Normal 38 7" xfId="20262"/>
    <cellStyle name="Normal 38 8" xfId="20263"/>
    <cellStyle name="Normal 38 9" xfId="20264"/>
    <cellStyle name="Normal 39" xfId="20265"/>
    <cellStyle name="Normal 39 10" xfId="38594"/>
    <cellStyle name="Normal 39 2" xfId="20266"/>
    <cellStyle name="Normal 39 2 2" xfId="20267"/>
    <cellStyle name="Normal 39 2 2 2" xfId="20268"/>
    <cellStyle name="Normal 39 2 2 3" xfId="20269"/>
    <cellStyle name="Normal 39 2 2 4" xfId="20270"/>
    <cellStyle name="Normal 39 2 2 5" xfId="20271"/>
    <cellStyle name="Normal 39 2 2 6" xfId="20272"/>
    <cellStyle name="Normal 39 2 2 7" xfId="39458"/>
    <cellStyle name="Normal 39 3" xfId="20273"/>
    <cellStyle name="Normal 39 3 2" xfId="20274"/>
    <cellStyle name="Normal 39 3 2 2" xfId="20275"/>
    <cellStyle name="Normal 39 3 2 3" xfId="20276"/>
    <cellStyle name="Normal 39 3 2 4" xfId="20277"/>
    <cellStyle name="Normal 39 3 2 5" xfId="20278"/>
    <cellStyle name="Normal 39 3 2 6" xfId="20279"/>
    <cellStyle name="Normal 39 3 2 7" xfId="39504"/>
    <cellStyle name="Normal 39 3 3" xfId="20280"/>
    <cellStyle name="Normal 39 3 3 2" xfId="20281"/>
    <cellStyle name="Normal 39 3 3 3" xfId="20282"/>
    <cellStyle name="Normal 39 3 3 4" xfId="20283"/>
    <cellStyle name="Normal 39 3 3 5" xfId="20284"/>
    <cellStyle name="Normal 39 3 3 6" xfId="20285"/>
    <cellStyle name="Normal 39 3 3 7" xfId="39986"/>
    <cellStyle name="Normal 39 3 4" xfId="20286"/>
    <cellStyle name="Normal 39 3 5" xfId="20287"/>
    <cellStyle name="Normal 39 3 6" xfId="20288"/>
    <cellStyle name="Normal 39 3 7" xfId="20289"/>
    <cellStyle name="Normal 39 3 8" xfId="20290"/>
    <cellStyle name="Normal 39 3 9" xfId="39011"/>
    <cellStyle name="Normal 39 4" xfId="20291"/>
    <cellStyle name="Normal 39 4 2" xfId="20292"/>
    <cellStyle name="Normal 39 4 3" xfId="20293"/>
    <cellStyle name="Normal 39 4 4" xfId="20294"/>
    <cellStyle name="Normal 39 4 5" xfId="20295"/>
    <cellStyle name="Normal 39 4 6" xfId="20296"/>
    <cellStyle name="Normal 39 4 7" xfId="39390"/>
    <cellStyle name="Normal 39 5" xfId="20297"/>
    <cellStyle name="Normal 39 6" xfId="20298"/>
    <cellStyle name="Normal 39 7" xfId="20299"/>
    <cellStyle name="Normal 39 8" xfId="20300"/>
    <cellStyle name="Normal 39 9" xfId="20301"/>
    <cellStyle name="Normal 4" xfId="344"/>
    <cellStyle name="Normal 4 10" xfId="20302"/>
    <cellStyle name="Normal 4 10 10" xfId="20303"/>
    <cellStyle name="Normal 4 10 11" xfId="39012"/>
    <cellStyle name="Normal 4 10 2" xfId="20304"/>
    <cellStyle name="Normal 4 10 2 2" xfId="20305"/>
    <cellStyle name="Normal 4 10 2 2 2" xfId="20306"/>
    <cellStyle name="Normal 4 10 2 2 2 2" xfId="20307"/>
    <cellStyle name="Normal 4 10 2 2 2 3" xfId="20308"/>
    <cellStyle name="Normal 4 10 2 2 2 4" xfId="20309"/>
    <cellStyle name="Normal 4 10 2 2 2 5" xfId="20310"/>
    <cellStyle name="Normal 4 10 2 2 2 6" xfId="20311"/>
    <cellStyle name="Normal 4 10 2 2 2 7" xfId="39818"/>
    <cellStyle name="Normal 4 10 2 2 3" xfId="20312"/>
    <cellStyle name="Normal 4 10 2 2 4" xfId="20313"/>
    <cellStyle name="Normal 4 10 2 2 5" xfId="20314"/>
    <cellStyle name="Normal 4 10 2 2 6" xfId="20315"/>
    <cellStyle name="Normal 4 10 2 2 7" xfId="20316"/>
    <cellStyle name="Normal 4 10 2 2 8" xfId="39014"/>
    <cellStyle name="Normal 4 10 2 3" xfId="20317"/>
    <cellStyle name="Normal 4 10 2 3 2" xfId="20318"/>
    <cellStyle name="Normal 4 10 2 3 3" xfId="20319"/>
    <cellStyle name="Normal 4 10 2 3 4" xfId="20320"/>
    <cellStyle name="Normal 4 10 2 3 5" xfId="20321"/>
    <cellStyle name="Normal 4 10 2 3 6" xfId="20322"/>
    <cellStyle name="Normal 4 10 2 3 7" xfId="39677"/>
    <cellStyle name="Normal 4 10 2 4" xfId="20323"/>
    <cellStyle name="Normal 4 10 2 5" xfId="20324"/>
    <cellStyle name="Normal 4 10 2 6" xfId="20325"/>
    <cellStyle name="Normal 4 10 2 7" xfId="20326"/>
    <cellStyle name="Normal 4 10 2 8" xfId="20327"/>
    <cellStyle name="Normal 4 10 2 9" xfId="39013"/>
    <cellStyle name="Normal 4 10 3" xfId="20328"/>
    <cellStyle name="Normal 4 10 3 2" xfId="20329"/>
    <cellStyle name="Normal 4 10 3 2 2" xfId="20330"/>
    <cellStyle name="Normal 4 10 3 2 3" xfId="20331"/>
    <cellStyle name="Normal 4 10 3 2 4" xfId="20332"/>
    <cellStyle name="Normal 4 10 3 2 5" xfId="20333"/>
    <cellStyle name="Normal 4 10 3 2 6" xfId="20334"/>
    <cellStyle name="Normal 4 10 3 2 7" xfId="39755"/>
    <cellStyle name="Normal 4 10 3 3" xfId="20335"/>
    <cellStyle name="Normal 4 10 3 4" xfId="20336"/>
    <cellStyle name="Normal 4 10 3 5" xfId="20337"/>
    <cellStyle name="Normal 4 10 3 6" xfId="20338"/>
    <cellStyle name="Normal 4 10 3 7" xfId="20339"/>
    <cellStyle name="Normal 4 10 3 8" xfId="39015"/>
    <cellStyle name="Normal 4 10 4" xfId="20340"/>
    <cellStyle name="Normal 4 10 5" xfId="20341"/>
    <cellStyle name="Normal 4 10 5 2" xfId="20342"/>
    <cellStyle name="Normal 4 10 5 3" xfId="20343"/>
    <cellStyle name="Normal 4 10 5 4" xfId="20344"/>
    <cellStyle name="Normal 4 10 5 5" xfId="20345"/>
    <cellStyle name="Normal 4 10 5 6" xfId="20346"/>
    <cellStyle name="Normal 4 10 5 7" xfId="39611"/>
    <cellStyle name="Normal 4 10 6" xfId="20347"/>
    <cellStyle name="Normal 4 10 7" xfId="20348"/>
    <cellStyle name="Normal 4 10 8" xfId="20349"/>
    <cellStyle name="Normal 4 10 9" xfId="20350"/>
    <cellStyle name="Normal 4 11" xfId="20351"/>
    <cellStyle name="Normal 4 11 2" xfId="20352"/>
    <cellStyle name="Normal 4 11 2 2" xfId="20353"/>
    <cellStyle name="Normal 4 11 2 2 2" xfId="20354"/>
    <cellStyle name="Normal 4 11 2 2 3" xfId="20355"/>
    <cellStyle name="Normal 4 11 2 2 4" xfId="20356"/>
    <cellStyle name="Normal 4 11 2 2 5" xfId="20357"/>
    <cellStyle name="Normal 4 11 2 2 6" xfId="20358"/>
    <cellStyle name="Normal 4 11 2 2 7" xfId="39786"/>
    <cellStyle name="Normal 4 11 2 3" xfId="20359"/>
    <cellStyle name="Normal 4 11 2 4" xfId="20360"/>
    <cellStyle name="Normal 4 11 2 5" xfId="20361"/>
    <cellStyle name="Normal 4 11 2 6" xfId="20362"/>
    <cellStyle name="Normal 4 11 2 7" xfId="20363"/>
    <cellStyle name="Normal 4 11 2 8" xfId="39017"/>
    <cellStyle name="Normal 4 11 3" xfId="20364"/>
    <cellStyle name="Normal 4 11 3 2" xfId="20365"/>
    <cellStyle name="Normal 4 11 3 3" xfId="20366"/>
    <cellStyle name="Normal 4 11 3 4" xfId="20367"/>
    <cellStyle name="Normal 4 11 3 5" xfId="20368"/>
    <cellStyle name="Normal 4 11 3 6" xfId="20369"/>
    <cellStyle name="Normal 4 11 3 7" xfId="39645"/>
    <cellStyle name="Normal 4 11 4" xfId="20370"/>
    <cellStyle name="Normal 4 11 5" xfId="20371"/>
    <cellStyle name="Normal 4 11 6" xfId="20372"/>
    <cellStyle name="Normal 4 11 7" xfId="20373"/>
    <cellStyle name="Normal 4 11 8" xfId="20374"/>
    <cellStyle name="Normal 4 11 9" xfId="39016"/>
    <cellStyle name="Normal 4 12" xfId="20375"/>
    <cellStyle name="Normal 4 12 2" xfId="20376"/>
    <cellStyle name="Normal 4 12 2 2" xfId="20377"/>
    <cellStyle name="Normal 4 12 2 3" xfId="20378"/>
    <cellStyle name="Normal 4 12 2 4" xfId="20379"/>
    <cellStyle name="Normal 4 12 2 5" xfId="20380"/>
    <cellStyle name="Normal 4 12 2 6" xfId="20381"/>
    <cellStyle name="Normal 4 12 2 7" xfId="39721"/>
    <cellStyle name="Normal 4 12 3" xfId="20382"/>
    <cellStyle name="Normal 4 12 4" xfId="20383"/>
    <cellStyle name="Normal 4 12 5" xfId="20384"/>
    <cellStyle name="Normal 4 12 6" xfId="20385"/>
    <cellStyle name="Normal 4 12 7" xfId="20386"/>
    <cellStyle name="Normal 4 12 8" xfId="39018"/>
    <cellStyle name="Normal 4 13" xfId="20387"/>
    <cellStyle name="Normal 4 13 2" xfId="20388"/>
    <cellStyle name="Normal 4 13 2 2" xfId="20389"/>
    <cellStyle name="Normal 4 13 2 3" xfId="20390"/>
    <cellStyle name="Normal 4 13 2 4" xfId="20391"/>
    <cellStyle name="Normal 4 13 2 5" xfId="20392"/>
    <cellStyle name="Normal 4 13 2 6" xfId="20393"/>
    <cellStyle name="Normal 4 13 2 7" xfId="39941"/>
    <cellStyle name="Normal 4 13 3" xfId="20394"/>
    <cellStyle name="Normal 4 13 4" xfId="20395"/>
    <cellStyle name="Normal 4 13 5" xfId="20396"/>
    <cellStyle name="Normal 4 13 6" xfId="20397"/>
    <cellStyle name="Normal 4 13 7" xfId="20398"/>
    <cellStyle name="Normal 4 13 8" xfId="39019"/>
    <cellStyle name="Normal 4 14" xfId="20399"/>
    <cellStyle name="Normal 4 15" xfId="20400"/>
    <cellStyle name="Normal 4 16" xfId="20401"/>
    <cellStyle name="Normal 4 16 2" xfId="20402"/>
    <cellStyle name="Normal 4 16 2 2" xfId="20403"/>
    <cellStyle name="Normal 4 16 2 3" xfId="20404"/>
    <cellStyle name="Normal 4 16 2 4" xfId="20405"/>
    <cellStyle name="Normal 4 16 2 5" xfId="20406"/>
    <cellStyle name="Normal 4 16 2 6" xfId="20407"/>
    <cellStyle name="Normal 4 16 2 7" xfId="40038"/>
    <cellStyle name="Normal 4 16 3" xfId="20408"/>
    <cellStyle name="Normal 4 16 4" xfId="20409"/>
    <cellStyle name="Normal 4 16 5" xfId="20410"/>
    <cellStyle name="Normal 4 16 6" xfId="20411"/>
    <cellStyle name="Normal 4 16 7" xfId="20412"/>
    <cellStyle name="Normal 4 16 8" xfId="39020"/>
    <cellStyle name="Normal 4 17" xfId="20413"/>
    <cellStyle name="Normal 4 17 2" xfId="20414"/>
    <cellStyle name="Normal 4 17 3" xfId="20415"/>
    <cellStyle name="Normal 4 17 4" xfId="20416"/>
    <cellStyle name="Normal 4 17 5" xfId="20417"/>
    <cellStyle name="Normal 4 17 6" xfId="20418"/>
    <cellStyle name="Normal 4 17 7" xfId="39571"/>
    <cellStyle name="Normal 4 18" xfId="20419"/>
    <cellStyle name="Normal 4 19" xfId="40266"/>
    <cellStyle name="Normal 4 2" xfId="345"/>
    <cellStyle name="Normal 4 2 2" xfId="20420"/>
    <cellStyle name="Normal 4 2 3" xfId="20421"/>
    <cellStyle name="Normal 4 2 4" xfId="20422"/>
    <cellStyle name="Normal 4 2 4 2" xfId="20423"/>
    <cellStyle name="Normal 4 2 4 2 2" xfId="20424"/>
    <cellStyle name="Normal 4 2 4 3" xfId="20425"/>
    <cellStyle name="Normal 4 2 5" xfId="20426"/>
    <cellStyle name="Normal 4 2 5 2" xfId="20427"/>
    <cellStyle name="Normal 4 2 6" xfId="20428"/>
    <cellStyle name="Normal 4 2 7" xfId="20429"/>
    <cellStyle name="Normal 4 2 7 2" xfId="20430"/>
    <cellStyle name="Normal 4 2 7 3" xfId="20431"/>
    <cellStyle name="Normal 4 2 8" xfId="20432"/>
    <cellStyle name="Normal 4 3" xfId="346"/>
    <cellStyle name="Normal 4 3 2" xfId="20433"/>
    <cellStyle name="Normal 4 3 3" xfId="20434"/>
    <cellStyle name="Normal 4 3 3 2" xfId="20435"/>
    <cellStyle name="Normal 4 3 4" xfId="20436"/>
    <cellStyle name="Normal 4 3 5" xfId="20437"/>
    <cellStyle name="Normal 4 3 5 2" xfId="20438"/>
    <cellStyle name="Normal 4 3 5 3" xfId="20439"/>
    <cellStyle name="Normal 4 3 6" xfId="20440"/>
    <cellStyle name="Normal 4 4" xfId="20441"/>
    <cellStyle name="Normal 4 4 2" xfId="20442"/>
    <cellStyle name="Normal 4 4 2 2" xfId="20443"/>
    <cellStyle name="Normal 4 4 3" xfId="20444"/>
    <cellStyle name="Normal 4 5" xfId="20445"/>
    <cellStyle name="Normal 4 5 2" xfId="20446"/>
    <cellStyle name="Normal 4 5 2 2" xfId="20447"/>
    <cellStyle name="Normal 4 5 3" xfId="20448"/>
    <cellStyle name="Normal 4 6" xfId="20449"/>
    <cellStyle name="Normal 4 6 2" xfId="20450"/>
    <cellStyle name="Normal 4 7" xfId="20451"/>
    <cellStyle name="Normal 4 8" xfId="20452"/>
    <cellStyle name="Normal 4 9" xfId="20453"/>
    <cellStyle name="Normal 4 9 2" xfId="20454"/>
    <cellStyle name="Normal 4 9 3" xfId="20455"/>
    <cellStyle name="Normal 4 9 3 2" xfId="20456"/>
    <cellStyle name="Normal 4 9 3 2 2" xfId="20457"/>
    <cellStyle name="Normal 4 9 3 2 3" xfId="20458"/>
    <cellStyle name="Normal 4 9 3 2 4" xfId="20459"/>
    <cellStyle name="Normal 4 9 3 2 5" xfId="20460"/>
    <cellStyle name="Normal 4 9 3 2 6" xfId="20461"/>
    <cellStyle name="Normal 4 9 3 2 7" xfId="39995"/>
    <cellStyle name="Normal 4 9 3 3" xfId="20462"/>
    <cellStyle name="Normal 4 9 3 4" xfId="20463"/>
    <cellStyle name="Normal 4 9 3 5" xfId="20464"/>
    <cellStyle name="Normal 4 9 3 6" xfId="20465"/>
    <cellStyle name="Normal 4 9 3 7" xfId="20466"/>
    <cellStyle name="Normal 4 9 3 8" xfId="39021"/>
    <cellStyle name="Normal 40" xfId="20467"/>
    <cellStyle name="Normal 40 10" xfId="38595"/>
    <cellStyle name="Normal 40 2" xfId="20468"/>
    <cellStyle name="Normal 40 2 2" xfId="20469"/>
    <cellStyle name="Normal 40 2 2 2" xfId="20470"/>
    <cellStyle name="Normal 40 2 2 3" xfId="20471"/>
    <cellStyle name="Normal 40 2 2 4" xfId="20472"/>
    <cellStyle name="Normal 40 2 2 5" xfId="20473"/>
    <cellStyle name="Normal 40 2 2 6" xfId="20474"/>
    <cellStyle name="Normal 40 2 2 7" xfId="39459"/>
    <cellStyle name="Normal 40 3" xfId="20475"/>
    <cellStyle name="Normal 40 3 2" xfId="20476"/>
    <cellStyle name="Normal 40 3 2 2" xfId="20477"/>
    <cellStyle name="Normal 40 3 2 3" xfId="20478"/>
    <cellStyle name="Normal 40 3 2 4" xfId="20479"/>
    <cellStyle name="Normal 40 3 2 5" xfId="20480"/>
    <cellStyle name="Normal 40 3 2 6" xfId="20481"/>
    <cellStyle name="Normal 40 3 2 7" xfId="39505"/>
    <cellStyle name="Normal 40 3 3" xfId="20482"/>
    <cellStyle name="Normal 40 3 3 2" xfId="20483"/>
    <cellStyle name="Normal 40 3 3 3" xfId="20484"/>
    <cellStyle name="Normal 40 3 3 4" xfId="20485"/>
    <cellStyle name="Normal 40 3 3 5" xfId="20486"/>
    <cellStyle name="Normal 40 3 3 6" xfId="20487"/>
    <cellStyle name="Normal 40 3 3 7" xfId="39985"/>
    <cellStyle name="Normal 40 3 4" xfId="20488"/>
    <cellStyle name="Normal 40 3 5" xfId="20489"/>
    <cellStyle name="Normal 40 3 6" xfId="20490"/>
    <cellStyle name="Normal 40 3 7" xfId="20491"/>
    <cellStyle name="Normal 40 3 8" xfId="20492"/>
    <cellStyle name="Normal 40 3 9" xfId="39022"/>
    <cellStyle name="Normal 40 4" xfId="20493"/>
    <cellStyle name="Normal 40 4 2" xfId="20494"/>
    <cellStyle name="Normal 40 4 3" xfId="20495"/>
    <cellStyle name="Normal 40 4 4" xfId="20496"/>
    <cellStyle name="Normal 40 4 5" xfId="20497"/>
    <cellStyle name="Normal 40 4 6" xfId="20498"/>
    <cellStyle name="Normal 40 4 7" xfId="39391"/>
    <cellStyle name="Normal 40 5" xfId="20499"/>
    <cellStyle name="Normal 40 6" xfId="20500"/>
    <cellStyle name="Normal 40 7" xfId="20501"/>
    <cellStyle name="Normal 40 8" xfId="20502"/>
    <cellStyle name="Normal 40 9" xfId="20503"/>
    <cellStyle name="Normal 41" xfId="20504"/>
    <cellStyle name="Normal 41 10" xfId="38596"/>
    <cellStyle name="Normal 41 2" xfId="20505"/>
    <cellStyle name="Normal 41 2 2" xfId="20506"/>
    <cellStyle name="Normal 41 2 2 2" xfId="20507"/>
    <cellStyle name="Normal 41 2 2 3" xfId="20508"/>
    <cellStyle name="Normal 41 2 2 4" xfId="20509"/>
    <cellStyle name="Normal 41 2 2 5" xfId="20510"/>
    <cellStyle name="Normal 41 2 2 6" xfId="20511"/>
    <cellStyle name="Normal 41 2 2 7" xfId="39460"/>
    <cellStyle name="Normal 41 3" xfId="20512"/>
    <cellStyle name="Normal 41 3 2" xfId="20513"/>
    <cellStyle name="Normal 41 3 2 2" xfId="20514"/>
    <cellStyle name="Normal 41 3 2 3" xfId="20515"/>
    <cellStyle name="Normal 41 3 2 4" xfId="20516"/>
    <cellStyle name="Normal 41 3 2 5" xfId="20517"/>
    <cellStyle name="Normal 41 3 2 6" xfId="20518"/>
    <cellStyle name="Normal 41 3 2 7" xfId="39506"/>
    <cellStyle name="Normal 41 3 3" xfId="20519"/>
    <cellStyle name="Normal 41 3 3 2" xfId="20520"/>
    <cellStyle name="Normal 41 3 3 3" xfId="20521"/>
    <cellStyle name="Normal 41 3 3 4" xfId="20522"/>
    <cellStyle name="Normal 41 3 3 5" xfId="20523"/>
    <cellStyle name="Normal 41 3 3 6" xfId="20524"/>
    <cellStyle name="Normal 41 3 3 7" xfId="39984"/>
    <cellStyle name="Normal 41 3 4" xfId="20525"/>
    <cellStyle name="Normal 41 3 5" xfId="20526"/>
    <cellStyle name="Normal 41 3 6" xfId="20527"/>
    <cellStyle name="Normal 41 3 7" xfId="20528"/>
    <cellStyle name="Normal 41 3 8" xfId="20529"/>
    <cellStyle name="Normal 41 3 9" xfId="39023"/>
    <cellStyle name="Normal 41 4" xfId="20530"/>
    <cellStyle name="Normal 41 4 2" xfId="20531"/>
    <cellStyle name="Normal 41 4 3" xfId="20532"/>
    <cellStyle name="Normal 41 4 4" xfId="20533"/>
    <cellStyle name="Normal 41 4 5" xfId="20534"/>
    <cellStyle name="Normal 41 4 6" xfId="20535"/>
    <cellStyle name="Normal 41 4 7" xfId="39392"/>
    <cellStyle name="Normal 41 5" xfId="20536"/>
    <cellStyle name="Normal 41 6" xfId="20537"/>
    <cellStyle name="Normal 41 7" xfId="20538"/>
    <cellStyle name="Normal 41 8" xfId="20539"/>
    <cellStyle name="Normal 41 9" xfId="20540"/>
    <cellStyle name="Normal 42" xfId="20541"/>
    <cellStyle name="Normal 42 10" xfId="38597"/>
    <cellStyle name="Normal 42 2" xfId="20542"/>
    <cellStyle name="Normal 42 2 2" xfId="20543"/>
    <cellStyle name="Normal 42 2 2 2" xfId="20544"/>
    <cellStyle name="Normal 42 2 2 3" xfId="20545"/>
    <cellStyle name="Normal 42 2 2 4" xfId="20546"/>
    <cellStyle name="Normal 42 2 2 5" xfId="20547"/>
    <cellStyle name="Normal 42 2 2 6" xfId="20548"/>
    <cellStyle name="Normal 42 2 2 7" xfId="39461"/>
    <cellStyle name="Normal 42 3" xfId="20549"/>
    <cellStyle name="Normal 42 3 2" xfId="20550"/>
    <cellStyle name="Normal 42 3 2 2" xfId="20551"/>
    <cellStyle name="Normal 42 3 2 3" xfId="20552"/>
    <cellStyle name="Normal 42 3 2 4" xfId="20553"/>
    <cellStyle name="Normal 42 3 2 5" xfId="20554"/>
    <cellStyle name="Normal 42 3 2 6" xfId="20555"/>
    <cellStyle name="Normal 42 3 2 7" xfId="39507"/>
    <cellStyle name="Normal 42 4" xfId="20556"/>
    <cellStyle name="Normal 42 4 2" xfId="20557"/>
    <cellStyle name="Normal 42 4 3" xfId="20558"/>
    <cellStyle name="Normal 42 4 4" xfId="20559"/>
    <cellStyle name="Normal 42 4 5" xfId="20560"/>
    <cellStyle name="Normal 42 4 6" xfId="20561"/>
    <cellStyle name="Normal 42 4 7" xfId="39393"/>
    <cellStyle name="Normal 42 5" xfId="20562"/>
    <cellStyle name="Normal 42 6" xfId="20563"/>
    <cellStyle name="Normal 42 7" xfId="20564"/>
    <cellStyle name="Normal 42 8" xfId="20565"/>
    <cellStyle name="Normal 42 9" xfId="20566"/>
    <cellStyle name="Normal 43" xfId="20567"/>
    <cellStyle name="Normal 43 10" xfId="38598"/>
    <cellStyle name="Normal 43 2" xfId="20568"/>
    <cellStyle name="Normal 43 2 2" xfId="20569"/>
    <cellStyle name="Normal 43 2 2 2" xfId="20570"/>
    <cellStyle name="Normal 43 2 2 3" xfId="20571"/>
    <cellStyle name="Normal 43 2 2 4" xfId="20572"/>
    <cellStyle name="Normal 43 2 2 5" xfId="20573"/>
    <cellStyle name="Normal 43 2 2 6" xfId="20574"/>
    <cellStyle name="Normal 43 2 2 7" xfId="39462"/>
    <cellStyle name="Normal 43 3" xfId="20575"/>
    <cellStyle name="Normal 43 3 2" xfId="20576"/>
    <cellStyle name="Normal 43 3 2 2" xfId="20577"/>
    <cellStyle name="Normal 43 3 2 3" xfId="20578"/>
    <cellStyle name="Normal 43 3 2 4" xfId="20579"/>
    <cellStyle name="Normal 43 3 2 5" xfId="20580"/>
    <cellStyle name="Normal 43 3 2 6" xfId="20581"/>
    <cellStyle name="Normal 43 3 2 7" xfId="39508"/>
    <cellStyle name="Normal 43 3 3" xfId="20582"/>
    <cellStyle name="Normal 43 3 3 2" xfId="20583"/>
    <cellStyle name="Normal 43 3 3 3" xfId="20584"/>
    <cellStyle name="Normal 43 3 3 4" xfId="20585"/>
    <cellStyle name="Normal 43 3 3 5" xfId="20586"/>
    <cellStyle name="Normal 43 3 3 6" xfId="20587"/>
    <cellStyle name="Normal 43 3 3 7" xfId="39983"/>
    <cellStyle name="Normal 43 3 4" xfId="20588"/>
    <cellStyle name="Normal 43 3 5" xfId="20589"/>
    <cellStyle name="Normal 43 3 6" xfId="20590"/>
    <cellStyle name="Normal 43 3 7" xfId="20591"/>
    <cellStyle name="Normal 43 3 8" xfId="20592"/>
    <cellStyle name="Normal 43 3 9" xfId="39024"/>
    <cellStyle name="Normal 43 4" xfId="20593"/>
    <cellStyle name="Normal 43 4 2" xfId="20594"/>
    <cellStyle name="Normal 43 4 3" xfId="20595"/>
    <cellStyle name="Normal 43 4 4" xfId="20596"/>
    <cellStyle name="Normal 43 4 5" xfId="20597"/>
    <cellStyle name="Normal 43 4 6" xfId="20598"/>
    <cellStyle name="Normal 43 4 7" xfId="39394"/>
    <cellStyle name="Normal 43 5" xfId="20599"/>
    <cellStyle name="Normal 43 6" xfId="20600"/>
    <cellStyle name="Normal 43 7" xfId="20601"/>
    <cellStyle name="Normal 43 8" xfId="20602"/>
    <cellStyle name="Normal 43 9" xfId="20603"/>
    <cellStyle name="Normal 44" xfId="20604"/>
    <cellStyle name="Normal 44 10" xfId="38599"/>
    <cellStyle name="Normal 44 2" xfId="20605"/>
    <cellStyle name="Normal 44 2 2" xfId="20606"/>
    <cellStyle name="Normal 44 2 2 2" xfId="20607"/>
    <cellStyle name="Normal 44 2 2 3" xfId="20608"/>
    <cellStyle name="Normal 44 2 2 4" xfId="20609"/>
    <cellStyle name="Normal 44 2 2 5" xfId="20610"/>
    <cellStyle name="Normal 44 2 2 6" xfId="20611"/>
    <cellStyle name="Normal 44 2 2 7" xfId="39463"/>
    <cellStyle name="Normal 44 3" xfId="20612"/>
    <cellStyle name="Normal 44 3 2" xfId="20613"/>
    <cellStyle name="Normal 44 3 2 2" xfId="20614"/>
    <cellStyle name="Normal 44 3 2 3" xfId="20615"/>
    <cellStyle name="Normal 44 3 2 4" xfId="20616"/>
    <cellStyle name="Normal 44 3 2 5" xfId="20617"/>
    <cellStyle name="Normal 44 3 2 6" xfId="20618"/>
    <cellStyle name="Normal 44 3 2 7" xfId="39509"/>
    <cellStyle name="Normal 44 4" xfId="20619"/>
    <cellStyle name="Normal 44 4 2" xfId="20620"/>
    <cellStyle name="Normal 44 4 3" xfId="20621"/>
    <cellStyle name="Normal 44 4 4" xfId="20622"/>
    <cellStyle name="Normal 44 4 5" xfId="20623"/>
    <cellStyle name="Normal 44 4 6" xfId="20624"/>
    <cellStyle name="Normal 44 4 7" xfId="39395"/>
    <cellStyle name="Normal 44 5" xfId="20625"/>
    <cellStyle name="Normal 44 6" xfId="20626"/>
    <cellStyle name="Normal 44 7" xfId="20627"/>
    <cellStyle name="Normal 44 8" xfId="20628"/>
    <cellStyle name="Normal 44 9" xfId="20629"/>
    <cellStyle name="Normal 45" xfId="20630"/>
    <cellStyle name="Normal 45 10" xfId="38600"/>
    <cellStyle name="Normal 45 2" xfId="20631"/>
    <cellStyle name="Normal 45 2 2" xfId="20632"/>
    <cellStyle name="Normal 45 2 2 2" xfId="20633"/>
    <cellStyle name="Normal 45 2 2 3" xfId="20634"/>
    <cellStyle name="Normal 45 2 2 4" xfId="20635"/>
    <cellStyle name="Normal 45 2 2 5" xfId="20636"/>
    <cellStyle name="Normal 45 2 2 6" xfId="20637"/>
    <cellStyle name="Normal 45 2 2 7" xfId="39464"/>
    <cellStyle name="Normal 45 3" xfId="20638"/>
    <cellStyle name="Normal 45 3 2" xfId="20639"/>
    <cellStyle name="Normal 45 3 2 2" xfId="20640"/>
    <cellStyle name="Normal 45 3 2 3" xfId="20641"/>
    <cellStyle name="Normal 45 3 2 4" xfId="20642"/>
    <cellStyle name="Normal 45 3 2 5" xfId="20643"/>
    <cellStyle name="Normal 45 3 2 6" xfId="20644"/>
    <cellStyle name="Normal 45 3 2 7" xfId="39510"/>
    <cellStyle name="Normal 45 4" xfId="20645"/>
    <cellStyle name="Normal 45 4 2" xfId="20646"/>
    <cellStyle name="Normal 45 4 3" xfId="20647"/>
    <cellStyle name="Normal 45 4 4" xfId="20648"/>
    <cellStyle name="Normal 45 4 5" xfId="20649"/>
    <cellStyle name="Normal 45 4 6" xfId="20650"/>
    <cellStyle name="Normal 45 4 7" xfId="39396"/>
    <cellStyle name="Normal 45 5" xfId="20651"/>
    <cellStyle name="Normal 45 6" xfId="20652"/>
    <cellStyle name="Normal 45 7" xfId="20653"/>
    <cellStyle name="Normal 45 8" xfId="20654"/>
    <cellStyle name="Normal 45 9" xfId="20655"/>
    <cellStyle name="Normal 46" xfId="20656"/>
    <cellStyle name="Normal 46 10" xfId="38601"/>
    <cellStyle name="Normal 46 2" xfId="20657"/>
    <cellStyle name="Normal 46 2 2" xfId="20658"/>
    <cellStyle name="Normal 46 2 2 2" xfId="20659"/>
    <cellStyle name="Normal 46 2 2 3" xfId="20660"/>
    <cellStyle name="Normal 46 2 2 4" xfId="20661"/>
    <cellStyle name="Normal 46 2 2 5" xfId="20662"/>
    <cellStyle name="Normal 46 2 2 6" xfId="20663"/>
    <cellStyle name="Normal 46 2 2 7" xfId="39465"/>
    <cellStyle name="Normal 46 3" xfId="20664"/>
    <cellStyle name="Normal 46 3 2" xfId="20665"/>
    <cellStyle name="Normal 46 3 2 2" xfId="20666"/>
    <cellStyle name="Normal 46 3 2 3" xfId="20667"/>
    <cellStyle name="Normal 46 3 2 4" xfId="20668"/>
    <cellStyle name="Normal 46 3 2 5" xfId="20669"/>
    <cellStyle name="Normal 46 3 2 6" xfId="20670"/>
    <cellStyle name="Normal 46 3 2 7" xfId="39511"/>
    <cellStyle name="Normal 46 3 3" xfId="20671"/>
    <cellStyle name="Normal 46 3 3 2" xfId="20672"/>
    <cellStyle name="Normal 46 3 3 3" xfId="20673"/>
    <cellStyle name="Normal 46 3 3 4" xfId="20674"/>
    <cellStyle name="Normal 46 3 3 5" xfId="20675"/>
    <cellStyle name="Normal 46 3 3 6" xfId="20676"/>
    <cellStyle name="Normal 46 3 3 7" xfId="39980"/>
    <cellStyle name="Normal 46 3 4" xfId="20677"/>
    <cellStyle name="Normal 46 3 5" xfId="20678"/>
    <cellStyle name="Normal 46 3 6" xfId="20679"/>
    <cellStyle name="Normal 46 3 7" xfId="20680"/>
    <cellStyle name="Normal 46 3 8" xfId="20681"/>
    <cellStyle name="Normal 46 3 9" xfId="39025"/>
    <cellStyle name="Normal 46 4" xfId="20682"/>
    <cellStyle name="Normal 46 4 2" xfId="20683"/>
    <cellStyle name="Normal 46 4 3" xfId="20684"/>
    <cellStyle name="Normal 46 4 4" xfId="20685"/>
    <cellStyle name="Normal 46 4 5" xfId="20686"/>
    <cellStyle name="Normal 46 4 6" xfId="20687"/>
    <cellStyle name="Normal 46 4 7" xfId="39397"/>
    <cellStyle name="Normal 46 5" xfId="20688"/>
    <cellStyle name="Normal 46 6" xfId="20689"/>
    <cellStyle name="Normal 46 7" xfId="20690"/>
    <cellStyle name="Normal 46 8" xfId="20691"/>
    <cellStyle name="Normal 46 9" xfId="20692"/>
    <cellStyle name="Normal 47" xfId="20693"/>
    <cellStyle name="Normal 47 10" xfId="20694"/>
    <cellStyle name="Normal 47 11" xfId="38602"/>
    <cellStyle name="Normal 47 2" xfId="20695"/>
    <cellStyle name="Normal 47 2 2" xfId="20696"/>
    <cellStyle name="Normal 47 2 2 2" xfId="20697"/>
    <cellStyle name="Normal 47 2 2 3" xfId="20698"/>
    <cellStyle name="Normal 47 2 2 4" xfId="20699"/>
    <cellStyle name="Normal 47 2 2 5" xfId="20700"/>
    <cellStyle name="Normal 47 2 2 6" xfId="20701"/>
    <cellStyle name="Normal 47 2 2 7" xfId="39466"/>
    <cellStyle name="Normal 47 2 3" xfId="20702"/>
    <cellStyle name="Normal 47 2 3 2" xfId="20703"/>
    <cellStyle name="Normal 47 2 3 3" xfId="20704"/>
    <cellStyle name="Normal 47 2 3 4" xfId="20705"/>
    <cellStyle name="Normal 47 2 3 5" xfId="20706"/>
    <cellStyle name="Normal 47 2 3 6" xfId="20707"/>
    <cellStyle name="Normal 47 2 3 7" xfId="39942"/>
    <cellStyle name="Normal 47 2 4" xfId="20708"/>
    <cellStyle name="Normal 47 2 5" xfId="20709"/>
    <cellStyle name="Normal 47 2 6" xfId="20710"/>
    <cellStyle name="Normal 47 2 7" xfId="20711"/>
    <cellStyle name="Normal 47 2 8" xfId="20712"/>
    <cellStyle name="Normal 47 2 9" xfId="39026"/>
    <cellStyle name="Normal 47 3" xfId="20713"/>
    <cellStyle name="Normal 47 3 2" xfId="20714"/>
    <cellStyle name="Normal 47 3 2 2" xfId="20715"/>
    <cellStyle name="Normal 47 3 2 3" xfId="20716"/>
    <cellStyle name="Normal 47 3 2 4" xfId="20717"/>
    <cellStyle name="Normal 47 3 2 5" xfId="20718"/>
    <cellStyle name="Normal 47 3 2 6" xfId="20719"/>
    <cellStyle name="Normal 47 3 2 7" xfId="39512"/>
    <cellStyle name="Normal 47 3 3" xfId="20720"/>
    <cellStyle name="Normal 47 3 3 2" xfId="20721"/>
    <cellStyle name="Normal 47 3 3 3" xfId="20722"/>
    <cellStyle name="Normal 47 3 3 4" xfId="20723"/>
    <cellStyle name="Normal 47 3 3 5" xfId="20724"/>
    <cellStyle name="Normal 47 3 3 6" xfId="20725"/>
    <cellStyle name="Normal 47 3 3 7" xfId="39943"/>
    <cellStyle name="Normal 47 3 4" xfId="20726"/>
    <cellStyle name="Normal 47 3 5" xfId="20727"/>
    <cellStyle name="Normal 47 3 6" xfId="20728"/>
    <cellStyle name="Normal 47 3 7" xfId="20729"/>
    <cellStyle name="Normal 47 3 8" xfId="20730"/>
    <cellStyle name="Normal 47 3 9" xfId="39027"/>
    <cellStyle name="Normal 47 4" xfId="20731"/>
    <cellStyle name="Normal 47 5" xfId="20732"/>
    <cellStyle name="Normal 47 5 2" xfId="20733"/>
    <cellStyle name="Normal 47 5 3" xfId="20734"/>
    <cellStyle name="Normal 47 5 4" xfId="20735"/>
    <cellStyle name="Normal 47 5 5" xfId="20736"/>
    <cellStyle name="Normal 47 5 6" xfId="20737"/>
    <cellStyle name="Normal 47 5 7" xfId="39398"/>
    <cellStyle name="Normal 47 6" xfId="20738"/>
    <cellStyle name="Normal 47 7" xfId="20739"/>
    <cellStyle name="Normal 47 8" xfId="20740"/>
    <cellStyle name="Normal 47 9" xfId="20741"/>
    <cellStyle name="Normal 48" xfId="20742"/>
    <cellStyle name="Normal 48 10" xfId="38603"/>
    <cellStyle name="Normal 48 2" xfId="20743"/>
    <cellStyle name="Normal 48 2 2" xfId="20744"/>
    <cellStyle name="Normal 48 2 2 2" xfId="20745"/>
    <cellStyle name="Normal 48 2 2 3" xfId="20746"/>
    <cellStyle name="Normal 48 2 2 4" xfId="20747"/>
    <cellStyle name="Normal 48 2 2 5" xfId="20748"/>
    <cellStyle name="Normal 48 2 2 6" xfId="20749"/>
    <cellStyle name="Normal 48 2 2 7" xfId="39467"/>
    <cellStyle name="Normal 48 3" xfId="20750"/>
    <cellStyle name="Normal 48 3 2" xfId="20751"/>
    <cellStyle name="Normal 48 3 2 2" xfId="20752"/>
    <cellStyle name="Normal 48 3 2 3" xfId="20753"/>
    <cellStyle name="Normal 48 3 2 4" xfId="20754"/>
    <cellStyle name="Normal 48 3 2 5" xfId="20755"/>
    <cellStyle name="Normal 48 3 2 6" xfId="20756"/>
    <cellStyle name="Normal 48 3 2 7" xfId="39513"/>
    <cellStyle name="Normal 48 3 3" xfId="20757"/>
    <cellStyle name="Normal 48 3 3 2" xfId="20758"/>
    <cellStyle name="Normal 48 3 3 3" xfId="20759"/>
    <cellStyle name="Normal 48 3 3 4" xfId="20760"/>
    <cellStyle name="Normal 48 3 3 5" xfId="20761"/>
    <cellStyle name="Normal 48 3 3 6" xfId="20762"/>
    <cellStyle name="Normal 48 3 3 7" xfId="39979"/>
    <cellStyle name="Normal 48 3 4" xfId="20763"/>
    <cellStyle name="Normal 48 3 5" xfId="20764"/>
    <cellStyle name="Normal 48 3 6" xfId="20765"/>
    <cellStyle name="Normal 48 3 7" xfId="20766"/>
    <cellStyle name="Normal 48 3 8" xfId="20767"/>
    <cellStyle name="Normal 48 3 9" xfId="39028"/>
    <cellStyle name="Normal 48 4" xfId="20768"/>
    <cellStyle name="Normal 48 4 2" xfId="20769"/>
    <cellStyle name="Normal 48 4 3" xfId="20770"/>
    <cellStyle name="Normal 48 4 4" xfId="20771"/>
    <cellStyle name="Normal 48 4 5" xfId="20772"/>
    <cellStyle name="Normal 48 4 6" xfId="20773"/>
    <cellStyle name="Normal 48 4 7" xfId="39399"/>
    <cellStyle name="Normal 48 5" xfId="20774"/>
    <cellStyle name="Normal 48 6" xfId="20775"/>
    <cellStyle name="Normal 48 7" xfId="20776"/>
    <cellStyle name="Normal 48 8" xfId="20777"/>
    <cellStyle name="Normal 48 9" xfId="20778"/>
    <cellStyle name="Normal 49" xfId="20779"/>
    <cellStyle name="Normal 49 10" xfId="38604"/>
    <cellStyle name="Normal 49 2" xfId="20780"/>
    <cellStyle name="Normal 49 3" xfId="20781"/>
    <cellStyle name="Normal 49 3 2" xfId="20782"/>
    <cellStyle name="Normal 49 3 2 2" xfId="20783"/>
    <cellStyle name="Normal 49 3 2 3" xfId="20784"/>
    <cellStyle name="Normal 49 3 2 4" xfId="20785"/>
    <cellStyle name="Normal 49 3 2 5" xfId="20786"/>
    <cellStyle name="Normal 49 3 2 6" xfId="20787"/>
    <cellStyle name="Normal 49 3 2 7" xfId="39944"/>
    <cellStyle name="Normal 49 3 3" xfId="20788"/>
    <cellStyle name="Normal 49 3 4" xfId="20789"/>
    <cellStyle name="Normal 49 3 5" xfId="20790"/>
    <cellStyle name="Normal 49 3 6" xfId="20791"/>
    <cellStyle name="Normal 49 3 7" xfId="20792"/>
    <cellStyle name="Normal 49 3 8" xfId="39029"/>
    <cellStyle name="Normal 49 4" xfId="20793"/>
    <cellStyle name="Normal 49 4 2" xfId="20794"/>
    <cellStyle name="Normal 49 4 3" xfId="20795"/>
    <cellStyle name="Normal 49 4 4" xfId="20796"/>
    <cellStyle name="Normal 49 4 5" xfId="20797"/>
    <cellStyle name="Normal 49 4 6" xfId="20798"/>
    <cellStyle name="Normal 49 4 7" xfId="39715"/>
    <cellStyle name="Normal 49 5" xfId="20799"/>
    <cellStyle name="Normal 49 6" xfId="20800"/>
    <cellStyle name="Normal 49 7" xfId="20801"/>
    <cellStyle name="Normal 49 8" xfId="20802"/>
    <cellStyle name="Normal 49 9" xfId="20803"/>
    <cellStyle name="Normal 5" xfId="347"/>
    <cellStyle name="Normal 5 10" xfId="20804"/>
    <cellStyle name="Normal 5 10 10" xfId="39030"/>
    <cellStyle name="Normal 5 10 2" xfId="20805"/>
    <cellStyle name="Normal 5 10 2 2" xfId="20806"/>
    <cellStyle name="Normal 5 10 2 2 2" xfId="20807"/>
    <cellStyle name="Normal 5 10 2 2 2 2" xfId="20808"/>
    <cellStyle name="Normal 5 10 2 2 2 3" xfId="20809"/>
    <cellStyle name="Normal 5 10 2 2 2 4" xfId="20810"/>
    <cellStyle name="Normal 5 10 2 2 2 5" xfId="20811"/>
    <cellStyle name="Normal 5 10 2 2 2 6" xfId="20812"/>
    <cellStyle name="Normal 5 10 2 2 2 7" xfId="39819"/>
    <cellStyle name="Normal 5 10 2 2 3" xfId="20813"/>
    <cellStyle name="Normal 5 10 2 2 4" xfId="20814"/>
    <cellStyle name="Normal 5 10 2 2 5" xfId="20815"/>
    <cellStyle name="Normal 5 10 2 2 6" xfId="20816"/>
    <cellStyle name="Normal 5 10 2 2 7" xfId="20817"/>
    <cellStyle name="Normal 5 10 2 2 8" xfId="39032"/>
    <cellStyle name="Normal 5 10 2 3" xfId="20818"/>
    <cellStyle name="Normal 5 10 2 3 2" xfId="20819"/>
    <cellStyle name="Normal 5 10 2 3 3" xfId="20820"/>
    <cellStyle name="Normal 5 10 2 3 4" xfId="20821"/>
    <cellStyle name="Normal 5 10 2 3 5" xfId="20822"/>
    <cellStyle name="Normal 5 10 2 3 6" xfId="20823"/>
    <cellStyle name="Normal 5 10 2 3 7" xfId="39678"/>
    <cellStyle name="Normal 5 10 2 4" xfId="20824"/>
    <cellStyle name="Normal 5 10 2 5" xfId="20825"/>
    <cellStyle name="Normal 5 10 2 6" xfId="20826"/>
    <cellStyle name="Normal 5 10 2 7" xfId="20827"/>
    <cellStyle name="Normal 5 10 2 8" xfId="20828"/>
    <cellStyle name="Normal 5 10 2 9" xfId="39031"/>
    <cellStyle name="Normal 5 10 3" xfId="20829"/>
    <cellStyle name="Normal 5 10 3 2" xfId="20830"/>
    <cellStyle name="Normal 5 10 3 2 2" xfId="20831"/>
    <cellStyle name="Normal 5 10 3 2 3" xfId="20832"/>
    <cellStyle name="Normal 5 10 3 2 4" xfId="20833"/>
    <cellStyle name="Normal 5 10 3 2 5" xfId="20834"/>
    <cellStyle name="Normal 5 10 3 2 6" xfId="20835"/>
    <cellStyle name="Normal 5 10 3 2 7" xfId="39756"/>
    <cellStyle name="Normal 5 10 3 3" xfId="20836"/>
    <cellStyle name="Normal 5 10 3 4" xfId="20837"/>
    <cellStyle name="Normal 5 10 3 5" xfId="20838"/>
    <cellStyle name="Normal 5 10 3 6" xfId="20839"/>
    <cellStyle name="Normal 5 10 3 7" xfId="20840"/>
    <cellStyle name="Normal 5 10 3 8" xfId="39033"/>
    <cellStyle name="Normal 5 10 4" xfId="20841"/>
    <cellStyle name="Normal 5 10 4 2" xfId="20842"/>
    <cellStyle name="Normal 5 10 4 3" xfId="20843"/>
    <cellStyle name="Normal 5 10 4 4" xfId="20844"/>
    <cellStyle name="Normal 5 10 4 5" xfId="20845"/>
    <cellStyle name="Normal 5 10 4 6" xfId="20846"/>
    <cellStyle name="Normal 5 10 4 7" xfId="39612"/>
    <cellStyle name="Normal 5 10 5" xfId="20847"/>
    <cellStyle name="Normal 5 10 6" xfId="20848"/>
    <cellStyle name="Normal 5 10 7" xfId="20849"/>
    <cellStyle name="Normal 5 10 8" xfId="20850"/>
    <cellStyle name="Normal 5 10 9" xfId="20851"/>
    <cellStyle name="Normal 5 11" xfId="20852"/>
    <cellStyle name="Normal 5 11 2" xfId="20853"/>
    <cellStyle name="Normal 5 11 2 2" xfId="20854"/>
    <cellStyle name="Normal 5 11 2 2 2" xfId="20855"/>
    <cellStyle name="Normal 5 11 2 2 3" xfId="20856"/>
    <cellStyle name="Normal 5 11 2 2 4" xfId="20857"/>
    <cellStyle name="Normal 5 11 2 2 5" xfId="20858"/>
    <cellStyle name="Normal 5 11 2 2 6" xfId="20859"/>
    <cellStyle name="Normal 5 11 2 2 7" xfId="39787"/>
    <cellStyle name="Normal 5 11 2 3" xfId="20860"/>
    <cellStyle name="Normal 5 11 2 4" xfId="20861"/>
    <cellStyle name="Normal 5 11 2 5" xfId="20862"/>
    <cellStyle name="Normal 5 11 2 6" xfId="20863"/>
    <cellStyle name="Normal 5 11 2 7" xfId="20864"/>
    <cellStyle name="Normal 5 11 2 8" xfId="39035"/>
    <cellStyle name="Normal 5 11 3" xfId="20865"/>
    <cellStyle name="Normal 5 11 3 2" xfId="20866"/>
    <cellStyle name="Normal 5 11 3 3" xfId="20867"/>
    <cellStyle name="Normal 5 11 3 4" xfId="20868"/>
    <cellStyle name="Normal 5 11 3 5" xfId="20869"/>
    <cellStyle name="Normal 5 11 3 6" xfId="20870"/>
    <cellStyle name="Normal 5 11 3 7" xfId="39646"/>
    <cellStyle name="Normal 5 11 4" xfId="20871"/>
    <cellStyle name="Normal 5 11 5" xfId="20872"/>
    <cellStyle name="Normal 5 11 6" xfId="20873"/>
    <cellStyle name="Normal 5 11 7" xfId="20874"/>
    <cellStyle name="Normal 5 11 8" xfId="20875"/>
    <cellStyle name="Normal 5 11 9" xfId="39034"/>
    <cellStyle name="Normal 5 12" xfId="20876"/>
    <cellStyle name="Normal 5 12 2" xfId="20877"/>
    <cellStyle name="Normal 5 12 2 2" xfId="20878"/>
    <cellStyle name="Normal 5 12 2 3" xfId="20879"/>
    <cellStyle name="Normal 5 12 2 4" xfId="20880"/>
    <cellStyle name="Normal 5 12 2 5" xfId="20881"/>
    <cellStyle name="Normal 5 12 2 6" xfId="20882"/>
    <cellStyle name="Normal 5 12 2 7" xfId="39722"/>
    <cellStyle name="Normal 5 12 3" xfId="20883"/>
    <cellStyle name="Normal 5 12 4" xfId="20884"/>
    <cellStyle name="Normal 5 12 5" xfId="20885"/>
    <cellStyle name="Normal 5 12 6" xfId="20886"/>
    <cellStyle name="Normal 5 12 7" xfId="20887"/>
    <cellStyle name="Normal 5 12 8" xfId="39036"/>
    <cellStyle name="Normal 5 13" xfId="20888"/>
    <cellStyle name="Normal 5 13 2" xfId="20889"/>
    <cellStyle name="Normal 5 13 2 2" xfId="20890"/>
    <cellStyle name="Normal 5 13 2 3" xfId="20891"/>
    <cellStyle name="Normal 5 13 2 4" xfId="20892"/>
    <cellStyle name="Normal 5 13 2 5" xfId="20893"/>
    <cellStyle name="Normal 5 13 2 6" xfId="20894"/>
    <cellStyle name="Normal 5 13 2 7" xfId="39945"/>
    <cellStyle name="Normal 5 13 3" xfId="20895"/>
    <cellStyle name="Normal 5 13 4" xfId="20896"/>
    <cellStyle name="Normal 5 13 5" xfId="20897"/>
    <cellStyle name="Normal 5 13 6" xfId="20898"/>
    <cellStyle name="Normal 5 13 7" xfId="20899"/>
    <cellStyle name="Normal 5 13 8" xfId="39037"/>
    <cellStyle name="Normal 5 14" xfId="20900"/>
    <cellStyle name="Normal 5 14 2" xfId="20901"/>
    <cellStyle name="Normal 5 14 3" xfId="20902"/>
    <cellStyle name="Normal 5 14 4" xfId="20903"/>
    <cellStyle name="Normal 5 14 5" xfId="20904"/>
    <cellStyle name="Normal 5 14 6" xfId="20905"/>
    <cellStyle name="Normal 5 14 7" xfId="39522"/>
    <cellStyle name="Normal 5 15" xfId="20906"/>
    <cellStyle name="Normal 5 15 2" xfId="20907"/>
    <cellStyle name="Normal 5 15 3" xfId="20908"/>
    <cellStyle name="Normal 5 15 4" xfId="20909"/>
    <cellStyle name="Normal 5 15 5" xfId="20910"/>
    <cellStyle name="Normal 5 15 6" xfId="20911"/>
    <cellStyle name="Normal 5 15 7" xfId="39572"/>
    <cellStyle name="Normal 5 16" xfId="20912"/>
    <cellStyle name="Normal 5 16 2" xfId="20913"/>
    <cellStyle name="Normal 5 16 3" xfId="20914"/>
    <cellStyle name="Normal 5 16 4" xfId="20915"/>
    <cellStyle name="Normal 5 16 5" xfId="20916"/>
    <cellStyle name="Normal 5 16 6" xfId="20917"/>
    <cellStyle name="Normal 5 16 7" xfId="40218"/>
    <cellStyle name="Normal 5 17" xfId="20918"/>
    <cellStyle name="Normal 5 18" xfId="38605"/>
    <cellStyle name="Normal 5 2" xfId="348"/>
    <cellStyle name="Normal 5 2 2" xfId="20919"/>
    <cellStyle name="Normal 5 2 2 2" xfId="20920"/>
    <cellStyle name="Normal 5 2 2 2 2" xfId="20921"/>
    <cellStyle name="Normal 5 2 2 3" xfId="20922"/>
    <cellStyle name="Normal 5 2 3" xfId="20923"/>
    <cellStyle name="Normal 5 2 4" xfId="20924"/>
    <cellStyle name="Normal 5 2 4 2" xfId="20925"/>
    <cellStyle name="Normal 5 2 4 2 2" xfId="20926"/>
    <cellStyle name="Normal 5 2 4 2 3" xfId="20927"/>
    <cellStyle name="Normal 5 2 4 2 4" xfId="20928"/>
    <cellStyle name="Normal 5 2 4 2 5" xfId="20929"/>
    <cellStyle name="Normal 5 2 4 2 6" xfId="20930"/>
    <cellStyle name="Normal 5 2 4 2 7" xfId="40026"/>
    <cellStyle name="Normal 5 2 4 3" xfId="20931"/>
    <cellStyle name="Normal 5 2 4 4" xfId="20932"/>
    <cellStyle name="Normal 5 2 4 5" xfId="20933"/>
    <cellStyle name="Normal 5 2 4 6" xfId="20934"/>
    <cellStyle name="Normal 5 2 4 7" xfId="20935"/>
    <cellStyle name="Normal 5 2 4 8" xfId="39038"/>
    <cellStyle name="Normal 5 2 5" xfId="20936"/>
    <cellStyle name="Normal 5 2 5 2" xfId="20937"/>
    <cellStyle name="Normal 5 2 5 3" xfId="20938"/>
    <cellStyle name="Normal 5 2 5 4" xfId="20939"/>
    <cellStyle name="Normal 5 2 5 5" xfId="20940"/>
    <cellStyle name="Normal 5 2 5 6" xfId="20941"/>
    <cellStyle name="Normal 5 2 5 7" xfId="39530"/>
    <cellStyle name="Normal 5 2 6" xfId="20942"/>
    <cellStyle name="Normal 5 2 7" xfId="20943"/>
    <cellStyle name="Normal 5 2 7 2" xfId="20944"/>
    <cellStyle name="Normal 5 2 7 3" xfId="20945"/>
    <cellStyle name="Normal 5 2 7 4" xfId="20946"/>
    <cellStyle name="Normal 5 2 7 5" xfId="20947"/>
    <cellStyle name="Normal 5 2 7 6" xfId="20948"/>
    <cellStyle name="Normal 5 2 7 7" xfId="40219"/>
    <cellStyle name="Normal 5 2 8" xfId="20949"/>
    <cellStyle name="Normal 5 3" xfId="20950"/>
    <cellStyle name="Normal 5 3 2" xfId="20951"/>
    <cellStyle name="Normal 5 3 2 2" xfId="20952"/>
    <cellStyle name="Normal 5 3 3" xfId="20953"/>
    <cellStyle name="Normal 5 3 4" xfId="20954"/>
    <cellStyle name="Normal 5 4" xfId="20955"/>
    <cellStyle name="Normal 5 4 2" xfId="20956"/>
    <cellStyle name="Normal 5 5" xfId="20957"/>
    <cellStyle name="Normal 5 5 2" xfId="20958"/>
    <cellStyle name="Normal 5 5 2 2" xfId="20959"/>
    <cellStyle name="Normal 5 5 3" xfId="20960"/>
    <cellStyle name="Normal 5 6" xfId="20961"/>
    <cellStyle name="Normal 5 6 2" xfId="20962"/>
    <cellStyle name="Normal 5 7" xfId="20963"/>
    <cellStyle name="Normal 5 8" xfId="20964"/>
    <cellStyle name="Normal 5 9" xfId="20965"/>
    <cellStyle name="Normal 5 9 2" xfId="20966"/>
    <cellStyle name="Normal 5 9 3" xfId="20967"/>
    <cellStyle name="Normal 5 9 3 2" xfId="20968"/>
    <cellStyle name="Normal 5 9 3 2 2" xfId="20969"/>
    <cellStyle name="Normal 5 9 3 2 3" xfId="20970"/>
    <cellStyle name="Normal 5 9 3 2 4" xfId="20971"/>
    <cellStyle name="Normal 5 9 3 2 5" xfId="20972"/>
    <cellStyle name="Normal 5 9 3 2 6" xfId="20973"/>
    <cellStyle name="Normal 5 9 3 2 7" xfId="39994"/>
    <cellStyle name="Normal 5 9 3 3" xfId="20974"/>
    <cellStyle name="Normal 5 9 3 4" xfId="20975"/>
    <cellStyle name="Normal 5 9 3 5" xfId="20976"/>
    <cellStyle name="Normal 5 9 3 6" xfId="20977"/>
    <cellStyle name="Normal 5 9 3 7" xfId="20978"/>
    <cellStyle name="Normal 5 9 3 8" xfId="39039"/>
    <cellStyle name="Normal 50" xfId="20979"/>
    <cellStyle name="Normal 50 2" xfId="20980"/>
    <cellStyle name="Normal 50 2 2" xfId="20981"/>
    <cellStyle name="Normal 50 2 3" xfId="20982"/>
    <cellStyle name="Normal 50 2 4" xfId="20983"/>
    <cellStyle name="Normal 50 2 5" xfId="20984"/>
    <cellStyle name="Normal 50 2 6" xfId="20985"/>
    <cellStyle name="Normal 50 2 7" xfId="39866"/>
    <cellStyle name="Normal 50 3" xfId="20986"/>
    <cellStyle name="Normal 50 4" xfId="20987"/>
    <cellStyle name="Normal 50 5" xfId="20988"/>
    <cellStyle name="Normal 50 6" xfId="20989"/>
    <cellStyle name="Normal 50 7" xfId="20990"/>
    <cellStyle name="Normal 50 8" xfId="38606"/>
    <cellStyle name="Normal 51" xfId="20991"/>
    <cellStyle name="Normal 51 2" xfId="20992"/>
    <cellStyle name="Normal 51 2 2" xfId="20993"/>
    <cellStyle name="Normal 51 2 3" xfId="20994"/>
    <cellStyle name="Normal 51 2 4" xfId="20995"/>
    <cellStyle name="Normal 51 2 5" xfId="20996"/>
    <cellStyle name="Normal 51 2 6" xfId="20997"/>
    <cellStyle name="Normal 51 2 7" xfId="39867"/>
    <cellStyle name="Normal 51 3" xfId="20998"/>
    <cellStyle name="Normal 51 4" xfId="20999"/>
    <cellStyle name="Normal 51 5" xfId="21000"/>
    <cellStyle name="Normal 51 6" xfId="21001"/>
    <cellStyle name="Normal 51 7" xfId="21002"/>
    <cellStyle name="Normal 51 8" xfId="39040"/>
    <cellStyle name="Normal 52" xfId="21003"/>
    <cellStyle name="Normal 52 2" xfId="21004"/>
    <cellStyle name="Normal 52 3" xfId="21005"/>
    <cellStyle name="Normal 52 3 2" xfId="21006"/>
    <cellStyle name="Normal 52 3 2 2" xfId="21007"/>
    <cellStyle name="Normal 52 3 2 3" xfId="21008"/>
    <cellStyle name="Normal 52 3 2 4" xfId="21009"/>
    <cellStyle name="Normal 52 3 2 5" xfId="21010"/>
    <cellStyle name="Normal 52 3 2 6" xfId="21011"/>
    <cellStyle name="Normal 52 3 2 7" xfId="39977"/>
    <cellStyle name="Normal 52 3 3" xfId="21012"/>
    <cellStyle name="Normal 52 3 4" xfId="21013"/>
    <cellStyle name="Normal 52 3 5" xfId="21014"/>
    <cellStyle name="Normal 52 3 6" xfId="21015"/>
    <cellStyle name="Normal 52 3 7" xfId="21016"/>
    <cellStyle name="Normal 52 3 8" xfId="39041"/>
    <cellStyle name="Normal 53" xfId="21017"/>
    <cellStyle name="Normal 53 2" xfId="21018"/>
    <cellStyle name="Normal 53 2 2" xfId="21019"/>
    <cellStyle name="Normal 53 2 2 2" xfId="21020"/>
    <cellStyle name="Normal 53 2 2 3" xfId="21021"/>
    <cellStyle name="Normal 53 2 2 4" xfId="21022"/>
    <cellStyle name="Normal 53 2 2 5" xfId="21023"/>
    <cellStyle name="Normal 53 2 2 6" xfId="21024"/>
    <cellStyle name="Normal 53 2 2 7" xfId="40014"/>
    <cellStyle name="Normal 53 2 3" xfId="21025"/>
    <cellStyle name="Normal 53 2 4" xfId="21026"/>
    <cellStyle name="Normal 53 2 5" xfId="21027"/>
    <cellStyle name="Normal 53 2 6" xfId="21028"/>
    <cellStyle name="Normal 53 2 7" xfId="21029"/>
    <cellStyle name="Normal 53 2 8" xfId="39042"/>
    <cellStyle name="Normal 53 3" xfId="21030"/>
    <cellStyle name="Normal 54" xfId="21031"/>
    <cellStyle name="Normal 55" xfId="21032"/>
    <cellStyle name="Normal 56" xfId="21033"/>
    <cellStyle name="Normal 57" xfId="21034"/>
    <cellStyle name="Normal 57 2" xfId="21035"/>
    <cellStyle name="Normal 58" xfId="21036"/>
    <cellStyle name="Normal 58 2" xfId="21037"/>
    <cellStyle name="Normal 59" xfId="21038"/>
    <cellStyle name="Normal 59 2" xfId="21039"/>
    <cellStyle name="Normal 6" xfId="349"/>
    <cellStyle name="Normal 6 10" xfId="21040"/>
    <cellStyle name="Normal 6 11" xfId="21041"/>
    <cellStyle name="Normal 6 12" xfId="21042"/>
    <cellStyle name="Normal 6 13" xfId="21043"/>
    <cellStyle name="Normal 6 14" xfId="38607"/>
    <cellStyle name="Normal 6 2" xfId="21044"/>
    <cellStyle name="Normal 6 2 2" xfId="21045"/>
    <cellStyle name="Normal 6 2 3" xfId="21046"/>
    <cellStyle name="Normal 6 2 4" xfId="21047"/>
    <cellStyle name="Normal 6 3" xfId="21048"/>
    <cellStyle name="Normal 6 3 2" xfId="21049"/>
    <cellStyle name="Normal 6 3 2 2" xfId="21050"/>
    <cellStyle name="Normal 6 3 3" xfId="21051"/>
    <cellStyle name="Normal 6 3 4" xfId="21052"/>
    <cellStyle name="Normal 6 4" xfId="21053"/>
    <cellStyle name="Normal 6 4 2" xfId="21054"/>
    <cellStyle name="Normal 6 4 2 2" xfId="21055"/>
    <cellStyle name="Normal 6 4 3" xfId="21056"/>
    <cellStyle name="Normal 6 5" xfId="21057"/>
    <cellStyle name="Normal 6 6" xfId="21058"/>
    <cellStyle name="Normal 6 6 2" xfId="21059"/>
    <cellStyle name="Normal 6 6 3" xfId="21060"/>
    <cellStyle name="Normal 6 6 4" xfId="21061"/>
    <cellStyle name="Normal 6 6 5" xfId="21062"/>
    <cellStyle name="Normal 6 6 6" xfId="21063"/>
    <cellStyle name="Normal 6 6 7" xfId="39434"/>
    <cellStyle name="Normal 6 7" xfId="21064"/>
    <cellStyle name="Normal 6 7 2" xfId="21065"/>
    <cellStyle name="Normal 6 7 3" xfId="21066"/>
    <cellStyle name="Normal 6 7 4" xfId="21067"/>
    <cellStyle name="Normal 6 7 5" xfId="21068"/>
    <cellStyle name="Normal 6 7 6" xfId="21069"/>
    <cellStyle name="Normal 6 7 7" xfId="39480"/>
    <cellStyle name="Normal 6 8" xfId="21070"/>
    <cellStyle name="Normal 6 8 2" xfId="21071"/>
    <cellStyle name="Normal 6 8 3" xfId="21072"/>
    <cellStyle name="Normal 6 8 4" xfId="21073"/>
    <cellStyle name="Normal 6 8 5" xfId="21074"/>
    <cellStyle name="Normal 6 8 6" xfId="21075"/>
    <cellStyle name="Normal 6 8 7" xfId="39400"/>
    <cellStyle name="Normal 6 9" xfId="21076"/>
    <cellStyle name="Normal 60" xfId="21077"/>
    <cellStyle name="Normal 60 2" xfId="21078"/>
    <cellStyle name="Normal 61" xfId="21079"/>
    <cellStyle name="Normal 62" xfId="21080"/>
    <cellStyle name="Normal 63" xfId="21081"/>
    <cellStyle name="Normal 64" xfId="21082"/>
    <cellStyle name="Normal 65" xfId="21083"/>
    <cellStyle name="Normal 66" xfId="21084"/>
    <cellStyle name="Normal 67" xfId="21085"/>
    <cellStyle name="Normal 68" xfId="21086"/>
    <cellStyle name="Normal 69" xfId="21087"/>
    <cellStyle name="Normal 69 2" xfId="21088"/>
    <cellStyle name="Normal 69 3" xfId="21089"/>
    <cellStyle name="Normal 69 4" xfId="21090"/>
    <cellStyle name="Normal 69 5" xfId="21091"/>
    <cellStyle name="Normal 69 6" xfId="21092"/>
    <cellStyle name="Normal 69 7" xfId="39515"/>
    <cellStyle name="Normal 69 8" xfId="40226"/>
    <cellStyle name="Normal 7" xfId="350"/>
    <cellStyle name="Normal 7 10" xfId="21093"/>
    <cellStyle name="Normal 7 11" xfId="21094"/>
    <cellStyle name="Normal 7 11 2" xfId="21095"/>
    <cellStyle name="Normal 7 11 3" xfId="21096"/>
    <cellStyle name="Normal 7 11 4" xfId="21097"/>
    <cellStyle name="Normal 7 11 4 2" xfId="21098"/>
    <cellStyle name="Normal 7 11 4 3" xfId="21099"/>
    <cellStyle name="Normal 7 11 4 4" xfId="21100"/>
    <cellStyle name="Normal 7 11 4 5" xfId="21101"/>
    <cellStyle name="Normal 7 11 4 6" xfId="21102"/>
    <cellStyle name="Normal 7 11 4 7" xfId="39435"/>
    <cellStyle name="Normal 7 12" xfId="21103"/>
    <cellStyle name="Normal 7 12 2" xfId="21104"/>
    <cellStyle name="Normal 7 12 2 2" xfId="21105"/>
    <cellStyle name="Normal 7 12 2 3" xfId="21106"/>
    <cellStyle name="Normal 7 12 2 4" xfId="21107"/>
    <cellStyle name="Normal 7 12 2 5" xfId="21108"/>
    <cellStyle name="Normal 7 12 2 6" xfId="21109"/>
    <cellStyle name="Normal 7 12 2 7" xfId="39481"/>
    <cellStyle name="Normal 7 13" xfId="21110"/>
    <cellStyle name="Normal 7 14" xfId="21111"/>
    <cellStyle name="Normal 7 14 2" xfId="21112"/>
    <cellStyle name="Normal 7 14 3" xfId="21113"/>
    <cellStyle name="Normal 7 14 4" xfId="21114"/>
    <cellStyle name="Normal 7 14 5" xfId="21115"/>
    <cellStyle name="Normal 7 14 6" xfId="21116"/>
    <cellStyle name="Normal 7 14 7" xfId="39401"/>
    <cellStyle name="Normal 7 15" xfId="21117"/>
    <cellStyle name="Normal 7 16" xfId="21118"/>
    <cellStyle name="Normal 7 17" xfId="21119"/>
    <cellStyle name="Normal 7 18" xfId="21120"/>
    <cellStyle name="Normal 7 19" xfId="21121"/>
    <cellStyle name="Normal 7 2" xfId="21122"/>
    <cellStyle name="Normal 7 2 2" xfId="21123"/>
    <cellStyle name="Normal 7 2 3" xfId="21124"/>
    <cellStyle name="Normal 7 2 3 2" xfId="21125"/>
    <cellStyle name="Normal 7 2 4" xfId="21126"/>
    <cellStyle name="Normal 7 2 5" xfId="21127"/>
    <cellStyle name="Normal 7 20" xfId="38608"/>
    <cellStyle name="Normal 7 3" xfId="21128"/>
    <cellStyle name="Normal 7 3 2" xfId="21129"/>
    <cellStyle name="Normal 7 3 3" xfId="21130"/>
    <cellStyle name="Normal 7 4" xfId="21131"/>
    <cellStyle name="Normal 7 4 2" xfId="21132"/>
    <cellStyle name="Normal 7 4 3" xfId="21133"/>
    <cellStyle name="Normal 7 5" xfId="21134"/>
    <cellStyle name="Normal 7 5 2" xfId="21135"/>
    <cellStyle name="Normal 7 6" xfId="351"/>
    <cellStyle name="Normal 7 6 2" xfId="21136"/>
    <cellStyle name="Normal 7 7" xfId="21137"/>
    <cellStyle name="Normal 7 8" xfId="21138"/>
    <cellStyle name="Normal 7 9" xfId="21139"/>
    <cellStyle name="Normal 70" xfId="21140"/>
    <cellStyle name="Normal 70 2" xfId="21141"/>
    <cellStyle name="Normal 70 3" xfId="21142"/>
    <cellStyle name="Normal 70 4" xfId="21143"/>
    <cellStyle name="Normal 70 5" xfId="21144"/>
    <cellStyle name="Normal 70 6" xfId="21145"/>
    <cellStyle name="Normal 70 7" xfId="39517"/>
    <cellStyle name="Normal 70 8" xfId="40225"/>
    <cellStyle name="Normal 71" xfId="21146"/>
    <cellStyle name="Normal 71 2" xfId="21147"/>
    <cellStyle name="Normal 72" xfId="21148"/>
    <cellStyle name="Normal 72 2" xfId="21149"/>
    <cellStyle name="Normal 72 3" xfId="21150"/>
    <cellStyle name="Normal 72 4" xfId="21151"/>
    <cellStyle name="Normal 72 5" xfId="21152"/>
    <cellStyle name="Normal 72 6" xfId="21153"/>
    <cellStyle name="Normal 72 7" xfId="39518"/>
    <cellStyle name="Normal 73" xfId="21154"/>
    <cellStyle name="Normal 74" xfId="21155"/>
    <cellStyle name="Normal 74 2" xfId="21156"/>
    <cellStyle name="Normal 74 3" xfId="21157"/>
    <cellStyle name="Normal 74 4" xfId="21158"/>
    <cellStyle name="Normal 74 5" xfId="21159"/>
    <cellStyle name="Normal 74 6" xfId="21160"/>
    <cellStyle name="Normal 74 7" xfId="40211"/>
    <cellStyle name="Normal 75" xfId="21161"/>
    <cellStyle name="Normal 75 2" xfId="21162"/>
    <cellStyle name="Normal 76" xfId="21163"/>
    <cellStyle name="Normal 77" xfId="38544"/>
    <cellStyle name="Normal 78" xfId="38546"/>
    <cellStyle name="Normal 79" xfId="38547"/>
    <cellStyle name="Normal 8" xfId="352"/>
    <cellStyle name="Normal 8 10" xfId="21164"/>
    <cellStyle name="Normal 8 11" xfId="21165"/>
    <cellStyle name="Normal 8 12" xfId="38609"/>
    <cellStyle name="Normal 8 2" xfId="21166"/>
    <cellStyle name="Normal 8 2 2" xfId="21167"/>
    <cellStyle name="Normal 8 2 3" xfId="21168"/>
    <cellStyle name="Normal 8 2 3 2" xfId="21169"/>
    <cellStyle name="Normal 8 2 4" xfId="21170"/>
    <cellStyle name="Normal 8 3" xfId="21171"/>
    <cellStyle name="Normal 8 4" xfId="21172"/>
    <cellStyle name="Normal 8 4 2" xfId="21173"/>
    <cellStyle name="Normal 8 4 2 2" xfId="21174"/>
    <cellStyle name="Normal 8 4 2 3" xfId="21175"/>
    <cellStyle name="Normal 8 4 2 4" xfId="21176"/>
    <cellStyle name="Normal 8 4 2 5" xfId="21177"/>
    <cellStyle name="Normal 8 4 2 6" xfId="21178"/>
    <cellStyle name="Normal 8 4 2 7" xfId="39436"/>
    <cellStyle name="Normal 8 5" xfId="21179"/>
    <cellStyle name="Normal 8 5 2" xfId="21180"/>
    <cellStyle name="Normal 8 5 3" xfId="21181"/>
    <cellStyle name="Normal 8 5 4" xfId="21182"/>
    <cellStyle name="Normal 8 5 5" xfId="21183"/>
    <cellStyle name="Normal 8 5 6" xfId="21184"/>
    <cellStyle name="Normal 8 5 7" xfId="39482"/>
    <cellStyle name="Normal 8 6" xfId="21185"/>
    <cellStyle name="Normal 8 6 2" xfId="21186"/>
    <cellStyle name="Normal 8 6 3" xfId="21187"/>
    <cellStyle name="Normal 8 6 4" xfId="21188"/>
    <cellStyle name="Normal 8 6 5" xfId="21189"/>
    <cellStyle name="Normal 8 6 6" xfId="21190"/>
    <cellStyle name="Normal 8 6 7" xfId="39402"/>
    <cellStyle name="Normal 8 7" xfId="21191"/>
    <cellStyle name="Normal 8 8" xfId="21192"/>
    <cellStyle name="Normal 8 9" xfId="21193"/>
    <cellStyle name="Normal 80" xfId="40267"/>
    <cellStyle name="Normal 81" xfId="40268"/>
    <cellStyle name="Normal 82" xfId="40269"/>
    <cellStyle name="Normal 83" xfId="40270"/>
    <cellStyle name="Normal 84" xfId="40271"/>
    <cellStyle name="Normal 85" xfId="40272"/>
    <cellStyle name="Normal 86" xfId="40273"/>
    <cellStyle name="Normal 87" xfId="40274"/>
    <cellStyle name="Normal 88" xfId="40275"/>
    <cellStyle name="Normal 89" xfId="40276"/>
    <cellStyle name="Normal 9" xfId="353"/>
    <cellStyle name="Normal 9 10" xfId="21194"/>
    <cellStyle name="Normal 9 10 2" xfId="21195"/>
    <cellStyle name="Normal 9 10 2 2" xfId="21196"/>
    <cellStyle name="Normal 9 10 2 3" xfId="21197"/>
    <cellStyle name="Normal 9 10 2 4" xfId="21198"/>
    <cellStyle name="Normal 9 10 2 5" xfId="21199"/>
    <cellStyle name="Normal 9 10 2 6" xfId="21200"/>
    <cellStyle name="Normal 9 10 2 7" xfId="39719"/>
    <cellStyle name="Normal 9 10 3" xfId="21201"/>
    <cellStyle name="Normal 9 10 4" xfId="21202"/>
    <cellStyle name="Normal 9 10 5" xfId="21203"/>
    <cellStyle name="Normal 9 10 6" xfId="21204"/>
    <cellStyle name="Normal 9 10 7" xfId="21205"/>
    <cellStyle name="Normal 9 10 8" xfId="39043"/>
    <cellStyle name="Normal 9 11" xfId="21206"/>
    <cellStyle name="Normal 9 11 2" xfId="21207"/>
    <cellStyle name="Normal 9 11 3" xfId="21208"/>
    <cellStyle name="Normal 9 11 4" xfId="21209"/>
    <cellStyle name="Normal 9 11 5" xfId="21210"/>
    <cellStyle name="Normal 9 11 6" xfId="21211"/>
    <cellStyle name="Normal 9 11 7" xfId="39563"/>
    <cellStyle name="Normal 9 2" xfId="21212"/>
    <cellStyle name="Normal 9 2 2" xfId="21213"/>
    <cellStyle name="Normal 9 2 3" xfId="21214"/>
    <cellStyle name="Normal 9 3" xfId="21215"/>
    <cellStyle name="Normal 9 3 10" xfId="21216"/>
    <cellStyle name="Normal 9 3 11" xfId="21217"/>
    <cellStyle name="Normal 9 3 12" xfId="38610"/>
    <cellStyle name="Normal 9 3 2" xfId="21218"/>
    <cellStyle name="Normal 9 3 2 10" xfId="21219"/>
    <cellStyle name="Normal 9 3 2 11" xfId="21220"/>
    <cellStyle name="Normal 9 3 2 12" xfId="38611"/>
    <cellStyle name="Normal 9 3 2 2" xfId="21221"/>
    <cellStyle name="Normal 9 3 2 2 10" xfId="21222"/>
    <cellStyle name="Normal 9 3 2 2 11" xfId="39044"/>
    <cellStyle name="Normal 9 3 2 2 2" xfId="21223"/>
    <cellStyle name="Normal 9 3 2 2 2 2" xfId="21224"/>
    <cellStyle name="Normal 9 3 2 2 2 2 2" xfId="21225"/>
    <cellStyle name="Normal 9 3 2 2 2 2 2 2" xfId="21226"/>
    <cellStyle name="Normal 9 3 2 2 2 2 2 3" xfId="21227"/>
    <cellStyle name="Normal 9 3 2 2 2 2 2 4" xfId="21228"/>
    <cellStyle name="Normal 9 3 2 2 2 2 2 5" xfId="21229"/>
    <cellStyle name="Normal 9 3 2 2 2 2 2 6" xfId="21230"/>
    <cellStyle name="Normal 9 3 2 2 2 2 2 7" xfId="39824"/>
    <cellStyle name="Normal 9 3 2 2 2 2 3" xfId="21231"/>
    <cellStyle name="Normal 9 3 2 2 2 2 4" xfId="21232"/>
    <cellStyle name="Normal 9 3 2 2 2 2 5" xfId="21233"/>
    <cellStyle name="Normal 9 3 2 2 2 2 6" xfId="21234"/>
    <cellStyle name="Normal 9 3 2 2 2 2 7" xfId="21235"/>
    <cellStyle name="Normal 9 3 2 2 2 2 8" xfId="39046"/>
    <cellStyle name="Normal 9 3 2 2 2 3" xfId="21236"/>
    <cellStyle name="Normal 9 3 2 2 2 3 2" xfId="21237"/>
    <cellStyle name="Normal 9 3 2 2 2 3 3" xfId="21238"/>
    <cellStyle name="Normal 9 3 2 2 2 3 4" xfId="21239"/>
    <cellStyle name="Normal 9 3 2 2 2 3 5" xfId="21240"/>
    <cellStyle name="Normal 9 3 2 2 2 3 6" xfId="21241"/>
    <cellStyle name="Normal 9 3 2 2 2 3 7" xfId="39683"/>
    <cellStyle name="Normal 9 3 2 2 2 4" xfId="21242"/>
    <cellStyle name="Normal 9 3 2 2 2 5" xfId="21243"/>
    <cellStyle name="Normal 9 3 2 2 2 6" xfId="21244"/>
    <cellStyle name="Normal 9 3 2 2 2 7" xfId="21245"/>
    <cellStyle name="Normal 9 3 2 2 2 8" xfId="21246"/>
    <cellStyle name="Normal 9 3 2 2 2 9" xfId="39045"/>
    <cellStyle name="Normal 9 3 2 2 3" xfId="21247"/>
    <cellStyle name="Normal 9 3 2 2 3 2" xfId="21248"/>
    <cellStyle name="Normal 9 3 2 2 3 2 2" xfId="21249"/>
    <cellStyle name="Normal 9 3 2 2 3 2 3" xfId="21250"/>
    <cellStyle name="Normal 9 3 2 2 3 2 4" xfId="21251"/>
    <cellStyle name="Normal 9 3 2 2 3 2 5" xfId="21252"/>
    <cellStyle name="Normal 9 3 2 2 3 2 6" xfId="21253"/>
    <cellStyle name="Normal 9 3 2 2 3 2 7" xfId="39761"/>
    <cellStyle name="Normal 9 3 2 2 3 3" xfId="21254"/>
    <cellStyle name="Normal 9 3 2 2 3 4" xfId="21255"/>
    <cellStyle name="Normal 9 3 2 2 3 5" xfId="21256"/>
    <cellStyle name="Normal 9 3 2 2 3 6" xfId="21257"/>
    <cellStyle name="Normal 9 3 2 2 3 7" xfId="21258"/>
    <cellStyle name="Normal 9 3 2 2 3 8" xfId="39047"/>
    <cellStyle name="Normal 9 3 2 2 4" xfId="21259"/>
    <cellStyle name="Normal 9 3 2 2 4 2" xfId="21260"/>
    <cellStyle name="Normal 9 3 2 2 4 3" xfId="21261"/>
    <cellStyle name="Normal 9 3 2 2 4 4" xfId="21262"/>
    <cellStyle name="Normal 9 3 2 2 4 5" xfId="21263"/>
    <cellStyle name="Normal 9 3 2 2 4 6" xfId="21264"/>
    <cellStyle name="Normal 9 3 2 2 4 7" xfId="39438"/>
    <cellStyle name="Normal 9 3 2 2 5" xfId="21265"/>
    <cellStyle name="Normal 9 3 2 2 5 2" xfId="21266"/>
    <cellStyle name="Normal 9 3 2 2 5 3" xfId="21267"/>
    <cellStyle name="Normal 9 3 2 2 5 4" xfId="21268"/>
    <cellStyle name="Normal 9 3 2 2 5 5" xfId="21269"/>
    <cellStyle name="Normal 9 3 2 2 5 6" xfId="21270"/>
    <cellStyle name="Normal 9 3 2 2 5 7" xfId="39617"/>
    <cellStyle name="Normal 9 3 2 2 6" xfId="21271"/>
    <cellStyle name="Normal 9 3 2 2 7" xfId="21272"/>
    <cellStyle name="Normal 9 3 2 2 8" xfId="21273"/>
    <cellStyle name="Normal 9 3 2 2 9" xfId="21274"/>
    <cellStyle name="Normal 9 3 2 3" xfId="21275"/>
    <cellStyle name="Normal 9 3 2 3 10" xfId="39048"/>
    <cellStyle name="Normal 9 3 2 3 2" xfId="21276"/>
    <cellStyle name="Normal 9 3 2 3 2 2" xfId="21277"/>
    <cellStyle name="Normal 9 3 2 3 2 2 2" xfId="21278"/>
    <cellStyle name="Normal 9 3 2 3 2 2 3" xfId="21279"/>
    <cellStyle name="Normal 9 3 2 3 2 2 4" xfId="21280"/>
    <cellStyle name="Normal 9 3 2 3 2 2 5" xfId="21281"/>
    <cellStyle name="Normal 9 3 2 3 2 2 6" xfId="21282"/>
    <cellStyle name="Normal 9 3 2 3 2 2 7" xfId="39788"/>
    <cellStyle name="Normal 9 3 2 3 2 3" xfId="21283"/>
    <cellStyle name="Normal 9 3 2 3 2 4" xfId="21284"/>
    <cellStyle name="Normal 9 3 2 3 2 5" xfId="21285"/>
    <cellStyle name="Normal 9 3 2 3 2 6" xfId="21286"/>
    <cellStyle name="Normal 9 3 2 3 2 7" xfId="21287"/>
    <cellStyle name="Normal 9 3 2 3 2 8" xfId="39049"/>
    <cellStyle name="Normal 9 3 2 3 3" xfId="21288"/>
    <cellStyle name="Normal 9 3 2 3 3 2" xfId="21289"/>
    <cellStyle name="Normal 9 3 2 3 3 3" xfId="21290"/>
    <cellStyle name="Normal 9 3 2 3 3 4" xfId="21291"/>
    <cellStyle name="Normal 9 3 2 3 3 5" xfId="21292"/>
    <cellStyle name="Normal 9 3 2 3 3 6" xfId="21293"/>
    <cellStyle name="Normal 9 3 2 3 3 7" xfId="39484"/>
    <cellStyle name="Normal 9 3 2 3 4" xfId="21294"/>
    <cellStyle name="Normal 9 3 2 3 4 2" xfId="21295"/>
    <cellStyle name="Normal 9 3 2 3 4 3" xfId="21296"/>
    <cellStyle name="Normal 9 3 2 3 4 4" xfId="21297"/>
    <cellStyle name="Normal 9 3 2 3 4 5" xfId="21298"/>
    <cellStyle name="Normal 9 3 2 3 4 6" xfId="21299"/>
    <cellStyle name="Normal 9 3 2 3 4 7" xfId="39647"/>
    <cellStyle name="Normal 9 3 2 3 5" xfId="21300"/>
    <cellStyle name="Normal 9 3 2 3 6" xfId="21301"/>
    <cellStyle name="Normal 9 3 2 3 7" xfId="21302"/>
    <cellStyle name="Normal 9 3 2 3 8" xfId="21303"/>
    <cellStyle name="Normal 9 3 2 3 9" xfId="21304"/>
    <cellStyle name="Normal 9 3 2 4" xfId="21305"/>
    <cellStyle name="Normal 9 3 2 4 2" xfId="21306"/>
    <cellStyle name="Normal 9 3 2 4 2 2" xfId="21307"/>
    <cellStyle name="Normal 9 3 2 4 2 3" xfId="21308"/>
    <cellStyle name="Normal 9 3 2 4 2 4" xfId="21309"/>
    <cellStyle name="Normal 9 3 2 4 2 5" xfId="21310"/>
    <cellStyle name="Normal 9 3 2 4 2 6" xfId="21311"/>
    <cellStyle name="Normal 9 3 2 4 2 7" xfId="39723"/>
    <cellStyle name="Normal 9 3 2 4 3" xfId="21312"/>
    <cellStyle name="Normal 9 3 2 4 4" xfId="21313"/>
    <cellStyle name="Normal 9 3 2 4 5" xfId="21314"/>
    <cellStyle name="Normal 9 3 2 4 6" xfId="21315"/>
    <cellStyle name="Normal 9 3 2 4 7" xfId="21316"/>
    <cellStyle name="Normal 9 3 2 4 8" xfId="39050"/>
    <cellStyle name="Normal 9 3 2 5" xfId="21317"/>
    <cellStyle name="Normal 9 3 2 5 2" xfId="21318"/>
    <cellStyle name="Normal 9 3 2 5 3" xfId="21319"/>
    <cellStyle name="Normal 9 3 2 5 4" xfId="21320"/>
    <cellStyle name="Normal 9 3 2 5 5" xfId="21321"/>
    <cellStyle name="Normal 9 3 2 5 6" xfId="21322"/>
    <cellStyle name="Normal 9 3 2 5 7" xfId="39404"/>
    <cellStyle name="Normal 9 3 2 6" xfId="21323"/>
    <cellStyle name="Normal 9 3 2 6 2" xfId="21324"/>
    <cellStyle name="Normal 9 3 2 6 3" xfId="21325"/>
    <cellStyle name="Normal 9 3 2 6 4" xfId="21326"/>
    <cellStyle name="Normal 9 3 2 6 5" xfId="21327"/>
    <cellStyle name="Normal 9 3 2 6 6" xfId="21328"/>
    <cellStyle name="Normal 9 3 2 6 7" xfId="39573"/>
    <cellStyle name="Normal 9 3 2 7" xfId="21329"/>
    <cellStyle name="Normal 9 3 2 8" xfId="21330"/>
    <cellStyle name="Normal 9 3 2 9" xfId="21331"/>
    <cellStyle name="Normal 9 3 3" xfId="21332"/>
    <cellStyle name="Normal 9 3 3 2" xfId="21333"/>
    <cellStyle name="Normal 9 3 3 3" xfId="21334"/>
    <cellStyle name="Normal 9 3 3 4" xfId="21335"/>
    <cellStyle name="Normal 9 3 3 5" xfId="21336"/>
    <cellStyle name="Normal 9 3 3 6" xfId="21337"/>
    <cellStyle name="Normal 9 3 3 7" xfId="39437"/>
    <cellStyle name="Normal 9 3 4" xfId="21338"/>
    <cellStyle name="Normal 9 3 4 2" xfId="21339"/>
    <cellStyle name="Normal 9 3 4 3" xfId="21340"/>
    <cellStyle name="Normal 9 3 4 4" xfId="21341"/>
    <cellStyle name="Normal 9 3 4 5" xfId="21342"/>
    <cellStyle name="Normal 9 3 4 6" xfId="21343"/>
    <cellStyle name="Normal 9 3 4 7" xfId="39483"/>
    <cellStyle name="Normal 9 3 5" xfId="21344"/>
    <cellStyle name="Normal 9 3 5 2" xfId="21345"/>
    <cellStyle name="Normal 9 3 5 3" xfId="21346"/>
    <cellStyle name="Normal 9 3 5 4" xfId="21347"/>
    <cellStyle name="Normal 9 3 5 5" xfId="21348"/>
    <cellStyle name="Normal 9 3 5 6" xfId="21349"/>
    <cellStyle name="Normal 9 3 5 7" xfId="39403"/>
    <cellStyle name="Normal 9 3 6" xfId="21350"/>
    <cellStyle name="Normal 9 3 7" xfId="21351"/>
    <cellStyle name="Normal 9 3 8" xfId="21352"/>
    <cellStyle name="Normal 9 3 9" xfId="21353"/>
    <cellStyle name="Normal 9 4" xfId="21354"/>
    <cellStyle name="Normal 9 4 2" xfId="21355"/>
    <cellStyle name="Normal 9 4 3" xfId="21356"/>
    <cellStyle name="Normal 9 5" xfId="21357"/>
    <cellStyle name="Normal 9 5 10" xfId="21358"/>
    <cellStyle name="Normal 9 5 11" xfId="21359"/>
    <cellStyle name="Normal 9 5 12" xfId="21360"/>
    <cellStyle name="Normal 9 5 13" xfId="38612"/>
    <cellStyle name="Normal 9 5 2" xfId="21361"/>
    <cellStyle name="Normal 9 5 2 10" xfId="21362"/>
    <cellStyle name="Normal 9 5 2 11" xfId="21363"/>
    <cellStyle name="Normal 9 5 2 12" xfId="38613"/>
    <cellStyle name="Normal 9 5 2 2" xfId="21364"/>
    <cellStyle name="Normal 9 5 2 2 10" xfId="21365"/>
    <cellStyle name="Normal 9 5 2 2 11" xfId="39051"/>
    <cellStyle name="Normal 9 5 2 2 2" xfId="21366"/>
    <cellStyle name="Normal 9 5 2 2 2 2" xfId="21367"/>
    <cellStyle name="Normal 9 5 2 2 2 2 2" xfId="21368"/>
    <cellStyle name="Normal 9 5 2 2 2 2 2 2" xfId="21369"/>
    <cellStyle name="Normal 9 5 2 2 2 2 2 3" xfId="21370"/>
    <cellStyle name="Normal 9 5 2 2 2 2 2 4" xfId="21371"/>
    <cellStyle name="Normal 9 5 2 2 2 2 2 5" xfId="21372"/>
    <cellStyle name="Normal 9 5 2 2 2 2 2 6" xfId="21373"/>
    <cellStyle name="Normal 9 5 2 2 2 2 2 7" xfId="39826"/>
    <cellStyle name="Normal 9 5 2 2 2 2 3" xfId="21374"/>
    <cellStyle name="Normal 9 5 2 2 2 2 4" xfId="21375"/>
    <cellStyle name="Normal 9 5 2 2 2 2 5" xfId="21376"/>
    <cellStyle name="Normal 9 5 2 2 2 2 6" xfId="21377"/>
    <cellStyle name="Normal 9 5 2 2 2 2 7" xfId="21378"/>
    <cellStyle name="Normal 9 5 2 2 2 2 8" xfId="39053"/>
    <cellStyle name="Normal 9 5 2 2 2 3" xfId="21379"/>
    <cellStyle name="Normal 9 5 2 2 2 3 2" xfId="21380"/>
    <cellStyle name="Normal 9 5 2 2 2 3 3" xfId="21381"/>
    <cellStyle name="Normal 9 5 2 2 2 3 4" xfId="21382"/>
    <cellStyle name="Normal 9 5 2 2 2 3 5" xfId="21383"/>
    <cellStyle name="Normal 9 5 2 2 2 3 6" xfId="21384"/>
    <cellStyle name="Normal 9 5 2 2 2 3 7" xfId="39685"/>
    <cellStyle name="Normal 9 5 2 2 2 4" xfId="21385"/>
    <cellStyle name="Normal 9 5 2 2 2 5" xfId="21386"/>
    <cellStyle name="Normal 9 5 2 2 2 6" xfId="21387"/>
    <cellStyle name="Normal 9 5 2 2 2 7" xfId="21388"/>
    <cellStyle name="Normal 9 5 2 2 2 8" xfId="21389"/>
    <cellStyle name="Normal 9 5 2 2 2 9" xfId="39052"/>
    <cellStyle name="Normal 9 5 2 2 3" xfId="21390"/>
    <cellStyle name="Normal 9 5 2 2 3 2" xfId="21391"/>
    <cellStyle name="Normal 9 5 2 2 3 2 2" xfId="21392"/>
    <cellStyle name="Normal 9 5 2 2 3 2 3" xfId="21393"/>
    <cellStyle name="Normal 9 5 2 2 3 2 4" xfId="21394"/>
    <cellStyle name="Normal 9 5 2 2 3 2 5" xfId="21395"/>
    <cellStyle name="Normal 9 5 2 2 3 2 6" xfId="21396"/>
    <cellStyle name="Normal 9 5 2 2 3 2 7" xfId="39763"/>
    <cellStyle name="Normal 9 5 2 2 3 3" xfId="21397"/>
    <cellStyle name="Normal 9 5 2 2 3 4" xfId="21398"/>
    <cellStyle name="Normal 9 5 2 2 3 5" xfId="21399"/>
    <cellStyle name="Normal 9 5 2 2 3 6" xfId="21400"/>
    <cellStyle name="Normal 9 5 2 2 3 7" xfId="21401"/>
    <cellStyle name="Normal 9 5 2 2 3 8" xfId="39054"/>
    <cellStyle name="Normal 9 5 2 2 4" xfId="21402"/>
    <cellStyle name="Normal 9 5 2 2 4 2" xfId="21403"/>
    <cellStyle name="Normal 9 5 2 2 4 3" xfId="21404"/>
    <cellStyle name="Normal 9 5 2 2 4 4" xfId="21405"/>
    <cellStyle name="Normal 9 5 2 2 4 5" xfId="21406"/>
    <cellStyle name="Normal 9 5 2 2 4 6" xfId="21407"/>
    <cellStyle name="Normal 9 5 2 2 4 7" xfId="39440"/>
    <cellStyle name="Normal 9 5 2 2 5" xfId="21408"/>
    <cellStyle name="Normal 9 5 2 2 5 2" xfId="21409"/>
    <cellStyle name="Normal 9 5 2 2 5 3" xfId="21410"/>
    <cellStyle name="Normal 9 5 2 2 5 4" xfId="21411"/>
    <cellStyle name="Normal 9 5 2 2 5 5" xfId="21412"/>
    <cellStyle name="Normal 9 5 2 2 5 6" xfId="21413"/>
    <cellStyle name="Normal 9 5 2 2 5 7" xfId="39619"/>
    <cellStyle name="Normal 9 5 2 2 6" xfId="21414"/>
    <cellStyle name="Normal 9 5 2 2 7" xfId="21415"/>
    <cellStyle name="Normal 9 5 2 2 8" xfId="21416"/>
    <cellStyle name="Normal 9 5 2 2 9" xfId="21417"/>
    <cellStyle name="Normal 9 5 2 3" xfId="21418"/>
    <cellStyle name="Normal 9 5 2 3 10" xfId="39055"/>
    <cellStyle name="Normal 9 5 2 3 2" xfId="21419"/>
    <cellStyle name="Normal 9 5 2 3 2 2" xfId="21420"/>
    <cellStyle name="Normal 9 5 2 3 2 2 2" xfId="21421"/>
    <cellStyle name="Normal 9 5 2 3 2 2 3" xfId="21422"/>
    <cellStyle name="Normal 9 5 2 3 2 2 4" xfId="21423"/>
    <cellStyle name="Normal 9 5 2 3 2 2 5" xfId="21424"/>
    <cellStyle name="Normal 9 5 2 3 2 2 6" xfId="21425"/>
    <cellStyle name="Normal 9 5 2 3 2 2 7" xfId="39790"/>
    <cellStyle name="Normal 9 5 2 3 2 3" xfId="21426"/>
    <cellStyle name="Normal 9 5 2 3 2 4" xfId="21427"/>
    <cellStyle name="Normal 9 5 2 3 2 5" xfId="21428"/>
    <cellStyle name="Normal 9 5 2 3 2 6" xfId="21429"/>
    <cellStyle name="Normal 9 5 2 3 2 7" xfId="21430"/>
    <cellStyle name="Normal 9 5 2 3 2 8" xfId="39056"/>
    <cellStyle name="Normal 9 5 2 3 3" xfId="21431"/>
    <cellStyle name="Normal 9 5 2 3 3 2" xfId="21432"/>
    <cellStyle name="Normal 9 5 2 3 3 3" xfId="21433"/>
    <cellStyle name="Normal 9 5 2 3 3 4" xfId="21434"/>
    <cellStyle name="Normal 9 5 2 3 3 5" xfId="21435"/>
    <cellStyle name="Normal 9 5 2 3 3 6" xfId="21436"/>
    <cellStyle name="Normal 9 5 2 3 3 7" xfId="39486"/>
    <cellStyle name="Normal 9 5 2 3 4" xfId="21437"/>
    <cellStyle name="Normal 9 5 2 3 4 2" xfId="21438"/>
    <cellStyle name="Normal 9 5 2 3 4 3" xfId="21439"/>
    <cellStyle name="Normal 9 5 2 3 4 4" xfId="21440"/>
    <cellStyle name="Normal 9 5 2 3 4 5" xfId="21441"/>
    <cellStyle name="Normal 9 5 2 3 4 6" xfId="21442"/>
    <cellStyle name="Normal 9 5 2 3 4 7" xfId="39649"/>
    <cellStyle name="Normal 9 5 2 3 5" xfId="21443"/>
    <cellStyle name="Normal 9 5 2 3 6" xfId="21444"/>
    <cellStyle name="Normal 9 5 2 3 7" xfId="21445"/>
    <cellStyle name="Normal 9 5 2 3 8" xfId="21446"/>
    <cellStyle name="Normal 9 5 2 3 9" xfId="21447"/>
    <cellStyle name="Normal 9 5 2 4" xfId="21448"/>
    <cellStyle name="Normal 9 5 2 4 2" xfId="21449"/>
    <cellStyle name="Normal 9 5 2 4 2 2" xfId="21450"/>
    <cellStyle name="Normal 9 5 2 4 2 3" xfId="21451"/>
    <cellStyle name="Normal 9 5 2 4 2 4" xfId="21452"/>
    <cellStyle name="Normal 9 5 2 4 2 5" xfId="21453"/>
    <cellStyle name="Normal 9 5 2 4 2 6" xfId="21454"/>
    <cellStyle name="Normal 9 5 2 4 2 7" xfId="39725"/>
    <cellStyle name="Normal 9 5 2 4 3" xfId="21455"/>
    <cellStyle name="Normal 9 5 2 4 4" xfId="21456"/>
    <cellStyle name="Normal 9 5 2 4 5" xfId="21457"/>
    <cellStyle name="Normal 9 5 2 4 6" xfId="21458"/>
    <cellStyle name="Normal 9 5 2 4 7" xfId="21459"/>
    <cellStyle name="Normal 9 5 2 4 8" xfId="39057"/>
    <cellStyle name="Normal 9 5 2 5" xfId="21460"/>
    <cellStyle name="Normal 9 5 2 5 2" xfId="21461"/>
    <cellStyle name="Normal 9 5 2 5 3" xfId="21462"/>
    <cellStyle name="Normal 9 5 2 5 4" xfId="21463"/>
    <cellStyle name="Normal 9 5 2 5 5" xfId="21464"/>
    <cellStyle name="Normal 9 5 2 5 6" xfId="21465"/>
    <cellStyle name="Normal 9 5 2 5 7" xfId="39406"/>
    <cellStyle name="Normal 9 5 2 6" xfId="21466"/>
    <cellStyle name="Normal 9 5 2 6 2" xfId="21467"/>
    <cellStyle name="Normal 9 5 2 6 3" xfId="21468"/>
    <cellStyle name="Normal 9 5 2 6 4" xfId="21469"/>
    <cellStyle name="Normal 9 5 2 6 5" xfId="21470"/>
    <cellStyle name="Normal 9 5 2 6 6" xfId="21471"/>
    <cellStyle name="Normal 9 5 2 6 7" xfId="39575"/>
    <cellStyle name="Normal 9 5 2 7" xfId="21472"/>
    <cellStyle name="Normal 9 5 2 8" xfId="21473"/>
    <cellStyle name="Normal 9 5 2 9" xfId="21474"/>
    <cellStyle name="Normal 9 5 3" xfId="21475"/>
    <cellStyle name="Normal 9 5 3 10" xfId="21476"/>
    <cellStyle name="Normal 9 5 3 11" xfId="39058"/>
    <cellStyle name="Normal 9 5 3 2" xfId="21477"/>
    <cellStyle name="Normal 9 5 3 2 2" xfId="21478"/>
    <cellStyle name="Normal 9 5 3 2 2 2" xfId="21479"/>
    <cellStyle name="Normal 9 5 3 2 2 2 2" xfId="21480"/>
    <cellStyle name="Normal 9 5 3 2 2 2 3" xfId="21481"/>
    <cellStyle name="Normal 9 5 3 2 2 2 4" xfId="21482"/>
    <cellStyle name="Normal 9 5 3 2 2 2 5" xfId="21483"/>
    <cellStyle name="Normal 9 5 3 2 2 2 6" xfId="21484"/>
    <cellStyle name="Normal 9 5 3 2 2 2 7" xfId="39825"/>
    <cellStyle name="Normal 9 5 3 2 2 3" xfId="21485"/>
    <cellStyle name="Normal 9 5 3 2 2 4" xfId="21486"/>
    <cellStyle name="Normal 9 5 3 2 2 5" xfId="21487"/>
    <cellStyle name="Normal 9 5 3 2 2 6" xfId="21488"/>
    <cellStyle name="Normal 9 5 3 2 2 7" xfId="21489"/>
    <cellStyle name="Normal 9 5 3 2 2 8" xfId="39060"/>
    <cellStyle name="Normal 9 5 3 2 3" xfId="21490"/>
    <cellStyle name="Normal 9 5 3 2 3 2" xfId="21491"/>
    <cellStyle name="Normal 9 5 3 2 3 3" xfId="21492"/>
    <cellStyle name="Normal 9 5 3 2 3 4" xfId="21493"/>
    <cellStyle name="Normal 9 5 3 2 3 5" xfId="21494"/>
    <cellStyle name="Normal 9 5 3 2 3 6" xfId="21495"/>
    <cellStyle name="Normal 9 5 3 2 3 7" xfId="39684"/>
    <cellStyle name="Normal 9 5 3 2 4" xfId="21496"/>
    <cellStyle name="Normal 9 5 3 2 5" xfId="21497"/>
    <cellStyle name="Normal 9 5 3 2 6" xfId="21498"/>
    <cellStyle name="Normal 9 5 3 2 7" xfId="21499"/>
    <cellStyle name="Normal 9 5 3 2 8" xfId="21500"/>
    <cellStyle name="Normal 9 5 3 2 9" xfId="39059"/>
    <cellStyle name="Normal 9 5 3 3" xfId="21501"/>
    <cellStyle name="Normal 9 5 3 3 2" xfId="21502"/>
    <cellStyle name="Normal 9 5 3 3 2 2" xfId="21503"/>
    <cellStyle name="Normal 9 5 3 3 2 3" xfId="21504"/>
    <cellStyle name="Normal 9 5 3 3 2 4" xfId="21505"/>
    <cellStyle name="Normal 9 5 3 3 2 5" xfId="21506"/>
    <cellStyle name="Normal 9 5 3 3 2 6" xfId="21507"/>
    <cellStyle name="Normal 9 5 3 3 2 7" xfId="39762"/>
    <cellStyle name="Normal 9 5 3 3 3" xfId="21508"/>
    <cellStyle name="Normal 9 5 3 3 4" xfId="21509"/>
    <cellStyle name="Normal 9 5 3 3 5" xfId="21510"/>
    <cellStyle name="Normal 9 5 3 3 6" xfId="21511"/>
    <cellStyle name="Normal 9 5 3 3 7" xfId="21512"/>
    <cellStyle name="Normal 9 5 3 3 8" xfId="39061"/>
    <cellStyle name="Normal 9 5 3 4" xfId="21513"/>
    <cellStyle name="Normal 9 5 3 4 2" xfId="21514"/>
    <cellStyle name="Normal 9 5 3 4 3" xfId="21515"/>
    <cellStyle name="Normal 9 5 3 4 4" xfId="21516"/>
    <cellStyle name="Normal 9 5 3 4 5" xfId="21517"/>
    <cellStyle name="Normal 9 5 3 4 6" xfId="21518"/>
    <cellStyle name="Normal 9 5 3 4 7" xfId="39439"/>
    <cellStyle name="Normal 9 5 3 5" xfId="21519"/>
    <cellStyle name="Normal 9 5 3 5 2" xfId="21520"/>
    <cellStyle name="Normal 9 5 3 5 3" xfId="21521"/>
    <cellStyle name="Normal 9 5 3 5 4" xfId="21522"/>
    <cellStyle name="Normal 9 5 3 5 5" xfId="21523"/>
    <cellStyle name="Normal 9 5 3 5 6" xfId="21524"/>
    <cellStyle name="Normal 9 5 3 5 7" xfId="39618"/>
    <cellStyle name="Normal 9 5 3 6" xfId="21525"/>
    <cellStyle name="Normal 9 5 3 7" xfId="21526"/>
    <cellStyle name="Normal 9 5 3 8" xfId="21527"/>
    <cellStyle name="Normal 9 5 3 9" xfId="21528"/>
    <cellStyle name="Normal 9 5 4" xfId="21529"/>
    <cellStyle name="Normal 9 5 4 10" xfId="39062"/>
    <cellStyle name="Normal 9 5 4 2" xfId="21530"/>
    <cellStyle name="Normal 9 5 4 2 2" xfId="21531"/>
    <cellStyle name="Normal 9 5 4 2 2 2" xfId="21532"/>
    <cellStyle name="Normal 9 5 4 2 2 3" xfId="21533"/>
    <cellStyle name="Normal 9 5 4 2 2 4" xfId="21534"/>
    <cellStyle name="Normal 9 5 4 2 2 5" xfId="21535"/>
    <cellStyle name="Normal 9 5 4 2 2 6" xfId="21536"/>
    <cellStyle name="Normal 9 5 4 2 2 7" xfId="39789"/>
    <cellStyle name="Normal 9 5 4 2 3" xfId="21537"/>
    <cellStyle name="Normal 9 5 4 2 4" xfId="21538"/>
    <cellStyle name="Normal 9 5 4 2 5" xfId="21539"/>
    <cellStyle name="Normal 9 5 4 2 6" xfId="21540"/>
    <cellStyle name="Normal 9 5 4 2 7" xfId="21541"/>
    <cellStyle name="Normal 9 5 4 2 8" xfId="39063"/>
    <cellStyle name="Normal 9 5 4 3" xfId="21542"/>
    <cellStyle name="Normal 9 5 4 3 2" xfId="21543"/>
    <cellStyle name="Normal 9 5 4 3 3" xfId="21544"/>
    <cellStyle name="Normal 9 5 4 3 4" xfId="21545"/>
    <cellStyle name="Normal 9 5 4 3 5" xfId="21546"/>
    <cellStyle name="Normal 9 5 4 3 6" xfId="21547"/>
    <cellStyle name="Normal 9 5 4 3 7" xfId="39485"/>
    <cellStyle name="Normal 9 5 4 4" xfId="21548"/>
    <cellStyle name="Normal 9 5 4 4 2" xfId="21549"/>
    <cellStyle name="Normal 9 5 4 4 3" xfId="21550"/>
    <cellStyle name="Normal 9 5 4 4 4" xfId="21551"/>
    <cellStyle name="Normal 9 5 4 4 5" xfId="21552"/>
    <cellStyle name="Normal 9 5 4 4 6" xfId="21553"/>
    <cellStyle name="Normal 9 5 4 4 7" xfId="39648"/>
    <cellStyle name="Normal 9 5 4 5" xfId="21554"/>
    <cellStyle name="Normal 9 5 4 6" xfId="21555"/>
    <cellStyle name="Normal 9 5 4 7" xfId="21556"/>
    <cellStyle name="Normal 9 5 4 8" xfId="21557"/>
    <cellStyle name="Normal 9 5 4 9" xfId="21558"/>
    <cellStyle name="Normal 9 5 5" xfId="21559"/>
    <cellStyle name="Normal 9 5 5 2" xfId="21560"/>
    <cellStyle name="Normal 9 5 5 2 2" xfId="21561"/>
    <cellStyle name="Normal 9 5 5 2 3" xfId="21562"/>
    <cellStyle name="Normal 9 5 5 2 4" xfId="21563"/>
    <cellStyle name="Normal 9 5 5 2 5" xfId="21564"/>
    <cellStyle name="Normal 9 5 5 2 6" xfId="21565"/>
    <cellStyle name="Normal 9 5 5 2 7" xfId="39724"/>
    <cellStyle name="Normal 9 5 5 3" xfId="21566"/>
    <cellStyle name="Normal 9 5 5 4" xfId="21567"/>
    <cellStyle name="Normal 9 5 5 5" xfId="21568"/>
    <cellStyle name="Normal 9 5 5 6" xfId="21569"/>
    <cellStyle name="Normal 9 5 5 7" xfId="21570"/>
    <cellStyle name="Normal 9 5 5 8" xfId="39064"/>
    <cellStyle name="Normal 9 5 6" xfId="21571"/>
    <cellStyle name="Normal 9 5 6 2" xfId="21572"/>
    <cellStyle name="Normal 9 5 6 3" xfId="21573"/>
    <cellStyle name="Normal 9 5 6 4" xfId="21574"/>
    <cellStyle name="Normal 9 5 6 5" xfId="21575"/>
    <cellStyle name="Normal 9 5 6 6" xfId="21576"/>
    <cellStyle name="Normal 9 5 6 7" xfId="39405"/>
    <cellStyle name="Normal 9 5 7" xfId="21577"/>
    <cellStyle name="Normal 9 5 7 2" xfId="21578"/>
    <cellStyle name="Normal 9 5 7 3" xfId="21579"/>
    <cellStyle name="Normal 9 5 7 4" xfId="21580"/>
    <cellStyle name="Normal 9 5 7 5" xfId="21581"/>
    <cellStyle name="Normal 9 5 7 6" xfId="21582"/>
    <cellStyle name="Normal 9 5 7 7" xfId="39574"/>
    <cellStyle name="Normal 9 5 8" xfId="21583"/>
    <cellStyle name="Normal 9 5 9" xfId="21584"/>
    <cellStyle name="Normal 9 6" xfId="21585"/>
    <cellStyle name="Normal 9 6 10" xfId="21586"/>
    <cellStyle name="Normal 9 6 11" xfId="21587"/>
    <cellStyle name="Normal 9 6 12" xfId="38614"/>
    <cellStyle name="Normal 9 6 2" xfId="21588"/>
    <cellStyle name="Normal 9 6 2 10" xfId="21589"/>
    <cellStyle name="Normal 9 6 2 11" xfId="39065"/>
    <cellStyle name="Normal 9 6 2 2" xfId="21590"/>
    <cellStyle name="Normal 9 6 2 2 2" xfId="21591"/>
    <cellStyle name="Normal 9 6 2 2 2 2" xfId="21592"/>
    <cellStyle name="Normal 9 6 2 2 2 2 2" xfId="21593"/>
    <cellStyle name="Normal 9 6 2 2 2 2 3" xfId="21594"/>
    <cellStyle name="Normal 9 6 2 2 2 2 4" xfId="21595"/>
    <cellStyle name="Normal 9 6 2 2 2 2 5" xfId="21596"/>
    <cellStyle name="Normal 9 6 2 2 2 2 6" xfId="21597"/>
    <cellStyle name="Normal 9 6 2 2 2 2 7" xfId="39827"/>
    <cellStyle name="Normal 9 6 2 2 2 3" xfId="21598"/>
    <cellStyle name="Normal 9 6 2 2 2 4" xfId="21599"/>
    <cellStyle name="Normal 9 6 2 2 2 5" xfId="21600"/>
    <cellStyle name="Normal 9 6 2 2 2 6" xfId="21601"/>
    <cellStyle name="Normal 9 6 2 2 2 7" xfId="21602"/>
    <cellStyle name="Normal 9 6 2 2 2 8" xfId="39067"/>
    <cellStyle name="Normal 9 6 2 2 3" xfId="21603"/>
    <cellStyle name="Normal 9 6 2 2 3 2" xfId="21604"/>
    <cellStyle name="Normal 9 6 2 2 3 3" xfId="21605"/>
    <cellStyle name="Normal 9 6 2 2 3 4" xfId="21606"/>
    <cellStyle name="Normal 9 6 2 2 3 5" xfId="21607"/>
    <cellStyle name="Normal 9 6 2 2 3 6" xfId="21608"/>
    <cellStyle name="Normal 9 6 2 2 3 7" xfId="39686"/>
    <cellStyle name="Normal 9 6 2 2 4" xfId="21609"/>
    <cellStyle name="Normal 9 6 2 2 5" xfId="21610"/>
    <cellStyle name="Normal 9 6 2 2 6" xfId="21611"/>
    <cellStyle name="Normal 9 6 2 2 7" xfId="21612"/>
    <cellStyle name="Normal 9 6 2 2 8" xfId="21613"/>
    <cellStyle name="Normal 9 6 2 2 9" xfId="39066"/>
    <cellStyle name="Normal 9 6 2 3" xfId="21614"/>
    <cellStyle name="Normal 9 6 2 3 2" xfId="21615"/>
    <cellStyle name="Normal 9 6 2 3 2 2" xfId="21616"/>
    <cellStyle name="Normal 9 6 2 3 2 3" xfId="21617"/>
    <cellStyle name="Normal 9 6 2 3 2 4" xfId="21618"/>
    <cellStyle name="Normal 9 6 2 3 2 5" xfId="21619"/>
    <cellStyle name="Normal 9 6 2 3 2 6" xfId="21620"/>
    <cellStyle name="Normal 9 6 2 3 2 7" xfId="39764"/>
    <cellStyle name="Normal 9 6 2 3 3" xfId="21621"/>
    <cellStyle name="Normal 9 6 2 3 4" xfId="21622"/>
    <cellStyle name="Normal 9 6 2 3 5" xfId="21623"/>
    <cellStyle name="Normal 9 6 2 3 6" xfId="21624"/>
    <cellStyle name="Normal 9 6 2 3 7" xfId="21625"/>
    <cellStyle name="Normal 9 6 2 3 8" xfId="39068"/>
    <cellStyle name="Normal 9 6 2 4" xfId="21626"/>
    <cellStyle name="Normal 9 6 2 4 2" xfId="21627"/>
    <cellStyle name="Normal 9 6 2 4 3" xfId="21628"/>
    <cellStyle name="Normal 9 6 2 4 4" xfId="21629"/>
    <cellStyle name="Normal 9 6 2 4 5" xfId="21630"/>
    <cellStyle name="Normal 9 6 2 4 6" xfId="21631"/>
    <cellStyle name="Normal 9 6 2 4 7" xfId="39441"/>
    <cellStyle name="Normal 9 6 2 5" xfId="21632"/>
    <cellStyle name="Normal 9 6 2 5 2" xfId="21633"/>
    <cellStyle name="Normal 9 6 2 5 3" xfId="21634"/>
    <cellStyle name="Normal 9 6 2 5 4" xfId="21635"/>
    <cellStyle name="Normal 9 6 2 5 5" xfId="21636"/>
    <cellStyle name="Normal 9 6 2 5 6" xfId="21637"/>
    <cellStyle name="Normal 9 6 2 5 7" xfId="39620"/>
    <cellStyle name="Normal 9 6 2 6" xfId="21638"/>
    <cellStyle name="Normal 9 6 2 7" xfId="21639"/>
    <cellStyle name="Normal 9 6 2 8" xfId="21640"/>
    <cellStyle name="Normal 9 6 2 9" xfId="21641"/>
    <cellStyle name="Normal 9 6 3" xfId="21642"/>
    <cellStyle name="Normal 9 6 3 10" xfId="39069"/>
    <cellStyle name="Normal 9 6 3 2" xfId="21643"/>
    <cellStyle name="Normal 9 6 3 2 2" xfId="21644"/>
    <cellStyle name="Normal 9 6 3 2 2 2" xfId="21645"/>
    <cellStyle name="Normal 9 6 3 2 2 3" xfId="21646"/>
    <cellStyle name="Normal 9 6 3 2 2 4" xfId="21647"/>
    <cellStyle name="Normal 9 6 3 2 2 5" xfId="21648"/>
    <cellStyle name="Normal 9 6 3 2 2 6" xfId="21649"/>
    <cellStyle name="Normal 9 6 3 2 2 7" xfId="39791"/>
    <cellStyle name="Normal 9 6 3 2 3" xfId="21650"/>
    <cellStyle name="Normal 9 6 3 2 4" xfId="21651"/>
    <cellStyle name="Normal 9 6 3 2 5" xfId="21652"/>
    <cellStyle name="Normal 9 6 3 2 6" xfId="21653"/>
    <cellStyle name="Normal 9 6 3 2 7" xfId="21654"/>
    <cellStyle name="Normal 9 6 3 2 8" xfId="39070"/>
    <cellStyle name="Normal 9 6 3 3" xfId="21655"/>
    <cellStyle name="Normal 9 6 3 3 2" xfId="21656"/>
    <cellStyle name="Normal 9 6 3 3 3" xfId="21657"/>
    <cellStyle name="Normal 9 6 3 3 4" xfId="21658"/>
    <cellStyle name="Normal 9 6 3 3 5" xfId="21659"/>
    <cellStyle name="Normal 9 6 3 3 6" xfId="21660"/>
    <cellStyle name="Normal 9 6 3 3 7" xfId="39487"/>
    <cellStyle name="Normal 9 6 3 4" xfId="21661"/>
    <cellStyle name="Normal 9 6 3 4 2" xfId="21662"/>
    <cellStyle name="Normal 9 6 3 4 3" xfId="21663"/>
    <cellStyle name="Normal 9 6 3 4 4" xfId="21664"/>
    <cellStyle name="Normal 9 6 3 4 5" xfId="21665"/>
    <cellStyle name="Normal 9 6 3 4 6" xfId="21666"/>
    <cellStyle name="Normal 9 6 3 4 7" xfId="39650"/>
    <cellStyle name="Normal 9 6 3 5" xfId="21667"/>
    <cellStyle name="Normal 9 6 3 6" xfId="21668"/>
    <cellStyle name="Normal 9 6 3 7" xfId="21669"/>
    <cellStyle name="Normal 9 6 3 8" xfId="21670"/>
    <cellStyle name="Normal 9 6 3 9" xfId="21671"/>
    <cellStyle name="Normal 9 6 4" xfId="21672"/>
    <cellStyle name="Normal 9 6 4 2" xfId="21673"/>
    <cellStyle name="Normal 9 6 4 2 2" xfId="21674"/>
    <cellStyle name="Normal 9 6 4 2 3" xfId="21675"/>
    <cellStyle name="Normal 9 6 4 2 4" xfId="21676"/>
    <cellStyle name="Normal 9 6 4 2 5" xfId="21677"/>
    <cellStyle name="Normal 9 6 4 2 6" xfId="21678"/>
    <cellStyle name="Normal 9 6 4 2 7" xfId="39726"/>
    <cellStyle name="Normal 9 6 4 3" xfId="21679"/>
    <cellStyle name="Normal 9 6 4 4" xfId="21680"/>
    <cellStyle name="Normal 9 6 4 5" xfId="21681"/>
    <cellStyle name="Normal 9 6 4 6" xfId="21682"/>
    <cellStyle name="Normal 9 6 4 7" xfId="21683"/>
    <cellStyle name="Normal 9 6 4 8" xfId="39071"/>
    <cellStyle name="Normal 9 6 5" xfId="21684"/>
    <cellStyle name="Normal 9 6 5 2" xfId="21685"/>
    <cellStyle name="Normal 9 6 5 3" xfId="21686"/>
    <cellStyle name="Normal 9 6 5 4" xfId="21687"/>
    <cellStyle name="Normal 9 6 5 5" xfId="21688"/>
    <cellStyle name="Normal 9 6 5 6" xfId="21689"/>
    <cellStyle name="Normal 9 6 5 7" xfId="39407"/>
    <cellStyle name="Normal 9 6 6" xfId="21690"/>
    <cellStyle name="Normal 9 6 6 2" xfId="21691"/>
    <cellStyle name="Normal 9 6 6 3" xfId="21692"/>
    <cellStyle name="Normal 9 6 6 4" xfId="21693"/>
    <cellStyle name="Normal 9 6 6 5" xfId="21694"/>
    <cellStyle name="Normal 9 6 6 6" xfId="21695"/>
    <cellStyle name="Normal 9 6 6 7" xfId="39576"/>
    <cellStyle name="Normal 9 6 7" xfId="21696"/>
    <cellStyle name="Normal 9 6 8" xfId="21697"/>
    <cellStyle name="Normal 9 6 9" xfId="21698"/>
    <cellStyle name="Normal 9 7" xfId="21699"/>
    <cellStyle name="Normal 9 7 10" xfId="21700"/>
    <cellStyle name="Normal 9 7 11" xfId="21701"/>
    <cellStyle name="Normal 9 7 12" xfId="38615"/>
    <cellStyle name="Normal 9 7 2" xfId="21702"/>
    <cellStyle name="Normal 9 7 2 10" xfId="21703"/>
    <cellStyle name="Normal 9 7 2 11" xfId="39072"/>
    <cellStyle name="Normal 9 7 2 2" xfId="21704"/>
    <cellStyle name="Normal 9 7 2 2 2" xfId="21705"/>
    <cellStyle name="Normal 9 7 2 2 2 2" xfId="21706"/>
    <cellStyle name="Normal 9 7 2 2 2 2 2" xfId="21707"/>
    <cellStyle name="Normal 9 7 2 2 2 2 3" xfId="21708"/>
    <cellStyle name="Normal 9 7 2 2 2 2 4" xfId="21709"/>
    <cellStyle name="Normal 9 7 2 2 2 2 5" xfId="21710"/>
    <cellStyle name="Normal 9 7 2 2 2 2 6" xfId="21711"/>
    <cellStyle name="Normal 9 7 2 2 2 2 7" xfId="39828"/>
    <cellStyle name="Normal 9 7 2 2 2 3" xfId="21712"/>
    <cellStyle name="Normal 9 7 2 2 2 4" xfId="21713"/>
    <cellStyle name="Normal 9 7 2 2 2 5" xfId="21714"/>
    <cellStyle name="Normal 9 7 2 2 2 6" xfId="21715"/>
    <cellStyle name="Normal 9 7 2 2 2 7" xfId="21716"/>
    <cellStyle name="Normal 9 7 2 2 2 8" xfId="39074"/>
    <cellStyle name="Normal 9 7 2 2 3" xfId="21717"/>
    <cellStyle name="Normal 9 7 2 2 3 2" xfId="21718"/>
    <cellStyle name="Normal 9 7 2 2 3 3" xfId="21719"/>
    <cellStyle name="Normal 9 7 2 2 3 4" xfId="21720"/>
    <cellStyle name="Normal 9 7 2 2 3 5" xfId="21721"/>
    <cellStyle name="Normal 9 7 2 2 3 6" xfId="21722"/>
    <cellStyle name="Normal 9 7 2 2 3 7" xfId="39687"/>
    <cellStyle name="Normal 9 7 2 2 4" xfId="21723"/>
    <cellStyle name="Normal 9 7 2 2 5" xfId="21724"/>
    <cellStyle name="Normal 9 7 2 2 6" xfId="21725"/>
    <cellStyle name="Normal 9 7 2 2 7" xfId="21726"/>
    <cellStyle name="Normal 9 7 2 2 8" xfId="21727"/>
    <cellStyle name="Normal 9 7 2 2 9" xfId="39073"/>
    <cellStyle name="Normal 9 7 2 3" xfId="21728"/>
    <cellStyle name="Normal 9 7 2 3 2" xfId="21729"/>
    <cellStyle name="Normal 9 7 2 3 2 2" xfId="21730"/>
    <cellStyle name="Normal 9 7 2 3 2 3" xfId="21731"/>
    <cellStyle name="Normal 9 7 2 3 2 4" xfId="21732"/>
    <cellStyle name="Normal 9 7 2 3 2 5" xfId="21733"/>
    <cellStyle name="Normal 9 7 2 3 2 6" xfId="21734"/>
    <cellStyle name="Normal 9 7 2 3 2 7" xfId="39765"/>
    <cellStyle name="Normal 9 7 2 3 3" xfId="21735"/>
    <cellStyle name="Normal 9 7 2 3 4" xfId="21736"/>
    <cellStyle name="Normal 9 7 2 3 5" xfId="21737"/>
    <cellStyle name="Normal 9 7 2 3 6" xfId="21738"/>
    <cellStyle name="Normal 9 7 2 3 7" xfId="21739"/>
    <cellStyle name="Normal 9 7 2 3 8" xfId="39075"/>
    <cellStyle name="Normal 9 7 2 4" xfId="21740"/>
    <cellStyle name="Normal 9 7 2 4 2" xfId="21741"/>
    <cellStyle name="Normal 9 7 2 4 3" xfId="21742"/>
    <cellStyle name="Normal 9 7 2 4 4" xfId="21743"/>
    <cellStyle name="Normal 9 7 2 4 5" xfId="21744"/>
    <cellStyle name="Normal 9 7 2 4 6" xfId="21745"/>
    <cellStyle name="Normal 9 7 2 4 7" xfId="39442"/>
    <cellStyle name="Normal 9 7 2 5" xfId="21746"/>
    <cellStyle name="Normal 9 7 2 5 2" xfId="21747"/>
    <cellStyle name="Normal 9 7 2 5 3" xfId="21748"/>
    <cellStyle name="Normal 9 7 2 5 4" xfId="21749"/>
    <cellStyle name="Normal 9 7 2 5 5" xfId="21750"/>
    <cellStyle name="Normal 9 7 2 5 6" xfId="21751"/>
    <cellStyle name="Normal 9 7 2 5 7" xfId="39621"/>
    <cellStyle name="Normal 9 7 2 6" xfId="21752"/>
    <cellStyle name="Normal 9 7 2 7" xfId="21753"/>
    <cellStyle name="Normal 9 7 2 8" xfId="21754"/>
    <cellStyle name="Normal 9 7 2 9" xfId="21755"/>
    <cellStyle name="Normal 9 7 3" xfId="21756"/>
    <cellStyle name="Normal 9 7 3 10" xfId="39076"/>
    <cellStyle name="Normal 9 7 3 2" xfId="21757"/>
    <cellStyle name="Normal 9 7 3 2 2" xfId="21758"/>
    <cellStyle name="Normal 9 7 3 2 2 2" xfId="21759"/>
    <cellStyle name="Normal 9 7 3 2 2 3" xfId="21760"/>
    <cellStyle name="Normal 9 7 3 2 2 4" xfId="21761"/>
    <cellStyle name="Normal 9 7 3 2 2 5" xfId="21762"/>
    <cellStyle name="Normal 9 7 3 2 2 6" xfId="21763"/>
    <cellStyle name="Normal 9 7 3 2 2 7" xfId="39792"/>
    <cellStyle name="Normal 9 7 3 2 3" xfId="21764"/>
    <cellStyle name="Normal 9 7 3 2 4" xfId="21765"/>
    <cellStyle name="Normal 9 7 3 2 5" xfId="21766"/>
    <cellStyle name="Normal 9 7 3 2 6" xfId="21767"/>
    <cellStyle name="Normal 9 7 3 2 7" xfId="21768"/>
    <cellStyle name="Normal 9 7 3 2 8" xfId="39077"/>
    <cellStyle name="Normal 9 7 3 3" xfId="21769"/>
    <cellStyle name="Normal 9 7 3 3 2" xfId="21770"/>
    <cellStyle name="Normal 9 7 3 3 3" xfId="21771"/>
    <cellStyle name="Normal 9 7 3 3 4" xfId="21772"/>
    <cellStyle name="Normal 9 7 3 3 5" xfId="21773"/>
    <cellStyle name="Normal 9 7 3 3 6" xfId="21774"/>
    <cellStyle name="Normal 9 7 3 3 7" xfId="39488"/>
    <cellStyle name="Normal 9 7 3 4" xfId="21775"/>
    <cellStyle name="Normal 9 7 3 4 2" xfId="21776"/>
    <cellStyle name="Normal 9 7 3 4 3" xfId="21777"/>
    <cellStyle name="Normal 9 7 3 4 4" xfId="21778"/>
    <cellStyle name="Normal 9 7 3 4 5" xfId="21779"/>
    <cellStyle name="Normal 9 7 3 4 6" xfId="21780"/>
    <cellStyle name="Normal 9 7 3 4 7" xfId="39651"/>
    <cellStyle name="Normal 9 7 3 5" xfId="21781"/>
    <cellStyle name="Normal 9 7 3 6" xfId="21782"/>
    <cellStyle name="Normal 9 7 3 7" xfId="21783"/>
    <cellStyle name="Normal 9 7 3 8" xfId="21784"/>
    <cellStyle name="Normal 9 7 3 9" xfId="21785"/>
    <cellStyle name="Normal 9 7 4" xfId="21786"/>
    <cellStyle name="Normal 9 7 4 2" xfId="21787"/>
    <cellStyle name="Normal 9 7 4 2 2" xfId="21788"/>
    <cellStyle name="Normal 9 7 4 2 3" xfId="21789"/>
    <cellStyle name="Normal 9 7 4 2 4" xfId="21790"/>
    <cellStyle name="Normal 9 7 4 2 5" xfId="21791"/>
    <cellStyle name="Normal 9 7 4 2 6" xfId="21792"/>
    <cellStyle name="Normal 9 7 4 2 7" xfId="39727"/>
    <cellStyle name="Normal 9 7 4 3" xfId="21793"/>
    <cellStyle name="Normal 9 7 4 4" xfId="21794"/>
    <cellStyle name="Normal 9 7 4 5" xfId="21795"/>
    <cellStyle name="Normal 9 7 4 6" xfId="21796"/>
    <cellStyle name="Normal 9 7 4 7" xfId="21797"/>
    <cellStyle name="Normal 9 7 4 8" xfId="39078"/>
    <cellStyle name="Normal 9 7 5" xfId="21798"/>
    <cellStyle name="Normal 9 7 5 2" xfId="21799"/>
    <cellStyle name="Normal 9 7 5 3" xfId="21800"/>
    <cellStyle name="Normal 9 7 5 4" xfId="21801"/>
    <cellStyle name="Normal 9 7 5 5" xfId="21802"/>
    <cellStyle name="Normal 9 7 5 6" xfId="21803"/>
    <cellStyle name="Normal 9 7 5 7" xfId="39408"/>
    <cellStyle name="Normal 9 7 6" xfId="21804"/>
    <cellStyle name="Normal 9 7 6 2" xfId="21805"/>
    <cellStyle name="Normal 9 7 6 3" xfId="21806"/>
    <cellStyle name="Normal 9 7 6 4" xfId="21807"/>
    <cellStyle name="Normal 9 7 6 5" xfId="21808"/>
    <cellStyle name="Normal 9 7 6 6" xfId="21809"/>
    <cellStyle name="Normal 9 7 6 7" xfId="39585"/>
    <cellStyle name="Normal 9 7 7" xfId="21810"/>
    <cellStyle name="Normal 9 7 8" xfId="21811"/>
    <cellStyle name="Normal 9 7 9" xfId="21812"/>
    <cellStyle name="Normal 9 8" xfId="21813"/>
    <cellStyle name="Normal 9 8 10" xfId="39079"/>
    <cellStyle name="Normal 9 8 2" xfId="21814"/>
    <cellStyle name="Normal 9 8 2 2" xfId="21815"/>
    <cellStyle name="Normal 9 8 2 2 2" xfId="21816"/>
    <cellStyle name="Normal 9 8 2 2 2 2" xfId="21817"/>
    <cellStyle name="Normal 9 8 2 2 2 3" xfId="21818"/>
    <cellStyle name="Normal 9 8 2 2 2 4" xfId="21819"/>
    <cellStyle name="Normal 9 8 2 2 2 5" xfId="21820"/>
    <cellStyle name="Normal 9 8 2 2 2 6" xfId="21821"/>
    <cellStyle name="Normal 9 8 2 2 2 7" xfId="39812"/>
    <cellStyle name="Normal 9 8 2 2 3" xfId="21822"/>
    <cellStyle name="Normal 9 8 2 2 4" xfId="21823"/>
    <cellStyle name="Normal 9 8 2 2 5" xfId="21824"/>
    <cellStyle name="Normal 9 8 2 2 6" xfId="21825"/>
    <cellStyle name="Normal 9 8 2 2 7" xfId="21826"/>
    <cellStyle name="Normal 9 8 2 2 8" xfId="39081"/>
    <cellStyle name="Normal 9 8 2 3" xfId="21827"/>
    <cellStyle name="Normal 9 8 2 3 2" xfId="21828"/>
    <cellStyle name="Normal 9 8 2 3 3" xfId="21829"/>
    <cellStyle name="Normal 9 8 2 3 4" xfId="21830"/>
    <cellStyle name="Normal 9 8 2 3 5" xfId="21831"/>
    <cellStyle name="Normal 9 8 2 3 6" xfId="21832"/>
    <cellStyle name="Normal 9 8 2 3 7" xfId="39671"/>
    <cellStyle name="Normal 9 8 2 4" xfId="21833"/>
    <cellStyle name="Normal 9 8 2 5" xfId="21834"/>
    <cellStyle name="Normal 9 8 2 6" xfId="21835"/>
    <cellStyle name="Normal 9 8 2 7" xfId="21836"/>
    <cellStyle name="Normal 9 8 2 8" xfId="21837"/>
    <cellStyle name="Normal 9 8 2 9" xfId="39080"/>
    <cellStyle name="Normal 9 8 3" xfId="21838"/>
    <cellStyle name="Normal 9 8 3 2" xfId="21839"/>
    <cellStyle name="Normal 9 8 3 2 2" xfId="21840"/>
    <cellStyle name="Normal 9 8 3 2 3" xfId="21841"/>
    <cellStyle name="Normal 9 8 3 2 4" xfId="21842"/>
    <cellStyle name="Normal 9 8 3 2 5" xfId="21843"/>
    <cellStyle name="Normal 9 8 3 2 6" xfId="21844"/>
    <cellStyle name="Normal 9 8 3 2 7" xfId="39749"/>
    <cellStyle name="Normal 9 8 3 3" xfId="21845"/>
    <cellStyle name="Normal 9 8 3 4" xfId="21846"/>
    <cellStyle name="Normal 9 8 3 5" xfId="21847"/>
    <cellStyle name="Normal 9 8 3 6" xfId="21848"/>
    <cellStyle name="Normal 9 8 3 7" xfId="21849"/>
    <cellStyle name="Normal 9 8 3 8" xfId="39082"/>
    <cellStyle name="Normal 9 8 4" xfId="21850"/>
    <cellStyle name="Normal 9 8 4 2" xfId="21851"/>
    <cellStyle name="Normal 9 8 4 3" xfId="21852"/>
    <cellStyle name="Normal 9 8 4 4" xfId="21853"/>
    <cellStyle name="Normal 9 8 4 5" xfId="21854"/>
    <cellStyle name="Normal 9 8 4 6" xfId="21855"/>
    <cellStyle name="Normal 9 8 4 7" xfId="39605"/>
    <cellStyle name="Normal 9 8 5" xfId="21856"/>
    <cellStyle name="Normal 9 8 6" xfId="21857"/>
    <cellStyle name="Normal 9 8 7" xfId="21858"/>
    <cellStyle name="Normal 9 8 8" xfId="21859"/>
    <cellStyle name="Normal 9 8 9" xfId="21860"/>
    <cellStyle name="Normal 9 9" xfId="21861"/>
    <cellStyle name="Normal 9 9 2" xfId="21862"/>
    <cellStyle name="Normal 9 9 2 2" xfId="21863"/>
    <cellStyle name="Normal 9 9 2 2 2" xfId="21864"/>
    <cellStyle name="Normal 9 9 2 2 3" xfId="21865"/>
    <cellStyle name="Normal 9 9 2 2 4" xfId="21866"/>
    <cellStyle name="Normal 9 9 2 2 5" xfId="21867"/>
    <cellStyle name="Normal 9 9 2 2 6" xfId="21868"/>
    <cellStyle name="Normal 9 9 2 2 7" xfId="39784"/>
    <cellStyle name="Normal 9 9 2 3" xfId="21869"/>
    <cellStyle name="Normal 9 9 2 4" xfId="21870"/>
    <cellStyle name="Normal 9 9 2 5" xfId="21871"/>
    <cellStyle name="Normal 9 9 2 6" xfId="21872"/>
    <cellStyle name="Normal 9 9 2 7" xfId="21873"/>
    <cellStyle name="Normal 9 9 2 8" xfId="39084"/>
    <cellStyle name="Normal 9 9 3" xfId="21874"/>
    <cellStyle name="Normal 9 9 3 2" xfId="21875"/>
    <cellStyle name="Normal 9 9 3 3" xfId="21876"/>
    <cellStyle name="Normal 9 9 3 4" xfId="21877"/>
    <cellStyle name="Normal 9 9 3 5" xfId="21878"/>
    <cellStyle name="Normal 9 9 3 6" xfId="21879"/>
    <cellStyle name="Normal 9 9 3 7" xfId="39643"/>
    <cellStyle name="Normal 9 9 4" xfId="21880"/>
    <cellStyle name="Normal 9 9 5" xfId="21881"/>
    <cellStyle name="Normal 9 9 6" xfId="21882"/>
    <cellStyle name="Normal 9 9 7" xfId="21883"/>
    <cellStyle name="Normal 9 9 8" xfId="21884"/>
    <cellStyle name="Normal 9 9 9" xfId="39083"/>
    <cellStyle name="Normal 90" xfId="40277"/>
    <cellStyle name="Normal 91" xfId="40278"/>
    <cellStyle name="Normal 92" xfId="40295"/>
    <cellStyle name="Normal 93" xfId="40299"/>
    <cellStyle name="Normal 94" xfId="40300"/>
    <cellStyle name="Note" xfId="51" builtinId="10" hidden="1"/>
    <cellStyle name="Note 10" xfId="21885"/>
    <cellStyle name="Note 2" xfId="354"/>
    <cellStyle name="Note 2 10" xfId="21886"/>
    <cellStyle name="Note 2 11" xfId="21887"/>
    <cellStyle name="Note 2 12" xfId="21888"/>
    <cellStyle name="Note 2 13" xfId="21889"/>
    <cellStyle name="Note 2 14" xfId="21890"/>
    <cellStyle name="Note 2 15" xfId="21891"/>
    <cellStyle name="Note 2 16" xfId="21892"/>
    <cellStyle name="Note 2 17" xfId="21893"/>
    <cellStyle name="Note 2 18" xfId="21894"/>
    <cellStyle name="Note 2 19" xfId="21895"/>
    <cellStyle name="Note 2 2" xfId="21896"/>
    <cellStyle name="Note 2 2 10" xfId="21897"/>
    <cellStyle name="Note 2 2 11" xfId="21898"/>
    <cellStyle name="Note 2 2 12" xfId="21899"/>
    <cellStyle name="Note 2 2 13" xfId="21900"/>
    <cellStyle name="Note 2 2 14" xfId="21901"/>
    <cellStyle name="Note 2 2 15" xfId="21902"/>
    <cellStyle name="Note 2 2 16" xfId="21903"/>
    <cellStyle name="Note 2 2 17" xfId="21904"/>
    <cellStyle name="Note 2 2 18" xfId="21905"/>
    <cellStyle name="Note 2 2 19" xfId="21906"/>
    <cellStyle name="Note 2 2 2" xfId="21907"/>
    <cellStyle name="Note 2 2 2 10" xfId="21908"/>
    <cellStyle name="Note 2 2 2 11" xfId="21909"/>
    <cellStyle name="Note 2 2 2 12" xfId="21910"/>
    <cellStyle name="Note 2 2 2 13" xfId="21911"/>
    <cellStyle name="Note 2 2 2 14" xfId="21912"/>
    <cellStyle name="Note 2 2 2 15" xfId="21913"/>
    <cellStyle name="Note 2 2 2 16" xfId="21914"/>
    <cellStyle name="Note 2 2 2 17" xfId="21915"/>
    <cellStyle name="Note 2 2 2 18" xfId="21916"/>
    <cellStyle name="Note 2 2 2 19" xfId="21917"/>
    <cellStyle name="Note 2 2 2 2" xfId="21918"/>
    <cellStyle name="Note 2 2 2 2 10" xfId="21919"/>
    <cellStyle name="Note 2 2 2 2 11" xfId="21920"/>
    <cellStyle name="Note 2 2 2 2 12" xfId="21921"/>
    <cellStyle name="Note 2 2 2 2 13" xfId="21922"/>
    <cellStyle name="Note 2 2 2 2 14" xfId="21923"/>
    <cellStyle name="Note 2 2 2 2 15" xfId="21924"/>
    <cellStyle name="Note 2 2 2 2 16" xfId="21925"/>
    <cellStyle name="Note 2 2 2 2 17" xfId="21926"/>
    <cellStyle name="Note 2 2 2 2 18" xfId="21927"/>
    <cellStyle name="Note 2 2 2 2 19" xfId="21928"/>
    <cellStyle name="Note 2 2 2 2 2" xfId="21929"/>
    <cellStyle name="Note 2 2 2 2 2 10" xfId="21930"/>
    <cellStyle name="Note 2 2 2 2 2 11" xfId="21931"/>
    <cellStyle name="Note 2 2 2 2 2 12" xfId="21932"/>
    <cellStyle name="Note 2 2 2 2 2 13" xfId="21933"/>
    <cellStyle name="Note 2 2 2 2 2 14" xfId="21934"/>
    <cellStyle name="Note 2 2 2 2 2 15" xfId="21935"/>
    <cellStyle name="Note 2 2 2 2 2 16" xfId="21936"/>
    <cellStyle name="Note 2 2 2 2 2 17" xfId="21937"/>
    <cellStyle name="Note 2 2 2 2 2 18" xfId="21938"/>
    <cellStyle name="Note 2 2 2 2 2 19" xfId="21939"/>
    <cellStyle name="Note 2 2 2 2 2 2" xfId="21940"/>
    <cellStyle name="Note 2 2 2 2 2 20" xfId="21941"/>
    <cellStyle name="Note 2 2 2 2 2 21" xfId="21942"/>
    <cellStyle name="Note 2 2 2 2 2 22" xfId="21943"/>
    <cellStyle name="Note 2 2 2 2 2 23" xfId="21944"/>
    <cellStyle name="Note 2 2 2 2 2 24" xfId="21945"/>
    <cellStyle name="Note 2 2 2 2 2 25" xfId="21946"/>
    <cellStyle name="Note 2 2 2 2 2 26" xfId="21947"/>
    <cellStyle name="Note 2 2 2 2 2 27" xfId="21948"/>
    <cellStyle name="Note 2 2 2 2 2 28" xfId="21949"/>
    <cellStyle name="Note 2 2 2 2 2 29" xfId="21950"/>
    <cellStyle name="Note 2 2 2 2 2 3" xfId="21951"/>
    <cellStyle name="Note 2 2 2 2 2 30" xfId="21952"/>
    <cellStyle name="Note 2 2 2 2 2 31" xfId="40149"/>
    <cellStyle name="Note 2 2 2 2 2 4" xfId="21953"/>
    <cellStyle name="Note 2 2 2 2 2 5" xfId="21954"/>
    <cellStyle name="Note 2 2 2 2 2 6" xfId="21955"/>
    <cellStyle name="Note 2 2 2 2 2 7" xfId="21956"/>
    <cellStyle name="Note 2 2 2 2 2 8" xfId="21957"/>
    <cellStyle name="Note 2 2 2 2 2 9" xfId="21958"/>
    <cellStyle name="Note 2 2 2 2 20" xfId="21959"/>
    <cellStyle name="Note 2 2 2 2 21" xfId="21960"/>
    <cellStyle name="Note 2 2 2 2 22" xfId="21961"/>
    <cellStyle name="Note 2 2 2 2 23" xfId="21962"/>
    <cellStyle name="Note 2 2 2 2 24" xfId="21963"/>
    <cellStyle name="Note 2 2 2 2 25" xfId="21964"/>
    <cellStyle name="Note 2 2 2 2 26" xfId="21965"/>
    <cellStyle name="Note 2 2 2 2 27" xfId="21966"/>
    <cellStyle name="Note 2 2 2 2 28" xfId="21967"/>
    <cellStyle name="Note 2 2 2 2 29" xfId="39086"/>
    <cellStyle name="Note 2 2 2 2 3" xfId="21968"/>
    <cellStyle name="Note 2 2 2 2 4" xfId="21969"/>
    <cellStyle name="Note 2 2 2 2 5" xfId="21970"/>
    <cellStyle name="Note 2 2 2 2 6" xfId="21971"/>
    <cellStyle name="Note 2 2 2 2 7" xfId="21972"/>
    <cellStyle name="Note 2 2 2 2 8" xfId="21973"/>
    <cellStyle name="Note 2 2 2 2 9" xfId="21974"/>
    <cellStyle name="Note 2 2 2 20" xfId="21975"/>
    <cellStyle name="Note 2 2 2 21" xfId="21976"/>
    <cellStyle name="Note 2 2 2 22" xfId="21977"/>
    <cellStyle name="Note 2 2 2 23" xfId="21978"/>
    <cellStyle name="Note 2 2 2 24" xfId="21979"/>
    <cellStyle name="Note 2 2 2 25" xfId="21980"/>
    <cellStyle name="Note 2 2 2 26" xfId="21981"/>
    <cellStyle name="Note 2 2 2 27" xfId="21982"/>
    <cellStyle name="Note 2 2 2 28" xfId="21983"/>
    <cellStyle name="Note 2 2 2 29" xfId="21984"/>
    <cellStyle name="Note 2 2 2 3" xfId="21985"/>
    <cellStyle name="Note 2 2 2 3 10" xfId="21986"/>
    <cellStyle name="Note 2 2 2 3 11" xfId="21987"/>
    <cellStyle name="Note 2 2 2 3 12" xfId="21988"/>
    <cellStyle name="Note 2 2 2 3 13" xfId="21989"/>
    <cellStyle name="Note 2 2 2 3 14" xfId="21990"/>
    <cellStyle name="Note 2 2 2 3 15" xfId="21991"/>
    <cellStyle name="Note 2 2 2 3 16" xfId="21992"/>
    <cellStyle name="Note 2 2 2 3 17" xfId="21993"/>
    <cellStyle name="Note 2 2 2 3 18" xfId="21994"/>
    <cellStyle name="Note 2 2 2 3 19" xfId="21995"/>
    <cellStyle name="Note 2 2 2 3 2" xfId="21996"/>
    <cellStyle name="Note 2 2 2 3 20" xfId="21997"/>
    <cellStyle name="Note 2 2 2 3 21" xfId="21998"/>
    <cellStyle name="Note 2 2 2 3 22" xfId="21999"/>
    <cellStyle name="Note 2 2 2 3 23" xfId="22000"/>
    <cellStyle name="Note 2 2 2 3 24" xfId="22001"/>
    <cellStyle name="Note 2 2 2 3 25" xfId="22002"/>
    <cellStyle name="Note 2 2 2 3 26" xfId="22003"/>
    <cellStyle name="Note 2 2 2 3 27" xfId="22004"/>
    <cellStyle name="Note 2 2 2 3 28" xfId="22005"/>
    <cellStyle name="Note 2 2 2 3 29" xfId="22006"/>
    <cellStyle name="Note 2 2 2 3 3" xfId="22007"/>
    <cellStyle name="Note 2 2 2 3 30" xfId="22008"/>
    <cellStyle name="Note 2 2 2 3 31" xfId="39894"/>
    <cellStyle name="Note 2 2 2 3 4" xfId="22009"/>
    <cellStyle name="Note 2 2 2 3 5" xfId="22010"/>
    <cellStyle name="Note 2 2 2 3 6" xfId="22011"/>
    <cellStyle name="Note 2 2 2 3 7" xfId="22012"/>
    <cellStyle name="Note 2 2 2 3 8" xfId="22013"/>
    <cellStyle name="Note 2 2 2 3 9" xfId="22014"/>
    <cellStyle name="Note 2 2 2 30" xfId="39085"/>
    <cellStyle name="Note 2 2 2 4" xfId="22015"/>
    <cellStyle name="Note 2 2 2 5" xfId="22016"/>
    <cellStyle name="Note 2 2 2 6" xfId="22017"/>
    <cellStyle name="Note 2 2 2 7" xfId="22018"/>
    <cellStyle name="Note 2 2 2 8" xfId="22019"/>
    <cellStyle name="Note 2 2 2 9" xfId="22020"/>
    <cellStyle name="Note 2 2 20" xfId="22021"/>
    <cellStyle name="Note 2 2 21" xfId="22022"/>
    <cellStyle name="Note 2 2 22" xfId="22023"/>
    <cellStyle name="Note 2 2 23" xfId="22024"/>
    <cellStyle name="Note 2 2 24" xfId="22025"/>
    <cellStyle name="Note 2 2 25" xfId="22026"/>
    <cellStyle name="Note 2 2 26" xfId="22027"/>
    <cellStyle name="Note 2 2 27" xfId="22028"/>
    <cellStyle name="Note 2 2 28" xfId="22029"/>
    <cellStyle name="Note 2 2 29" xfId="22030"/>
    <cellStyle name="Note 2 2 3" xfId="22031"/>
    <cellStyle name="Note 2 2 3 10" xfId="22032"/>
    <cellStyle name="Note 2 2 3 11" xfId="22033"/>
    <cellStyle name="Note 2 2 3 12" xfId="22034"/>
    <cellStyle name="Note 2 2 3 13" xfId="22035"/>
    <cellStyle name="Note 2 2 3 14" xfId="22036"/>
    <cellStyle name="Note 2 2 3 15" xfId="22037"/>
    <cellStyle name="Note 2 2 3 16" xfId="22038"/>
    <cellStyle name="Note 2 2 3 17" xfId="22039"/>
    <cellStyle name="Note 2 2 3 18" xfId="22040"/>
    <cellStyle name="Note 2 2 3 19" xfId="22041"/>
    <cellStyle name="Note 2 2 3 2" xfId="22042"/>
    <cellStyle name="Note 2 2 3 2 10" xfId="22043"/>
    <cellStyle name="Note 2 2 3 2 11" xfId="22044"/>
    <cellStyle name="Note 2 2 3 2 12" xfId="22045"/>
    <cellStyle name="Note 2 2 3 2 13" xfId="22046"/>
    <cellStyle name="Note 2 2 3 2 14" xfId="22047"/>
    <cellStyle name="Note 2 2 3 2 15" xfId="22048"/>
    <cellStyle name="Note 2 2 3 2 16" xfId="22049"/>
    <cellStyle name="Note 2 2 3 2 17" xfId="22050"/>
    <cellStyle name="Note 2 2 3 2 18" xfId="22051"/>
    <cellStyle name="Note 2 2 3 2 19" xfId="22052"/>
    <cellStyle name="Note 2 2 3 2 2" xfId="22053"/>
    <cellStyle name="Note 2 2 3 2 2 10" xfId="22054"/>
    <cellStyle name="Note 2 2 3 2 2 11" xfId="22055"/>
    <cellStyle name="Note 2 2 3 2 2 12" xfId="22056"/>
    <cellStyle name="Note 2 2 3 2 2 13" xfId="22057"/>
    <cellStyle name="Note 2 2 3 2 2 14" xfId="22058"/>
    <cellStyle name="Note 2 2 3 2 2 15" xfId="22059"/>
    <cellStyle name="Note 2 2 3 2 2 16" xfId="22060"/>
    <cellStyle name="Note 2 2 3 2 2 17" xfId="22061"/>
    <cellStyle name="Note 2 2 3 2 2 18" xfId="22062"/>
    <cellStyle name="Note 2 2 3 2 2 19" xfId="22063"/>
    <cellStyle name="Note 2 2 3 2 2 2" xfId="22064"/>
    <cellStyle name="Note 2 2 3 2 2 20" xfId="22065"/>
    <cellStyle name="Note 2 2 3 2 2 21" xfId="22066"/>
    <cellStyle name="Note 2 2 3 2 2 22" xfId="22067"/>
    <cellStyle name="Note 2 2 3 2 2 23" xfId="22068"/>
    <cellStyle name="Note 2 2 3 2 2 24" xfId="22069"/>
    <cellStyle name="Note 2 2 3 2 2 25" xfId="22070"/>
    <cellStyle name="Note 2 2 3 2 2 26" xfId="22071"/>
    <cellStyle name="Note 2 2 3 2 2 27" xfId="22072"/>
    <cellStyle name="Note 2 2 3 2 2 28" xfId="22073"/>
    <cellStyle name="Note 2 2 3 2 2 29" xfId="22074"/>
    <cellStyle name="Note 2 2 3 2 2 3" xfId="22075"/>
    <cellStyle name="Note 2 2 3 2 2 30" xfId="22076"/>
    <cellStyle name="Note 2 2 3 2 2 31" xfId="40204"/>
    <cellStyle name="Note 2 2 3 2 2 4" xfId="22077"/>
    <cellStyle name="Note 2 2 3 2 2 5" xfId="22078"/>
    <cellStyle name="Note 2 2 3 2 2 6" xfId="22079"/>
    <cellStyle name="Note 2 2 3 2 2 7" xfId="22080"/>
    <cellStyle name="Note 2 2 3 2 2 8" xfId="22081"/>
    <cellStyle name="Note 2 2 3 2 2 9" xfId="22082"/>
    <cellStyle name="Note 2 2 3 2 20" xfId="22083"/>
    <cellStyle name="Note 2 2 3 2 21" xfId="22084"/>
    <cellStyle name="Note 2 2 3 2 22" xfId="22085"/>
    <cellStyle name="Note 2 2 3 2 23" xfId="22086"/>
    <cellStyle name="Note 2 2 3 2 24" xfId="22087"/>
    <cellStyle name="Note 2 2 3 2 25" xfId="22088"/>
    <cellStyle name="Note 2 2 3 2 26" xfId="22089"/>
    <cellStyle name="Note 2 2 3 2 27" xfId="22090"/>
    <cellStyle name="Note 2 2 3 2 28" xfId="22091"/>
    <cellStyle name="Note 2 2 3 2 29" xfId="39088"/>
    <cellStyle name="Note 2 2 3 2 3" xfId="22092"/>
    <cellStyle name="Note 2 2 3 2 4" xfId="22093"/>
    <cellStyle name="Note 2 2 3 2 5" xfId="22094"/>
    <cellStyle name="Note 2 2 3 2 6" xfId="22095"/>
    <cellStyle name="Note 2 2 3 2 7" xfId="22096"/>
    <cellStyle name="Note 2 2 3 2 8" xfId="22097"/>
    <cellStyle name="Note 2 2 3 2 9" xfId="22098"/>
    <cellStyle name="Note 2 2 3 20" xfId="22099"/>
    <cellStyle name="Note 2 2 3 21" xfId="22100"/>
    <cellStyle name="Note 2 2 3 22" xfId="22101"/>
    <cellStyle name="Note 2 2 3 23" xfId="22102"/>
    <cellStyle name="Note 2 2 3 24" xfId="22103"/>
    <cellStyle name="Note 2 2 3 25" xfId="22104"/>
    <cellStyle name="Note 2 2 3 26" xfId="22105"/>
    <cellStyle name="Note 2 2 3 27" xfId="22106"/>
    <cellStyle name="Note 2 2 3 28" xfId="22107"/>
    <cellStyle name="Note 2 2 3 29" xfId="22108"/>
    <cellStyle name="Note 2 2 3 3" xfId="22109"/>
    <cellStyle name="Note 2 2 3 3 10" xfId="22110"/>
    <cellStyle name="Note 2 2 3 3 11" xfId="22111"/>
    <cellStyle name="Note 2 2 3 3 12" xfId="22112"/>
    <cellStyle name="Note 2 2 3 3 13" xfId="22113"/>
    <cellStyle name="Note 2 2 3 3 14" xfId="22114"/>
    <cellStyle name="Note 2 2 3 3 15" xfId="22115"/>
    <cellStyle name="Note 2 2 3 3 16" xfId="22116"/>
    <cellStyle name="Note 2 2 3 3 17" xfId="22117"/>
    <cellStyle name="Note 2 2 3 3 18" xfId="22118"/>
    <cellStyle name="Note 2 2 3 3 19" xfId="22119"/>
    <cellStyle name="Note 2 2 3 3 2" xfId="22120"/>
    <cellStyle name="Note 2 2 3 3 20" xfId="22121"/>
    <cellStyle name="Note 2 2 3 3 21" xfId="22122"/>
    <cellStyle name="Note 2 2 3 3 22" xfId="22123"/>
    <cellStyle name="Note 2 2 3 3 23" xfId="22124"/>
    <cellStyle name="Note 2 2 3 3 24" xfId="22125"/>
    <cellStyle name="Note 2 2 3 3 25" xfId="22126"/>
    <cellStyle name="Note 2 2 3 3 26" xfId="22127"/>
    <cellStyle name="Note 2 2 3 3 27" xfId="22128"/>
    <cellStyle name="Note 2 2 3 3 28" xfId="22129"/>
    <cellStyle name="Note 2 2 3 3 29" xfId="22130"/>
    <cellStyle name="Note 2 2 3 3 3" xfId="22131"/>
    <cellStyle name="Note 2 2 3 3 30" xfId="22132"/>
    <cellStyle name="Note 2 2 3 3 31" xfId="40007"/>
    <cellStyle name="Note 2 2 3 3 4" xfId="22133"/>
    <cellStyle name="Note 2 2 3 3 5" xfId="22134"/>
    <cellStyle name="Note 2 2 3 3 6" xfId="22135"/>
    <cellStyle name="Note 2 2 3 3 7" xfId="22136"/>
    <cellStyle name="Note 2 2 3 3 8" xfId="22137"/>
    <cellStyle name="Note 2 2 3 3 9" xfId="22138"/>
    <cellStyle name="Note 2 2 3 30" xfId="39087"/>
    <cellStyle name="Note 2 2 3 4" xfId="22139"/>
    <cellStyle name="Note 2 2 3 5" xfId="22140"/>
    <cellStyle name="Note 2 2 3 6" xfId="22141"/>
    <cellStyle name="Note 2 2 3 7" xfId="22142"/>
    <cellStyle name="Note 2 2 3 8" xfId="22143"/>
    <cellStyle name="Note 2 2 3 9" xfId="22144"/>
    <cellStyle name="Note 2 2 30" xfId="22145"/>
    <cellStyle name="Note 2 2 31" xfId="22146"/>
    <cellStyle name="Note 2 2 32" xfId="22147"/>
    <cellStyle name="Note 2 2 33" xfId="38617"/>
    <cellStyle name="Note 2 2 4" xfId="22148"/>
    <cellStyle name="Note 2 2 4 10" xfId="22149"/>
    <cellStyle name="Note 2 2 4 11" xfId="22150"/>
    <cellStyle name="Note 2 2 4 12" xfId="22151"/>
    <cellStyle name="Note 2 2 4 13" xfId="22152"/>
    <cellStyle name="Note 2 2 4 14" xfId="22153"/>
    <cellStyle name="Note 2 2 4 15" xfId="22154"/>
    <cellStyle name="Note 2 2 4 16" xfId="22155"/>
    <cellStyle name="Note 2 2 4 17" xfId="22156"/>
    <cellStyle name="Note 2 2 4 18" xfId="22157"/>
    <cellStyle name="Note 2 2 4 19" xfId="22158"/>
    <cellStyle name="Note 2 2 4 2" xfId="22159"/>
    <cellStyle name="Note 2 2 4 2 10" xfId="22160"/>
    <cellStyle name="Note 2 2 4 2 11" xfId="22161"/>
    <cellStyle name="Note 2 2 4 2 12" xfId="22162"/>
    <cellStyle name="Note 2 2 4 2 13" xfId="22163"/>
    <cellStyle name="Note 2 2 4 2 14" xfId="22164"/>
    <cellStyle name="Note 2 2 4 2 15" xfId="22165"/>
    <cellStyle name="Note 2 2 4 2 16" xfId="22166"/>
    <cellStyle name="Note 2 2 4 2 17" xfId="22167"/>
    <cellStyle name="Note 2 2 4 2 18" xfId="22168"/>
    <cellStyle name="Note 2 2 4 2 19" xfId="22169"/>
    <cellStyle name="Note 2 2 4 2 2" xfId="22170"/>
    <cellStyle name="Note 2 2 4 2 20" xfId="22171"/>
    <cellStyle name="Note 2 2 4 2 21" xfId="22172"/>
    <cellStyle name="Note 2 2 4 2 22" xfId="22173"/>
    <cellStyle name="Note 2 2 4 2 23" xfId="22174"/>
    <cellStyle name="Note 2 2 4 2 24" xfId="22175"/>
    <cellStyle name="Note 2 2 4 2 25" xfId="22176"/>
    <cellStyle name="Note 2 2 4 2 26" xfId="22177"/>
    <cellStyle name="Note 2 2 4 2 27" xfId="22178"/>
    <cellStyle name="Note 2 2 4 2 28" xfId="22179"/>
    <cellStyle name="Note 2 2 4 2 29" xfId="22180"/>
    <cellStyle name="Note 2 2 4 2 3" xfId="22181"/>
    <cellStyle name="Note 2 2 4 2 30" xfId="22182"/>
    <cellStyle name="Note 2 2 4 2 31" xfId="40065"/>
    <cellStyle name="Note 2 2 4 2 4" xfId="22183"/>
    <cellStyle name="Note 2 2 4 2 5" xfId="22184"/>
    <cellStyle name="Note 2 2 4 2 6" xfId="22185"/>
    <cellStyle name="Note 2 2 4 2 7" xfId="22186"/>
    <cellStyle name="Note 2 2 4 2 8" xfId="22187"/>
    <cellStyle name="Note 2 2 4 2 9" xfId="22188"/>
    <cellStyle name="Note 2 2 4 20" xfId="22189"/>
    <cellStyle name="Note 2 2 4 21" xfId="22190"/>
    <cellStyle name="Note 2 2 4 22" xfId="22191"/>
    <cellStyle name="Note 2 2 4 23" xfId="22192"/>
    <cellStyle name="Note 2 2 4 24" xfId="22193"/>
    <cellStyle name="Note 2 2 4 25" xfId="22194"/>
    <cellStyle name="Note 2 2 4 26" xfId="22195"/>
    <cellStyle name="Note 2 2 4 27" xfId="22196"/>
    <cellStyle name="Note 2 2 4 28" xfId="22197"/>
    <cellStyle name="Note 2 2 4 29" xfId="39089"/>
    <cellStyle name="Note 2 2 4 3" xfId="22198"/>
    <cellStyle name="Note 2 2 4 4" xfId="22199"/>
    <cellStyle name="Note 2 2 4 5" xfId="22200"/>
    <cellStyle name="Note 2 2 4 6" xfId="22201"/>
    <cellStyle name="Note 2 2 4 7" xfId="22202"/>
    <cellStyle name="Note 2 2 4 8" xfId="22203"/>
    <cellStyle name="Note 2 2 4 9" xfId="22204"/>
    <cellStyle name="Note 2 2 5" xfId="22205"/>
    <cellStyle name="Note 2 2 5 10" xfId="22206"/>
    <cellStyle name="Note 2 2 5 11" xfId="22207"/>
    <cellStyle name="Note 2 2 5 12" xfId="22208"/>
    <cellStyle name="Note 2 2 5 13" xfId="22209"/>
    <cellStyle name="Note 2 2 5 14" xfId="22210"/>
    <cellStyle name="Note 2 2 5 15" xfId="22211"/>
    <cellStyle name="Note 2 2 5 16" xfId="22212"/>
    <cellStyle name="Note 2 2 5 17" xfId="22213"/>
    <cellStyle name="Note 2 2 5 18" xfId="22214"/>
    <cellStyle name="Note 2 2 5 19" xfId="22215"/>
    <cellStyle name="Note 2 2 5 2" xfId="22216"/>
    <cellStyle name="Note 2 2 5 20" xfId="22217"/>
    <cellStyle name="Note 2 2 5 21" xfId="22218"/>
    <cellStyle name="Note 2 2 5 22" xfId="22219"/>
    <cellStyle name="Note 2 2 5 23" xfId="22220"/>
    <cellStyle name="Note 2 2 5 24" xfId="22221"/>
    <cellStyle name="Note 2 2 5 25" xfId="22222"/>
    <cellStyle name="Note 2 2 5 26" xfId="22223"/>
    <cellStyle name="Note 2 2 5 27" xfId="22224"/>
    <cellStyle name="Note 2 2 5 28" xfId="22225"/>
    <cellStyle name="Note 2 2 5 29" xfId="22226"/>
    <cellStyle name="Note 2 2 5 3" xfId="22227"/>
    <cellStyle name="Note 2 2 5 30" xfId="22228"/>
    <cellStyle name="Note 2 2 5 31" xfId="39410"/>
    <cellStyle name="Note 2 2 5 4" xfId="22229"/>
    <cellStyle name="Note 2 2 5 5" xfId="22230"/>
    <cellStyle name="Note 2 2 5 6" xfId="22231"/>
    <cellStyle name="Note 2 2 5 7" xfId="22232"/>
    <cellStyle name="Note 2 2 5 8" xfId="22233"/>
    <cellStyle name="Note 2 2 5 9" xfId="22234"/>
    <cellStyle name="Note 2 2 6" xfId="22235"/>
    <cellStyle name="Note 2 2 6 10" xfId="22236"/>
    <cellStyle name="Note 2 2 6 11" xfId="22237"/>
    <cellStyle name="Note 2 2 6 12" xfId="22238"/>
    <cellStyle name="Note 2 2 6 13" xfId="22239"/>
    <cellStyle name="Note 2 2 6 14" xfId="22240"/>
    <cellStyle name="Note 2 2 6 15" xfId="22241"/>
    <cellStyle name="Note 2 2 6 16" xfId="22242"/>
    <cellStyle name="Note 2 2 6 17" xfId="22243"/>
    <cellStyle name="Note 2 2 6 18" xfId="22244"/>
    <cellStyle name="Note 2 2 6 19" xfId="22245"/>
    <cellStyle name="Note 2 2 6 2" xfId="22246"/>
    <cellStyle name="Note 2 2 6 20" xfId="22247"/>
    <cellStyle name="Note 2 2 6 21" xfId="22248"/>
    <cellStyle name="Note 2 2 6 22" xfId="22249"/>
    <cellStyle name="Note 2 2 6 23" xfId="22250"/>
    <cellStyle name="Note 2 2 6 24" xfId="22251"/>
    <cellStyle name="Note 2 2 6 25" xfId="22252"/>
    <cellStyle name="Note 2 2 6 26" xfId="22253"/>
    <cellStyle name="Note 2 2 6 27" xfId="22254"/>
    <cellStyle name="Note 2 2 6 28" xfId="22255"/>
    <cellStyle name="Note 2 2 6 29" xfId="22256"/>
    <cellStyle name="Note 2 2 6 3" xfId="22257"/>
    <cellStyle name="Note 2 2 6 30" xfId="22258"/>
    <cellStyle name="Note 2 2 6 31" xfId="39577"/>
    <cellStyle name="Note 2 2 6 4" xfId="22259"/>
    <cellStyle name="Note 2 2 6 5" xfId="22260"/>
    <cellStyle name="Note 2 2 6 6" xfId="22261"/>
    <cellStyle name="Note 2 2 6 7" xfId="22262"/>
    <cellStyle name="Note 2 2 6 8" xfId="22263"/>
    <cellStyle name="Note 2 2 6 9" xfId="22264"/>
    <cellStyle name="Note 2 2 7" xfId="22265"/>
    <cellStyle name="Note 2 2 8" xfId="22266"/>
    <cellStyle name="Note 2 2 9" xfId="22267"/>
    <cellStyle name="Note 2 20" xfId="22268"/>
    <cellStyle name="Note 2 21" xfId="22269"/>
    <cellStyle name="Note 2 22" xfId="22270"/>
    <cellStyle name="Note 2 23" xfId="22271"/>
    <cellStyle name="Note 2 24" xfId="22272"/>
    <cellStyle name="Note 2 25" xfId="22273"/>
    <cellStyle name="Note 2 26" xfId="22274"/>
    <cellStyle name="Note 2 27" xfId="22275"/>
    <cellStyle name="Note 2 28" xfId="22276"/>
    <cellStyle name="Note 2 29" xfId="22277"/>
    <cellStyle name="Note 2 3" xfId="22278"/>
    <cellStyle name="Note 2 3 10" xfId="22279"/>
    <cellStyle name="Note 2 3 11" xfId="22280"/>
    <cellStyle name="Note 2 3 12" xfId="22281"/>
    <cellStyle name="Note 2 3 13" xfId="22282"/>
    <cellStyle name="Note 2 3 14" xfId="22283"/>
    <cellStyle name="Note 2 3 15" xfId="22284"/>
    <cellStyle name="Note 2 3 16" xfId="22285"/>
    <cellStyle name="Note 2 3 17" xfId="22286"/>
    <cellStyle name="Note 2 3 18" xfId="22287"/>
    <cellStyle name="Note 2 3 19" xfId="22288"/>
    <cellStyle name="Note 2 3 2" xfId="22289"/>
    <cellStyle name="Note 2 3 2 10" xfId="22290"/>
    <cellStyle name="Note 2 3 2 11" xfId="22291"/>
    <cellStyle name="Note 2 3 2 12" xfId="22292"/>
    <cellStyle name="Note 2 3 2 13" xfId="22293"/>
    <cellStyle name="Note 2 3 2 14" xfId="22294"/>
    <cellStyle name="Note 2 3 2 15" xfId="22295"/>
    <cellStyle name="Note 2 3 2 16" xfId="22296"/>
    <cellStyle name="Note 2 3 2 17" xfId="22297"/>
    <cellStyle name="Note 2 3 2 18" xfId="22298"/>
    <cellStyle name="Note 2 3 2 19" xfId="22299"/>
    <cellStyle name="Note 2 3 2 2" xfId="22300"/>
    <cellStyle name="Note 2 3 2 2 10" xfId="22301"/>
    <cellStyle name="Note 2 3 2 2 11" xfId="22302"/>
    <cellStyle name="Note 2 3 2 2 12" xfId="22303"/>
    <cellStyle name="Note 2 3 2 2 13" xfId="22304"/>
    <cellStyle name="Note 2 3 2 2 14" xfId="22305"/>
    <cellStyle name="Note 2 3 2 2 15" xfId="22306"/>
    <cellStyle name="Note 2 3 2 2 16" xfId="22307"/>
    <cellStyle name="Note 2 3 2 2 17" xfId="22308"/>
    <cellStyle name="Note 2 3 2 2 18" xfId="22309"/>
    <cellStyle name="Note 2 3 2 2 19" xfId="22310"/>
    <cellStyle name="Note 2 3 2 2 2" xfId="22311"/>
    <cellStyle name="Note 2 3 2 2 2 10" xfId="22312"/>
    <cellStyle name="Note 2 3 2 2 2 11" xfId="22313"/>
    <cellStyle name="Note 2 3 2 2 2 12" xfId="22314"/>
    <cellStyle name="Note 2 3 2 2 2 13" xfId="22315"/>
    <cellStyle name="Note 2 3 2 2 2 14" xfId="22316"/>
    <cellStyle name="Note 2 3 2 2 2 15" xfId="22317"/>
    <cellStyle name="Note 2 3 2 2 2 16" xfId="22318"/>
    <cellStyle name="Note 2 3 2 2 2 17" xfId="22319"/>
    <cellStyle name="Note 2 3 2 2 2 18" xfId="22320"/>
    <cellStyle name="Note 2 3 2 2 2 19" xfId="22321"/>
    <cellStyle name="Note 2 3 2 2 2 2" xfId="22322"/>
    <cellStyle name="Note 2 3 2 2 2 20" xfId="22323"/>
    <cellStyle name="Note 2 3 2 2 2 21" xfId="22324"/>
    <cellStyle name="Note 2 3 2 2 2 22" xfId="22325"/>
    <cellStyle name="Note 2 3 2 2 2 23" xfId="22326"/>
    <cellStyle name="Note 2 3 2 2 2 24" xfId="22327"/>
    <cellStyle name="Note 2 3 2 2 2 25" xfId="22328"/>
    <cellStyle name="Note 2 3 2 2 2 26" xfId="22329"/>
    <cellStyle name="Note 2 3 2 2 2 27" xfId="22330"/>
    <cellStyle name="Note 2 3 2 2 2 28" xfId="22331"/>
    <cellStyle name="Note 2 3 2 2 2 29" xfId="22332"/>
    <cellStyle name="Note 2 3 2 2 2 3" xfId="22333"/>
    <cellStyle name="Note 2 3 2 2 2 30" xfId="22334"/>
    <cellStyle name="Note 2 3 2 2 2 31" xfId="40148"/>
    <cellStyle name="Note 2 3 2 2 2 4" xfId="22335"/>
    <cellStyle name="Note 2 3 2 2 2 5" xfId="22336"/>
    <cellStyle name="Note 2 3 2 2 2 6" xfId="22337"/>
    <cellStyle name="Note 2 3 2 2 2 7" xfId="22338"/>
    <cellStyle name="Note 2 3 2 2 2 8" xfId="22339"/>
    <cellStyle name="Note 2 3 2 2 2 9" xfId="22340"/>
    <cellStyle name="Note 2 3 2 2 20" xfId="22341"/>
    <cellStyle name="Note 2 3 2 2 21" xfId="22342"/>
    <cellStyle name="Note 2 3 2 2 22" xfId="22343"/>
    <cellStyle name="Note 2 3 2 2 23" xfId="22344"/>
    <cellStyle name="Note 2 3 2 2 24" xfId="22345"/>
    <cellStyle name="Note 2 3 2 2 25" xfId="22346"/>
    <cellStyle name="Note 2 3 2 2 26" xfId="22347"/>
    <cellStyle name="Note 2 3 2 2 27" xfId="22348"/>
    <cellStyle name="Note 2 3 2 2 28" xfId="22349"/>
    <cellStyle name="Note 2 3 2 2 29" xfId="39091"/>
    <cellStyle name="Note 2 3 2 2 3" xfId="22350"/>
    <cellStyle name="Note 2 3 2 2 4" xfId="22351"/>
    <cellStyle name="Note 2 3 2 2 5" xfId="22352"/>
    <cellStyle name="Note 2 3 2 2 6" xfId="22353"/>
    <cellStyle name="Note 2 3 2 2 7" xfId="22354"/>
    <cellStyle name="Note 2 3 2 2 8" xfId="22355"/>
    <cellStyle name="Note 2 3 2 2 9" xfId="22356"/>
    <cellStyle name="Note 2 3 2 20" xfId="22357"/>
    <cellStyle name="Note 2 3 2 21" xfId="22358"/>
    <cellStyle name="Note 2 3 2 22" xfId="22359"/>
    <cellStyle name="Note 2 3 2 23" xfId="22360"/>
    <cellStyle name="Note 2 3 2 24" xfId="22361"/>
    <cellStyle name="Note 2 3 2 25" xfId="22362"/>
    <cellStyle name="Note 2 3 2 26" xfId="22363"/>
    <cellStyle name="Note 2 3 2 27" xfId="22364"/>
    <cellStyle name="Note 2 3 2 28" xfId="22365"/>
    <cellStyle name="Note 2 3 2 29" xfId="22366"/>
    <cellStyle name="Note 2 3 2 3" xfId="22367"/>
    <cellStyle name="Note 2 3 2 3 10" xfId="22368"/>
    <cellStyle name="Note 2 3 2 3 11" xfId="22369"/>
    <cellStyle name="Note 2 3 2 3 12" xfId="22370"/>
    <cellStyle name="Note 2 3 2 3 13" xfId="22371"/>
    <cellStyle name="Note 2 3 2 3 14" xfId="22372"/>
    <cellStyle name="Note 2 3 2 3 15" xfId="22373"/>
    <cellStyle name="Note 2 3 2 3 16" xfId="22374"/>
    <cellStyle name="Note 2 3 2 3 17" xfId="22375"/>
    <cellStyle name="Note 2 3 2 3 18" xfId="22376"/>
    <cellStyle name="Note 2 3 2 3 19" xfId="22377"/>
    <cellStyle name="Note 2 3 2 3 2" xfId="22378"/>
    <cellStyle name="Note 2 3 2 3 20" xfId="22379"/>
    <cellStyle name="Note 2 3 2 3 21" xfId="22380"/>
    <cellStyle name="Note 2 3 2 3 22" xfId="22381"/>
    <cellStyle name="Note 2 3 2 3 23" xfId="22382"/>
    <cellStyle name="Note 2 3 2 3 24" xfId="22383"/>
    <cellStyle name="Note 2 3 2 3 25" xfId="22384"/>
    <cellStyle name="Note 2 3 2 3 26" xfId="22385"/>
    <cellStyle name="Note 2 3 2 3 27" xfId="22386"/>
    <cellStyle name="Note 2 3 2 3 28" xfId="22387"/>
    <cellStyle name="Note 2 3 2 3 29" xfId="22388"/>
    <cellStyle name="Note 2 3 2 3 3" xfId="22389"/>
    <cellStyle name="Note 2 3 2 3 30" xfId="22390"/>
    <cellStyle name="Note 2 3 2 3 31" xfId="39893"/>
    <cellStyle name="Note 2 3 2 3 4" xfId="22391"/>
    <cellStyle name="Note 2 3 2 3 5" xfId="22392"/>
    <cellStyle name="Note 2 3 2 3 6" xfId="22393"/>
    <cellStyle name="Note 2 3 2 3 7" xfId="22394"/>
    <cellStyle name="Note 2 3 2 3 8" xfId="22395"/>
    <cellStyle name="Note 2 3 2 3 9" xfId="22396"/>
    <cellStyle name="Note 2 3 2 30" xfId="39090"/>
    <cellStyle name="Note 2 3 2 4" xfId="22397"/>
    <cellStyle name="Note 2 3 2 5" xfId="22398"/>
    <cellStyle name="Note 2 3 2 6" xfId="22399"/>
    <cellStyle name="Note 2 3 2 7" xfId="22400"/>
    <cellStyle name="Note 2 3 2 8" xfId="22401"/>
    <cellStyle name="Note 2 3 2 9" xfId="22402"/>
    <cellStyle name="Note 2 3 20" xfId="22403"/>
    <cellStyle name="Note 2 3 21" xfId="22404"/>
    <cellStyle name="Note 2 3 22" xfId="22405"/>
    <cellStyle name="Note 2 3 23" xfId="22406"/>
    <cellStyle name="Note 2 3 24" xfId="22407"/>
    <cellStyle name="Note 2 3 25" xfId="22408"/>
    <cellStyle name="Note 2 3 26" xfId="22409"/>
    <cellStyle name="Note 2 3 27" xfId="22410"/>
    <cellStyle name="Note 2 3 28" xfId="22411"/>
    <cellStyle name="Note 2 3 29" xfId="22412"/>
    <cellStyle name="Note 2 3 3" xfId="22413"/>
    <cellStyle name="Note 2 3 3 10" xfId="22414"/>
    <cellStyle name="Note 2 3 3 11" xfId="22415"/>
    <cellStyle name="Note 2 3 3 12" xfId="22416"/>
    <cellStyle name="Note 2 3 3 13" xfId="22417"/>
    <cellStyle name="Note 2 3 3 14" xfId="22418"/>
    <cellStyle name="Note 2 3 3 15" xfId="22419"/>
    <cellStyle name="Note 2 3 3 16" xfId="22420"/>
    <cellStyle name="Note 2 3 3 17" xfId="22421"/>
    <cellStyle name="Note 2 3 3 18" xfId="22422"/>
    <cellStyle name="Note 2 3 3 19" xfId="22423"/>
    <cellStyle name="Note 2 3 3 2" xfId="22424"/>
    <cellStyle name="Note 2 3 3 2 10" xfId="22425"/>
    <cellStyle name="Note 2 3 3 2 11" xfId="22426"/>
    <cellStyle name="Note 2 3 3 2 12" xfId="22427"/>
    <cellStyle name="Note 2 3 3 2 13" xfId="22428"/>
    <cellStyle name="Note 2 3 3 2 14" xfId="22429"/>
    <cellStyle name="Note 2 3 3 2 15" xfId="22430"/>
    <cellStyle name="Note 2 3 3 2 16" xfId="22431"/>
    <cellStyle name="Note 2 3 3 2 17" xfId="22432"/>
    <cellStyle name="Note 2 3 3 2 18" xfId="22433"/>
    <cellStyle name="Note 2 3 3 2 19" xfId="22434"/>
    <cellStyle name="Note 2 3 3 2 2" xfId="22435"/>
    <cellStyle name="Note 2 3 3 2 2 10" xfId="22436"/>
    <cellStyle name="Note 2 3 3 2 2 11" xfId="22437"/>
    <cellStyle name="Note 2 3 3 2 2 12" xfId="22438"/>
    <cellStyle name="Note 2 3 3 2 2 13" xfId="22439"/>
    <cellStyle name="Note 2 3 3 2 2 14" xfId="22440"/>
    <cellStyle name="Note 2 3 3 2 2 15" xfId="22441"/>
    <cellStyle name="Note 2 3 3 2 2 16" xfId="22442"/>
    <cellStyle name="Note 2 3 3 2 2 17" xfId="22443"/>
    <cellStyle name="Note 2 3 3 2 2 18" xfId="22444"/>
    <cellStyle name="Note 2 3 3 2 2 19" xfId="22445"/>
    <cellStyle name="Note 2 3 3 2 2 2" xfId="22446"/>
    <cellStyle name="Note 2 3 3 2 2 20" xfId="22447"/>
    <cellStyle name="Note 2 3 3 2 2 21" xfId="22448"/>
    <cellStyle name="Note 2 3 3 2 2 22" xfId="22449"/>
    <cellStyle name="Note 2 3 3 2 2 23" xfId="22450"/>
    <cellStyle name="Note 2 3 3 2 2 24" xfId="22451"/>
    <cellStyle name="Note 2 3 3 2 2 25" xfId="22452"/>
    <cellStyle name="Note 2 3 3 2 2 26" xfId="22453"/>
    <cellStyle name="Note 2 3 3 2 2 27" xfId="22454"/>
    <cellStyle name="Note 2 3 3 2 2 28" xfId="22455"/>
    <cellStyle name="Note 2 3 3 2 2 29" xfId="22456"/>
    <cellStyle name="Note 2 3 3 2 2 3" xfId="22457"/>
    <cellStyle name="Note 2 3 3 2 2 30" xfId="22458"/>
    <cellStyle name="Note 2 3 3 2 2 31" xfId="40192"/>
    <cellStyle name="Note 2 3 3 2 2 4" xfId="22459"/>
    <cellStyle name="Note 2 3 3 2 2 5" xfId="22460"/>
    <cellStyle name="Note 2 3 3 2 2 6" xfId="22461"/>
    <cellStyle name="Note 2 3 3 2 2 7" xfId="22462"/>
    <cellStyle name="Note 2 3 3 2 2 8" xfId="22463"/>
    <cellStyle name="Note 2 3 3 2 2 9" xfId="22464"/>
    <cellStyle name="Note 2 3 3 2 20" xfId="22465"/>
    <cellStyle name="Note 2 3 3 2 21" xfId="22466"/>
    <cellStyle name="Note 2 3 3 2 22" xfId="22467"/>
    <cellStyle name="Note 2 3 3 2 23" xfId="22468"/>
    <cellStyle name="Note 2 3 3 2 24" xfId="22469"/>
    <cellStyle name="Note 2 3 3 2 25" xfId="22470"/>
    <cellStyle name="Note 2 3 3 2 26" xfId="22471"/>
    <cellStyle name="Note 2 3 3 2 27" xfId="22472"/>
    <cellStyle name="Note 2 3 3 2 28" xfId="22473"/>
    <cellStyle name="Note 2 3 3 2 29" xfId="39093"/>
    <cellStyle name="Note 2 3 3 2 3" xfId="22474"/>
    <cellStyle name="Note 2 3 3 2 4" xfId="22475"/>
    <cellStyle name="Note 2 3 3 2 5" xfId="22476"/>
    <cellStyle name="Note 2 3 3 2 6" xfId="22477"/>
    <cellStyle name="Note 2 3 3 2 7" xfId="22478"/>
    <cellStyle name="Note 2 3 3 2 8" xfId="22479"/>
    <cellStyle name="Note 2 3 3 2 9" xfId="22480"/>
    <cellStyle name="Note 2 3 3 20" xfId="22481"/>
    <cellStyle name="Note 2 3 3 21" xfId="22482"/>
    <cellStyle name="Note 2 3 3 22" xfId="22483"/>
    <cellStyle name="Note 2 3 3 23" xfId="22484"/>
    <cellStyle name="Note 2 3 3 24" xfId="22485"/>
    <cellStyle name="Note 2 3 3 25" xfId="22486"/>
    <cellStyle name="Note 2 3 3 26" xfId="22487"/>
    <cellStyle name="Note 2 3 3 27" xfId="22488"/>
    <cellStyle name="Note 2 3 3 28" xfId="22489"/>
    <cellStyle name="Note 2 3 3 29" xfId="22490"/>
    <cellStyle name="Note 2 3 3 3" xfId="22491"/>
    <cellStyle name="Note 2 3 3 3 10" xfId="22492"/>
    <cellStyle name="Note 2 3 3 3 11" xfId="22493"/>
    <cellStyle name="Note 2 3 3 3 12" xfId="22494"/>
    <cellStyle name="Note 2 3 3 3 13" xfId="22495"/>
    <cellStyle name="Note 2 3 3 3 14" xfId="22496"/>
    <cellStyle name="Note 2 3 3 3 15" xfId="22497"/>
    <cellStyle name="Note 2 3 3 3 16" xfId="22498"/>
    <cellStyle name="Note 2 3 3 3 17" xfId="22499"/>
    <cellStyle name="Note 2 3 3 3 18" xfId="22500"/>
    <cellStyle name="Note 2 3 3 3 19" xfId="22501"/>
    <cellStyle name="Note 2 3 3 3 2" xfId="22502"/>
    <cellStyle name="Note 2 3 3 3 20" xfId="22503"/>
    <cellStyle name="Note 2 3 3 3 21" xfId="22504"/>
    <cellStyle name="Note 2 3 3 3 22" xfId="22505"/>
    <cellStyle name="Note 2 3 3 3 23" xfId="22506"/>
    <cellStyle name="Note 2 3 3 3 24" xfId="22507"/>
    <cellStyle name="Note 2 3 3 3 25" xfId="22508"/>
    <cellStyle name="Note 2 3 3 3 26" xfId="22509"/>
    <cellStyle name="Note 2 3 3 3 27" xfId="22510"/>
    <cellStyle name="Note 2 3 3 3 28" xfId="22511"/>
    <cellStyle name="Note 2 3 3 3 29" xfId="22512"/>
    <cellStyle name="Note 2 3 3 3 3" xfId="22513"/>
    <cellStyle name="Note 2 3 3 3 30" xfId="22514"/>
    <cellStyle name="Note 2 3 3 3 31" xfId="39982"/>
    <cellStyle name="Note 2 3 3 3 4" xfId="22515"/>
    <cellStyle name="Note 2 3 3 3 5" xfId="22516"/>
    <cellStyle name="Note 2 3 3 3 6" xfId="22517"/>
    <cellStyle name="Note 2 3 3 3 7" xfId="22518"/>
    <cellStyle name="Note 2 3 3 3 8" xfId="22519"/>
    <cellStyle name="Note 2 3 3 3 9" xfId="22520"/>
    <cellStyle name="Note 2 3 3 30" xfId="39092"/>
    <cellStyle name="Note 2 3 3 4" xfId="22521"/>
    <cellStyle name="Note 2 3 3 5" xfId="22522"/>
    <cellStyle name="Note 2 3 3 6" xfId="22523"/>
    <cellStyle name="Note 2 3 3 7" xfId="22524"/>
    <cellStyle name="Note 2 3 3 8" xfId="22525"/>
    <cellStyle name="Note 2 3 3 9" xfId="22526"/>
    <cellStyle name="Note 2 3 30" xfId="22527"/>
    <cellStyle name="Note 2 3 31" xfId="22528"/>
    <cellStyle name="Note 2 3 32" xfId="22529"/>
    <cellStyle name="Note 2 3 33" xfId="38618"/>
    <cellStyle name="Note 2 3 4" xfId="22530"/>
    <cellStyle name="Note 2 3 4 10" xfId="22531"/>
    <cellStyle name="Note 2 3 4 11" xfId="22532"/>
    <cellStyle name="Note 2 3 4 12" xfId="22533"/>
    <cellStyle name="Note 2 3 4 13" xfId="22534"/>
    <cellStyle name="Note 2 3 4 14" xfId="22535"/>
    <cellStyle name="Note 2 3 4 15" xfId="22536"/>
    <cellStyle name="Note 2 3 4 16" xfId="22537"/>
    <cellStyle name="Note 2 3 4 17" xfId="22538"/>
    <cellStyle name="Note 2 3 4 18" xfId="22539"/>
    <cellStyle name="Note 2 3 4 19" xfId="22540"/>
    <cellStyle name="Note 2 3 4 2" xfId="22541"/>
    <cellStyle name="Note 2 3 4 2 10" xfId="22542"/>
    <cellStyle name="Note 2 3 4 2 11" xfId="22543"/>
    <cellStyle name="Note 2 3 4 2 12" xfId="22544"/>
    <cellStyle name="Note 2 3 4 2 13" xfId="22545"/>
    <cellStyle name="Note 2 3 4 2 14" xfId="22546"/>
    <cellStyle name="Note 2 3 4 2 15" xfId="22547"/>
    <cellStyle name="Note 2 3 4 2 16" xfId="22548"/>
    <cellStyle name="Note 2 3 4 2 17" xfId="22549"/>
    <cellStyle name="Note 2 3 4 2 18" xfId="22550"/>
    <cellStyle name="Note 2 3 4 2 19" xfId="22551"/>
    <cellStyle name="Note 2 3 4 2 2" xfId="22552"/>
    <cellStyle name="Note 2 3 4 2 20" xfId="22553"/>
    <cellStyle name="Note 2 3 4 2 21" xfId="22554"/>
    <cellStyle name="Note 2 3 4 2 22" xfId="22555"/>
    <cellStyle name="Note 2 3 4 2 23" xfId="22556"/>
    <cellStyle name="Note 2 3 4 2 24" xfId="22557"/>
    <cellStyle name="Note 2 3 4 2 25" xfId="22558"/>
    <cellStyle name="Note 2 3 4 2 26" xfId="22559"/>
    <cellStyle name="Note 2 3 4 2 27" xfId="22560"/>
    <cellStyle name="Note 2 3 4 2 28" xfId="22561"/>
    <cellStyle name="Note 2 3 4 2 29" xfId="22562"/>
    <cellStyle name="Note 2 3 4 2 3" xfId="22563"/>
    <cellStyle name="Note 2 3 4 2 30" xfId="22564"/>
    <cellStyle name="Note 2 3 4 2 31" xfId="40063"/>
    <cellStyle name="Note 2 3 4 2 4" xfId="22565"/>
    <cellStyle name="Note 2 3 4 2 5" xfId="22566"/>
    <cellStyle name="Note 2 3 4 2 6" xfId="22567"/>
    <cellStyle name="Note 2 3 4 2 7" xfId="22568"/>
    <cellStyle name="Note 2 3 4 2 8" xfId="22569"/>
    <cellStyle name="Note 2 3 4 2 9" xfId="22570"/>
    <cellStyle name="Note 2 3 4 20" xfId="22571"/>
    <cellStyle name="Note 2 3 4 21" xfId="22572"/>
    <cellStyle name="Note 2 3 4 22" xfId="22573"/>
    <cellStyle name="Note 2 3 4 23" xfId="22574"/>
    <cellStyle name="Note 2 3 4 24" xfId="22575"/>
    <cellStyle name="Note 2 3 4 25" xfId="22576"/>
    <cellStyle name="Note 2 3 4 26" xfId="22577"/>
    <cellStyle name="Note 2 3 4 27" xfId="22578"/>
    <cellStyle name="Note 2 3 4 28" xfId="22579"/>
    <cellStyle name="Note 2 3 4 29" xfId="39094"/>
    <cellStyle name="Note 2 3 4 3" xfId="22580"/>
    <cellStyle name="Note 2 3 4 4" xfId="22581"/>
    <cellStyle name="Note 2 3 4 5" xfId="22582"/>
    <cellStyle name="Note 2 3 4 6" xfId="22583"/>
    <cellStyle name="Note 2 3 4 7" xfId="22584"/>
    <cellStyle name="Note 2 3 4 8" xfId="22585"/>
    <cellStyle name="Note 2 3 4 9" xfId="22586"/>
    <cellStyle name="Note 2 3 5" xfId="22587"/>
    <cellStyle name="Note 2 3 5 10" xfId="22588"/>
    <cellStyle name="Note 2 3 5 11" xfId="22589"/>
    <cellStyle name="Note 2 3 5 12" xfId="22590"/>
    <cellStyle name="Note 2 3 5 13" xfId="22591"/>
    <cellStyle name="Note 2 3 5 14" xfId="22592"/>
    <cellStyle name="Note 2 3 5 15" xfId="22593"/>
    <cellStyle name="Note 2 3 5 16" xfId="22594"/>
    <cellStyle name="Note 2 3 5 17" xfId="22595"/>
    <cellStyle name="Note 2 3 5 18" xfId="22596"/>
    <cellStyle name="Note 2 3 5 19" xfId="22597"/>
    <cellStyle name="Note 2 3 5 2" xfId="22598"/>
    <cellStyle name="Note 2 3 5 20" xfId="22599"/>
    <cellStyle name="Note 2 3 5 21" xfId="22600"/>
    <cellStyle name="Note 2 3 5 22" xfId="22601"/>
    <cellStyle name="Note 2 3 5 23" xfId="22602"/>
    <cellStyle name="Note 2 3 5 24" xfId="22603"/>
    <cellStyle name="Note 2 3 5 25" xfId="22604"/>
    <cellStyle name="Note 2 3 5 26" xfId="22605"/>
    <cellStyle name="Note 2 3 5 27" xfId="22606"/>
    <cellStyle name="Note 2 3 5 28" xfId="22607"/>
    <cellStyle name="Note 2 3 5 29" xfId="22608"/>
    <cellStyle name="Note 2 3 5 3" xfId="22609"/>
    <cellStyle name="Note 2 3 5 30" xfId="22610"/>
    <cellStyle name="Note 2 3 5 31" xfId="39411"/>
    <cellStyle name="Note 2 3 5 4" xfId="22611"/>
    <cellStyle name="Note 2 3 5 5" xfId="22612"/>
    <cellStyle name="Note 2 3 5 6" xfId="22613"/>
    <cellStyle name="Note 2 3 5 7" xfId="22614"/>
    <cellStyle name="Note 2 3 5 8" xfId="22615"/>
    <cellStyle name="Note 2 3 5 9" xfId="22616"/>
    <cellStyle name="Note 2 3 6" xfId="22617"/>
    <cellStyle name="Note 2 3 6 10" xfId="22618"/>
    <cellStyle name="Note 2 3 6 11" xfId="22619"/>
    <cellStyle name="Note 2 3 6 12" xfId="22620"/>
    <cellStyle name="Note 2 3 6 13" xfId="22621"/>
    <cellStyle name="Note 2 3 6 14" xfId="22622"/>
    <cellStyle name="Note 2 3 6 15" xfId="22623"/>
    <cellStyle name="Note 2 3 6 16" xfId="22624"/>
    <cellStyle name="Note 2 3 6 17" xfId="22625"/>
    <cellStyle name="Note 2 3 6 18" xfId="22626"/>
    <cellStyle name="Note 2 3 6 19" xfId="22627"/>
    <cellStyle name="Note 2 3 6 2" xfId="22628"/>
    <cellStyle name="Note 2 3 6 20" xfId="22629"/>
    <cellStyle name="Note 2 3 6 21" xfId="22630"/>
    <cellStyle name="Note 2 3 6 22" xfId="22631"/>
    <cellStyle name="Note 2 3 6 23" xfId="22632"/>
    <cellStyle name="Note 2 3 6 24" xfId="22633"/>
    <cellStyle name="Note 2 3 6 25" xfId="22634"/>
    <cellStyle name="Note 2 3 6 26" xfId="22635"/>
    <cellStyle name="Note 2 3 6 27" xfId="22636"/>
    <cellStyle name="Note 2 3 6 28" xfId="22637"/>
    <cellStyle name="Note 2 3 6 29" xfId="22638"/>
    <cellStyle name="Note 2 3 6 3" xfId="22639"/>
    <cellStyle name="Note 2 3 6 30" xfId="22640"/>
    <cellStyle name="Note 2 3 6 31" xfId="39578"/>
    <cellStyle name="Note 2 3 6 4" xfId="22641"/>
    <cellStyle name="Note 2 3 6 5" xfId="22642"/>
    <cellStyle name="Note 2 3 6 6" xfId="22643"/>
    <cellStyle name="Note 2 3 6 7" xfId="22644"/>
    <cellStyle name="Note 2 3 6 8" xfId="22645"/>
    <cellStyle name="Note 2 3 6 9" xfId="22646"/>
    <cellStyle name="Note 2 3 7" xfId="22647"/>
    <cellStyle name="Note 2 3 8" xfId="22648"/>
    <cellStyle name="Note 2 3 9" xfId="22649"/>
    <cellStyle name="Note 2 30" xfId="22650"/>
    <cellStyle name="Note 2 31" xfId="22651"/>
    <cellStyle name="Note 2 32" xfId="22652"/>
    <cellStyle name="Note 2 33" xfId="22653"/>
    <cellStyle name="Note 2 34" xfId="22654"/>
    <cellStyle name="Note 2 35" xfId="38616"/>
    <cellStyle name="Note 2 4" xfId="22655"/>
    <cellStyle name="Note 2 4 10" xfId="22656"/>
    <cellStyle name="Note 2 4 11" xfId="22657"/>
    <cellStyle name="Note 2 4 12" xfId="22658"/>
    <cellStyle name="Note 2 4 13" xfId="22659"/>
    <cellStyle name="Note 2 4 14" xfId="22660"/>
    <cellStyle name="Note 2 4 15" xfId="22661"/>
    <cellStyle name="Note 2 4 16" xfId="22662"/>
    <cellStyle name="Note 2 4 17" xfId="22663"/>
    <cellStyle name="Note 2 4 18" xfId="22664"/>
    <cellStyle name="Note 2 4 19" xfId="22665"/>
    <cellStyle name="Note 2 4 2" xfId="22666"/>
    <cellStyle name="Note 2 4 2 10" xfId="22667"/>
    <cellStyle name="Note 2 4 2 11" xfId="22668"/>
    <cellStyle name="Note 2 4 2 12" xfId="22669"/>
    <cellStyle name="Note 2 4 2 13" xfId="22670"/>
    <cellStyle name="Note 2 4 2 14" xfId="22671"/>
    <cellStyle name="Note 2 4 2 15" xfId="22672"/>
    <cellStyle name="Note 2 4 2 16" xfId="22673"/>
    <cellStyle name="Note 2 4 2 17" xfId="22674"/>
    <cellStyle name="Note 2 4 2 18" xfId="22675"/>
    <cellStyle name="Note 2 4 2 19" xfId="22676"/>
    <cellStyle name="Note 2 4 2 2" xfId="22677"/>
    <cellStyle name="Note 2 4 2 2 10" xfId="22678"/>
    <cellStyle name="Note 2 4 2 2 11" xfId="22679"/>
    <cellStyle name="Note 2 4 2 2 12" xfId="22680"/>
    <cellStyle name="Note 2 4 2 2 13" xfId="22681"/>
    <cellStyle name="Note 2 4 2 2 14" xfId="22682"/>
    <cellStyle name="Note 2 4 2 2 15" xfId="22683"/>
    <cellStyle name="Note 2 4 2 2 16" xfId="22684"/>
    <cellStyle name="Note 2 4 2 2 17" xfId="22685"/>
    <cellStyle name="Note 2 4 2 2 18" xfId="22686"/>
    <cellStyle name="Note 2 4 2 2 19" xfId="22687"/>
    <cellStyle name="Note 2 4 2 2 2" xfId="22688"/>
    <cellStyle name="Note 2 4 2 2 20" xfId="22689"/>
    <cellStyle name="Note 2 4 2 2 21" xfId="22690"/>
    <cellStyle name="Note 2 4 2 2 22" xfId="22691"/>
    <cellStyle name="Note 2 4 2 2 23" xfId="22692"/>
    <cellStyle name="Note 2 4 2 2 24" xfId="22693"/>
    <cellStyle name="Note 2 4 2 2 25" xfId="22694"/>
    <cellStyle name="Note 2 4 2 2 26" xfId="22695"/>
    <cellStyle name="Note 2 4 2 2 27" xfId="22696"/>
    <cellStyle name="Note 2 4 2 2 28" xfId="22697"/>
    <cellStyle name="Note 2 4 2 2 29" xfId="22698"/>
    <cellStyle name="Note 2 4 2 2 3" xfId="22699"/>
    <cellStyle name="Note 2 4 2 2 30" xfId="22700"/>
    <cellStyle name="Note 2 4 2 2 31" xfId="40150"/>
    <cellStyle name="Note 2 4 2 2 4" xfId="22701"/>
    <cellStyle name="Note 2 4 2 2 5" xfId="22702"/>
    <cellStyle name="Note 2 4 2 2 6" xfId="22703"/>
    <cellStyle name="Note 2 4 2 2 7" xfId="22704"/>
    <cellStyle name="Note 2 4 2 2 8" xfId="22705"/>
    <cellStyle name="Note 2 4 2 2 9" xfId="22706"/>
    <cellStyle name="Note 2 4 2 20" xfId="22707"/>
    <cellStyle name="Note 2 4 2 21" xfId="22708"/>
    <cellStyle name="Note 2 4 2 22" xfId="22709"/>
    <cellStyle name="Note 2 4 2 23" xfId="22710"/>
    <cellStyle name="Note 2 4 2 24" xfId="22711"/>
    <cellStyle name="Note 2 4 2 25" xfId="22712"/>
    <cellStyle name="Note 2 4 2 26" xfId="22713"/>
    <cellStyle name="Note 2 4 2 27" xfId="22714"/>
    <cellStyle name="Note 2 4 2 28" xfId="22715"/>
    <cellStyle name="Note 2 4 2 29" xfId="39096"/>
    <cellStyle name="Note 2 4 2 3" xfId="22716"/>
    <cellStyle name="Note 2 4 2 4" xfId="22717"/>
    <cellStyle name="Note 2 4 2 5" xfId="22718"/>
    <cellStyle name="Note 2 4 2 6" xfId="22719"/>
    <cellStyle name="Note 2 4 2 7" xfId="22720"/>
    <cellStyle name="Note 2 4 2 8" xfId="22721"/>
    <cellStyle name="Note 2 4 2 9" xfId="22722"/>
    <cellStyle name="Note 2 4 20" xfId="22723"/>
    <cellStyle name="Note 2 4 21" xfId="22724"/>
    <cellStyle name="Note 2 4 22" xfId="22725"/>
    <cellStyle name="Note 2 4 23" xfId="22726"/>
    <cellStyle name="Note 2 4 24" xfId="22727"/>
    <cellStyle name="Note 2 4 25" xfId="22728"/>
    <cellStyle name="Note 2 4 26" xfId="22729"/>
    <cellStyle name="Note 2 4 27" xfId="22730"/>
    <cellStyle name="Note 2 4 28" xfId="22731"/>
    <cellStyle name="Note 2 4 29" xfId="22732"/>
    <cellStyle name="Note 2 4 3" xfId="22733"/>
    <cellStyle name="Note 2 4 3 10" xfId="22734"/>
    <cellStyle name="Note 2 4 3 11" xfId="22735"/>
    <cellStyle name="Note 2 4 3 12" xfId="22736"/>
    <cellStyle name="Note 2 4 3 13" xfId="22737"/>
    <cellStyle name="Note 2 4 3 14" xfId="22738"/>
    <cellStyle name="Note 2 4 3 15" xfId="22739"/>
    <cellStyle name="Note 2 4 3 16" xfId="22740"/>
    <cellStyle name="Note 2 4 3 17" xfId="22741"/>
    <cellStyle name="Note 2 4 3 18" xfId="22742"/>
    <cellStyle name="Note 2 4 3 19" xfId="22743"/>
    <cellStyle name="Note 2 4 3 2" xfId="22744"/>
    <cellStyle name="Note 2 4 3 20" xfId="22745"/>
    <cellStyle name="Note 2 4 3 21" xfId="22746"/>
    <cellStyle name="Note 2 4 3 22" xfId="22747"/>
    <cellStyle name="Note 2 4 3 23" xfId="22748"/>
    <cellStyle name="Note 2 4 3 24" xfId="22749"/>
    <cellStyle name="Note 2 4 3 25" xfId="22750"/>
    <cellStyle name="Note 2 4 3 26" xfId="22751"/>
    <cellStyle name="Note 2 4 3 27" xfId="22752"/>
    <cellStyle name="Note 2 4 3 28" xfId="22753"/>
    <cellStyle name="Note 2 4 3 29" xfId="22754"/>
    <cellStyle name="Note 2 4 3 3" xfId="22755"/>
    <cellStyle name="Note 2 4 3 30" xfId="22756"/>
    <cellStyle name="Note 2 4 3 31" xfId="39895"/>
    <cellStyle name="Note 2 4 3 4" xfId="22757"/>
    <cellStyle name="Note 2 4 3 5" xfId="22758"/>
    <cellStyle name="Note 2 4 3 6" xfId="22759"/>
    <cellStyle name="Note 2 4 3 7" xfId="22760"/>
    <cellStyle name="Note 2 4 3 8" xfId="22761"/>
    <cellStyle name="Note 2 4 3 9" xfId="22762"/>
    <cellStyle name="Note 2 4 30" xfId="39095"/>
    <cellStyle name="Note 2 4 4" xfId="22763"/>
    <cellStyle name="Note 2 4 5" xfId="22764"/>
    <cellStyle name="Note 2 4 6" xfId="22765"/>
    <cellStyle name="Note 2 4 7" xfId="22766"/>
    <cellStyle name="Note 2 4 8" xfId="22767"/>
    <cellStyle name="Note 2 4 9" xfId="22768"/>
    <cellStyle name="Note 2 5" xfId="22769"/>
    <cellStyle name="Note 2 5 10" xfId="22770"/>
    <cellStyle name="Note 2 5 11" xfId="22771"/>
    <cellStyle name="Note 2 5 12" xfId="22772"/>
    <cellStyle name="Note 2 5 13" xfId="22773"/>
    <cellStyle name="Note 2 5 14" xfId="22774"/>
    <cellStyle name="Note 2 5 15" xfId="22775"/>
    <cellStyle name="Note 2 5 16" xfId="22776"/>
    <cellStyle name="Note 2 5 17" xfId="22777"/>
    <cellStyle name="Note 2 5 18" xfId="22778"/>
    <cellStyle name="Note 2 5 19" xfId="22779"/>
    <cellStyle name="Note 2 5 2" xfId="22780"/>
    <cellStyle name="Note 2 5 2 10" xfId="22781"/>
    <cellStyle name="Note 2 5 2 11" xfId="22782"/>
    <cellStyle name="Note 2 5 2 12" xfId="22783"/>
    <cellStyle name="Note 2 5 2 13" xfId="22784"/>
    <cellStyle name="Note 2 5 2 14" xfId="22785"/>
    <cellStyle name="Note 2 5 2 15" xfId="22786"/>
    <cellStyle name="Note 2 5 2 16" xfId="22787"/>
    <cellStyle name="Note 2 5 2 17" xfId="22788"/>
    <cellStyle name="Note 2 5 2 18" xfId="22789"/>
    <cellStyle name="Note 2 5 2 19" xfId="22790"/>
    <cellStyle name="Note 2 5 2 2" xfId="22791"/>
    <cellStyle name="Note 2 5 2 2 10" xfId="22792"/>
    <cellStyle name="Note 2 5 2 2 11" xfId="22793"/>
    <cellStyle name="Note 2 5 2 2 12" xfId="22794"/>
    <cellStyle name="Note 2 5 2 2 13" xfId="22795"/>
    <cellStyle name="Note 2 5 2 2 14" xfId="22796"/>
    <cellStyle name="Note 2 5 2 2 15" xfId="22797"/>
    <cellStyle name="Note 2 5 2 2 16" xfId="22798"/>
    <cellStyle name="Note 2 5 2 2 17" xfId="22799"/>
    <cellStyle name="Note 2 5 2 2 18" xfId="22800"/>
    <cellStyle name="Note 2 5 2 2 19" xfId="22801"/>
    <cellStyle name="Note 2 5 2 2 2" xfId="22802"/>
    <cellStyle name="Note 2 5 2 2 20" xfId="22803"/>
    <cellStyle name="Note 2 5 2 2 21" xfId="22804"/>
    <cellStyle name="Note 2 5 2 2 22" xfId="22805"/>
    <cellStyle name="Note 2 5 2 2 23" xfId="22806"/>
    <cellStyle name="Note 2 5 2 2 24" xfId="22807"/>
    <cellStyle name="Note 2 5 2 2 25" xfId="22808"/>
    <cellStyle name="Note 2 5 2 2 26" xfId="22809"/>
    <cellStyle name="Note 2 5 2 2 27" xfId="22810"/>
    <cellStyle name="Note 2 5 2 2 28" xfId="22811"/>
    <cellStyle name="Note 2 5 2 2 29" xfId="22812"/>
    <cellStyle name="Note 2 5 2 2 3" xfId="22813"/>
    <cellStyle name="Note 2 5 2 2 30" xfId="22814"/>
    <cellStyle name="Note 2 5 2 2 31" xfId="40205"/>
    <cellStyle name="Note 2 5 2 2 4" xfId="22815"/>
    <cellStyle name="Note 2 5 2 2 5" xfId="22816"/>
    <cellStyle name="Note 2 5 2 2 6" xfId="22817"/>
    <cellStyle name="Note 2 5 2 2 7" xfId="22818"/>
    <cellStyle name="Note 2 5 2 2 8" xfId="22819"/>
    <cellStyle name="Note 2 5 2 2 9" xfId="22820"/>
    <cellStyle name="Note 2 5 2 20" xfId="22821"/>
    <cellStyle name="Note 2 5 2 21" xfId="22822"/>
    <cellStyle name="Note 2 5 2 22" xfId="22823"/>
    <cellStyle name="Note 2 5 2 23" xfId="22824"/>
    <cellStyle name="Note 2 5 2 24" xfId="22825"/>
    <cellStyle name="Note 2 5 2 25" xfId="22826"/>
    <cellStyle name="Note 2 5 2 26" xfId="22827"/>
    <cellStyle name="Note 2 5 2 27" xfId="22828"/>
    <cellStyle name="Note 2 5 2 28" xfId="22829"/>
    <cellStyle name="Note 2 5 2 29" xfId="39098"/>
    <cellStyle name="Note 2 5 2 3" xfId="22830"/>
    <cellStyle name="Note 2 5 2 4" xfId="22831"/>
    <cellStyle name="Note 2 5 2 5" xfId="22832"/>
    <cellStyle name="Note 2 5 2 6" xfId="22833"/>
    <cellStyle name="Note 2 5 2 7" xfId="22834"/>
    <cellStyle name="Note 2 5 2 8" xfId="22835"/>
    <cellStyle name="Note 2 5 2 9" xfId="22836"/>
    <cellStyle name="Note 2 5 20" xfId="22837"/>
    <cellStyle name="Note 2 5 21" xfId="22838"/>
    <cellStyle name="Note 2 5 22" xfId="22839"/>
    <cellStyle name="Note 2 5 23" xfId="22840"/>
    <cellStyle name="Note 2 5 24" xfId="22841"/>
    <cellStyle name="Note 2 5 25" xfId="22842"/>
    <cellStyle name="Note 2 5 26" xfId="22843"/>
    <cellStyle name="Note 2 5 27" xfId="22844"/>
    <cellStyle name="Note 2 5 28" xfId="22845"/>
    <cellStyle name="Note 2 5 29" xfId="22846"/>
    <cellStyle name="Note 2 5 3" xfId="22847"/>
    <cellStyle name="Note 2 5 3 10" xfId="22848"/>
    <cellStyle name="Note 2 5 3 11" xfId="22849"/>
    <cellStyle name="Note 2 5 3 12" xfId="22850"/>
    <cellStyle name="Note 2 5 3 13" xfId="22851"/>
    <cellStyle name="Note 2 5 3 14" xfId="22852"/>
    <cellStyle name="Note 2 5 3 15" xfId="22853"/>
    <cellStyle name="Note 2 5 3 16" xfId="22854"/>
    <cellStyle name="Note 2 5 3 17" xfId="22855"/>
    <cellStyle name="Note 2 5 3 18" xfId="22856"/>
    <cellStyle name="Note 2 5 3 19" xfId="22857"/>
    <cellStyle name="Note 2 5 3 2" xfId="22858"/>
    <cellStyle name="Note 2 5 3 20" xfId="22859"/>
    <cellStyle name="Note 2 5 3 21" xfId="22860"/>
    <cellStyle name="Note 2 5 3 22" xfId="22861"/>
    <cellStyle name="Note 2 5 3 23" xfId="22862"/>
    <cellStyle name="Note 2 5 3 24" xfId="22863"/>
    <cellStyle name="Note 2 5 3 25" xfId="22864"/>
    <cellStyle name="Note 2 5 3 26" xfId="22865"/>
    <cellStyle name="Note 2 5 3 27" xfId="22866"/>
    <cellStyle name="Note 2 5 3 28" xfId="22867"/>
    <cellStyle name="Note 2 5 3 29" xfId="22868"/>
    <cellStyle name="Note 2 5 3 3" xfId="22869"/>
    <cellStyle name="Note 2 5 3 30" xfId="22870"/>
    <cellStyle name="Note 2 5 3 31" xfId="40008"/>
    <cellStyle name="Note 2 5 3 4" xfId="22871"/>
    <cellStyle name="Note 2 5 3 5" xfId="22872"/>
    <cellStyle name="Note 2 5 3 6" xfId="22873"/>
    <cellStyle name="Note 2 5 3 7" xfId="22874"/>
    <cellStyle name="Note 2 5 3 8" xfId="22875"/>
    <cellStyle name="Note 2 5 3 9" xfId="22876"/>
    <cellStyle name="Note 2 5 30" xfId="39097"/>
    <cellStyle name="Note 2 5 4" xfId="22877"/>
    <cellStyle name="Note 2 5 5" xfId="22878"/>
    <cellStyle name="Note 2 5 6" xfId="22879"/>
    <cellStyle name="Note 2 5 7" xfId="22880"/>
    <cellStyle name="Note 2 5 8" xfId="22881"/>
    <cellStyle name="Note 2 5 9" xfId="22882"/>
    <cellStyle name="Note 2 6" xfId="22883"/>
    <cellStyle name="Note 2 6 10" xfId="22884"/>
    <cellStyle name="Note 2 6 11" xfId="22885"/>
    <cellStyle name="Note 2 6 12" xfId="22886"/>
    <cellStyle name="Note 2 6 13" xfId="22887"/>
    <cellStyle name="Note 2 6 14" xfId="22888"/>
    <cellStyle name="Note 2 6 15" xfId="22889"/>
    <cellStyle name="Note 2 6 16" xfId="22890"/>
    <cellStyle name="Note 2 6 17" xfId="22891"/>
    <cellStyle name="Note 2 6 18" xfId="22892"/>
    <cellStyle name="Note 2 6 19" xfId="22893"/>
    <cellStyle name="Note 2 6 2" xfId="22894"/>
    <cellStyle name="Note 2 6 2 10" xfId="22895"/>
    <cellStyle name="Note 2 6 2 11" xfId="22896"/>
    <cellStyle name="Note 2 6 2 12" xfId="22897"/>
    <cellStyle name="Note 2 6 2 13" xfId="22898"/>
    <cellStyle name="Note 2 6 2 14" xfId="22899"/>
    <cellStyle name="Note 2 6 2 15" xfId="22900"/>
    <cellStyle name="Note 2 6 2 16" xfId="22901"/>
    <cellStyle name="Note 2 6 2 17" xfId="22902"/>
    <cellStyle name="Note 2 6 2 18" xfId="22903"/>
    <cellStyle name="Note 2 6 2 19" xfId="22904"/>
    <cellStyle name="Note 2 6 2 2" xfId="22905"/>
    <cellStyle name="Note 2 6 2 20" xfId="22906"/>
    <cellStyle name="Note 2 6 2 21" xfId="22907"/>
    <cellStyle name="Note 2 6 2 22" xfId="22908"/>
    <cellStyle name="Note 2 6 2 23" xfId="22909"/>
    <cellStyle name="Note 2 6 2 24" xfId="22910"/>
    <cellStyle name="Note 2 6 2 25" xfId="22911"/>
    <cellStyle name="Note 2 6 2 26" xfId="22912"/>
    <cellStyle name="Note 2 6 2 27" xfId="22913"/>
    <cellStyle name="Note 2 6 2 28" xfId="22914"/>
    <cellStyle name="Note 2 6 2 29" xfId="22915"/>
    <cellStyle name="Note 2 6 2 3" xfId="22916"/>
    <cellStyle name="Note 2 6 2 30" xfId="22917"/>
    <cellStyle name="Note 2 6 2 31" xfId="40066"/>
    <cellStyle name="Note 2 6 2 4" xfId="22918"/>
    <cellStyle name="Note 2 6 2 5" xfId="22919"/>
    <cellStyle name="Note 2 6 2 6" xfId="22920"/>
    <cellStyle name="Note 2 6 2 7" xfId="22921"/>
    <cellStyle name="Note 2 6 2 8" xfId="22922"/>
    <cellStyle name="Note 2 6 2 9" xfId="22923"/>
    <cellStyle name="Note 2 6 20" xfId="22924"/>
    <cellStyle name="Note 2 6 21" xfId="22925"/>
    <cellStyle name="Note 2 6 22" xfId="22926"/>
    <cellStyle name="Note 2 6 23" xfId="22927"/>
    <cellStyle name="Note 2 6 24" xfId="22928"/>
    <cellStyle name="Note 2 6 25" xfId="22929"/>
    <cellStyle name="Note 2 6 26" xfId="22930"/>
    <cellStyle name="Note 2 6 27" xfId="22931"/>
    <cellStyle name="Note 2 6 28" xfId="22932"/>
    <cellStyle name="Note 2 6 29" xfId="39099"/>
    <cellStyle name="Note 2 6 3" xfId="22933"/>
    <cellStyle name="Note 2 6 4" xfId="22934"/>
    <cellStyle name="Note 2 6 5" xfId="22935"/>
    <cellStyle name="Note 2 6 6" xfId="22936"/>
    <cellStyle name="Note 2 6 7" xfId="22937"/>
    <cellStyle name="Note 2 6 8" xfId="22938"/>
    <cellStyle name="Note 2 6 9" xfId="22939"/>
    <cellStyle name="Note 2 7" xfId="22940"/>
    <cellStyle name="Note 2 7 10" xfId="22941"/>
    <cellStyle name="Note 2 7 11" xfId="22942"/>
    <cellStyle name="Note 2 7 12" xfId="22943"/>
    <cellStyle name="Note 2 7 13" xfId="22944"/>
    <cellStyle name="Note 2 7 14" xfId="22945"/>
    <cellStyle name="Note 2 7 15" xfId="22946"/>
    <cellStyle name="Note 2 7 16" xfId="22947"/>
    <cellStyle name="Note 2 7 17" xfId="22948"/>
    <cellStyle name="Note 2 7 18" xfId="22949"/>
    <cellStyle name="Note 2 7 19" xfId="22950"/>
    <cellStyle name="Note 2 7 2" xfId="22951"/>
    <cellStyle name="Note 2 7 20" xfId="22952"/>
    <cellStyle name="Note 2 7 21" xfId="22953"/>
    <cellStyle name="Note 2 7 22" xfId="22954"/>
    <cellStyle name="Note 2 7 23" xfId="22955"/>
    <cellStyle name="Note 2 7 24" xfId="22956"/>
    <cellStyle name="Note 2 7 25" xfId="22957"/>
    <cellStyle name="Note 2 7 26" xfId="22958"/>
    <cellStyle name="Note 2 7 27" xfId="22959"/>
    <cellStyle name="Note 2 7 28" xfId="22960"/>
    <cellStyle name="Note 2 7 29" xfId="22961"/>
    <cellStyle name="Note 2 7 3" xfId="22962"/>
    <cellStyle name="Note 2 7 30" xfId="22963"/>
    <cellStyle name="Note 2 7 31" xfId="39409"/>
    <cellStyle name="Note 2 7 4" xfId="22964"/>
    <cellStyle name="Note 2 7 5" xfId="22965"/>
    <cellStyle name="Note 2 7 6" xfId="22966"/>
    <cellStyle name="Note 2 7 7" xfId="22967"/>
    <cellStyle name="Note 2 7 8" xfId="22968"/>
    <cellStyle name="Note 2 7 9" xfId="22969"/>
    <cellStyle name="Note 2 8" xfId="22970"/>
    <cellStyle name="Note 2 8 10" xfId="22971"/>
    <cellStyle name="Note 2 8 11" xfId="22972"/>
    <cellStyle name="Note 2 8 12" xfId="22973"/>
    <cellStyle name="Note 2 8 13" xfId="22974"/>
    <cellStyle name="Note 2 8 14" xfId="22975"/>
    <cellStyle name="Note 2 8 15" xfId="22976"/>
    <cellStyle name="Note 2 8 16" xfId="22977"/>
    <cellStyle name="Note 2 8 17" xfId="22978"/>
    <cellStyle name="Note 2 8 18" xfId="22979"/>
    <cellStyle name="Note 2 8 19" xfId="22980"/>
    <cellStyle name="Note 2 8 2" xfId="22981"/>
    <cellStyle name="Note 2 8 20" xfId="22982"/>
    <cellStyle name="Note 2 8 21" xfId="22983"/>
    <cellStyle name="Note 2 8 22" xfId="22984"/>
    <cellStyle name="Note 2 8 23" xfId="22985"/>
    <cellStyle name="Note 2 8 24" xfId="22986"/>
    <cellStyle name="Note 2 8 25" xfId="22987"/>
    <cellStyle name="Note 2 8 26" xfId="22988"/>
    <cellStyle name="Note 2 8 27" xfId="22989"/>
    <cellStyle name="Note 2 8 28" xfId="22990"/>
    <cellStyle name="Note 2 8 29" xfId="22991"/>
    <cellStyle name="Note 2 8 3" xfId="22992"/>
    <cellStyle name="Note 2 8 30" xfId="22993"/>
    <cellStyle name="Note 2 8 31" xfId="39523"/>
    <cellStyle name="Note 2 8 4" xfId="22994"/>
    <cellStyle name="Note 2 8 5" xfId="22995"/>
    <cellStyle name="Note 2 8 6" xfId="22996"/>
    <cellStyle name="Note 2 8 7" xfId="22997"/>
    <cellStyle name="Note 2 8 8" xfId="22998"/>
    <cellStyle name="Note 2 8 9" xfId="22999"/>
    <cellStyle name="Note 2 9" xfId="23000"/>
    <cellStyle name="Note 3" xfId="23001"/>
    <cellStyle name="Note 3 10" xfId="23002"/>
    <cellStyle name="Note 3 11" xfId="38619"/>
    <cellStyle name="Note 3 2" xfId="23003"/>
    <cellStyle name="Note 3 2 2" xfId="23004"/>
    <cellStyle name="Note 3 2 3" xfId="23005"/>
    <cellStyle name="Note 3 2 4" xfId="23006"/>
    <cellStyle name="Note 3 2 5" xfId="23007"/>
    <cellStyle name="Note 3 2 6" xfId="23008"/>
    <cellStyle name="Note 3 2 7" xfId="39443"/>
    <cellStyle name="Note 3 3" xfId="23009"/>
    <cellStyle name="Note 3 3 2" xfId="23010"/>
    <cellStyle name="Note 3 3 3" xfId="23011"/>
    <cellStyle name="Note 3 3 4" xfId="23012"/>
    <cellStyle name="Note 3 3 5" xfId="23013"/>
    <cellStyle name="Note 3 3 6" xfId="23014"/>
    <cellStyle name="Note 3 3 7" xfId="39489"/>
    <cellStyle name="Note 3 4" xfId="23015"/>
    <cellStyle name="Note 3 4 2" xfId="23016"/>
    <cellStyle name="Note 3 4 3" xfId="23017"/>
    <cellStyle name="Note 3 4 4" xfId="23018"/>
    <cellStyle name="Note 3 4 5" xfId="23019"/>
    <cellStyle name="Note 3 4 6" xfId="23020"/>
    <cellStyle name="Note 3 4 7" xfId="39412"/>
    <cellStyle name="Note 3 5" xfId="23021"/>
    <cellStyle name="Note 3 6" xfId="23022"/>
    <cellStyle name="Note 3 7" xfId="23023"/>
    <cellStyle name="Note 3 8" xfId="23024"/>
    <cellStyle name="Note 3 9" xfId="23025"/>
    <cellStyle name="Note 4" xfId="23026"/>
    <cellStyle name="Note 5" xfId="23027"/>
    <cellStyle name="Note 6" xfId="23028"/>
    <cellStyle name="Note 7" xfId="23029"/>
    <cellStyle name="Note 8" xfId="23030"/>
    <cellStyle name="Note 9" xfId="23031"/>
    <cellStyle name="Note 9 10" xfId="23032"/>
    <cellStyle name="Note 9 11" xfId="23033"/>
    <cellStyle name="Note 9 12" xfId="23034"/>
    <cellStyle name="Note 9 13" xfId="23035"/>
    <cellStyle name="Note 9 14" xfId="23036"/>
    <cellStyle name="Note 9 15" xfId="23037"/>
    <cellStyle name="Note 9 16" xfId="23038"/>
    <cellStyle name="Note 9 17" xfId="23039"/>
    <cellStyle name="Note 9 18" xfId="23040"/>
    <cellStyle name="Note 9 19" xfId="23041"/>
    <cellStyle name="Note 9 2" xfId="23042"/>
    <cellStyle name="Note 9 2 10" xfId="23043"/>
    <cellStyle name="Note 9 2 11" xfId="23044"/>
    <cellStyle name="Note 9 2 12" xfId="23045"/>
    <cellStyle name="Note 9 2 13" xfId="23046"/>
    <cellStyle name="Note 9 2 14" xfId="23047"/>
    <cellStyle name="Note 9 2 15" xfId="23048"/>
    <cellStyle name="Note 9 2 16" xfId="23049"/>
    <cellStyle name="Note 9 2 17" xfId="23050"/>
    <cellStyle name="Note 9 2 18" xfId="23051"/>
    <cellStyle name="Note 9 2 19" xfId="23052"/>
    <cellStyle name="Note 9 2 2" xfId="23053"/>
    <cellStyle name="Note 9 2 2 10" xfId="23054"/>
    <cellStyle name="Note 9 2 2 11" xfId="23055"/>
    <cellStyle name="Note 9 2 2 12" xfId="23056"/>
    <cellStyle name="Note 9 2 2 13" xfId="23057"/>
    <cellStyle name="Note 9 2 2 14" xfId="23058"/>
    <cellStyle name="Note 9 2 2 15" xfId="23059"/>
    <cellStyle name="Note 9 2 2 16" xfId="23060"/>
    <cellStyle name="Note 9 2 2 17" xfId="23061"/>
    <cellStyle name="Note 9 2 2 18" xfId="23062"/>
    <cellStyle name="Note 9 2 2 19" xfId="23063"/>
    <cellStyle name="Note 9 2 2 2" xfId="23064"/>
    <cellStyle name="Note 9 2 2 2 10" xfId="23065"/>
    <cellStyle name="Note 9 2 2 2 11" xfId="23066"/>
    <cellStyle name="Note 9 2 2 2 12" xfId="23067"/>
    <cellStyle name="Note 9 2 2 2 13" xfId="23068"/>
    <cellStyle name="Note 9 2 2 2 14" xfId="23069"/>
    <cellStyle name="Note 9 2 2 2 15" xfId="23070"/>
    <cellStyle name="Note 9 2 2 2 16" xfId="23071"/>
    <cellStyle name="Note 9 2 2 2 17" xfId="23072"/>
    <cellStyle name="Note 9 2 2 2 18" xfId="23073"/>
    <cellStyle name="Note 9 2 2 2 19" xfId="23074"/>
    <cellStyle name="Note 9 2 2 2 2" xfId="23075"/>
    <cellStyle name="Note 9 2 2 2 20" xfId="23076"/>
    <cellStyle name="Note 9 2 2 2 21" xfId="23077"/>
    <cellStyle name="Note 9 2 2 2 22" xfId="23078"/>
    <cellStyle name="Note 9 2 2 2 23" xfId="23079"/>
    <cellStyle name="Note 9 2 2 2 24" xfId="23080"/>
    <cellStyle name="Note 9 2 2 2 25" xfId="23081"/>
    <cellStyle name="Note 9 2 2 2 26" xfId="23082"/>
    <cellStyle name="Note 9 2 2 2 27" xfId="23083"/>
    <cellStyle name="Note 9 2 2 2 28" xfId="23084"/>
    <cellStyle name="Note 9 2 2 2 29" xfId="23085"/>
    <cellStyle name="Note 9 2 2 2 3" xfId="23086"/>
    <cellStyle name="Note 9 2 2 2 30" xfId="23087"/>
    <cellStyle name="Note 9 2 2 2 31" xfId="40203"/>
    <cellStyle name="Note 9 2 2 2 4" xfId="23088"/>
    <cellStyle name="Note 9 2 2 2 5" xfId="23089"/>
    <cellStyle name="Note 9 2 2 2 6" xfId="23090"/>
    <cellStyle name="Note 9 2 2 2 7" xfId="23091"/>
    <cellStyle name="Note 9 2 2 2 8" xfId="23092"/>
    <cellStyle name="Note 9 2 2 2 9" xfId="23093"/>
    <cellStyle name="Note 9 2 2 20" xfId="23094"/>
    <cellStyle name="Note 9 2 2 21" xfId="23095"/>
    <cellStyle name="Note 9 2 2 22" xfId="23096"/>
    <cellStyle name="Note 9 2 2 23" xfId="23097"/>
    <cellStyle name="Note 9 2 2 24" xfId="23098"/>
    <cellStyle name="Note 9 2 2 25" xfId="23099"/>
    <cellStyle name="Note 9 2 2 26" xfId="23100"/>
    <cellStyle name="Note 9 2 2 27" xfId="23101"/>
    <cellStyle name="Note 9 2 2 28" xfId="23102"/>
    <cellStyle name="Note 9 2 2 29" xfId="39101"/>
    <cellStyle name="Note 9 2 2 3" xfId="23103"/>
    <cellStyle name="Note 9 2 2 4" xfId="23104"/>
    <cellStyle name="Note 9 2 2 5" xfId="23105"/>
    <cellStyle name="Note 9 2 2 6" xfId="23106"/>
    <cellStyle name="Note 9 2 2 7" xfId="23107"/>
    <cellStyle name="Note 9 2 2 8" xfId="23108"/>
    <cellStyle name="Note 9 2 2 9" xfId="23109"/>
    <cellStyle name="Note 9 2 20" xfId="23110"/>
    <cellStyle name="Note 9 2 21" xfId="23111"/>
    <cellStyle name="Note 9 2 22" xfId="23112"/>
    <cellStyle name="Note 9 2 23" xfId="23113"/>
    <cellStyle name="Note 9 2 24" xfId="23114"/>
    <cellStyle name="Note 9 2 25" xfId="23115"/>
    <cellStyle name="Note 9 2 26" xfId="23116"/>
    <cellStyle name="Note 9 2 27" xfId="23117"/>
    <cellStyle name="Note 9 2 28" xfId="23118"/>
    <cellStyle name="Note 9 2 29" xfId="23119"/>
    <cellStyle name="Note 9 2 3" xfId="23120"/>
    <cellStyle name="Note 9 2 3 10" xfId="23121"/>
    <cellStyle name="Note 9 2 3 11" xfId="23122"/>
    <cellStyle name="Note 9 2 3 12" xfId="23123"/>
    <cellStyle name="Note 9 2 3 13" xfId="23124"/>
    <cellStyle name="Note 9 2 3 14" xfId="23125"/>
    <cellStyle name="Note 9 2 3 15" xfId="23126"/>
    <cellStyle name="Note 9 2 3 16" xfId="23127"/>
    <cellStyle name="Note 9 2 3 17" xfId="23128"/>
    <cellStyle name="Note 9 2 3 18" xfId="23129"/>
    <cellStyle name="Note 9 2 3 19" xfId="23130"/>
    <cellStyle name="Note 9 2 3 2" xfId="23131"/>
    <cellStyle name="Note 9 2 3 20" xfId="23132"/>
    <cellStyle name="Note 9 2 3 21" xfId="23133"/>
    <cellStyle name="Note 9 2 3 22" xfId="23134"/>
    <cellStyle name="Note 9 2 3 23" xfId="23135"/>
    <cellStyle name="Note 9 2 3 24" xfId="23136"/>
    <cellStyle name="Note 9 2 3 25" xfId="23137"/>
    <cellStyle name="Note 9 2 3 26" xfId="23138"/>
    <cellStyle name="Note 9 2 3 27" xfId="23139"/>
    <cellStyle name="Note 9 2 3 28" xfId="23140"/>
    <cellStyle name="Note 9 2 3 29" xfId="23141"/>
    <cellStyle name="Note 9 2 3 3" xfId="23142"/>
    <cellStyle name="Note 9 2 3 30" xfId="23143"/>
    <cellStyle name="Note 9 2 3 31" xfId="40006"/>
    <cellStyle name="Note 9 2 3 4" xfId="23144"/>
    <cellStyle name="Note 9 2 3 5" xfId="23145"/>
    <cellStyle name="Note 9 2 3 6" xfId="23146"/>
    <cellStyle name="Note 9 2 3 7" xfId="23147"/>
    <cellStyle name="Note 9 2 3 8" xfId="23148"/>
    <cellStyle name="Note 9 2 3 9" xfId="23149"/>
    <cellStyle name="Note 9 2 30" xfId="39100"/>
    <cellStyle name="Note 9 2 4" xfId="23150"/>
    <cellStyle name="Note 9 2 5" xfId="23151"/>
    <cellStyle name="Note 9 2 6" xfId="23152"/>
    <cellStyle name="Note 9 2 7" xfId="23153"/>
    <cellStyle name="Note 9 2 8" xfId="23154"/>
    <cellStyle name="Note 9 2 9" xfId="23155"/>
    <cellStyle name="Note 9 20" xfId="23156"/>
    <cellStyle name="Note 9 21" xfId="23157"/>
    <cellStyle name="Note 9 22" xfId="23158"/>
    <cellStyle name="Note 9 23" xfId="23159"/>
    <cellStyle name="Note 9 24" xfId="23160"/>
    <cellStyle name="Note 9 25" xfId="23161"/>
    <cellStyle name="Note 9 26" xfId="23162"/>
    <cellStyle name="Note 9 27" xfId="23163"/>
    <cellStyle name="Note 9 28" xfId="23164"/>
    <cellStyle name="Note 9 29" xfId="23165"/>
    <cellStyle name="Note 9 3" xfId="23166"/>
    <cellStyle name="Note 9 3 10" xfId="23167"/>
    <cellStyle name="Note 9 3 11" xfId="23168"/>
    <cellStyle name="Note 9 3 12" xfId="23169"/>
    <cellStyle name="Note 9 3 13" xfId="23170"/>
    <cellStyle name="Note 9 3 14" xfId="23171"/>
    <cellStyle name="Note 9 3 15" xfId="23172"/>
    <cellStyle name="Note 9 3 16" xfId="23173"/>
    <cellStyle name="Note 9 3 17" xfId="23174"/>
    <cellStyle name="Note 9 3 18" xfId="23175"/>
    <cellStyle name="Note 9 3 19" xfId="23176"/>
    <cellStyle name="Note 9 3 2" xfId="23177"/>
    <cellStyle name="Note 9 3 2 10" xfId="23178"/>
    <cellStyle name="Note 9 3 2 11" xfId="23179"/>
    <cellStyle name="Note 9 3 2 12" xfId="23180"/>
    <cellStyle name="Note 9 3 2 13" xfId="23181"/>
    <cellStyle name="Note 9 3 2 14" xfId="23182"/>
    <cellStyle name="Note 9 3 2 15" xfId="23183"/>
    <cellStyle name="Note 9 3 2 16" xfId="23184"/>
    <cellStyle name="Note 9 3 2 17" xfId="23185"/>
    <cellStyle name="Note 9 3 2 18" xfId="23186"/>
    <cellStyle name="Note 9 3 2 19" xfId="23187"/>
    <cellStyle name="Note 9 3 2 2" xfId="23188"/>
    <cellStyle name="Note 9 3 2 20" xfId="23189"/>
    <cellStyle name="Note 9 3 2 21" xfId="23190"/>
    <cellStyle name="Note 9 3 2 22" xfId="23191"/>
    <cellStyle name="Note 9 3 2 23" xfId="23192"/>
    <cellStyle name="Note 9 3 2 24" xfId="23193"/>
    <cellStyle name="Note 9 3 2 25" xfId="23194"/>
    <cellStyle name="Note 9 3 2 26" xfId="23195"/>
    <cellStyle name="Note 9 3 2 27" xfId="23196"/>
    <cellStyle name="Note 9 3 2 28" xfId="23197"/>
    <cellStyle name="Note 9 3 2 29" xfId="23198"/>
    <cellStyle name="Note 9 3 2 3" xfId="23199"/>
    <cellStyle name="Note 9 3 2 30" xfId="23200"/>
    <cellStyle name="Note 9 3 2 31" xfId="40163"/>
    <cellStyle name="Note 9 3 2 4" xfId="23201"/>
    <cellStyle name="Note 9 3 2 5" xfId="23202"/>
    <cellStyle name="Note 9 3 2 6" xfId="23203"/>
    <cellStyle name="Note 9 3 2 7" xfId="23204"/>
    <cellStyle name="Note 9 3 2 8" xfId="23205"/>
    <cellStyle name="Note 9 3 2 9" xfId="23206"/>
    <cellStyle name="Note 9 3 20" xfId="23207"/>
    <cellStyle name="Note 9 3 21" xfId="23208"/>
    <cellStyle name="Note 9 3 22" xfId="23209"/>
    <cellStyle name="Note 9 3 23" xfId="23210"/>
    <cellStyle name="Note 9 3 24" xfId="23211"/>
    <cellStyle name="Note 9 3 25" xfId="23212"/>
    <cellStyle name="Note 9 3 26" xfId="23213"/>
    <cellStyle name="Note 9 3 27" xfId="23214"/>
    <cellStyle name="Note 9 3 28" xfId="23215"/>
    <cellStyle name="Note 9 3 29" xfId="39102"/>
    <cellStyle name="Note 9 3 3" xfId="23216"/>
    <cellStyle name="Note 9 3 4" xfId="23217"/>
    <cellStyle name="Note 9 3 5" xfId="23218"/>
    <cellStyle name="Note 9 3 6" xfId="23219"/>
    <cellStyle name="Note 9 3 7" xfId="23220"/>
    <cellStyle name="Note 9 3 8" xfId="23221"/>
    <cellStyle name="Note 9 3 9" xfId="23222"/>
    <cellStyle name="Note 9 30" xfId="23223"/>
    <cellStyle name="Note 9 31" xfId="38620"/>
    <cellStyle name="Note 9 4" xfId="23224"/>
    <cellStyle name="Note 9 4 10" xfId="23225"/>
    <cellStyle name="Note 9 4 11" xfId="23226"/>
    <cellStyle name="Note 9 4 12" xfId="23227"/>
    <cellStyle name="Note 9 4 13" xfId="23228"/>
    <cellStyle name="Note 9 4 14" xfId="23229"/>
    <cellStyle name="Note 9 4 15" xfId="23230"/>
    <cellStyle name="Note 9 4 16" xfId="23231"/>
    <cellStyle name="Note 9 4 17" xfId="23232"/>
    <cellStyle name="Note 9 4 18" xfId="23233"/>
    <cellStyle name="Note 9 4 19" xfId="23234"/>
    <cellStyle name="Note 9 4 2" xfId="23235"/>
    <cellStyle name="Note 9 4 20" xfId="23236"/>
    <cellStyle name="Note 9 4 21" xfId="23237"/>
    <cellStyle name="Note 9 4 22" xfId="23238"/>
    <cellStyle name="Note 9 4 23" xfId="23239"/>
    <cellStyle name="Note 9 4 24" xfId="23240"/>
    <cellStyle name="Note 9 4 25" xfId="23241"/>
    <cellStyle name="Note 9 4 26" xfId="23242"/>
    <cellStyle name="Note 9 4 27" xfId="23243"/>
    <cellStyle name="Note 9 4 28" xfId="23244"/>
    <cellStyle name="Note 9 4 29" xfId="23245"/>
    <cellStyle name="Note 9 4 3" xfId="23246"/>
    <cellStyle name="Note 9 4 30" xfId="23247"/>
    <cellStyle name="Note 9 4 31" xfId="39413"/>
    <cellStyle name="Note 9 4 4" xfId="23248"/>
    <cellStyle name="Note 9 4 5" xfId="23249"/>
    <cellStyle name="Note 9 4 6" xfId="23250"/>
    <cellStyle name="Note 9 4 7" xfId="23251"/>
    <cellStyle name="Note 9 4 8" xfId="23252"/>
    <cellStyle name="Note 9 4 9" xfId="23253"/>
    <cellStyle name="Note 9 5" xfId="23254"/>
    <cellStyle name="Note 9 6" xfId="23255"/>
    <cellStyle name="Note 9 7" xfId="23256"/>
    <cellStyle name="Note 9 8" xfId="23257"/>
    <cellStyle name="Note 9 9" xfId="23258"/>
    <cellStyle name="Output" xfId="46" builtinId="21" hidden="1"/>
    <cellStyle name="Output 10" xfId="23259"/>
    <cellStyle name="Output 10 2" xfId="23260"/>
    <cellStyle name="Output 10 3" xfId="23261"/>
    <cellStyle name="Output 10 4" xfId="23262"/>
    <cellStyle name="Output 10 5" xfId="23263"/>
    <cellStyle name="Output 10 6" xfId="23264"/>
    <cellStyle name="Output 10 7" xfId="40208"/>
    <cellStyle name="Output 2" xfId="355"/>
    <cellStyle name="Output 2 10" xfId="23265"/>
    <cellStyle name="Output 2 11" xfId="23266"/>
    <cellStyle name="Output 2 12" xfId="23267"/>
    <cellStyle name="Output 2 13" xfId="23268"/>
    <cellStyle name="Output 2 14" xfId="23269"/>
    <cellStyle name="Output 2 15" xfId="23270"/>
    <cellStyle name="Output 2 16" xfId="23271"/>
    <cellStyle name="Output 2 17" xfId="23272"/>
    <cellStyle name="Output 2 18" xfId="23273"/>
    <cellStyle name="Output 2 19" xfId="23274"/>
    <cellStyle name="Output 2 2" xfId="23275"/>
    <cellStyle name="Output 2 2 10" xfId="23276"/>
    <cellStyle name="Output 2 2 11" xfId="23277"/>
    <cellStyle name="Output 2 2 12" xfId="23278"/>
    <cellStyle name="Output 2 2 13" xfId="23279"/>
    <cellStyle name="Output 2 2 14" xfId="23280"/>
    <cellStyle name="Output 2 2 15" xfId="23281"/>
    <cellStyle name="Output 2 2 16" xfId="23282"/>
    <cellStyle name="Output 2 2 17" xfId="23283"/>
    <cellStyle name="Output 2 2 18" xfId="23284"/>
    <cellStyle name="Output 2 2 19" xfId="23285"/>
    <cellStyle name="Output 2 2 2" xfId="23286"/>
    <cellStyle name="Output 2 2 2 10" xfId="23287"/>
    <cellStyle name="Output 2 2 2 11" xfId="23288"/>
    <cellStyle name="Output 2 2 2 12" xfId="23289"/>
    <cellStyle name="Output 2 2 2 13" xfId="23290"/>
    <cellStyle name="Output 2 2 2 14" xfId="23291"/>
    <cellStyle name="Output 2 2 2 15" xfId="23292"/>
    <cellStyle name="Output 2 2 2 16" xfId="23293"/>
    <cellStyle name="Output 2 2 2 17" xfId="23294"/>
    <cellStyle name="Output 2 2 2 18" xfId="23295"/>
    <cellStyle name="Output 2 2 2 19" xfId="23296"/>
    <cellStyle name="Output 2 2 2 2" xfId="23297"/>
    <cellStyle name="Output 2 2 2 2 10" xfId="23298"/>
    <cellStyle name="Output 2 2 2 2 11" xfId="23299"/>
    <cellStyle name="Output 2 2 2 2 12" xfId="23300"/>
    <cellStyle name="Output 2 2 2 2 13" xfId="23301"/>
    <cellStyle name="Output 2 2 2 2 14" xfId="23302"/>
    <cellStyle name="Output 2 2 2 2 15" xfId="23303"/>
    <cellStyle name="Output 2 2 2 2 16" xfId="23304"/>
    <cellStyle name="Output 2 2 2 2 17" xfId="23305"/>
    <cellStyle name="Output 2 2 2 2 18" xfId="23306"/>
    <cellStyle name="Output 2 2 2 2 19" xfId="23307"/>
    <cellStyle name="Output 2 2 2 2 2" xfId="23308"/>
    <cellStyle name="Output 2 2 2 2 2 10" xfId="23309"/>
    <cellStyle name="Output 2 2 2 2 2 11" xfId="23310"/>
    <cellStyle name="Output 2 2 2 2 2 12" xfId="23311"/>
    <cellStyle name="Output 2 2 2 2 2 13" xfId="23312"/>
    <cellStyle name="Output 2 2 2 2 2 14" xfId="23313"/>
    <cellStyle name="Output 2 2 2 2 2 15" xfId="23314"/>
    <cellStyle name="Output 2 2 2 2 2 16" xfId="23315"/>
    <cellStyle name="Output 2 2 2 2 2 17" xfId="23316"/>
    <cellStyle name="Output 2 2 2 2 2 18" xfId="23317"/>
    <cellStyle name="Output 2 2 2 2 2 19" xfId="23318"/>
    <cellStyle name="Output 2 2 2 2 2 2" xfId="23319"/>
    <cellStyle name="Output 2 2 2 2 2 20" xfId="23320"/>
    <cellStyle name="Output 2 2 2 2 2 21" xfId="23321"/>
    <cellStyle name="Output 2 2 2 2 2 22" xfId="23322"/>
    <cellStyle name="Output 2 2 2 2 2 23" xfId="23323"/>
    <cellStyle name="Output 2 2 2 2 2 24" xfId="23324"/>
    <cellStyle name="Output 2 2 2 2 2 25" xfId="23325"/>
    <cellStyle name="Output 2 2 2 2 2 26" xfId="23326"/>
    <cellStyle name="Output 2 2 2 2 2 27" xfId="23327"/>
    <cellStyle name="Output 2 2 2 2 2 28" xfId="23328"/>
    <cellStyle name="Output 2 2 2 2 2 29" xfId="23329"/>
    <cellStyle name="Output 2 2 2 2 2 3" xfId="23330"/>
    <cellStyle name="Output 2 2 2 2 2 30" xfId="40146"/>
    <cellStyle name="Output 2 2 2 2 2 4" xfId="23331"/>
    <cellStyle name="Output 2 2 2 2 2 5" xfId="23332"/>
    <cellStyle name="Output 2 2 2 2 2 6" xfId="23333"/>
    <cellStyle name="Output 2 2 2 2 2 7" xfId="23334"/>
    <cellStyle name="Output 2 2 2 2 2 8" xfId="23335"/>
    <cellStyle name="Output 2 2 2 2 2 9" xfId="23336"/>
    <cellStyle name="Output 2 2 2 2 20" xfId="23337"/>
    <cellStyle name="Output 2 2 2 2 21" xfId="23338"/>
    <cellStyle name="Output 2 2 2 2 22" xfId="23339"/>
    <cellStyle name="Output 2 2 2 2 23" xfId="23340"/>
    <cellStyle name="Output 2 2 2 2 24" xfId="23341"/>
    <cellStyle name="Output 2 2 2 2 25" xfId="23342"/>
    <cellStyle name="Output 2 2 2 2 26" xfId="23343"/>
    <cellStyle name="Output 2 2 2 2 27" xfId="39104"/>
    <cellStyle name="Output 2 2 2 2 3" xfId="23344"/>
    <cellStyle name="Output 2 2 2 2 4" xfId="23345"/>
    <cellStyle name="Output 2 2 2 2 5" xfId="23346"/>
    <cellStyle name="Output 2 2 2 2 6" xfId="23347"/>
    <cellStyle name="Output 2 2 2 2 7" xfId="23348"/>
    <cellStyle name="Output 2 2 2 2 8" xfId="23349"/>
    <cellStyle name="Output 2 2 2 2 9" xfId="23350"/>
    <cellStyle name="Output 2 2 2 20" xfId="23351"/>
    <cellStyle name="Output 2 2 2 21" xfId="23352"/>
    <cellStyle name="Output 2 2 2 22" xfId="23353"/>
    <cellStyle name="Output 2 2 2 23" xfId="23354"/>
    <cellStyle name="Output 2 2 2 24" xfId="23355"/>
    <cellStyle name="Output 2 2 2 25" xfId="23356"/>
    <cellStyle name="Output 2 2 2 26" xfId="23357"/>
    <cellStyle name="Output 2 2 2 27" xfId="23358"/>
    <cellStyle name="Output 2 2 2 28" xfId="39103"/>
    <cellStyle name="Output 2 2 2 3" xfId="23359"/>
    <cellStyle name="Output 2 2 2 3 10" xfId="23360"/>
    <cellStyle name="Output 2 2 2 3 11" xfId="23361"/>
    <cellStyle name="Output 2 2 2 3 12" xfId="23362"/>
    <cellStyle name="Output 2 2 2 3 13" xfId="23363"/>
    <cellStyle name="Output 2 2 2 3 14" xfId="23364"/>
    <cellStyle name="Output 2 2 2 3 15" xfId="23365"/>
    <cellStyle name="Output 2 2 2 3 16" xfId="23366"/>
    <cellStyle name="Output 2 2 2 3 17" xfId="23367"/>
    <cellStyle name="Output 2 2 2 3 18" xfId="23368"/>
    <cellStyle name="Output 2 2 2 3 19" xfId="23369"/>
    <cellStyle name="Output 2 2 2 3 2" xfId="23370"/>
    <cellStyle name="Output 2 2 2 3 20" xfId="23371"/>
    <cellStyle name="Output 2 2 2 3 21" xfId="23372"/>
    <cellStyle name="Output 2 2 2 3 22" xfId="23373"/>
    <cellStyle name="Output 2 2 2 3 23" xfId="23374"/>
    <cellStyle name="Output 2 2 2 3 24" xfId="23375"/>
    <cellStyle name="Output 2 2 2 3 25" xfId="23376"/>
    <cellStyle name="Output 2 2 2 3 26" xfId="23377"/>
    <cellStyle name="Output 2 2 2 3 27" xfId="23378"/>
    <cellStyle name="Output 2 2 2 3 28" xfId="23379"/>
    <cellStyle name="Output 2 2 2 3 29" xfId="23380"/>
    <cellStyle name="Output 2 2 2 3 3" xfId="23381"/>
    <cellStyle name="Output 2 2 2 3 30" xfId="39891"/>
    <cellStyle name="Output 2 2 2 3 4" xfId="23382"/>
    <cellStyle name="Output 2 2 2 3 5" xfId="23383"/>
    <cellStyle name="Output 2 2 2 3 6" xfId="23384"/>
    <cellStyle name="Output 2 2 2 3 7" xfId="23385"/>
    <cellStyle name="Output 2 2 2 3 8" xfId="23386"/>
    <cellStyle name="Output 2 2 2 3 9" xfId="23387"/>
    <cellStyle name="Output 2 2 2 4" xfId="23388"/>
    <cellStyle name="Output 2 2 2 5" xfId="23389"/>
    <cellStyle name="Output 2 2 2 6" xfId="23390"/>
    <cellStyle name="Output 2 2 2 7" xfId="23391"/>
    <cellStyle name="Output 2 2 2 8" xfId="23392"/>
    <cellStyle name="Output 2 2 2 9" xfId="23393"/>
    <cellStyle name="Output 2 2 20" xfId="23394"/>
    <cellStyle name="Output 2 2 21" xfId="23395"/>
    <cellStyle name="Output 2 2 22" xfId="23396"/>
    <cellStyle name="Output 2 2 23" xfId="23397"/>
    <cellStyle name="Output 2 2 24" xfId="23398"/>
    <cellStyle name="Output 2 2 25" xfId="23399"/>
    <cellStyle name="Output 2 2 26" xfId="23400"/>
    <cellStyle name="Output 2 2 27" xfId="23401"/>
    <cellStyle name="Output 2 2 28" xfId="23402"/>
    <cellStyle name="Output 2 2 29" xfId="23403"/>
    <cellStyle name="Output 2 2 3" xfId="23404"/>
    <cellStyle name="Output 2 2 3 10" xfId="23405"/>
    <cellStyle name="Output 2 2 3 11" xfId="23406"/>
    <cellStyle name="Output 2 2 3 12" xfId="23407"/>
    <cellStyle name="Output 2 2 3 13" xfId="23408"/>
    <cellStyle name="Output 2 2 3 14" xfId="23409"/>
    <cellStyle name="Output 2 2 3 15" xfId="23410"/>
    <cellStyle name="Output 2 2 3 16" xfId="23411"/>
    <cellStyle name="Output 2 2 3 17" xfId="23412"/>
    <cellStyle name="Output 2 2 3 18" xfId="23413"/>
    <cellStyle name="Output 2 2 3 19" xfId="23414"/>
    <cellStyle name="Output 2 2 3 2" xfId="23415"/>
    <cellStyle name="Output 2 2 3 2 10" xfId="23416"/>
    <cellStyle name="Output 2 2 3 2 11" xfId="23417"/>
    <cellStyle name="Output 2 2 3 2 12" xfId="23418"/>
    <cellStyle name="Output 2 2 3 2 13" xfId="23419"/>
    <cellStyle name="Output 2 2 3 2 14" xfId="23420"/>
    <cellStyle name="Output 2 2 3 2 15" xfId="23421"/>
    <cellStyle name="Output 2 2 3 2 16" xfId="23422"/>
    <cellStyle name="Output 2 2 3 2 17" xfId="23423"/>
    <cellStyle name="Output 2 2 3 2 18" xfId="23424"/>
    <cellStyle name="Output 2 2 3 2 19" xfId="23425"/>
    <cellStyle name="Output 2 2 3 2 2" xfId="23426"/>
    <cellStyle name="Output 2 2 3 2 20" xfId="23427"/>
    <cellStyle name="Output 2 2 3 2 21" xfId="23428"/>
    <cellStyle name="Output 2 2 3 2 22" xfId="23429"/>
    <cellStyle name="Output 2 2 3 2 23" xfId="23430"/>
    <cellStyle name="Output 2 2 3 2 24" xfId="23431"/>
    <cellStyle name="Output 2 2 3 2 25" xfId="23432"/>
    <cellStyle name="Output 2 2 3 2 26" xfId="23433"/>
    <cellStyle name="Output 2 2 3 2 27" xfId="23434"/>
    <cellStyle name="Output 2 2 3 2 28" xfId="23435"/>
    <cellStyle name="Output 2 2 3 2 29" xfId="23436"/>
    <cellStyle name="Output 2 2 3 2 3" xfId="23437"/>
    <cellStyle name="Output 2 2 3 2 30" xfId="40088"/>
    <cellStyle name="Output 2 2 3 2 4" xfId="23438"/>
    <cellStyle name="Output 2 2 3 2 5" xfId="23439"/>
    <cellStyle name="Output 2 2 3 2 6" xfId="23440"/>
    <cellStyle name="Output 2 2 3 2 7" xfId="23441"/>
    <cellStyle name="Output 2 2 3 2 8" xfId="23442"/>
    <cellStyle name="Output 2 2 3 2 9" xfId="23443"/>
    <cellStyle name="Output 2 2 3 20" xfId="23444"/>
    <cellStyle name="Output 2 2 3 21" xfId="23445"/>
    <cellStyle name="Output 2 2 3 22" xfId="23446"/>
    <cellStyle name="Output 2 2 3 23" xfId="23447"/>
    <cellStyle name="Output 2 2 3 24" xfId="23448"/>
    <cellStyle name="Output 2 2 3 25" xfId="23449"/>
    <cellStyle name="Output 2 2 3 26" xfId="23450"/>
    <cellStyle name="Output 2 2 3 27" xfId="39105"/>
    <cellStyle name="Output 2 2 3 3" xfId="23451"/>
    <cellStyle name="Output 2 2 3 4" xfId="23452"/>
    <cellStyle name="Output 2 2 3 5" xfId="23453"/>
    <cellStyle name="Output 2 2 3 6" xfId="23454"/>
    <cellStyle name="Output 2 2 3 7" xfId="23455"/>
    <cellStyle name="Output 2 2 3 8" xfId="23456"/>
    <cellStyle name="Output 2 2 3 9" xfId="23457"/>
    <cellStyle name="Output 2 2 30" xfId="38622"/>
    <cellStyle name="Output 2 2 4" xfId="23458"/>
    <cellStyle name="Output 2 2 4 10" xfId="23459"/>
    <cellStyle name="Output 2 2 4 11" xfId="23460"/>
    <cellStyle name="Output 2 2 4 12" xfId="23461"/>
    <cellStyle name="Output 2 2 4 13" xfId="23462"/>
    <cellStyle name="Output 2 2 4 14" xfId="23463"/>
    <cellStyle name="Output 2 2 4 15" xfId="23464"/>
    <cellStyle name="Output 2 2 4 16" xfId="23465"/>
    <cellStyle name="Output 2 2 4 17" xfId="23466"/>
    <cellStyle name="Output 2 2 4 18" xfId="23467"/>
    <cellStyle name="Output 2 2 4 19" xfId="23468"/>
    <cellStyle name="Output 2 2 4 2" xfId="23469"/>
    <cellStyle name="Output 2 2 4 20" xfId="23470"/>
    <cellStyle name="Output 2 2 4 21" xfId="23471"/>
    <cellStyle name="Output 2 2 4 22" xfId="23472"/>
    <cellStyle name="Output 2 2 4 23" xfId="23473"/>
    <cellStyle name="Output 2 2 4 24" xfId="23474"/>
    <cellStyle name="Output 2 2 4 25" xfId="23475"/>
    <cellStyle name="Output 2 2 4 26" xfId="23476"/>
    <cellStyle name="Output 2 2 4 27" xfId="23477"/>
    <cellStyle name="Output 2 2 4 28" xfId="23478"/>
    <cellStyle name="Output 2 2 4 29" xfId="23479"/>
    <cellStyle name="Output 2 2 4 3" xfId="23480"/>
    <cellStyle name="Output 2 2 4 30" xfId="39415"/>
    <cellStyle name="Output 2 2 4 4" xfId="23481"/>
    <cellStyle name="Output 2 2 4 5" xfId="23482"/>
    <cellStyle name="Output 2 2 4 6" xfId="23483"/>
    <cellStyle name="Output 2 2 4 7" xfId="23484"/>
    <cellStyle name="Output 2 2 4 8" xfId="23485"/>
    <cellStyle name="Output 2 2 4 9" xfId="23486"/>
    <cellStyle name="Output 2 2 5" xfId="23487"/>
    <cellStyle name="Output 2 2 5 10" xfId="23488"/>
    <cellStyle name="Output 2 2 5 11" xfId="23489"/>
    <cellStyle name="Output 2 2 5 12" xfId="23490"/>
    <cellStyle name="Output 2 2 5 13" xfId="23491"/>
    <cellStyle name="Output 2 2 5 14" xfId="23492"/>
    <cellStyle name="Output 2 2 5 15" xfId="23493"/>
    <cellStyle name="Output 2 2 5 16" xfId="23494"/>
    <cellStyle name="Output 2 2 5 17" xfId="23495"/>
    <cellStyle name="Output 2 2 5 18" xfId="23496"/>
    <cellStyle name="Output 2 2 5 19" xfId="23497"/>
    <cellStyle name="Output 2 2 5 2" xfId="23498"/>
    <cellStyle name="Output 2 2 5 20" xfId="23499"/>
    <cellStyle name="Output 2 2 5 21" xfId="23500"/>
    <cellStyle name="Output 2 2 5 22" xfId="23501"/>
    <cellStyle name="Output 2 2 5 23" xfId="23502"/>
    <cellStyle name="Output 2 2 5 24" xfId="23503"/>
    <cellStyle name="Output 2 2 5 25" xfId="23504"/>
    <cellStyle name="Output 2 2 5 26" xfId="23505"/>
    <cellStyle name="Output 2 2 5 27" xfId="23506"/>
    <cellStyle name="Output 2 2 5 28" xfId="23507"/>
    <cellStyle name="Output 2 2 5 29" xfId="23508"/>
    <cellStyle name="Output 2 2 5 3" xfId="23509"/>
    <cellStyle name="Output 2 2 5 30" xfId="39579"/>
    <cellStyle name="Output 2 2 5 4" xfId="23510"/>
    <cellStyle name="Output 2 2 5 5" xfId="23511"/>
    <cellStyle name="Output 2 2 5 6" xfId="23512"/>
    <cellStyle name="Output 2 2 5 7" xfId="23513"/>
    <cellStyle name="Output 2 2 5 8" xfId="23514"/>
    <cellStyle name="Output 2 2 5 9" xfId="23515"/>
    <cellStyle name="Output 2 2 6" xfId="23516"/>
    <cellStyle name="Output 2 2 7" xfId="23517"/>
    <cellStyle name="Output 2 2 8" xfId="23518"/>
    <cellStyle name="Output 2 2 9" xfId="23519"/>
    <cellStyle name="Output 2 20" xfId="23520"/>
    <cellStyle name="Output 2 21" xfId="23521"/>
    <cellStyle name="Output 2 22" xfId="23522"/>
    <cellStyle name="Output 2 23" xfId="23523"/>
    <cellStyle name="Output 2 24" xfId="23524"/>
    <cellStyle name="Output 2 25" xfId="23525"/>
    <cellStyle name="Output 2 26" xfId="23526"/>
    <cellStyle name="Output 2 27" xfId="23527"/>
    <cellStyle name="Output 2 28" xfId="23528"/>
    <cellStyle name="Output 2 29" xfId="23529"/>
    <cellStyle name="Output 2 3" xfId="23530"/>
    <cellStyle name="Output 2 3 10" xfId="23531"/>
    <cellStyle name="Output 2 3 11" xfId="23532"/>
    <cellStyle name="Output 2 3 12" xfId="23533"/>
    <cellStyle name="Output 2 3 13" xfId="23534"/>
    <cellStyle name="Output 2 3 14" xfId="23535"/>
    <cellStyle name="Output 2 3 15" xfId="23536"/>
    <cellStyle name="Output 2 3 16" xfId="23537"/>
    <cellStyle name="Output 2 3 17" xfId="23538"/>
    <cellStyle name="Output 2 3 18" xfId="23539"/>
    <cellStyle name="Output 2 3 19" xfId="23540"/>
    <cellStyle name="Output 2 3 2" xfId="23541"/>
    <cellStyle name="Output 2 3 2 10" xfId="23542"/>
    <cellStyle name="Output 2 3 2 11" xfId="23543"/>
    <cellStyle name="Output 2 3 2 12" xfId="23544"/>
    <cellStyle name="Output 2 3 2 13" xfId="23545"/>
    <cellStyle name="Output 2 3 2 14" xfId="23546"/>
    <cellStyle name="Output 2 3 2 15" xfId="23547"/>
    <cellStyle name="Output 2 3 2 16" xfId="23548"/>
    <cellStyle name="Output 2 3 2 17" xfId="23549"/>
    <cellStyle name="Output 2 3 2 18" xfId="23550"/>
    <cellStyle name="Output 2 3 2 19" xfId="23551"/>
    <cellStyle name="Output 2 3 2 2" xfId="23552"/>
    <cellStyle name="Output 2 3 2 2 10" xfId="23553"/>
    <cellStyle name="Output 2 3 2 2 11" xfId="23554"/>
    <cellStyle name="Output 2 3 2 2 12" xfId="23555"/>
    <cellStyle name="Output 2 3 2 2 13" xfId="23556"/>
    <cellStyle name="Output 2 3 2 2 14" xfId="23557"/>
    <cellStyle name="Output 2 3 2 2 15" xfId="23558"/>
    <cellStyle name="Output 2 3 2 2 16" xfId="23559"/>
    <cellStyle name="Output 2 3 2 2 17" xfId="23560"/>
    <cellStyle name="Output 2 3 2 2 18" xfId="23561"/>
    <cellStyle name="Output 2 3 2 2 19" xfId="23562"/>
    <cellStyle name="Output 2 3 2 2 2" xfId="23563"/>
    <cellStyle name="Output 2 3 2 2 2 10" xfId="23564"/>
    <cellStyle name="Output 2 3 2 2 2 11" xfId="23565"/>
    <cellStyle name="Output 2 3 2 2 2 12" xfId="23566"/>
    <cellStyle name="Output 2 3 2 2 2 13" xfId="23567"/>
    <cellStyle name="Output 2 3 2 2 2 14" xfId="23568"/>
    <cellStyle name="Output 2 3 2 2 2 15" xfId="23569"/>
    <cellStyle name="Output 2 3 2 2 2 16" xfId="23570"/>
    <cellStyle name="Output 2 3 2 2 2 17" xfId="23571"/>
    <cellStyle name="Output 2 3 2 2 2 18" xfId="23572"/>
    <cellStyle name="Output 2 3 2 2 2 19" xfId="23573"/>
    <cellStyle name="Output 2 3 2 2 2 2" xfId="23574"/>
    <cellStyle name="Output 2 3 2 2 2 20" xfId="23575"/>
    <cellStyle name="Output 2 3 2 2 2 21" xfId="23576"/>
    <cellStyle name="Output 2 3 2 2 2 22" xfId="23577"/>
    <cellStyle name="Output 2 3 2 2 2 23" xfId="23578"/>
    <cellStyle name="Output 2 3 2 2 2 24" xfId="23579"/>
    <cellStyle name="Output 2 3 2 2 2 25" xfId="23580"/>
    <cellStyle name="Output 2 3 2 2 2 26" xfId="23581"/>
    <cellStyle name="Output 2 3 2 2 2 27" xfId="23582"/>
    <cellStyle name="Output 2 3 2 2 2 28" xfId="23583"/>
    <cellStyle name="Output 2 3 2 2 2 29" xfId="23584"/>
    <cellStyle name="Output 2 3 2 2 2 3" xfId="23585"/>
    <cellStyle name="Output 2 3 2 2 2 30" xfId="40145"/>
    <cellStyle name="Output 2 3 2 2 2 4" xfId="23586"/>
    <cellStyle name="Output 2 3 2 2 2 5" xfId="23587"/>
    <cellStyle name="Output 2 3 2 2 2 6" xfId="23588"/>
    <cellStyle name="Output 2 3 2 2 2 7" xfId="23589"/>
    <cellStyle name="Output 2 3 2 2 2 8" xfId="23590"/>
    <cellStyle name="Output 2 3 2 2 2 9" xfId="23591"/>
    <cellStyle name="Output 2 3 2 2 20" xfId="23592"/>
    <cellStyle name="Output 2 3 2 2 21" xfId="23593"/>
    <cellStyle name="Output 2 3 2 2 22" xfId="23594"/>
    <cellStyle name="Output 2 3 2 2 23" xfId="23595"/>
    <cellStyle name="Output 2 3 2 2 24" xfId="23596"/>
    <cellStyle name="Output 2 3 2 2 25" xfId="23597"/>
    <cellStyle name="Output 2 3 2 2 26" xfId="23598"/>
    <cellStyle name="Output 2 3 2 2 27" xfId="39107"/>
    <cellStyle name="Output 2 3 2 2 3" xfId="23599"/>
    <cellStyle name="Output 2 3 2 2 4" xfId="23600"/>
    <cellStyle name="Output 2 3 2 2 5" xfId="23601"/>
    <cellStyle name="Output 2 3 2 2 6" xfId="23602"/>
    <cellStyle name="Output 2 3 2 2 7" xfId="23603"/>
    <cellStyle name="Output 2 3 2 2 8" xfId="23604"/>
    <cellStyle name="Output 2 3 2 2 9" xfId="23605"/>
    <cellStyle name="Output 2 3 2 20" xfId="23606"/>
    <cellStyle name="Output 2 3 2 21" xfId="23607"/>
    <cellStyle name="Output 2 3 2 22" xfId="23608"/>
    <cellStyle name="Output 2 3 2 23" xfId="23609"/>
    <cellStyle name="Output 2 3 2 24" xfId="23610"/>
    <cellStyle name="Output 2 3 2 25" xfId="23611"/>
    <cellStyle name="Output 2 3 2 26" xfId="23612"/>
    <cellStyle name="Output 2 3 2 27" xfId="23613"/>
    <cellStyle name="Output 2 3 2 28" xfId="39106"/>
    <cellStyle name="Output 2 3 2 3" xfId="23614"/>
    <cellStyle name="Output 2 3 2 3 10" xfId="23615"/>
    <cellStyle name="Output 2 3 2 3 11" xfId="23616"/>
    <cellStyle name="Output 2 3 2 3 12" xfId="23617"/>
    <cellStyle name="Output 2 3 2 3 13" xfId="23618"/>
    <cellStyle name="Output 2 3 2 3 14" xfId="23619"/>
    <cellStyle name="Output 2 3 2 3 15" xfId="23620"/>
    <cellStyle name="Output 2 3 2 3 16" xfId="23621"/>
    <cellStyle name="Output 2 3 2 3 17" xfId="23622"/>
    <cellStyle name="Output 2 3 2 3 18" xfId="23623"/>
    <cellStyle name="Output 2 3 2 3 19" xfId="23624"/>
    <cellStyle name="Output 2 3 2 3 2" xfId="23625"/>
    <cellStyle name="Output 2 3 2 3 20" xfId="23626"/>
    <cellStyle name="Output 2 3 2 3 21" xfId="23627"/>
    <cellStyle name="Output 2 3 2 3 22" xfId="23628"/>
    <cellStyle name="Output 2 3 2 3 23" xfId="23629"/>
    <cellStyle name="Output 2 3 2 3 24" xfId="23630"/>
    <cellStyle name="Output 2 3 2 3 25" xfId="23631"/>
    <cellStyle name="Output 2 3 2 3 26" xfId="23632"/>
    <cellStyle name="Output 2 3 2 3 27" xfId="23633"/>
    <cellStyle name="Output 2 3 2 3 28" xfId="23634"/>
    <cellStyle name="Output 2 3 2 3 29" xfId="23635"/>
    <cellStyle name="Output 2 3 2 3 3" xfId="23636"/>
    <cellStyle name="Output 2 3 2 3 30" xfId="39890"/>
    <cellStyle name="Output 2 3 2 3 4" xfId="23637"/>
    <cellStyle name="Output 2 3 2 3 5" xfId="23638"/>
    <cellStyle name="Output 2 3 2 3 6" xfId="23639"/>
    <cellStyle name="Output 2 3 2 3 7" xfId="23640"/>
    <cellStyle name="Output 2 3 2 3 8" xfId="23641"/>
    <cellStyle name="Output 2 3 2 3 9" xfId="23642"/>
    <cellStyle name="Output 2 3 2 4" xfId="23643"/>
    <cellStyle name="Output 2 3 2 5" xfId="23644"/>
    <cellStyle name="Output 2 3 2 6" xfId="23645"/>
    <cellStyle name="Output 2 3 2 7" xfId="23646"/>
    <cellStyle name="Output 2 3 2 8" xfId="23647"/>
    <cellStyle name="Output 2 3 2 9" xfId="23648"/>
    <cellStyle name="Output 2 3 20" xfId="23649"/>
    <cellStyle name="Output 2 3 21" xfId="23650"/>
    <cellStyle name="Output 2 3 22" xfId="23651"/>
    <cellStyle name="Output 2 3 23" xfId="23652"/>
    <cellStyle name="Output 2 3 24" xfId="23653"/>
    <cellStyle name="Output 2 3 25" xfId="23654"/>
    <cellStyle name="Output 2 3 26" xfId="23655"/>
    <cellStyle name="Output 2 3 27" xfId="23656"/>
    <cellStyle name="Output 2 3 28" xfId="23657"/>
    <cellStyle name="Output 2 3 29" xfId="38623"/>
    <cellStyle name="Output 2 3 3" xfId="23658"/>
    <cellStyle name="Output 2 3 3 10" xfId="23659"/>
    <cellStyle name="Output 2 3 3 11" xfId="23660"/>
    <cellStyle name="Output 2 3 3 12" xfId="23661"/>
    <cellStyle name="Output 2 3 3 13" xfId="23662"/>
    <cellStyle name="Output 2 3 3 14" xfId="23663"/>
    <cellStyle name="Output 2 3 3 15" xfId="23664"/>
    <cellStyle name="Output 2 3 3 16" xfId="23665"/>
    <cellStyle name="Output 2 3 3 17" xfId="23666"/>
    <cellStyle name="Output 2 3 3 18" xfId="23667"/>
    <cellStyle name="Output 2 3 3 19" xfId="23668"/>
    <cellStyle name="Output 2 3 3 2" xfId="23669"/>
    <cellStyle name="Output 2 3 3 2 10" xfId="23670"/>
    <cellStyle name="Output 2 3 3 2 11" xfId="23671"/>
    <cellStyle name="Output 2 3 3 2 12" xfId="23672"/>
    <cellStyle name="Output 2 3 3 2 13" xfId="23673"/>
    <cellStyle name="Output 2 3 3 2 14" xfId="23674"/>
    <cellStyle name="Output 2 3 3 2 15" xfId="23675"/>
    <cellStyle name="Output 2 3 3 2 16" xfId="23676"/>
    <cellStyle name="Output 2 3 3 2 17" xfId="23677"/>
    <cellStyle name="Output 2 3 3 2 18" xfId="23678"/>
    <cellStyle name="Output 2 3 3 2 19" xfId="23679"/>
    <cellStyle name="Output 2 3 3 2 2" xfId="23680"/>
    <cellStyle name="Output 2 3 3 2 20" xfId="23681"/>
    <cellStyle name="Output 2 3 3 2 21" xfId="23682"/>
    <cellStyle name="Output 2 3 3 2 22" xfId="23683"/>
    <cellStyle name="Output 2 3 3 2 23" xfId="23684"/>
    <cellStyle name="Output 2 3 3 2 24" xfId="23685"/>
    <cellStyle name="Output 2 3 3 2 25" xfId="23686"/>
    <cellStyle name="Output 2 3 3 2 26" xfId="23687"/>
    <cellStyle name="Output 2 3 3 2 27" xfId="23688"/>
    <cellStyle name="Output 2 3 3 2 28" xfId="23689"/>
    <cellStyle name="Output 2 3 3 2 29" xfId="23690"/>
    <cellStyle name="Output 2 3 3 2 3" xfId="23691"/>
    <cellStyle name="Output 2 3 3 2 30" xfId="40056"/>
    <cellStyle name="Output 2 3 3 2 4" xfId="23692"/>
    <cellStyle name="Output 2 3 3 2 5" xfId="23693"/>
    <cellStyle name="Output 2 3 3 2 6" xfId="23694"/>
    <cellStyle name="Output 2 3 3 2 7" xfId="23695"/>
    <cellStyle name="Output 2 3 3 2 8" xfId="23696"/>
    <cellStyle name="Output 2 3 3 2 9" xfId="23697"/>
    <cellStyle name="Output 2 3 3 20" xfId="23698"/>
    <cellStyle name="Output 2 3 3 21" xfId="23699"/>
    <cellStyle name="Output 2 3 3 22" xfId="23700"/>
    <cellStyle name="Output 2 3 3 23" xfId="23701"/>
    <cellStyle name="Output 2 3 3 24" xfId="23702"/>
    <cellStyle name="Output 2 3 3 25" xfId="23703"/>
    <cellStyle name="Output 2 3 3 26" xfId="23704"/>
    <cellStyle name="Output 2 3 3 27" xfId="39108"/>
    <cellStyle name="Output 2 3 3 3" xfId="23705"/>
    <cellStyle name="Output 2 3 3 4" xfId="23706"/>
    <cellStyle name="Output 2 3 3 5" xfId="23707"/>
    <cellStyle name="Output 2 3 3 6" xfId="23708"/>
    <cellStyle name="Output 2 3 3 7" xfId="23709"/>
    <cellStyle name="Output 2 3 3 8" xfId="23710"/>
    <cellStyle name="Output 2 3 3 9" xfId="23711"/>
    <cellStyle name="Output 2 3 4" xfId="23712"/>
    <cellStyle name="Output 2 3 4 10" xfId="23713"/>
    <cellStyle name="Output 2 3 4 11" xfId="23714"/>
    <cellStyle name="Output 2 3 4 12" xfId="23715"/>
    <cellStyle name="Output 2 3 4 13" xfId="23716"/>
    <cellStyle name="Output 2 3 4 14" xfId="23717"/>
    <cellStyle name="Output 2 3 4 15" xfId="23718"/>
    <cellStyle name="Output 2 3 4 16" xfId="23719"/>
    <cellStyle name="Output 2 3 4 17" xfId="23720"/>
    <cellStyle name="Output 2 3 4 18" xfId="23721"/>
    <cellStyle name="Output 2 3 4 19" xfId="23722"/>
    <cellStyle name="Output 2 3 4 2" xfId="23723"/>
    <cellStyle name="Output 2 3 4 20" xfId="23724"/>
    <cellStyle name="Output 2 3 4 21" xfId="23725"/>
    <cellStyle name="Output 2 3 4 22" xfId="23726"/>
    <cellStyle name="Output 2 3 4 23" xfId="23727"/>
    <cellStyle name="Output 2 3 4 24" xfId="23728"/>
    <cellStyle name="Output 2 3 4 25" xfId="23729"/>
    <cellStyle name="Output 2 3 4 26" xfId="23730"/>
    <cellStyle name="Output 2 3 4 27" xfId="23731"/>
    <cellStyle name="Output 2 3 4 28" xfId="23732"/>
    <cellStyle name="Output 2 3 4 29" xfId="23733"/>
    <cellStyle name="Output 2 3 4 3" xfId="23734"/>
    <cellStyle name="Output 2 3 4 30" xfId="39416"/>
    <cellStyle name="Output 2 3 4 4" xfId="23735"/>
    <cellStyle name="Output 2 3 4 5" xfId="23736"/>
    <cellStyle name="Output 2 3 4 6" xfId="23737"/>
    <cellStyle name="Output 2 3 4 7" xfId="23738"/>
    <cellStyle name="Output 2 3 4 8" xfId="23739"/>
    <cellStyle name="Output 2 3 4 9" xfId="23740"/>
    <cellStyle name="Output 2 3 5" xfId="23741"/>
    <cellStyle name="Output 2 3 6" xfId="23742"/>
    <cellStyle name="Output 2 3 7" xfId="23743"/>
    <cellStyle name="Output 2 3 8" xfId="23744"/>
    <cellStyle name="Output 2 3 9" xfId="23745"/>
    <cellStyle name="Output 2 30" xfId="23746"/>
    <cellStyle name="Output 2 31" xfId="23747"/>
    <cellStyle name="Output 2 32" xfId="23748"/>
    <cellStyle name="Output 2 33" xfId="38621"/>
    <cellStyle name="Output 2 4" xfId="23749"/>
    <cellStyle name="Output 2 4 10" xfId="23750"/>
    <cellStyle name="Output 2 4 11" xfId="23751"/>
    <cellStyle name="Output 2 4 12" xfId="23752"/>
    <cellStyle name="Output 2 4 13" xfId="23753"/>
    <cellStyle name="Output 2 4 14" xfId="23754"/>
    <cellStyle name="Output 2 4 15" xfId="23755"/>
    <cellStyle name="Output 2 4 16" xfId="23756"/>
    <cellStyle name="Output 2 4 17" xfId="23757"/>
    <cellStyle name="Output 2 4 18" xfId="23758"/>
    <cellStyle name="Output 2 4 19" xfId="23759"/>
    <cellStyle name="Output 2 4 2" xfId="23760"/>
    <cellStyle name="Output 2 4 2 10" xfId="23761"/>
    <cellStyle name="Output 2 4 2 11" xfId="23762"/>
    <cellStyle name="Output 2 4 2 12" xfId="23763"/>
    <cellStyle name="Output 2 4 2 13" xfId="23764"/>
    <cellStyle name="Output 2 4 2 14" xfId="23765"/>
    <cellStyle name="Output 2 4 2 15" xfId="23766"/>
    <cellStyle name="Output 2 4 2 16" xfId="23767"/>
    <cellStyle name="Output 2 4 2 17" xfId="23768"/>
    <cellStyle name="Output 2 4 2 18" xfId="23769"/>
    <cellStyle name="Output 2 4 2 19" xfId="23770"/>
    <cellStyle name="Output 2 4 2 2" xfId="23771"/>
    <cellStyle name="Output 2 4 2 2 10" xfId="23772"/>
    <cellStyle name="Output 2 4 2 2 11" xfId="23773"/>
    <cellStyle name="Output 2 4 2 2 12" xfId="23774"/>
    <cellStyle name="Output 2 4 2 2 13" xfId="23775"/>
    <cellStyle name="Output 2 4 2 2 14" xfId="23776"/>
    <cellStyle name="Output 2 4 2 2 15" xfId="23777"/>
    <cellStyle name="Output 2 4 2 2 16" xfId="23778"/>
    <cellStyle name="Output 2 4 2 2 17" xfId="23779"/>
    <cellStyle name="Output 2 4 2 2 18" xfId="23780"/>
    <cellStyle name="Output 2 4 2 2 19" xfId="23781"/>
    <cellStyle name="Output 2 4 2 2 2" xfId="23782"/>
    <cellStyle name="Output 2 4 2 2 2 10" xfId="23783"/>
    <cellStyle name="Output 2 4 2 2 2 11" xfId="23784"/>
    <cellStyle name="Output 2 4 2 2 2 12" xfId="23785"/>
    <cellStyle name="Output 2 4 2 2 2 13" xfId="23786"/>
    <cellStyle name="Output 2 4 2 2 2 14" xfId="23787"/>
    <cellStyle name="Output 2 4 2 2 2 15" xfId="23788"/>
    <cellStyle name="Output 2 4 2 2 2 16" xfId="23789"/>
    <cellStyle name="Output 2 4 2 2 2 17" xfId="23790"/>
    <cellStyle name="Output 2 4 2 2 2 18" xfId="23791"/>
    <cellStyle name="Output 2 4 2 2 2 19" xfId="23792"/>
    <cellStyle name="Output 2 4 2 2 2 2" xfId="23793"/>
    <cellStyle name="Output 2 4 2 2 2 20" xfId="23794"/>
    <cellStyle name="Output 2 4 2 2 2 21" xfId="23795"/>
    <cellStyle name="Output 2 4 2 2 2 22" xfId="23796"/>
    <cellStyle name="Output 2 4 2 2 2 23" xfId="23797"/>
    <cellStyle name="Output 2 4 2 2 2 24" xfId="23798"/>
    <cellStyle name="Output 2 4 2 2 2 25" xfId="23799"/>
    <cellStyle name="Output 2 4 2 2 2 26" xfId="23800"/>
    <cellStyle name="Output 2 4 2 2 2 27" xfId="23801"/>
    <cellStyle name="Output 2 4 2 2 2 28" xfId="23802"/>
    <cellStyle name="Output 2 4 2 2 2 29" xfId="23803"/>
    <cellStyle name="Output 2 4 2 2 2 3" xfId="23804"/>
    <cellStyle name="Output 2 4 2 2 2 30" xfId="40144"/>
    <cellStyle name="Output 2 4 2 2 2 4" xfId="23805"/>
    <cellStyle name="Output 2 4 2 2 2 5" xfId="23806"/>
    <cellStyle name="Output 2 4 2 2 2 6" xfId="23807"/>
    <cellStyle name="Output 2 4 2 2 2 7" xfId="23808"/>
    <cellStyle name="Output 2 4 2 2 2 8" xfId="23809"/>
    <cellStyle name="Output 2 4 2 2 2 9" xfId="23810"/>
    <cellStyle name="Output 2 4 2 2 20" xfId="23811"/>
    <cellStyle name="Output 2 4 2 2 21" xfId="23812"/>
    <cellStyle name="Output 2 4 2 2 22" xfId="23813"/>
    <cellStyle name="Output 2 4 2 2 23" xfId="23814"/>
    <cellStyle name="Output 2 4 2 2 24" xfId="23815"/>
    <cellStyle name="Output 2 4 2 2 25" xfId="23816"/>
    <cellStyle name="Output 2 4 2 2 26" xfId="23817"/>
    <cellStyle name="Output 2 4 2 2 27" xfId="39111"/>
    <cellStyle name="Output 2 4 2 2 3" xfId="23818"/>
    <cellStyle name="Output 2 4 2 2 4" xfId="23819"/>
    <cellStyle name="Output 2 4 2 2 5" xfId="23820"/>
    <cellStyle name="Output 2 4 2 2 6" xfId="23821"/>
    <cellStyle name="Output 2 4 2 2 7" xfId="23822"/>
    <cellStyle name="Output 2 4 2 2 8" xfId="23823"/>
    <cellStyle name="Output 2 4 2 2 9" xfId="23824"/>
    <cellStyle name="Output 2 4 2 20" xfId="23825"/>
    <cellStyle name="Output 2 4 2 21" xfId="23826"/>
    <cellStyle name="Output 2 4 2 22" xfId="23827"/>
    <cellStyle name="Output 2 4 2 23" xfId="23828"/>
    <cellStyle name="Output 2 4 2 24" xfId="23829"/>
    <cellStyle name="Output 2 4 2 25" xfId="23830"/>
    <cellStyle name="Output 2 4 2 26" xfId="23831"/>
    <cellStyle name="Output 2 4 2 27" xfId="23832"/>
    <cellStyle name="Output 2 4 2 28" xfId="39110"/>
    <cellStyle name="Output 2 4 2 3" xfId="23833"/>
    <cellStyle name="Output 2 4 2 3 10" xfId="23834"/>
    <cellStyle name="Output 2 4 2 3 11" xfId="23835"/>
    <cellStyle name="Output 2 4 2 3 12" xfId="23836"/>
    <cellStyle name="Output 2 4 2 3 13" xfId="23837"/>
    <cellStyle name="Output 2 4 2 3 14" xfId="23838"/>
    <cellStyle name="Output 2 4 2 3 15" xfId="23839"/>
    <cellStyle name="Output 2 4 2 3 16" xfId="23840"/>
    <cellStyle name="Output 2 4 2 3 17" xfId="23841"/>
    <cellStyle name="Output 2 4 2 3 18" xfId="23842"/>
    <cellStyle name="Output 2 4 2 3 19" xfId="23843"/>
    <cellStyle name="Output 2 4 2 3 2" xfId="23844"/>
    <cellStyle name="Output 2 4 2 3 20" xfId="23845"/>
    <cellStyle name="Output 2 4 2 3 21" xfId="23846"/>
    <cellStyle name="Output 2 4 2 3 22" xfId="23847"/>
    <cellStyle name="Output 2 4 2 3 23" xfId="23848"/>
    <cellStyle name="Output 2 4 2 3 24" xfId="23849"/>
    <cellStyle name="Output 2 4 2 3 25" xfId="23850"/>
    <cellStyle name="Output 2 4 2 3 26" xfId="23851"/>
    <cellStyle name="Output 2 4 2 3 27" xfId="23852"/>
    <cellStyle name="Output 2 4 2 3 28" xfId="23853"/>
    <cellStyle name="Output 2 4 2 3 29" xfId="23854"/>
    <cellStyle name="Output 2 4 2 3 3" xfId="23855"/>
    <cellStyle name="Output 2 4 2 3 30" xfId="39889"/>
    <cellStyle name="Output 2 4 2 3 4" xfId="23856"/>
    <cellStyle name="Output 2 4 2 3 5" xfId="23857"/>
    <cellStyle name="Output 2 4 2 3 6" xfId="23858"/>
    <cellStyle name="Output 2 4 2 3 7" xfId="23859"/>
    <cellStyle name="Output 2 4 2 3 8" xfId="23860"/>
    <cellStyle name="Output 2 4 2 3 9" xfId="23861"/>
    <cellStyle name="Output 2 4 2 4" xfId="23862"/>
    <cellStyle name="Output 2 4 2 5" xfId="23863"/>
    <cellStyle name="Output 2 4 2 6" xfId="23864"/>
    <cellStyle name="Output 2 4 2 7" xfId="23865"/>
    <cellStyle name="Output 2 4 2 8" xfId="23866"/>
    <cellStyle name="Output 2 4 2 9" xfId="23867"/>
    <cellStyle name="Output 2 4 20" xfId="23868"/>
    <cellStyle name="Output 2 4 21" xfId="23869"/>
    <cellStyle name="Output 2 4 22" xfId="23870"/>
    <cellStyle name="Output 2 4 23" xfId="23871"/>
    <cellStyle name="Output 2 4 24" xfId="23872"/>
    <cellStyle name="Output 2 4 25" xfId="23873"/>
    <cellStyle name="Output 2 4 26" xfId="23874"/>
    <cellStyle name="Output 2 4 27" xfId="23875"/>
    <cellStyle name="Output 2 4 28" xfId="23876"/>
    <cellStyle name="Output 2 4 29" xfId="39109"/>
    <cellStyle name="Output 2 4 3" xfId="23877"/>
    <cellStyle name="Output 2 4 3 10" xfId="23878"/>
    <cellStyle name="Output 2 4 3 11" xfId="23879"/>
    <cellStyle name="Output 2 4 3 12" xfId="23880"/>
    <cellStyle name="Output 2 4 3 13" xfId="23881"/>
    <cellStyle name="Output 2 4 3 14" xfId="23882"/>
    <cellStyle name="Output 2 4 3 15" xfId="23883"/>
    <cellStyle name="Output 2 4 3 16" xfId="23884"/>
    <cellStyle name="Output 2 4 3 17" xfId="23885"/>
    <cellStyle name="Output 2 4 3 18" xfId="23886"/>
    <cellStyle name="Output 2 4 3 19" xfId="23887"/>
    <cellStyle name="Output 2 4 3 2" xfId="23888"/>
    <cellStyle name="Output 2 4 3 2 10" xfId="23889"/>
    <cellStyle name="Output 2 4 3 2 11" xfId="23890"/>
    <cellStyle name="Output 2 4 3 2 12" xfId="23891"/>
    <cellStyle name="Output 2 4 3 2 13" xfId="23892"/>
    <cellStyle name="Output 2 4 3 2 14" xfId="23893"/>
    <cellStyle name="Output 2 4 3 2 15" xfId="23894"/>
    <cellStyle name="Output 2 4 3 2 16" xfId="23895"/>
    <cellStyle name="Output 2 4 3 2 17" xfId="23896"/>
    <cellStyle name="Output 2 4 3 2 18" xfId="23897"/>
    <cellStyle name="Output 2 4 3 2 19" xfId="23898"/>
    <cellStyle name="Output 2 4 3 2 2" xfId="23899"/>
    <cellStyle name="Output 2 4 3 2 20" xfId="23900"/>
    <cellStyle name="Output 2 4 3 2 21" xfId="23901"/>
    <cellStyle name="Output 2 4 3 2 22" xfId="23902"/>
    <cellStyle name="Output 2 4 3 2 23" xfId="23903"/>
    <cellStyle name="Output 2 4 3 2 24" xfId="23904"/>
    <cellStyle name="Output 2 4 3 2 25" xfId="23905"/>
    <cellStyle name="Output 2 4 3 2 26" xfId="23906"/>
    <cellStyle name="Output 2 4 3 2 27" xfId="23907"/>
    <cellStyle name="Output 2 4 3 2 28" xfId="23908"/>
    <cellStyle name="Output 2 4 3 2 29" xfId="23909"/>
    <cellStyle name="Output 2 4 3 2 3" xfId="23910"/>
    <cellStyle name="Output 2 4 3 2 30" xfId="40089"/>
    <cellStyle name="Output 2 4 3 2 4" xfId="23911"/>
    <cellStyle name="Output 2 4 3 2 5" xfId="23912"/>
    <cellStyle name="Output 2 4 3 2 6" xfId="23913"/>
    <cellStyle name="Output 2 4 3 2 7" xfId="23914"/>
    <cellStyle name="Output 2 4 3 2 8" xfId="23915"/>
    <cellStyle name="Output 2 4 3 2 9" xfId="23916"/>
    <cellStyle name="Output 2 4 3 20" xfId="23917"/>
    <cellStyle name="Output 2 4 3 21" xfId="23918"/>
    <cellStyle name="Output 2 4 3 22" xfId="23919"/>
    <cellStyle name="Output 2 4 3 23" xfId="23920"/>
    <cellStyle name="Output 2 4 3 24" xfId="23921"/>
    <cellStyle name="Output 2 4 3 25" xfId="23922"/>
    <cellStyle name="Output 2 4 3 26" xfId="23923"/>
    <cellStyle name="Output 2 4 3 27" xfId="39112"/>
    <cellStyle name="Output 2 4 3 3" xfId="23924"/>
    <cellStyle name="Output 2 4 3 4" xfId="23925"/>
    <cellStyle name="Output 2 4 3 5" xfId="23926"/>
    <cellStyle name="Output 2 4 3 6" xfId="23927"/>
    <cellStyle name="Output 2 4 3 7" xfId="23928"/>
    <cellStyle name="Output 2 4 3 8" xfId="23929"/>
    <cellStyle name="Output 2 4 3 9" xfId="23930"/>
    <cellStyle name="Output 2 4 4" xfId="23931"/>
    <cellStyle name="Output 2 4 4 10" xfId="23932"/>
    <cellStyle name="Output 2 4 4 11" xfId="23933"/>
    <cellStyle name="Output 2 4 4 12" xfId="23934"/>
    <cellStyle name="Output 2 4 4 13" xfId="23935"/>
    <cellStyle name="Output 2 4 4 14" xfId="23936"/>
    <cellStyle name="Output 2 4 4 15" xfId="23937"/>
    <cellStyle name="Output 2 4 4 16" xfId="23938"/>
    <cellStyle name="Output 2 4 4 17" xfId="23939"/>
    <cellStyle name="Output 2 4 4 18" xfId="23940"/>
    <cellStyle name="Output 2 4 4 19" xfId="23941"/>
    <cellStyle name="Output 2 4 4 2" xfId="23942"/>
    <cellStyle name="Output 2 4 4 20" xfId="23943"/>
    <cellStyle name="Output 2 4 4 21" xfId="23944"/>
    <cellStyle name="Output 2 4 4 22" xfId="23945"/>
    <cellStyle name="Output 2 4 4 23" xfId="23946"/>
    <cellStyle name="Output 2 4 4 24" xfId="23947"/>
    <cellStyle name="Output 2 4 4 25" xfId="23948"/>
    <cellStyle name="Output 2 4 4 26" xfId="23949"/>
    <cellStyle name="Output 2 4 4 27" xfId="23950"/>
    <cellStyle name="Output 2 4 4 28" xfId="23951"/>
    <cellStyle name="Output 2 4 4 29" xfId="23952"/>
    <cellStyle name="Output 2 4 4 3" xfId="23953"/>
    <cellStyle name="Output 2 4 4 30" xfId="39580"/>
    <cellStyle name="Output 2 4 4 4" xfId="23954"/>
    <cellStyle name="Output 2 4 4 5" xfId="23955"/>
    <cellStyle name="Output 2 4 4 6" xfId="23956"/>
    <cellStyle name="Output 2 4 4 7" xfId="23957"/>
    <cellStyle name="Output 2 4 4 8" xfId="23958"/>
    <cellStyle name="Output 2 4 4 9" xfId="23959"/>
    <cellStyle name="Output 2 4 5" xfId="23960"/>
    <cellStyle name="Output 2 4 6" xfId="23961"/>
    <cellStyle name="Output 2 4 7" xfId="23962"/>
    <cellStyle name="Output 2 4 8" xfId="23963"/>
    <cellStyle name="Output 2 4 9" xfId="23964"/>
    <cellStyle name="Output 2 5" xfId="23965"/>
    <cellStyle name="Output 2 5 10" xfId="23966"/>
    <cellStyle name="Output 2 5 11" xfId="23967"/>
    <cellStyle name="Output 2 5 12" xfId="23968"/>
    <cellStyle name="Output 2 5 13" xfId="23969"/>
    <cellStyle name="Output 2 5 14" xfId="23970"/>
    <cellStyle name="Output 2 5 15" xfId="23971"/>
    <cellStyle name="Output 2 5 16" xfId="23972"/>
    <cellStyle name="Output 2 5 17" xfId="23973"/>
    <cellStyle name="Output 2 5 18" xfId="23974"/>
    <cellStyle name="Output 2 5 19" xfId="23975"/>
    <cellStyle name="Output 2 5 2" xfId="23976"/>
    <cellStyle name="Output 2 5 2 10" xfId="23977"/>
    <cellStyle name="Output 2 5 2 11" xfId="23978"/>
    <cellStyle name="Output 2 5 2 12" xfId="23979"/>
    <cellStyle name="Output 2 5 2 13" xfId="23980"/>
    <cellStyle name="Output 2 5 2 14" xfId="23981"/>
    <cellStyle name="Output 2 5 2 15" xfId="23982"/>
    <cellStyle name="Output 2 5 2 16" xfId="23983"/>
    <cellStyle name="Output 2 5 2 17" xfId="23984"/>
    <cellStyle name="Output 2 5 2 18" xfId="23985"/>
    <cellStyle name="Output 2 5 2 19" xfId="23986"/>
    <cellStyle name="Output 2 5 2 2" xfId="23987"/>
    <cellStyle name="Output 2 5 2 2 10" xfId="23988"/>
    <cellStyle name="Output 2 5 2 2 11" xfId="23989"/>
    <cellStyle name="Output 2 5 2 2 12" xfId="23990"/>
    <cellStyle name="Output 2 5 2 2 13" xfId="23991"/>
    <cellStyle name="Output 2 5 2 2 14" xfId="23992"/>
    <cellStyle name="Output 2 5 2 2 15" xfId="23993"/>
    <cellStyle name="Output 2 5 2 2 16" xfId="23994"/>
    <cellStyle name="Output 2 5 2 2 17" xfId="23995"/>
    <cellStyle name="Output 2 5 2 2 18" xfId="23996"/>
    <cellStyle name="Output 2 5 2 2 19" xfId="23997"/>
    <cellStyle name="Output 2 5 2 2 2" xfId="23998"/>
    <cellStyle name="Output 2 5 2 2 2 10" xfId="23999"/>
    <cellStyle name="Output 2 5 2 2 2 11" xfId="24000"/>
    <cellStyle name="Output 2 5 2 2 2 12" xfId="24001"/>
    <cellStyle name="Output 2 5 2 2 2 13" xfId="24002"/>
    <cellStyle name="Output 2 5 2 2 2 14" xfId="24003"/>
    <cellStyle name="Output 2 5 2 2 2 15" xfId="24004"/>
    <cellStyle name="Output 2 5 2 2 2 16" xfId="24005"/>
    <cellStyle name="Output 2 5 2 2 2 17" xfId="24006"/>
    <cellStyle name="Output 2 5 2 2 2 18" xfId="24007"/>
    <cellStyle name="Output 2 5 2 2 2 19" xfId="24008"/>
    <cellStyle name="Output 2 5 2 2 2 2" xfId="24009"/>
    <cellStyle name="Output 2 5 2 2 2 20" xfId="24010"/>
    <cellStyle name="Output 2 5 2 2 2 21" xfId="24011"/>
    <cellStyle name="Output 2 5 2 2 2 22" xfId="24012"/>
    <cellStyle name="Output 2 5 2 2 2 23" xfId="24013"/>
    <cellStyle name="Output 2 5 2 2 2 24" xfId="24014"/>
    <cellStyle name="Output 2 5 2 2 2 25" xfId="24015"/>
    <cellStyle name="Output 2 5 2 2 2 26" xfId="24016"/>
    <cellStyle name="Output 2 5 2 2 2 27" xfId="24017"/>
    <cellStyle name="Output 2 5 2 2 2 28" xfId="24018"/>
    <cellStyle name="Output 2 5 2 2 2 29" xfId="24019"/>
    <cellStyle name="Output 2 5 2 2 2 3" xfId="24020"/>
    <cellStyle name="Output 2 5 2 2 2 30" xfId="40139"/>
    <cellStyle name="Output 2 5 2 2 2 4" xfId="24021"/>
    <cellStyle name="Output 2 5 2 2 2 5" xfId="24022"/>
    <cellStyle name="Output 2 5 2 2 2 6" xfId="24023"/>
    <cellStyle name="Output 2 5 2 2 2 7" xfId="24024"/>
    <cellStyle name="Output 2 5 2 2 2 8" xfId="24025"/>
    <cellStyle name="Output 2 5 2 2 2 9" xfId="24026"/>
    <cellStyle name="Output 2 5 2 2 20" xfId="24027"/>
    <cellStyle name="Output 2 5 2 2 21" xfId="24028"/>
    <cellStyle name="Output 2 5 2 2 22" xfId="24029"/>
    <cellStyle name="Output 2 5 2 2 23" xfId="24030"/>
    <cellStyle name="Output 2 5 2 2 24" xfId="24031"/>
    <cellStyle name="Output 2 5 2 2 25" xfId="24032"/>
    <cellStyle name="Output 2 5 2 2 26" xfId="24033"/>
    <cellStyle name="Output 2 5 2 2 27" xfId="39115"/>
    <cellStyle name="Output 2 5 2 2 3" xfId="24034"/>
    <cellStyle name="Output 2 5 2 2 4" xfId="24035"/>
    <cellStyle name="Output 2 5 2 2 5" xfId="24036"/>
    <cellStyle name="Output 2 5 2 2 6" xfId="24037"/>
    <cellStyle name="Output 2 5 2 2 7" xfId="24038"/>
    <cellStyle name="Output 2 5 2 2 8" xfId="24039"/>
    <cellStyle name="Output 2 5 2 2 9" xfId="24040"/>
    <cellStyle name="Output 2 5 2 20" xfId="24041"/>
    <cellStyle name="Output 2 5 2 21" xfId="24042"/>
    <cellStyle name="Output 2 5 2 22" xfId="24043"/>
    <cellStyle name="Output 2 5 2 23" xfId="24044"/>
    <cellStyle name="Output 2 5 2 24" xfId="24045"/>
    <cellStyle name="Output 2 5 2 25" xfId="24046"/>
    <cellStyle name="Output 2 5 2 26" xfId="24047"/>
    <cellStyle name="Output 2 5 2 27" xfId="24048"/>
    <cellStyle name="Output 2 5 2 28" xfId="39114"/>
    <cellStyle name="Output 2 5 2 3" xfId="24049"/>
    <cellStyle name="Output 2 5 2 3 10" xfId="24050"/>
    <cellStyle name="Output 2 5 2 3 11" xfId="24051"/>
    <cellStyle name="Output 2 5 2 3 12" xfId="24052"/>
    <cellStyle name="Output 2 5 2 3 13" xfId="24053"/>
    <cellStyle name="Output 2 5 2 3 14" xfId="24054"/>
    <cellStyle name="Output 2 5 2 3 15" xfId="24055"/>
    <cellStyle name="Output 2 5 2 3 16" xfId="24056"/>
    <cellStyle name="Output 2 5 2 3 17" xfId="24057"/>
    <cellStyle name="Output 2 5 2 3 18" xfId="24058"/>
    <cellStyle name="Output 2 5 2 3 19" xfId="24059"/>
    <cellStyle name="Output 2 5 2 3 2" xfId="24060"/>
    <cellStyle name="Output 2 5 2 3 20" xfId="24061"/>
    <cellStyle name="Output 2 5 2 3 21" xfId="24062"/>
    <cellStyle name="Output 2 5 2 3 22" xfId="24063"/>
    <cellStyle name="Output 2 5 2 3 23" xfId="24064"/>
    <cellStyle name="Output 2 5 2 3 24" xfId="24065"/>
    <cellStyle name="Output 2 5 2 3 25" xfId="24066"/>
    <cellStyle name="Output 2 5 2 3 26" xfId="24067"/>
    <cellStyle name="Output 2 5 2 3 27" xfId="24068"/>
    <cellStyle name="Output 2 5 2 3 28" xfId="24069"/>
    <cellStyle name="Output 2 5 2 3 29" xfId="24070"/>
    <cellStyle name="Output 2 5 2 3 3" xfId="24071"/>
    <cellStyle name="Output 2 5 2 3 30" xfId="39884"/>
    <cellStyle name="Output 2 5 2 3 4" xfId="24072"/>
    <cellStyle name="Output 2 5 2 3 5" xfId="24073"/>
    <cellStyle name="Output 2 5 2 3 6" xfId="24074"/>
    <cellStyle name="Output 2 5 2 3 7" xfId="24075"/>
    <cellStyle name="Output 2 5 2 3 8" xfId="24076"/>
    <cellStyle name="Output 2 5 2 3 9" xfId="24077"/>
    <cellStyle name="Output 2 5 2 4" xfId="24078"/>
    <cellStyle name="Output 2 5 2 5" xfId="24079"/>
    <cellStyle name="Output 2 5 2 6" xfId="24080"/>
    <cellStyle name="Output 2 5 2 7" xfId="24081"/>
    <cellStyle name="Output 2 5 2 8" xfId="24082"/>
    <cellStyle name="Output 2 5 2 9" xfId="24083"/>
    <cellStyle name="Output 2 5 20" xfId="24084"/>
    <cellStyle name="Output 2 5 21" xfId="24085"/>
    <cellStyle name="Output 2 5 22" xfId="24086"/>
    <cellStyle name="Output 2 5 23" xfId="24087"/>
    <cellStyle name="Output 2 5 24" xfId="24088"/>
    <cellStyle name="Output 2 5 25" xfId="24089"/>
    <cellStyle name="Output 2 5 26" xfId="24090"/>
    <cellStyle name="Output 2 5 27" xfId="24091"/>
    <cellStyle name="Output 2 5 28" xfId="24092"/>
    <cellStyle name="Output 2 5 29" xfId="39113"/>
    <cellStyle name="Output 2 5 3" xfId="24093"/>
    <cellStyle name="Output 2 5 3 10" xfId="24094"/>
    <cellStyle name="Output 2 5 3 11" xfId="24095"/>
    <cellStyle name="Output 2 5 3 12" xfId="24096"/>
    <cellStyle name="Output 2 5 3 13" xfId="24097"/>
    <cellStyle name="Output 2 5 3 14" xfId="24098"/>
    <cellStyle name="Output 2 5 3 15" xfId="24099"/>
    <cellStyle name="Output 2 5 3 16" xfId="24100"/>
    <cellStyle name="Output 2 5 3 17" xfId="24101"/>
    <cellStyle name="Output 2 5 3 18" xfId="24102"/>
    <cellStyle name="Output 2 5 3 19" xfId="24103"/>
    <cellStyle name="Output 2 5 3 2" xfId="24104"/>
    <cellStyle name="Output 2 5 3 2 10" xfId="24105"/>
    <cellStyle name="Output 2 5 3 2 11" xfId="24106"/>
    <cellStyle name="Output 2 5 3 2 12" xfId="24107"/>
    <cellStyle name="Output 2 5 3 2 13" xfId="24108"/>
    <cellStyle name="Output 2 5 3 2 14" xfId="24109"/>
    <cellStyle name="Output 2 5 3 2 15" xfId="24110"/>
    <cellStyle name="Output 2 5 3 2 16" xfId="24111"/>
    <cellStyle name="Output 2 5 3 2 17" xfId="24112"/>
    <cellStyle name="Output 2 5 3 2 18" xfId="24113"/>
    <cellStyle name="Output 2 5 3 2 19" xfId="24114"/>
    <cellStyle name="Output 2 5 3 2 2" xfId="24115"/>
    <cellStyle name="Output 2 5 3 2 20" xfId="24116"/>
    <cellStyle name="Output 2 5 3 2 21" xfId="24117"/>
    <cellStyle name="Output 2 5 3 2 22" xfId="24118"/>
    <cellStyle name="Output 2 5 3 2 23" xfId="24119"/>
    <cellStyle name="Output 2 5 3 2 24" xfId="24120"/>
    <cellStyle name="Output 2 5 3 2 25" xfId="24121"/>
    <cellStyle name="Output 2 5 3 2 26" xfId="24122"/>
    <cellStyle name="Output 2 5 3 2 27" xfId="24123"/>
    <cellStyle name="Output 2 5 3 2 28" xfId="24124"/>
    <cellStyle name="Output 2 5 3 2 29" xfId="24125"/>
    <cellStyle name="Output 2 5 3 2 3" xfId="24126"/>
    <cellStyle name="Output 2 5 3 2 30" xfId="40095"/>
    <cellStyle name="Output 2 5 3 2 4" xfId="24127"/>
    <cellStyle name="Output 2 5 3 2 5" xfId="24128"/>
    <cellStyle name="Output 2 5 3 2 6" xfId="24129"/>
    <cellStyle name="Output 2 5 3 2 7" xfId="24130"/>
    <cellStyle name="Output 2 5 3 2 8" xfId="24131"/>
    <cellStyle name="Output 2 5 3 2 9" xfId="24132"/>
    <cellStyle name="Output 2 5 3 20" xfId="24133"/>
    <cellStyle name="Output 2 5 3 21" xfId="24134"/>
    <cellStyle name="Output 2 5 3 22" xfId="24135"/>
    <cellStyle name="Output 2 5 3 23" xfId="24136"/>
    <cellStyle name="Output 2 5 3 24" xfId="24137"/>
    <cellStyle name="Output 2 5 3 25" xfId="24138"/>
    <cellStyle name="Output 2 5 3 26" xfId="24139"/>
    <cellStyle name="Output 2 5 3 27" xfId="39116"/>
    <cellStyle name="Output 2 5 3 3" xfId="24140"/>
    <cellStyle name="Output 2 5 3 4" xfId="24141"/>
    <cellStyle name="Output 2 5 3 5" xfId="24142"/>
    <cellStyle name="Output 2 5 3 6" xfId="24143"/>
    <cellStyle name="Output 2 5 3 7" xfId="24144"/>
    <cellStyle name="Output 2 5 3 8" xfId="24145"/>
    <cellStyle name="Output 2 5 3 9" xfId="24146"/>
    <cellStyle name="Output 2 5 4" xfId="24147"/>
    <cellStyle name="Output 2 5 4 10" xfId="24148"/>
    <cellStyle name="Output 2 5 4 11" xfId="24149"/>
    <cellStyle name="Output 2 5 4 12" xfId="24150"/>
    <cellStyle name="Output 2 5 4 13" xfId="24151"/>
    <cellStyle name="Output 2 5 4 14" xfId="24152"/>
    <cellStyle name="Output 2 5 4 15" xfId="24153"/>
    <cellStyle name="Output 2 5 4 16" xfId="24154"/>
    <cellStyle name="Output 2 5 4 17" xfId="24155"/>
    <cellStyle name="Output 2 5 4 18" xfId="24156"/>
    <cellStyle name="Output 2 5 4 19" xfId="24157"/>
    <cellStyle name="Output 2 5 4 2" xfId="24158"/>
    <cellStyle name="Output 2 5 4 20" xfId="24159"/>
    <cellStyle name="Output 2 5 4 21" xfId="24160"/>
    <cellStyle name="Output 2 5 4 22" xfId="24161"/>
    <cellStyle name="Output 2 5 4 23" xfId="24162"/>
    <cellStyle name="Output 2 5 4 24" xfId="24163"/>
    <cellStyle name="Output 2 5 4 25" xfId="24164"/>
    <cellStyle name="Output 2 5 4 26" xfId="24165"/>
    <cellStyle name="Output 2 5 4 27" xfId="24166"/>
    <cellStyle name="Output 2 5 4 28" xfId="24167"/>
    <cellStyle name="Output 2 5 4 29" xfId="24168"/>
    <cellStyle name="Output 2 5 4 3" xfId="24169"/>
    <cellStyle name="Output 2 5 4 30" xfId="39631"/>
    <cellStyle name="Output 2 5 4 4" xfId="24170"/>
    <cellStyle name="Output 2 5 4 5" xfId="24171"/>
    <cellStyle name="Output 2 5 4 6" xfId="24172"/>
    <cellStyle name="Output 2 5 4 7" xfId="24173"/>
    <cellStyle name="Output 2 5 4 8" xfId="24174"/>
    <cellStyle name="Output 2 5 4 9" xfId="24175"/>
    <cellStyle name="Output 2 5 5" xfId="24176"/>
    <cellStyle name="Output 2 5 6" xfId="24177"/>
    <cellStyle name="Output 2 5 7" xfId="24178"/>
    <cellStyle name="Output 2 5 8" xfId="24179"/>
    <cellStyle name="Output 2 5 9" xfId="24180"/>
    <cellStyle name="Output 2 6" xfId="24181"/>
    <cellStyle name="Output 2 6 10" xfId="24182"/>
    <cellStyle name="Output 2 6 11" xfId="24183"/>
    <cellStyle name="Output 2 6 12" xfId="24184"/>
    <cellStyle name="Output 2 6 13" xfId="24185"/>
    <cellStyle name="Output 2 6 14" xfId="24186"/>
    <cellStyle name="Output 2 6 15" xfId="24187"/>
    <cellStyle name="Output 2 6 16" xfId="24188"/>
    <cellStyle name="Output 2 6 17" xfId="24189"/>
    <cellStyle name="Output 2 6 18" xfId="24190"/>
    <cellStyle name="Output 2 6 19" xfId="24191"/>
    <cellStyle name="Output 2 6 2" xfId="24192"/>
    <cellStyle name="Output 2 6 2 10" xfId="24193"/>
    <cellStyle name="Output 2 6 2 11" xfId="24194"/>
    <cellStyle name="Output 2 6 2 12" xfId="24195"/>
    <cellStyle name="Output 2 6 2 13" xfId="24196"/>
    <cellStyle name="Output 2 6 2 14" xfId="24197"/>
    <cellStyle name="Output 2 6 2 15" xfId="24198"/>
    <cellStyle name="Output 2 6 2 16" xfId="24199"/>
    <cellStyle name="Output 2 6 2 17" xfId="24200"/>
    <cellStyle name="Output 2 6 2 18" xfId="24201"/>
    <cellStyle name="Output 2 6 2 19" xfId="24202"/>
    <cellStyle name="Output 2 6 2 2" xfId="24203"/>
    <cellStyle name="Output 2 6 2 2 10" xfId="24204"/>
    <cellStyle name="Output 2 6 2 2 11" xfId="24205"/>
    <cellStyle name="Output 2 6 2 2 12" xfId="24206"/>
    <cellStyle name="Output 2 6 2 2 13" xfId="24207"/>
    <cellStyle name="Output 2 6 2 2 14" xfId="24208"/>
    <cellStyle name="Output 2 6 2 2 15" xfId="24209"/>
    <cellStyle name="Output 2 6 2 2 16" xfId="24210"/>
    <cellStyle name="Output 2 6 2 2 17" xfId="24211"/>
    <cellStyle name="Output 2 6 2 2 18" xfId="24212"/>
    <cellStyle name="Output 2 6 2 2 19" xfId="24213"/>
    <cellStyle name="Output 2 6 2 2 2" xfId="24214"/>
    <cellStyle name="Output 2 6 2 2 20" xfId="24215"/>
    <cellStyle name="Output 2 6 2 2 21" xfId="24216"/>
    <cellStyle name="Output 2 6 2 2 22" xfId="24217"/>
    <cellStyle name="Output 2 6 2 2 23" xfId="24218"/>
    <cellStyle name="Output 2 6 2 2 24" xfId="24219"/>
    <cellStyle name="Output 2 6 2 2 25" xfId="24220"/>
    <cellStyle name="Output 2 6 2 2 26" xfId="24221"/>
    <cellStyle name="Output 2 6 2 2 27" xfId="24222"/>
    <cellStyle name="Output 2 6 2 2 28" xfId="24223"/>
    <cellStyle name="Output 2 6 2 2 29" xfId="24224"/>
    <cellStyle name="Output 2 6 2 2 3" xfId="24225"/>
    <cellStyle name="Output 2 6 2 2 30" xfId="40147"/>
    <cellStyle name="Output 2 6 2 2 4" xfId="24226"/>
    <cellStyle name="Output 2 6 2 2 5" xfId="24227"/>
    <cellStyle name="Output 2 6 2 2 6" xfId="24228"/>
    <cellStyle name="Output 2 6 2 2 7" xfId="24229"/>
    <cellStyle name="Output 2 6 2 2 8" xfId="24230"/>
    <cellStyle name="Output 2 6 2 2 9" xfId="24231"/>
    <cellStyle name="Output 2 6 2 20" xfId="24232"/>
    <cellStyle name="Output 2 6 2 21" xfId="24233"/>
    <cellStyle name="Output 2 6 2 22" xfId="24234"/>
    <cellStyle name="Output 2 6 2 23" xfId="24235"/>
    <cellStyle name="Output 2 6 2 24" xfId="24236"/>
    <cellStyle name="Output 2 6 2 25" xfId="24237"/>
    <cellStyle name="Output 2 6 2 26" xfId="24238"/>
    <cellStyle name="Output 2 6 2 27" xfId="39118"/>
    <cellStyle name="Output 2 6 2 3" xfId="24239"/>
    <cellStyle name="Output 2 6 2 4" xfId="24240"/>
    <cellStyle name="Output 2 6 2 5" xfId="24241"/>
    <cellStyle name="Output 2 6 2 6" xfId="24242"/>
    <cellStyle name="Output 2 6 2 7" xfId="24243"/>
    <cellStyle name="Output 2 6 2 8" xfId="24244"/>
    <cellStyle name="Output 2 6 2 9" xfId="24245"/>
    <cellStyle name="Output 2 6 20" xfId="24246"/>
    <cellStyle name="Output 2 6 21" xfId="24247"/>
    <cellStyle name="Output 2 6 22" xfId="24248"/>
    <cellStyle name="Output 2 6 23" xfId="24249"/>
    <cellStyle name="Output 2 6 24" xfId="24250"/>
    <cellStyle name="Output 2 6 25" xfId="24251"/>
    <cellStyle name="Output 2 6 26" xfId="24252"/>
    <cellStyle name="Output 2 6 27" xfId="24253"/>
    <cellStyle name="Output 2 6 28" xfId="39117"/>
    <cellStyle name="Output 2 6 3" xfId="24254"/>
    <cellStyle name="Output 2 6 3 10" xfId="24255"/>
    <cellStyle name="Output 2 6 3 11" xfId="24256"/>
    <cellStyle name="Output 2 6 3 12" xfId="24257"/>
    <cellStyle name="Output 2 6 3 13" xfId="24258"/>
    <cellStyle name="Output 2 6 3 14" xfId="24259"/>
    <cellStyle name="Output 2 6 3 15" xfId="24260"/>
    <cellStyle name="Output 2 6 3 16" xfId="24261"/>
    <cellStyle name="Output 2 6 3 17" xfId="24262"/>
    <cellStyle name="Output 2 6 3 18" xfId="24263"/>
    <cellStyle name="Output 2 6 3 19" xfId="24264"/>
    <cellStyle name="Output 2 6 3 2" xfId="24265"/>
    <cellStyle name="Output 2 6 3 20" xfId="24266"/>
    <cellStyle name="Output 2 6 3 21" xfId="24267"/>
    <cellStyle name="Output 2 6 3 22" xfId="24268"/>
    <cellStyle name="Output 2 6 3 23" xfId="24269"/>
    <cellStyle name="Output 2 6 3 24" xfId="24270"/>
    <cellStyle name="Output 2 6 3 25" xfId="24271"/>
    <cellStyle name="Output 2 6 3 26" xfId="24272"/>
    <cellStyle name="Output 2 6 3 27" xfId="24273"/>
    <cellStyle name="Output 2 6 3 28" xfId="24274"/>
    <cellStyle name="Output 2 6 3 29" xfId="24275"/>
    <cellStyle name="Output 2 6 3 3" xfId="24276"/>
    <cellStyle name="Output 2 6 3 30" xfId="39892"/>
    <cellStyle name="Output 2 6 3 4" xfId="24277"/>
    <cellStyle name="Output 2 6 3 5" xfId="24278"/>
    <cellStyle name="Output 2 6 3 6" xfId="24279"/>
    <cellStyle name="Output 2 6 3 7" xfId="24280"/>
    <cellStyle name="Output 2 6 3 8" xfId="24281"/>
    <cellStyle name="Output 2 6 3 9" xfId="24282"/>
    <cellStyle name="Output 2 6 4" xfId="24283"/>
    <cellStyle name="Output 2 6 5" xfId="24284"/>
    <cellStyle name="Output 2 6 6" xfId="24285"/>
    <cellStyle name="Output 2 6 7" xfId="24286"/>
    <cellStyle name="Output 2 6 8" xfId="24287"/>
    <cellStyle name="Output 2 6 9" xfId="24288"/>
    <cellStyle name="Output 2 7" xfId="24289"/>
    <cellStyle name="Output 2 7 10" xfId="24290"/>
    <cellStyle name="Output 2 7 11" xfId="24291"/>
    <cellStyle name="Output 2 7 12" xfId="24292"/>
    <cellStyle name="Output 2 7 13" xfId="24293"/>
    <cellStyle name="Output 2 7 14" xfId="24294"/>
    <cellStyle name="Output 2 7 15" xfId="24295"/>
    <cellStyle name="Output 2 7 16" xfId="24296"/>
    <cellStyle name="Output 2 7 17" xfId="24297"/>
    <cellStyle name="Output 2 7 18" xfId="24298"/>
    <cellStyle name="Output 2 7 19" xfId="24299"/>
    <cellStyle name="Output 2 7 2" xfId="24300"/>
    <cellStyle name="Output 2 7 2 10" xfId="24301"/>
    <cellStyle name="Output 2 7 2 11" xfId="24302"/>
    <cellStyle name="Output 2 7 2 12" xfId="24303"/>
    <cellStyle name="Output 2 7 2 13" xfId="24304"/>
    <cellStyle name="Output 2 7 2 14" xfId="24305"/>
    <cellStyle name="Output 2 7 2 15" xfId="24306"/>
    <cellStyle name="Output 2 7 2 16" xfId="24307"/>
    <cellStyle name="Output 2 7 2 17" xfId="24308"/>
    <cellStyle name="Output 2 7 2 18" xfId="24309"/>
    <cellStyle name="Output 2 7 2 19" xfId="24310"/>
    <cellStyle name="Output 2 7 2 2" xfId="24311"/>
    <cellStyle name="Output 2 7 2 20" xfId="24312"/>
    <cellStyle name="Output 2 7 2 21" xfId="24313"/>
    <cellStyle name="Output 2 7 2 22" xfId="24314"/>
    <cellStyle name="Output 2 7 2 23" xfId="24315"/>
    <cellStyle name="Output 2 7 2 24" xfId="24316"/>
    <cellStyle name="Output 2 7 2 25" xfId="24317"/>
    <cellStyle name="Output 2 7 2 26" xfId="24318"/>
    <cellStyle name="Output 2 7 2 27" xfId="24319"/>
    <cellStyle name="Output 2 7 2 28" xfId="24320"/>
    <cellStyle name="Output 2 7 2 29" xfId="24321"/>
    <cellStyle name="Output 2 7 2 3" xfId="24322"/>
    <cellStyle name="Output 2 7 2 30" xfId="40064"/>
    <cellStyle name="Output 2 7 2 4" xfId="24323"/>
    <cellStyle name="Output 2 7 2 5" xfId="24324"/>
    <cellStyle name="Output 2 7 2 6" xfId="24325"/>
    <cellStyle name="Output 2 7 2 7" xfId="24326"/>
    <cellStyle name="Output 2 7 2 8" xfId="24327"/>
    <cellStyle name="Output 2 7 2 9" xfId="24328"/>
    <cellStyle name="Output 2 7 20" xfId="24329"/>
    <cellStyle name="Output 2 7 21" xfId="24330"/>
    <cellStyle name="Output 2 7 22" xfId="24331"/>
    <cellStyle name="Output 2 7 23" xfId="24332"/>
    <cellStyle name="Output 2 7 24" xfId="24333"/>
    <cellStyle name="Output 2 7 25" xfId="24334"/>
    <cellStyle name="Output 2 7 26" xfId="24335"/>
    <cellStyle name="Output 2 7 27" xfId="39119"/>
    <cellStyle name="Output 2 7 3" xfId="24336"/>
    <cellStyle name="Output 2 7 4" xfId="24337"/>
    <cellStyle name="Output 2 7 5" xfId="24338"/>
    <cellStyle name="Output 2 7 6" xfId="24339"/>
    <cellStyle name="Output 2 7 7" xfId="24340"/>
    <cellStyle name="Output 2 7 8" xfId="24341"/>
    <cellStyle name="Output 2 7 9" xfId="24342"/>
    <cellStyle name="Output 2 8" xfId="24343"/>
    <cellStyle name="Output 2 8 10" xfId="24344"/>
    <cellStyle name="Output 2 8 11" xfId="24345"/>
    <cellStyle name="Output 2 8 12" xfId="24346"/>
    <cellStyle name="Output 2 8 13" xfId="24347"/>
    <cellStyle name="Output 2 8 14" xfId="24348"/>
    <cellStyle name="Output 2 8 15" xfId="24349"/>
    <cellStyle name="Output 2 8 16" xfId="24350"/>
    <cellStyle name="Output 2 8 17" xfId="24351"/>
    <cellStyle name="Output 2 8 18" xfId="24352"/>
    <cellStyle name="Output 2 8 19" xfId="24353"/>
    <cellStyle name="Output 2 8 2" xfId="24354"/>
    <cellStyle name="Output 2 8 20" xfId="24355"/>
    <cellStyle name="Output 2 8 21" xfId="24356"/>
    <cellStyle name="Output 2 8 22" xfId="24357"/>
    <cellStyle name="Output 2 8 23" xfId="24358"/>
    <cellStyle name="Output 2 8 24" xfId="24359"/>
    <cellStyle name="Output 2 8 25" xfId="24360"/>
    <cellStyle name="Output 2 8 26" xfId="24361"/>
    <cellStyle name="Output 2 8 27" xfId="24362"/>
    <cellStyle name="Output 2 8 28" xfId="24363"/>
    <cellStyle name="Output 2 8 29" xfId="24364"/>
    <cellStyle name="Output 2 8 3" xfId="24365"/>
    <cellStyle name="Output 2 8 30" xfId="39414"/>
    <cellStyle name="Output 2 8 4" xfId="24366"/>
    <cellStyle name="Output 2 8 5" xfId="24367"/>
    <cellStyle name="Output 2 8 6" xfId="24368"/>
    <cellStyle name="Output 2 8 7" xfId="24369"/>
    <cellStyle name="Output 2 8 8" xfId="24370"/>
    <cellStyle name="Output 2 8 9" xfId="24371"/>
    <cellStyle name="Output 2 9" xfId="24372"/>
    <cellStyle name="Output 3" xfId="24373"/>
    <cellStyle name="Output 4" xfId="24374"/>
    <cellStyle name="Output 5" xfId="24375"/>
    <cellStyle name="Output 6" xfId="24376"/>
    <cellStyle name="Output 7" xfId="24377"/>
    <cellStyle name="Output 8" xfId="24378"/>
    <cellStyle name="Output 9" xfId="24379"/>
    <cellStyle name="Output heavy" xfId="24380"/>
    <cellStyle name="Output light" xfId="24381"/>
    <cellStyle name="Output light 2" xfId="40279"/>
    <cellStyle name="Output light 3" xfId="40280"/>
    <cellStyle name="Output light 4" xfId="40281"/>
    <cellStyle name="Page Number" xfId="356"/>
    <cellStyle name="Page Number 2" xfId="24382"/>
    <cellStyle name="Page Number 2 2" xfId="24383"/>
    <cellStyle name="Page Number 3" xfId="24384"/>
    <cellStyle name="Page Number 4" xfId="24385"/>
    <cellStyle name="Page Number 5" xfId="24386"/>
    <cellStyle name="Percent" xfId="36" builtinId="5" hidden="1"/>
    <cellStyle name="Percent [0]" xfId="357"/>
    <cellStyle name="Percent [0] 2" xfId="358"/>
    <cellStyle name="Percent [0] 2 2" xfId="24387"/>
    <cellStyle name="Percent [0] 2 2 2" xfId="24388"/>
    <cellStyle name="Percent [0] 2 2 2 10" xfId="24389"/>
    <cellStyle name="Percent [0] 2 2 2 11" xfId="24390"/>
    <cellStyle name="Percent [0] 2 2 2 12" xfId="24391"/>
    <cellStyle name="Percent [0] 2 2 2 13" xfId="24392"/>
    <cellStyle name="Percent [0] 2 2 2 14" xfId="24393"/>
    <cellStyle name="Percent [0] 2 2 2 15" xfId="24394"/>
    <cellStyle name="Percent [0] 2 2 2 16" xfId="24395"/>
    <cellStyle name="Percent [0] 2 2 2 17" xfId="24396"/>
    <cellStyle name="Percent [0] 2 2 2 18" xfId="24397"/>
    <cellStyle name="Percent [0] 2 2 2 19" xfId="24398"/>
    <cellStyle name="Percent [0] 2 2 2 2" xfId="24399"/>
    <cellStyle name="Percent [0] 2 2 2 2 10" xfId="24400"/>
    <cellStyle name="Percent [0] 2 2 2 2 11" xfId="24401"/>
    <cellStyle name="Percent [0] 2 2 2 2 12" xfId="24402"/>
    <cellStyle name="Percent [0] 2 2 2 2 13" xfId="24403"/>
    <cellStyle name="Percent [0] 2 2 2 2 14" xfId="24404"/>
    <cellStyle name="Percent [0] 2 2 2 2 15" xfId="24405"/>
    <cellStyle name="Percent [0] 2 2 2 2 16" xfId="24406"/>
    <cellStyle name="Percent [0] 2 2 2 2 17" xfId="24407"/>
    <cellStyle name="Percent [0] 2 2 2 2 18" xfId="24408"/>
    <cellStyle name="Percent [0] 2 2 2 2 19" xfId="24409"/>
    <cellStyle name="Percent [0] 2 2 2 2 2" xfId="24410"/>
    <cellStyle name="Percent [0] 2 2 2 2 2 10" xfId="24411"/>
    <cellStyle name="Percent [0] 2 2 2 2 2 11" xfId="24412"/>
    <cellStyle name="Percent [0] 2 2 2 2 2 12" xfId="24413"/>
    <cellStyle name="Percent [0] 2 2 2 2 2 13" xfId="24414"/>
    <cellStyle name="Percent [0] 2 2 2 2 2 14" xfId="24415"/>
    <cellStyle name="Percent [0] 2 2 2 2 2 15" xfId="24416"/>
    <cellStyle name="Percent [0] 2 2 2 2 2 16" xfId="24417"/>
    <cellStyle name="Percent [0] 2 2 2 2 2 17" xfId="24418"/>
    <cellStyle name="Percent [0] 2 2 2 2 2 18" xfId="24419"/>
    <cellStyle name="Percent [0] 2 2 2 2 2 19" xfId="24420"/>
    <cellStyle name="Percent [0] 2 2 2 2 2 2" xfId="24421"/>
    <cellStyle name="Percent [0] 2 2 2 2 2 20" xfId="24422"/>
    <cellStyle name="Percent [0] 2 2 2 2 2 21" xfId="24423"/>
    <cellStyle name="Percent [0] 2 2 2 2 2 22" xfId="24424"/>
    <cellStyle name="Percent [0] 2 2 2 2 2 23" xfId="24425"/>
    <cellStyle name="Percent [0] 2 2 2 2 2 24" xfId="24426"/>
    <cellStyle name="Percent [0] 2 2 2 2 2 25" xfId="24427"/>
    <cellStyle name="Percent [0] 2 2 2 2 2 26" xfId="24428"/>
    <cellStyle name="Percent [0] 2 2 2 2 2 27" xfId="24429"/>
    <cellStyle name="Percent [0] 2 2 2 2 2 28" xfId="24430"/>
    <cellStyle name="Percent [0] 2 2 2 2 2 29" xfId="24431"/>
    <cellStyle name="Percent [0] 2 2 2 2 2 3" xfId="24432"/>
    <cellStyle name="Percent [0] 2 2 2 2 2 30" xfId="24433"/>
    <cellStyle name="Percent [0] 2 2 2 2 2 31" xfId="24434"/>
    <cellStyle name="Percent [0] 2 2 2 2 2 32" xfId="24435"/>
    <cellStyle name="Percent [0] 2 2 2 2 2 4" xfId="24436"/>
    <cellStyle name="Percent [0] 2 2 2 2 2 5" xfId="24437"/>
    <cellStyle name="Percent [0] 2 2 2 2 2 6" xfId="24438"/>
    <cellStyle name="Percent [0] 2 2 2 2 2 7" xfId="24439"/>
    <cellStyle name="Percent [0] 2 2 2 2 2 8" xfId="24440"/>
    <cellStyle name="Percent [0] 2 2 2 2 2 9" xfId="24441"/>
    <cellStyle name="Percent [0] 2 2 2 2 20" xfId="24442"/>
    <cellStyle name="Percent [0] 2 2 2 2 21" xfId="24443"/>
    <cellStyle name="Percent [0] 2 2 2 2 22" xfId="24444"/>
    <cellStyle name="Percent [0] 2 2 2 2 23" xfId="24445"/>
    <cellStyle name="Percent [0] 2 2 2 2 24" xfId="24446"/>
    <cellStyle name="Percent [0] 2 2 2 2 25" xfId="24447"/>
    <cellStyle name="Percent [0] 2 2 2 2 26" xfId="24448"/>
    <cellStyle name="Percent [0] 2 2 2 2 27" xfId="24449"/>
    <cellStyle name="Percent [0] 2 2 2 2 28" xfId="24450"/>
    <cellStyle name="Percent [0] 2 2 2 2 29" xfId="24451"/>
    <cellStyle name="Percent [0] 2 2 2 2 3" xfId="24452"/>
    <cellStyle name="Percent [0] 2 2 2 2 30" xfId="24453"/>
    <cellStyle name="Percent [0] 2 2 2 2 31" xfId="24454"/>
    <cellStyle name="Percent [0] 2 2 2 2 32" xfId="24455"/>
    <cellStyle name="Percent [0] 2 2 2 2 33" xfId="24456"/>
    <cellStyle name="Percent [0] 2 2 2 2 34" xfId="24457"/>
    <cellStyle name="Percent [0] 2 2 2 2 35" xfId="39121"/>
    <cellStyle name="Percent [0] 2 2 2 2 4" xfId="24458"/>
    <cellStyle name="Percent [0] 2 2 2 2 5" xfId="24459"/>
    <cellStyle name="Percent [0] 2 2 2 2 6" xfId="24460"/>
    <cellStyle name="Percent [0] 2 2 2 2 7" xfId="24461"/>
    <cellStyle name="Percent [0] 2 2 2 2 8" xfId="24462"/>
    <cellStyle name="Percent [0] 2 2 2 2 9" xfId="24463"/>
    <cellStyle name="Percent [0] 2 2 2 20" xfId="24464"/>
    <cellStyle name="Percent [0] 2 2 2 21" xfId="24465"/>
    <cellStyle name="Percent [0] 2 2 2 22" xfId="24466"/>
    <cellStyle name="Percent [0] 2 2 2 23" xfId="24467"/>
    <cellStyle name="Percent [0] 2 2 2 24" xfId="24468"/>
    <cellStyle name="Percent [0] 2 2 2 25" xfId="24469"/>
    <cellStyle name="Percent [0] 2 2 2 26" xfId="24470"/>
    <cellStyle name="Percent [0] 2 2 2 27" xfId="24471"/>
    <cellStyle name="Percent [0] 2 2 2 28" xfId="24472"/>
    <cellStyle name="Percent [0] 2 2 2 29" xfId="24473"/>
    <cellStyle name="Percent [0] 2 2 2 3" xfId="24474"/>
    <cellStyle name="Percent [0] 2 2 2 3 10" xfId="24475"/>
    <cellStyle name="Percent [0] 2 2 2 3 11" xfId="24476"/>
    <cellStyle name="Percent [0] 2 2 2 3 12" xfId="24477"/>
    <cellStyle name="Percent [0] 2 2 2 3 13" xfId="24478"/>
    <cellStyle name="Percent [0] 2 2 2 3 14" xfId="24479"/>
    <cellStyle name="Percent [0] 2 2 2 3 15" xfId="24480"/>
    <cellStyle name="Percent [0] 2 2 2 3 16" xfId="24481"/>
    <cellStyle name="Percent [0] 2 2 2 3 17" xfId="24482"/>
    <cellStyle name="Percent [0] 2 2 2 3 18" xfId="24483"/>
    <cellStyle name="Percent [0] 2 2 2 3 19" xfId="24484"/>
    <cellStyle name="Percent [0] 2 2 2 3 2" xfId="24485"/>
    <cellStyle name="Percent [0] 2 2 2 3 20" xfId="24486"/>
    <cellStyle name="Percent [0] 2 2 2 3 21" xfId="24487"/>
    <cellStyle name="Percent [0] 2 2 2 3 22" xfId="24488"/>
    <cellStyle name="Percent [0] 2 2 2 3 23" xfId="24489"/>
    <cellStyle name="Percent [0] 2 2 2 3 24" xfId="24490"/>
    <cellStyle name="Percent [0] 2 2 2 3 25" xfId="24491"/>
    <cellStyle name="Percent [0] 2 2 2 3 26" xfId="24492"/>
    <cellStyle name="Percent [0] 2 2 2 3 27" xfId="24493"/>
    <cellStyle name="Percent [0] 2 2 2 3 28" xfId="24494"/>
    <cellStyle name="Percent [0] 2 2 2 3 29" xfId="24495"/>
    <cellStyle name="Percent [0] 2 2 2 3 3" xfId="24496"/>
    <cellStyle name="Percent [0] 2 2 2 3 30" xfId="24497"/>
    <cellStyle name="Percent [0] 2 2 2 3 31" xfId="24498"/>
    <cellStyle name="Percent [0] 2 2 2 3 32" xfId="24499"/>
    <cellStyle name="Percent [0] 2 2 2 3 4" xfId="24500"/>
    <cellStyle name="Percent [0] 2 2 2 3 5" xfId="24501"/>
    <cellStyle name="Percent [0] 2 2 2 3 6" xfId="24502"/>
    <cellStyle name="Percent [0] 2 2 2 3 7" xfId="24503"/>
    <cellStyle name="Percent [0] 2 2 2 3 8" xfId="24504"/>
    <cellStyle name="Percent [0] 2 2 2 3 9" xfId="24505"/>
    <cellStyle name="Percent [0] 2 2 2 30" xfId="24506"/>
    <cellStyle name="Percent [0] 2 2 2 31" xfId="24507"/>
    <cellStyle name="Percent [0] 2 2 2 32" xfId="24508"/>
    <cellStyle name="Percent [0] 2 2 2 33" xfId="24509"/>
    <cellStyle name="Percent [0] 2 2 2 34" xfId="24510"/>
    <cellStyle name="Percent [0] 2 2 2 35" xfId="24511"/>
    <cellStyle name="Percent [0] 2 2 2 36" xfId="39120"/>
    <cellStyle name="Percent [0] 2 2 2 4" xfId="24512"/>
    <cellStyle name="Percent [0] 2 2 2 5" xfId="24513"/>
    <cellStyle name="Percent [0] 2 2 2 6" xfId="24514"/>
    <cellStyle name="Percent [0] 2 2 2 7" xfId="24515"/>
    <cellStyle name="Percent [0] 2 2 2 8" xfId="24516"/>
    <cellStyle name="Percent [0] 2 2 2 9" xfId="24517"/>
    <cellStyle name="Percent [0] 2 2 3" xfId="24518"/>
    <cellStyle name="Percent [0] 2 2 3 10" xfId="24519"/>
    <cellStyle name="Percent [0] 2 2 3 11" xfId="24520"/>
    <cellStyle name="Percent [0] 2 2 3 12" xfId="24521"/>
    <cellStyle name="Percent [0] 2 2 3 13" xfId="24522"/>
    <cellStyle name="Percent [0] 2 2 3 14" xfId="24523"/>
    <cellStyle name="Percent [0] 2 2 3 15" xfId="24524"/>
    <cellStyle name="Percent [0] 2 2 3 16" xfId="24525"/>
    <cellStyle name="Percent [0] 2 2 3 17" xfId="24526"/>
    <cellStyle name="Percent [0] 2 2 3 18" xfId="24527"/>
    <cellStyle name="Percent [0] 2 2 3 19" xfId="24528"/>
    <cellStyle name="Percent [0] 2 2 3 2" xfId="24529"/>
    <cellStyle name="Percent [0] 2 2 3 2 10" xfId="24530"/>
    <cellStyle name="Percent [0] 2 2 3 2 11" xfId="24531"/>
    <cellStyle name="Percent [0] 2 2 3 2 12" xfId="24532"/>
    <cellStyle name="Percent [0] 2 2 3 2 13" xfId="24533"/>
    <cellStyle name="Percent [0] 2 2 3 2 14" xfId="24534"/>
    <cellStyle name="Percent [0] 2 2 3 2 15" xfId="24535"/>
    <cellStyle name="Percent [0] 2 2 3 2 16" xfId="24536"/>
    <cellStyle name="Percent [0] 2 2 3 2 17" xfId="24537"/>
    <cellStyle name="Percent [0] 2 2 3 2 18" xfId="24538"/>
    <cellStyle name="Percent [0] 2 2 3 2 19" xfId="24539"/>
    <cellStyle name="Percent [0] 2 2 3 2 2" xfId="24540"/>
    <cellStyle name="Percent [0] 2 2 3 2 2 10" xfId="24541"/>
    <cellStyle name="Percent [0] 2 2 3 2 2 11" xfId="24542"/>
    <cellStyle name="Percent [0] 2 2 3 2 2 12" xfId="24543"/>
    <cellStyle name="Percent [0] 2 2 3 2 2 13" xfId="24544"/>
    <cellStyle name="Percent [0] 2 2 3 2 2 14" xfId="24545"/>
    <cellStyle name="Percent [0] 2 2 3 2 2 15" xfId="24546"/>
    <cellStyle name="Percent [0] 2 2 3 2 2 16" xfId="24547"/>
    <cellStyle name="Percent [0] 2 2 3 2 2 17" xfId="24548"/>
    <cellStyle name="Percent [0] 2 2 3 2 2 18" xfId="24549"/>
    <cellStyle name="Percent [0] 2 2 3 2 2 19" xfId="24550"/>
    <cellStyle name="Percent [0] 2 2 3 2 2 2" xfId="24551"/>
    <cellStyle name="Percent [0] 2 2 3 2 2 20" xfId="24552"/>
    <cellStyle name="Percent [0] 2 2 3 2 2 21" xfId="24553"/>
    <cellStyle name="Percent [0] 2 2 3 2 2 22" xfId="24554"/>
    <cellStyle name="Percent [0] 2 2 3 2 2 23" xfId="24555"/>
    <cellStyle name="Percent [0] 2 2 3 2 2 24" xfId="24556"/>
    <cellStyle name="Percent [0] 2 2 3 2 2 25" xfId="24557"/>
    <cellStyle name="Percent [0] 2 2 3 2 2 26" xfId="24558"/>
    <cellStyle name="Percent [0] 2 2 3 2 2 27" xfId="24559"/>
    <cellStyle name="Percent [0] 2 2 3 2 2 28" xfId="24560"/>
    <cellStyle name="Percent [0] 2 2 3 2 2 29" xfId="24561"/>
    <cellStyle name="Percent [0] 2 2 3 2 2 3" xfId="24562"/>
    <cellStyle name="Percent [0] 2 2 3 2 2 30" xfId="24563"/>
    <cellStyle name="Percent [0] 2 2 3 2 2 31" xfId="24564"/>
    <cellStyle name="Percent [0] 2 2 3 2 2 32" xfId="24565"/>
    <cellStyle name="Percent [0] 2 2 3 2 2 4" xfId="24566"/>
    <cellStyle name="Percent [0] 2 2 3 2 2 5" xfId="24567"/>
    <cellStyle name="Percent [0] 2 2 3 2 2 6" xfId="24568"/>
    <cellStyle name="Percent [0] 2 2 3 2 2 7" xfId="24569"/>
    <cellStyle name="Percent [0] 2 2 3 2 2 8" xfId="24570"/>
    <cellStyle name="Percent [0] 2 2 3 2 2 9" xfId="24571"/>
    <cellStyle name="Percent [0] 2 2 3 2 20" xfId="24572"/>
    <cellStyle name="Percent [0] 2 2 3 2 21" xfId="24573"/>
    <cellStyle name="Percent [0] 2 2 3 2 22" xfId="24574"/>
    <cellStyle name="Percent [0] 2 2 3 2 23" xfId="24575"/>
    <cellStyle name="Percent [0] 2 2 3 2 24" xfId="24576"/>
    <cellStyle name="Percent [0] 2 2 3 2 25" xfId="24577"/>
    <cellStyle name="Percent [0] 2 2 3 2 26" xfId="24578"/>
    <cellStyle name="Percent [0] 2 2 3 2 27" xfId="24579"/>
    <cellStyle name="Percent [0] 2 2 3 2 28" xfId="24580"/>
    <cellStyle name="Percent [0] 2 2 3 2 29" xfId="24581"/>
    <cellStyle name="Percent [0] 2 2 3 2 3" xfId="24582"/>
    <cellStyle name="Percent [0] 2 2 3 2 30" xfId="24583"/>
    <cellStyle name="Percent [0] 2 2 3 2 31" xfId="24584"/>
    <cellStyle name="Percent [0] 2 2 3 2 32" xfId="24585"/>
    <cellStyle name="Percent [0] 2 2 3 2 33" xfId="24586"/>
    <cellStyle name="Percent [0] 2 2 3 2 34" xfId="24587"/>
    <cellStyle name="Percent [0] 2 2 3 2 35" xfId="39123"/>
    <cellStyle name="Percent [0] 2 2 3 2 4" xfId="24588"/>
    <cellStyle name="Percent [0] 2 2 3 2 5" xfId="24589"/>
    <cellStyle name="Percent [0] 2 2 3 2 6" xfId="24590"/>
    <cellStyle name="Percent [0] 2 2 3 2 7" xfId="24591"/>
    <cellStyle name="Percent [0] 2 2 3 2 8" xfId="24592"/>
    <cellStyle name="Percent [0] 2 2 3 2 9" xfId="24593"/>
    <cellStyle name="Percent [0] 2 2 3 20" xfId="24594"/>
    <cellStyle name="Percent [0] 2 2 3 21" xfId="24595"/>
    <cellStyle name="Percent [0] 2 2 3 22" xfId="24596"/>
    <cellStyle name="Percent [0] 2 2 3 23" xfId="24597"/>
    <cellStyle name="Percent [0] 2 2 3 24" xfId="24598"/>
    <cellStyle name="Percent [0] 2 2 3 25" xfId="24599"/>
    <cellStyle name="Percent [0] 2 2 3 26" xfId="24600"/>
    <cellStyle name="Percent [0] 2 2 3 27" xfId="24601"/>
    <cellStyle name="Percent [0] 2 2 3 28" xfId="24602"/>
    <cellStyle name="Percent [0] 2 2 3 29" xfId="24603"/>
    <cellStyle name="Percent [0] 2 2 3 3" xfId="24604"/>
    <cellStyle name="Percent [0] 2 2 3 3 10" xfId="24605"/>
    <cellStyle name="Percent [0] 2 2 3 3 11" xfId="24606"/>
    <cellStyle name="Percent [0] 2 2 3 3 12" xfId="24607"/>
    <cellStyle name="Percent [0] 2 2 3 3 13" xfId="24608"/>
    <cellStyle name="Percent [0] 2 2 3 3 14" xfId="24609"/>
    <cellStyle name="Percent [0] 2 2 3 3 15" xfId="24610"/>
    <cellStyle name="Percent [0] 2 2 3 3 16" xfId="24611"/>
    <cellStyle name="Percent [0] 2 2 3 3 17" xfId="24612"/>
    <cellStyle name="Percent [0] 2 2 3 3 18" xfId="24613"/>
    <cellStyle name="Percent [0] 2 2 3 3 19" xfId="24614"/>
    <cellStyle name="Percent [0] 2 2 3 3 2" xfId="24615"/>
    <cellStyle name="Percent [0] 2 2 3 3 20" xfId="24616"/>
    <cellStyle name="Percent [0] 2 2 3 3 21" xfId="24617"/>
    <cellStyle name="Percent [0] 2 2 3 3 22" xfId="24618"/>
    <cellStyle name="Percent [0] 2 2 3 3 23" xfId="24619"/>
    <cellStyle name="Percent [0] 2 2 3 3 24" xfId="24620"/>
    <cellStyle name="Percent [0] 2 2 3 3 25" xfId="24621"/>
    <cellStyle name="Percent [0] 2 2 3 3 26" xfId="24622"/>
    <cellStyle name="Percent [0] 2 2 3 3 27" xfId="24623"/>
    <cellStyle name="Percent [0] 2 2 3 3 28" xfId="24624"/>
    <cellStyle name="Percent [0] 2 2 3 3 29" xfId="24625"/>
    <cellStyle name="Percent [0] 2 2 3 3 3" xfId="24626"/>
    <cellStyle name="Percent [0] 2 2 3 3 30" xfId="24627"/>
    <cellStyle name="Percent [0] 2 2 3 3 31" xfId="24628"/>
    <cellStyle name="Percent [0] 2 2 3 3 32" xfId="24629"/>
    <cellStyle name="Percent [0] 2 2 3 3 4" xfId="24630"/>
    <cellStyle name="Percent [0] 2 2 3 3 5" xfId="24631"/>
    <cellStyle name="Percent [0] 2 2 3 3 6" xfId="24632"/>
    <cellStyle name="Percent [0] 2 2 3 3 7" xfId="24633"/>
    <cellStyle name="Percent [0] 2 2 3 3 8" xfId="24634"/>
    <cellStyle name="Percent [0] 2 2 3 3 9" xfId="24635"/>
    <cellStyle name="Percent [0] 2 2 3 30" xfId="24636"/>
    <cellStyle name="Percent [0] 2 2 3 31" xfId="24637"/>
    <cellStyle name="Percent [0] 2 2 3 32" xfId="24638"/>
    <cellStyle name="Percent [0] 2 2 3 33" xfId="24639"/>
    <cellStyle name="Percent [0] 2 2 3 34" xfId="24640"/>
    <cellStyle name="Percent [0] 2 2 3 35" xfId="24641"/>
    <cellStyle name="Percent [0] 2 2 3 36" xfId="39122"/>
    <cellStyle name="Percent [0] 2 2 3 4" xfId="24642"/>
    <cellStyle name="Percent [0] 2 2 3 5" xfId="24643"/>
    <cellStyle name="Percent [0] 2 2 3 6" xfId="24644"/>
    <cellStyle name="Percent [0] 2 2 3 7" xfId="24645"/>
    <cellStyle name="Percent [0] 2 2 3 8" xfId="24646"/>
    <cellStyle name="Percent [0] 2 2 3 9" xfId="24647"/>
    <cellStyle name="Percent [0] 2 2 4" xfId="24648"/>
    <cellStyle name="Percent [0] 2 2 5" xfId="24649"/>
    <cellStyle name="Percent [0] 2 2 5 10" xfId="24650"/>
    <cellStyle name="Percent [0] 2 2 5 11" xfId="24651"/>
    <cellStyle name="Percent [0] 2 2 5 12" xfId="24652"/>
    <cellStyle name="Percent [0] 2 2 5 13" xfId="24653"/>
    <cellStyle name="Percent [0] 2 2 5 14" xfId="24654"/>
    <cellStyle name="Percent [0] 2 2 5 15" xfId="24655"/>
    <cellStyle name="Percent [0] 2 2 5 16" xfId="24656"/>
    <cellStyle name="Percent [0] 2 2 5 17" xfId="24657"/>
    <cellStyle name="Percent [0] 2 2 5 18" xfId="24658"/>
    <cellStyle name="Percent [0] 2 2 5 19" xfId="24659"/>
    <cellStyle name="Percent [0] 2 2 5 2" xfId="24660"/>
    <cellStyle name="Percent [0] 2 2 5 2 10" xfId="24661"/>
    <cellStyle name="Percent [0] 2 2 5 2 11" xfId="24662"/>
    <cellStyle name="Percent [0] 2 2 5 2 12" xfId="24663"/>
    <cellStyle name="Percent [0] 2 2 5 2 13" xfId="24664"/>
    <cellStyle name="Percent [0] 2 2 5 2 14" xfId="24665"/>
    <cellStyle name="Percent [0] 2 2 5 2 15" xfId="24666"/>
    <cellStyle name="Percent [0] 2 2 5 2 16" xfId="24667"/>
    <cellStyle name="Percent [0] 2 2 5 2 17" xfId="24668"/>
    <cellStyle name="Percent [0] 2 2 5 2 18" xfId="24669"/>
    <cellStyle name="Percent [0] 2 2 5 2 19" xfId="24670"/>
    <cellStyle name="Percent [0] 2 2 5 2 2" xfId="24671"/>
    <cellStyle name="Percent [0] 2 2 5 2 2 10" xfId="24672"/>
    <cellStyle name="Percent [0] 2 2 5 2 2 11" xfId="24673"/>
    <cellStyle name="Percent [0] 2 2 5 2 2 12" xfId="24674"/>
    <cellStyle name="Percent [0] 2 2 5 2 2 13" xfId="24675"/>
    <cellStyle name="Percent [0] 2 2 5 2 2 14" xfId="24676"/>
    <cellStyle name="Percent [0] 2 2 5 2 2 15" xfId="24677"/>
    <cellStyle name="Percent [0] 2 2 5 2 2 16" xfId="24678"/>
    <cellStyle name="Percent [0] 2 2 5 2 2 17" xfId="24679"/>
    <cellStyle name="Percent [0] 2 2 5 2 2 18" xfId="24680"/>
    <cellStyle name="Percent [0] 2 2 5 2 2 19" xfId="24681"/>
    <cellStyle name="Percent [0] 2 2 5 2 2 2" xfId="24682"/>
    <cellStyle name="Percent [0] 2 2 5 2 2 20" xfId="24683"/>
    <cellStyle name="Percent [0] 2 2 5 2 2 21" xfId="24684"/>
    <cellStyle name="Percent [0] 2 2 5 2 2 22" xfId="24685"/>
    <cellStyle name="Percent [0] 2 2 5 2 2 23" xfId="24686"/>
    <cellStyle name="Percent [0] 2 2 5 2 2 24" xfId="24687"/>
    <cellStyle name="Percent [0] 2 2 5 2 2 25" xfId="24688"/>
    <cellStyle name="Percent [0] 2 2 5 2 2 26" xfId="24689"/>
    <cellStyle name="Percent [0] 2 2 5 2 2 27" xfId="24690"/>
    <cellStyle name="Percent [0] 2 2 5 2 2 28" xfId="24691"/>
    <cellStyle name="Percent [0] 2 2 5 2 2 29" xfId="24692"/>
    <cellStyle name="Percent [0] 2 2 5 2 2 3" xfId="24693"/>
    <cellStyle name="Percent [0] 2 2 5 2 2 30" xfId="24694"/>
    <cellStyle name="Percent [0] 2 2 5 2 2 31" xfId="24695"/>
    <cellStyle name="Percent [0] 2 2 5 2 2 32" xfId="24696"/>
    <cellStyle name="Percent [0] 2 2 5 2 2 4" xfId="24697"/>
    <cellStyle name="Percent [0] 2 2 5 2 2 5" xfId="24698"/>
    <cellStyle name="Percent [0] 2 2 5 2 2 6" xfId="24699"/>
    <cellStyle name="Percent [0] 2 2 5 2 2 7" xfId="24700"/>
    <cellStyle name="Percent [0] 2 2 5 2 2 8" xfId="24701"/>
    <cellStyle name="Percent [0] 2 2 5 2 2 9" xfId="24702"/>
    <cellStyle name="Percent [0] 2 2 5 2 20" xfId="24703"/>
    <cellStyle name="Percent [0] 2 2 5 2 21" xfId="24704"/>
    <cellStyle name="Percent [0] 2 2 5 2 22" xfId="24705"/>
    <cellStyle name="Percent [0] 2 2 5 2 23" xfId="24706"/>
    <cellStyle name="Percent [0] 2 2 5 2 24" xfId="24707"/>
    <cellStyle name="Percent [0] 2 2 5 2 25" xfId="24708"/>
    <cellStyle name="Percent [0] 2 2 5 2 26" xfId="24709"/>
    <cellStyle name="Percent [0] 2 2 5 2 27" xfId="24710"/>
    <cellStyle name="Percent [0] 2 2 5 2 28" xfId="24711"/>
    <cellStyle name="Percent [0] 2 2 5 2 29" xfId="24712"/>
    <cellStyle name="Percent [0] 2 2 5 2 3" xfId="24713"/>
    <cellStyle name="Percent [0] 2 2 5 2 30" xfId="24714"/>
    <cellStyle name="Percent [0] 2 2 5 2 31" xfId="24715"/>
    <cellStyle name="Percent [0] 2 2 5 2 32" xfId="24716"/>
    <cellStyle name="Percent [0] 2 2 5 2 33" xfId="24717"/>
    <cellStyle name="Percent [0] 2 2 5 2 34" xfId="24718"/>
    <cellStyle name="Percent [0] 2 2 5 2 35" xfId="39125"/>
    <cellStyle name="Percent [0] 2 2 5 2 4" xfId="24719"/>
    <cellStyle name="Percent [0] 2 2 5 2 5" xfId="24720"/>
    <cellStyle name="Percent [0] 2 2 5 2 6" xfId="24721"/>
    <cellStyle name="Percent [0] 2 2 5 2 7" xfId="24722"/>
    <cellStyle name="Percent [0] 2 2 5 2 8" xfId="24723"/>
    <cellStyle name="Percent [0] 2 2 5 2 9" xfId="24724"/>
    <cellStyle name="Percent [0] 2 2 5 20" xfId="24725"/>
    <cellStyle name="Percent [0] 2 2 5 21" xfId="24726"/>
    <cellStyle name="Percent [0] 2 2 5 22" xfId="24727"/>
    <cellStyle name="Percent [0] 2 2 5 23" xfId="24728"/>
    <cellStyle name="Percent [0] 2 2 5 24" xfId="24729"/>
    <cellStyle name="Percent [0] 2 2 5 25" xfId="24730"/>
    <cellStyle name="Percent [0] 2 2 5 26" xfId="24731"/>
    <cellStyle name="Percent [0] 2 2 5 27" xfId="24732"/>
    <cellStyle name="Percent [0] 2 2 5 28" xfId="24733"/>
    <cellStyle name="Percent [0] 2 2 5 29" xfId="24734"/>
    <cellStyle name="Percent [0] 2 2 5 3" xfId="24735"/>
    <cellStyle name="Percent [0] 2 2 5 3 10" xfId="24736"/>
    <cellStyle name="Percent [0] 2 2 5 3 11" xfId="24737"/>
    <cellStyle name="Percent [0] 2 2 5 3 12" xfId="24738"/>
    <cellStyle name="Percent [0] 2 2 5 3 13" xfId="24739"/>
    <cellStyle name="Percent [0] 2 2 5 3 14" xfId="24740"/>
    <cellStyle name="Percent [0] 2 2 5 3 15" xfId="24741"/>
    <cellStyle name="Percent [0] 2 2 5 3 16" xfId="24742"/>
    <cellStyle name="Percent [0] 2 2 5 3 17" xfId="24743"/>
    <cellStyle name="Percent [0] 2 2 5 3 18" xfId="24744"/>
    <cellStyle name="Percent [0] 2 2 5 3 19" xfId="24745"/>
    <cellStyle name="Percent [0] 2 2 5 3 2" xfId="24746"/>
    <cellStyle name="Percent [0] 2 2 5 3 2 10" xfId="24747"/>
    <cellStyle name="Percent [0] 2 2 5 3 2 11" xfId="24748"/>
    <cellStyle name="Percent [0] 2 2 5 3 2 12" xfId="24749"/>
    <cellStyle name="Percent [0] 2 2 5 3 2 13" xfId="24750"/>
    <cellStyle name="Percent [0] 2 2 5 3 2 14" xfId="24751"/>
    <cellStyle name="Percent [0] 2 2 5 3 2 15" xfId="24752"/>
    <cellStyle name="Percent [0] 2 2 5 3 2 16" xfId="24753"/>
    <cellStyle name="Percent [0] 2 2 5 3 2 17" xfId="24754"/>
    <cellStyle name="Percent [0] 2 2 5 3 2 18" xfId="24755"/>
    <cellStyle name="Percent [0] 2 2 5 3 2 19" xfId="24756"/>
    <cellStyle name="Percent [0] 2 2 5 3 2 2" xfId="24757"/>
    <cellStyle name="Percent [0] 2 2 5 3 2 20" xfId="24758"/>
    <cellStyle name="Percent [0] 2 2 5 3 2 21" xfId="24759"/>
    <cellStyle name="Percent [0] 2 2 5 3 2 22" xfId="24760"/>
    <cellStyle name="Percent [0] 2 2 5 3 2 23" xfId="24761"/>
    <cellStyle name="Percent [0] 2 2 5 3 2 24" xfId="24762"/>
    <cellStyle name="Percent [0] 2 2 5 3 2 25" xfId="24763"/>
    <cellStyle name="Percent [0] 2 2 5 3 2 26" xfId="24764"/>
    <cellStyle name="Percent [0] 2 2 5 3 2 27" xfId="24765"/>
    <cellStyle name="Percent [0] 2 2 5 3 2 28" xfId="24766"/>
    <cellStyle name="Percent [0] 2 2 5 3 2 29" xfId="24767"/>
    <cellStyle name="Percent [0] 2 2 5 3 2 3" xfId="24768"/>
    <cellStyle name="Percent [0] 2 2 5 3 2 30" xfId="24769"/>
    <cellStyle name="Percent [0] 2 2 5 3 2 31" xfId="24770"/>
    <cellStyle name="Percent [0] 2 2 5 3 2 32" xfId="24771"/>
    <cellStyle name="Percent [0] 2 2 5 3 2 4" xfId="24772"/>
    <cellStyle name="Percent [0] 2 2 5 3 2 5" xfId="24773"/>
    <cellStyle name="Percent [0] 2 2 5 3 2 6" xfId="24774"/>
    <cellStyle name="Percent [0] 2 2 5 3 2 7" xfId="24775"/>
    <cellStyle name="Percent [0] 2 2 5 3 2 8" xfId="24776"/>
    <cellStyle name="Percent [0] 2 2 5 3 2 9" xfId="24777"/>
    <cellStyle name="Percent [0] 2 2 5 3 20" xfId="24778"/>
    <cellStyle name="Percent [0] 2 2 5 3 21" xfId="24779"/>
    <cellStyle name="Percent [0] 2 2 5 3 22" xfId="24780"/>
    <cellStyle name="Percent [0] 2 2 5 3 23" xfId="24781"/>
    <cellStyle name="Percent [0] 2 2 5 3 24" xfId="24782"/>
    <cellStyle name="Percent [0] 2 2 5 3 25" xfId="24783"/>
    <cellStyle name="Percent [0] 2 2 5 3 26" xfId="24784"/>
    <cellStyle name="Percent [0] 2 2 5 3 27" xfId="24785"/>
    <cellStyle name="Percent [0] 2 2 5 3 28" xfId="24786"/>
    <cellStyle name="Percent [0] 2 2 5 3 29" xfId="24787"/>
    <cellStyle name="Percent [0] 2 2 5 3 3" xfId="24788"/>
    <cellStyle name="Percent [0] 2 2 5 3 30" xfId="24789"/>
    <cellStyle name="Percent [0] 2 2 5 3 31" xfId="24790"/>
    <cellStyle name="Percent [0] 2 2 5 3 32" xfId="24791"/>
    <cellStyle name="Percent [0] 2 2 5 3 33" xfId="24792"/>
    <cellStyle name="Percent [0] 2 2 5 3 34" xfId="24793"/>
    <cellStyle name="Percent [0] 2 2 5 3 35" xfId="39126"/>
    <cellStyle name="Percent [0] 2 2 5 3 4" xfId="24794"/>
    <cellStyle name="Percent [0] 2 2 5 3 5" xfId="24795"/>
    <cellStyle name="Percent [0] 2 2 5 3 6" xfId="24796"/>
    <cellStyle name="Percent [0] 2 2 5 3 7" xfId="24797"/>
    <cellStyle name="Percent [0] 2 2 5 3 8" xfId="24798"/>
    <cellStyle name="Percent [0] 2 2 5 3 9" xfId="24799"/>
    <cellStyle name="Percent [0] 2 2 5 30" xfId="24800"/>
    <cellStyle name="Percent [0] 2 2 5 31" xfId="24801"/>
    <cellStyle name="Percent [0] 2 2 5 32" xfId="24802"/>
    <cellStyle name="Percent [0] 2 2 5 33" xfId="24803"/>
    <cellStyle name="Percent [0] 2 2 5 34" xfId="24804"/>
    <cellStyle name="Percent [0] 2 2 5 35" xfId="24805"/>
    <cellStyle name="Percent [0] 2 2 5 36" xfId="24806"/>
    <cellStyle name="Percent [0] 2 2 5 37" xfId="39124"/>
    <cellStyle name="Percent [0] 2 2 5 4" xfId="24807"/>
    <cellStyle name="Percent [0] 2 2 5 4 10" xfId="24808"/>
    <cellStyle name="Percent [0] 2 2 5 4 11" xfId="24809"/>
    <cellStyle name="Percent [0] 2 2 5 4 12" xfId="24810"/>
    <cellStyle name="Percent [0] 2 2 5 4 13" xfId="24811"/>
    <cellStyle name="Percent [0] 2 2 5 4 14" xfId="39905"/>
    <cellStyle name="Percent [0] 2 2 5 4 2" xfId="24812"/>
    <cellStyle name="Percent [0] 2 2 5 4 3" xfId="24813"/>
    <cellStyle name="Percent [0] 2 2 5 4 4" xfId="24814"/>
    <cellStyle name="Percent [0] 2 2 5 4 5" xfId="24815"/>
    <cellStyle name="Percent [0] 2 2 5 4 6" xfId="24816"/>
    <cellStyle name="Percent [0] 2 2 5 4 7" xfId="24817"/>
    <cellStyle name="Percent [0] 2 2 5 4 8" xfId="24818"/>
    <cellStyle name="Percent [0] 2 2 5 4 9" xfId="24819"/>
    <cellStyle name="Percent [0] 2 2 5 5" xfId="24820"/>
    <cellStyle name="Percent [0] 2 2 5 6" xfId="24821"/>
    <cellStyle name="Percent [0] 2 2 5 7" xfId="24822"/>
    <cellStyle name="Percent [0] 2 2 5 8" xfId="24823"/>
    <cellStyle name="Percent [0] 2 2 5 9" xfId="24824"/>
    <cellStyle name="Percent [0] 2 2 6" xfId="24825"/>
    <cellStyle name="Percent [0] 2 2 6 10" xfId="24826"/>
    <cellStyle name="Percent [0] 2 2 6 11" xfId="24827"/>
    <cellStyle name="Percent [0] 2 2 6 12" xfId="24828"/>
    <cellStyle name="Percent [0] 2 2 6 13" xfId="24829"/>
    <cellStyle name="Percent [0] 2 2 6 14" xfId="24830"/>
    <cellStyle name="Percent [0] 2 2 6 15" xfId="24831"/>
    <cellStyle name="Percent [0] 2 2 6 16" xfId="24832"/>
    <cellStyle name="Percent [0] 2 2 6 17" xfId="24833"/>
    <cellStyle name="Percent [0] 2 2 6 18" xfId="24834"/>
    <cellStyle name="Percent [0] 2 2 6 19" xfId="24835"/>
    <cellStyle name="Percent [0] 2 2 6 2" xfId="24836"/>
    <cellStyle name="Percent [0] 2 2 6 2 10" xfId="24837"/>
    <cellStyle name="Percent [0] 2 2 6 2 11" xfId="24838"/>
    <cellStyle name="Percent [0] 2 2 6 2 12" xfId="24839"/>
    <cellStyle name="Percent [0] 2 2 6 2 13" xfId="24840"/>
    <cellStyle name="Percent [0] 2 2 6 2 14" xfId="24841"/>
    <cellStyle name="Percent [0] 2 2 6 2 15" xfId="24842"/>
    <cellStyle name="Percent [0] 2 2 6 2 16" xfId="24843"/>
    <cellStyle name="Percent [0] 2 2 6 2 17" xfId="24844"/>
    <cellStyle name="Percent [0] 2 2 6 2 18" xfId="24845"/>
    <cellStyle name="Percent [0] 2 2 6 2 19" xfId="24846"/>
    <cellStyle name="Percent [0] 2 2 6 2 2" xfId="24847"/>
    <cellStyle name="Percent [0] 2 2 6 2 20" xfId="24848"/>
    <cellStyle name="Percent [0] 2 2 6 2 21" xfId="24849"/>
    <cellStyle name="Percent [0] 2 2 6 2 22" xfId="24850"/>
    <cellStyle name="Percent [0] 2 2 6 2 23" xfId="24851"/>
    <cellStyle name="Percent [0] 2 2 6 2 24" xfId="24852"/>
    <cellStyle name="Percent [0] 2 2 6 2 25" xfId="24853"/>
    <cellStyle name="Percent [0] 2 2 6 2 26" xfId="24854"/>
    <cellStyle name="Percent [0] 2 2 6 2 27" xfId="24855"/>
    <cellStyle name="Percent [0] 2 2 6 2 28" xfId="24856"/>
    <cellStyle name="Percent [0] 2 2 6 2 29" xfId="24857"/>
    <cellStyle name="Percent [0] 2 2 6 2 3" xfId="24858"/>
    <cellStyle name="Percent [0] 2 2 6 2 30" xfId="24859"/>
    <cellStyle name="Percent [0] 2 2 6 2 31" xfId="24860"/>
    <cellStyle name="Percent [0] 2 2 6 2 32" xfId="24861"/>
    <cellStyle name="Percent [0] 2 2 6 2 4" xfId="24862"/>
    <cellStyle name="Percent [0] 2 2 6 2 5" xfId="24863"/>
    <cellStyle name="Percent [0] 2 2 6 2 6" xfId="24864"/>
    <cellStyle name="Percent [0] 2 2 6 2 7" xfId="24865"/>
    <cellStyle name="Percent [0] 2 2 6 2 8" xfId="24866"/>
    <cellStyle name="Percent [0] 2 2 6 2 9" xfId="24867"/>
    <cellStyle name="Percent [0] 2 2 6 20" xfId="24868"/>
    <cellStyle name="Percent [0] 2 2 6 21" xfId="24869"/>
    <cellStyle name="Percent [0] 2 2 6 22" xfId="24870"/>
    <cellStyle name="Percent [0] 2 2 6 23" xfId="24871"/>
    <cellStyle name="Percent [0] 2 2 6 24" xfId="24872"/>
    <cellStyle name="Percent [0] 2 2 6 25" xfId="24873"/>
    <cellStyle name="Percent [0] 2 2 6 26" xfId="24874"/>
    <cellStyle name="Percent [0] 2 2 6 27" xfId="24875"/>
    <cellStyle name="Percent [0] 2 2 6 28" xfId="24876"/>
    <cellStyle name="Percent [0] 2 2 6 29" xfId="24877"/>
    <cellStyle name="Percent [0] 2 2 6 3" xfId="24878"/>
    <cellStyle name="Percent [0] 2 2 6 30" xfId="24879"/>
    <cellStyle name="Percent [0] 2 2 6 31" xfId="24880"/>
    <cellStyle name="Percent [0] 2 2 6 32" xfId="24881"/>
    <cellStyle name="Percent [0] 2 2 6 33" xfId="24882"/>
    <cellStyle name="Percent [0] 2 2 6 34" xfId="24883"/>
    <cellStyle name="Percent [0] 2 2 6 35" xfId="39127"/>
    <cellStyle name="Percent [0] 2 2 6 4" xfId="24884"/>
    <cellStyle name="Percent [0] 2 2 6 5" xfId="24885"/>
    <cellStyle name="Percent [0] 2 2 6 6" xfId="24886"/>
    <cellStyle name="Percent [0] 2 2 6 7" xfId="24887"/>
    <cellStyle name="Percent [0] 2 2 6 8" xfId="24888"/>
    <cellStyle name="Percent [0] 2 2 6 9" xfId="24889"/>
    <cellStyle name="Percent [0] 2 2 7" xfId="24890"/>
    <cellStyle name="Percent [0] 2 2 7 10" xfId="24891"/>
    <cellStyle name="Percent [0] 2 2 7 11" xfId="24892"/>
    <cellStyle name="Percent [0] 2 2 7 12" xfId="24893"/>
    <cellStyle name="Percent [0] 2 2 7 13" xfId="24894"/>
    <cellStyle name="Percent [0] 2 2 7 14" xfId="24895"/>
    <cellStyle name="Percent [0] 2 2 7 15" xfId="24896"/>
    <cellStyle name="Percent [0] 2 2 7 16" xfId="24897"/>
    <cellStyle name="Percent [0] 2 2 7 17" xfId="24898"/>
    <cellStyle name="Percent [0] 2 2 7 18" xfId="24899"/>
    <cellStyle name="Percent [0] 2 2 7 19" xfId="24900"/>
    <cellStyle name="Percent [0] 2 2 7 2" xfId="24901"/>
    <cellStyle name="Percent [0] 2 2 7 20" xfId="24902"/>
    <cellStyle name="Percent [0] 2 2 7 21" xfId="24903"/>
    <cellStyle name="Percent [0] 2 2 7 22" xfId="24904"/>
    <cellStyle name="Percent [0] 2 2 7 23" xfId="24905"/>
    <cellStyle name="Percent [0] 2 2 7 24" xfId="24906"/>
    <cellStyle name="Percent [0] 2 2 7 25" xfId="24907"/>
    <cellStyle name="Percent [0] 2 2 7 26" xfId="24908"/>
    <cellStyle name="Percent [0] 2 2 7 27" xfId="24909"/>
    <cellStyle name="Percent [0] 2 2 7 28" xfId="24910"/>
    <cellStyle name="Percent [0] 2 2 7 29" xfId="24911"/>
    <cellStyle name="Percent [0] 2 2 7 3" xfId="24912"/>
    <cellStyle name="Percent [0] 2 2 7 30" xfId="24913"/>
    <cellStyle name="Percent [0] 2 2 7 31" xfId="24914"/>
    <cellStyle name="Percent [0] 2 2 7 32" xfId="24915"/>
    <cellStyle name="Percent [0] 2 2 7 4" xfId="24916"/>
    <cellStyle name="Percent [0] 2 2 7 5" xfId="24917"/>
    <cellStyle name="Percent [0] 2 2 7 6" xfId="24918"/>
    <cellStyle name="Percent [0] 2 2 7 7" xfId="24919"/>
    <cellStyle name="Percent [0] 2 2 7 8" xfId="24920"/>
    <cellStyle name="Percent [0] 2 2 7 9" xfId="24921"/>
    <cellStyle name="Percent [0] 2 3" xfId="24922"/>
    <cellStyle name="Percent [0] 2 3 10" xfId="24923"/>
    <cellStyle name="Percent [0] 2 3 11" xfId="24924"/>
    <cellStyle name="Percent [0] 2 3 12" xfId="24925"/>
    <cellStyle name="Percent [0] 2 3 13" xfId="24926"/>
    <cellStyle name="Percent [0] 2 3 2" xfId="24927"/>
    <cellStyle name="Percent [0] 2 3 3" xfId="24928"/>
    <cellStyle name="Percent [0] 2 3 4" xfId="24929"/>
    <cellStyle name="Percent [0] 2 3 5" xfId="24930"/>
    <cellStyle name="Percent [0] 2 3 6" xfId="24931"/>
    <cellStyle name="Percent [0] 2 3 7" xfId="24932"/>
    <cellStyle name="Percent [0] 2 3 8" xfId="24933"/>
    <cellStyle name="Percent [0] 2 3 9" xfId="24934"/>
    <cellStyle name="Percent [0] 2 4" xfId="24935"/>
    <cellStyle name="Percent [0] 3" xfId="359"/>
    <cellStyle name="Percent [0] 3 2" xfId="24936"/>
    <cellStyle name="Percent [0] 3 3" xfId="24937"/>
    <cellStyle name="Percent [0] 4" xfId="360"/>
    <cellStyle name="Percent [0] 4 2" xfId="24938"/>
    <cellStyle name="Percent [0] 4 2 2" xfId="24939"/>
    <cellStyle name="Percent [0] 4 2 2 10" xfId="24940"/>
    <cellStyle name="Percent [0] 4 2 2 11" xfId="24941"/>
    <cellStyle name="Percent [0] 4 2 2 12" xfId="24942"/>
    <cellStyle name="Percent [0] 4 2 2 13" xfId="24943"/>
    <cellStyle name="Percent [0] 4 2 2 14" xfId="24944"/>
    <cellStyle name="Percent [0] 4 2 2 15" xfId="24945"/>
    <cellStyle name="Percent [0] 4 2 2 16" xfId="24946"/>
    <cellStyle name="Percent [0] 4 2 2 17" xfId="24947"/>
    <cellStyle name="Percent [0] 4 2 2 18" xfId="24948"/>
    <cellStyle name="Percent [0] 4 2 2 19" xfId="24949"/>
    <cellStyle name="Percent [0] 4 2 2 2" xfId="24950"/>
    <cellStyle name="Percent [0] 4 2 2 2 10" xfId="24951"/>
    <cellStyle name="Percent [0] 4 2 2 2 11" xfId="24952"/>
    <cellStyle name="Percent [0] 4 2 2 2 12" xfId="24953"/>
    <cellStyle name="Percent [0] 4 2 2 2 13" xfId="24954"/>
    <cellStyle name="Percent [0] 4 2 2 2 14" xfId="24955"/>
    <cellStyle name="Percent [0] 4 2 2 2 15" xfId="24956"/>
    <cellStyle name="Percent [0] 4 2 2 2 16" xfId="24957"/>
    <cellStyle name="Percent [0] 4 2 2 2 17" xfId="24958"/>
    <cellStyle name="Percent [0] 4 2 2 2 18" xfId="24959"/>
    <cellStyle name="Percent [0] 4 2 2 2 19" xfId="24960"/>
    <cellStyle name="Percent [0] 4 2 2 2 2" xfId="24961"/>
    <cellStyle name="Percent [0] 4 2 2 2 2 10" xfId="24962"/>
    <cellStyle name="Percent [0] 4 2 2 2 2 11" xfId="24963"/>
    <cellStyle name="Percent [0] 4 2 2 2 2 12" xfId="24964"/>
    <cellStyle name="Percent [0] 4 2 2 2 2 13" xfId="24965"/>
    <cellStyle name="Percent [0] 4 2 2 2 2 14" xfId="24966"/>
    <cellStyle name="Percent [0] 4 2 2 2 2 15" xfId="24967"/>
    <cellStyle name="Percent [0] 4 2 2 2 2 16" xfId="24968"/>
    <cellStyle name="Percent [0] 4 2 2 2 2 17" xfId="24969"/>
    <cellStyle name="Percent [0] 4 2 2 2 2 18" xfId="24970"/>
    <cellStyle name="Percent [0] 4 2 2 2 2 19" xfId="24971"/>
    <cellStyle name="Percent [0] 4 2 2 2 2 2" xfId="24972"/>
    <cellStyle name="Percent [0] 4 2 2 2 2 20" xfId="24973"/>
    <cellStyle name="Percent [0] 4 2 2 2 2 21" xfId="24974"/>
    <cellStyle name="Percent [0] 4 2 2 2 2 22" xfId="24975"/>
    <cellStyle name="Percent [0] 4 2 2 2 2 23" xfId="24976"/>
    <cellStyle name="Percent [0] 4 2 2 2 2 24" xfId="24977"/>
    <cellStyle name="Percent [0] 4 2 2 2 2 25" xfId="24978"/>
    <cellStyle name="Percent [0] 4 2 2 2 2 26" xfId="24979"/>
    <cellStyle name="Percent [0] 4 2 2 2 2 27" xfId="24980"/>
    <cellStyle name="Percent [0] 4 2 2 2 2 28" xfId="24981"/>
    <cellStyle name="Percent [0] 4 2 2 2 2 29" xfId="24982"/>
    <cellStyle name="Percent [0] 4 2 2 2 2 3" xfId="24983"/>
    <cellStyle name="Percent [0] 4 2 2 2 2 30" xfId="24984"/>
    <cellStyle name="Percent [0] 4 2 2 2 2 31" xfId="24985"/>
    <cellStyle name="Percent [0] 4 2 2 2 2 32" xfId="24986"/>
    <cellStyle name="Percent [0] 4 2 2 2 2 4" xfId="24987"/>
    <cellStyle name="Percent [0] 4 2 2 2 2 5" xfId="24988"/>
    <cellStyle name="Percent [0] 4 2 2 2 2 6" xfId="24989"/>
    <cellStyle name="Percent [0] 4 2 2 2 2 7" xfId="24990"/>
    <cellStyle name="Percent [0] 4 2 2 2 2 8" xfId="24991"/>
    <cellStyle name="Percent [0] 4 2 2 2 2 9" xfId="24992"/>
    <cellStyle name="Percent [0] 4 2 2 2 20" xfId="24993"/>
    <cellStyle name="Percent [0] 4 2 2 2 21" xfId="24994"/>
    <cellStyle name="Percent [0] 4 2 2 2 22" xfId="24995"/>
    <cellStyle name="Percent [0] 4 2 2 2 23" xfId="24996"/>
    <cellStyle name="Percent [0] 4 2 2 2 24" xfId="24997"/>
    <cellStyle name="Percent [0] 4 2 2 2 25" xfId="24998"/>
    <cellStyle name="Percent [0] 4 2 2 2 26" xfId="24999"/>
    <cellStyle name="Percent [0] 4 2 2 2 27" xfId="25000"/>
    <cellStyle name="Percent [0] 4 2 2 2 28" xfId="25001"/>
    <cellStyle name="Percent [0] 4 2 2 2 29" xfId="25002"/>
    <cellStyle name="Percent [0] 4 2 2 2 3" xfId="25003"/>
    <cellStyle name="Percent [0] 4 2 2 2 30" xfId="25004"/>
    <cellStyle name="Percent [0] 4 2 2 2 31" xfId="25005"/>
    <cellStyle name="Percent [0] 4 2 2 2 32" xfId="25006"/>
    <cellStyle name="Percent [0] 4 2 2 2 33" xfId="25007"/>
    <cellStyle name="Percent [0] 4 2 2 2 34" xfId="25008"/>
    <cellStyle name="Percent [0] 4 2 2 2 35" xfId="39129"/>
    <cellStyle name="Percent [0] 4 2 2 2 4" xfId="25009"/>
    <cellStyle name="Percent [0] 4 2 2 2 5" xfId="25010"/>
    <cellStyle name="Percent [0] 4 2 2 2 6" xfId="25011"/>
    <cellStyle name="Percent [0] 4 2 2 2 7" xfId="25012"/>
    <cellStyle name="Percent [0] 4 2 2 2 8" xfId="25013"/>
    <cellStyle name="Percent [0] 4 2 2 2 9" xfId="25014"/>
    <cellStyle name="Percent [0] 4 2 2 20" xfId="25015"/>
    <cellStyle name="Percent [0] 4 2 2 21" xfId="25016"/>
    <cellStyle name="Percent [0] 4 2 2 22" xfId="25017"/>
    <cellStyle name="Percent [0] 4 2 2 23" xfId="25018"/>
    <cellStyle name="Percent [0] 4 2 2 24" xfId="25019"/>
    <cellStyle name="Percent [0] 4 2 2 25" xfId="25020"/>
    <cellStyle name="Percent [0] 4 2 2 26" xfId="25021"/>
    <cellStyle name="Percent [0] 4 2 2 27" xfId="25022"/>
    <cellStyle name="Percent [0] 4 2 2 28" xfId="25023"/>
    <cellStyle name="Percent [0] 4 2 2 29" xfId="25024"/>
    <cellStyle name="Percent [0] 4 2 2 3" xfId="25025"/>
    <cellStyle name="Percent [0] 4 2 2 3 10" xfId="25026"/>
    <cellStyle name="Percent [0] 4 2 2 3 11" xfId="25027"/>
    <cellStyle name="Percent [0] 4 2 2 3 12" xfId="25028"/>
    <cellStyle name="Percent [0] 4 2 2 3 13" xfId="25029"/>
    <cellStyle name="Percent [0] 4 2 2 3 14" xfId="25030"/>
    <cellStyle name="Percent [0] 4 2 2 3 15" xfId="25031"/>
    <cellStyle name="Percent [0] 4 2 2 3 16" xfId="25032"/>
    <cellStyle name="Percent [0] 4 2 2 3 17" xfId="25033"/>
    <cellStyle name="Percent [0] 4 2 2 3 18" xfId="25034"/>
    <cellStyle name="Percent [0] 4 2 2 3 19" xfId="25035"/>
    <cellStyle name="Percent [0] 4 2 2 3 2" xfId="25036"/>
    <cellStyle name="Percent [0] 4 2 2 3 20" xfId="25037"/>
    <cellStyle name="Percent [0] 4 2 2 3 21" xfId="25038"/>
    <cellStyle name="Percent [0] 4 2 2 3 22" xfId="25039"/>
    <cellStyle name="Percent [0] 4 2 2 3 23" xfId="25040"/>
    <cellStyle name="Percent [0] 4 2 2 3 24" xfId="25041"/>
    <cellStyle name="Percent [0] 4 2 2 3 25" xfId="25042"/>
    <cellStyle name="Percent [0] 4 2 2 3 26" xfId="25043"/>
    <cellStyle name="Percent [0] 4 2 2 3 27" xfId="25044"/>
    <cellStyle name="Percent [0] 4 2 2 3 28" xfId="25045"/>
    <cellStyle name="Percent [0] 4 2 2 3 29" xfId="25046"/>
    <cellStyle name="Percent [0] 4 2 2 3 3" xfId="25047"/>
    <cellStyle name="Percent [0] 4 2 2 3 30" xfId="25048"/>
    <cellStyle name="Percent [0] 4 2 2 3 31" xfId="25049"/>
    <cellStyle name="Percent [0] 4 2 2 3 32" xfId="25050"/>
    <cellStyle name="Percent [0] 4 2 2 3 4" xfId="25051"/>
    <cellStyle name="Percent [0] 4 2 2 3 5" xfId="25052"/>
    <cellStyle name="Percent [0] 4 2 2 3 6" xfId="25053"/>
    <cellStyle name="Percent [0] 4 2 2 3 7" xfId="25054"/>
    <cellStyle name="Percent [0] 4 2 2 3 8" xfId="25055"/>
    <cellStyle name="Percent [0] 4 2 2 3 9" xfId="25056"/>
    <cellStyle name="Percent [0] 4 2 2 30" xfId="25057"/>
    <cellStyle name="Percent [0] 4 2 2 31" xfId="25058"/>
    <cellStyle name="Percent [0] 4 2 2 32" xfId="25059"/>
    <cellStyle name="Percent [0] 4 2 2 33" xfId="25060"/>
    <cellStyle name="Percent [0] 4 2 2 34" xfId="25061"/>
    <cellStyle name="Percent [0] 4 2 2 35" xfId="25062"/>
    <cellStyle name="Percent [0] 4 2 2 36" xfId="39128"/>
    <cellStyle name="Percent [0] 4 2 2 4" xfId="25063"/>
    <cellStyle name="Percent [0] 4 2 2 5" xfId="25064"/>
    <cellStyle name="Percent [0] 4 2 2 6" xfId="25065"/>
    <cellStyle name="Percent [0] 4 2 2 7" xfId="25066"/>
    <cellStyle name="Percent [0] 4 2 2 8" xfId="25067"/>
    <cellStyle name="Percent [0] 4 2 2 9" xfId="25068"/>
    <cellStyle name="Percent [0] 4 2 3" xfId="25069"/>
    <cellStyle name="Percent [0] 4 2 3 10" xfId="25070"/>
    <cellStyle name="Percent [0] 4 2 3 11" xfId="25071"/>
    <cellStyle name="Percent [0] 4 2 3 12" xfId="25072"/>
    <cellStyle name="Percent [0] 4 2 3 13" xfId="25073"/>
    <cellStyle name="Percent [0] 4 2 3 14" xfId="25074"/>
    <cellStyle name="Percent [0] 4 2 3 15" xfId="25075"/>
    <cellStyle name="Percent [0] 4 2 3 16" xfId="25076"/>
    <cellStyle name="Percent [0] 4 2 3 17" xfId="25077"/>
    <cellStyle name="Percent [0] 4 2 3 18" xfId="25078"/>
    <cellStyle name="Percent [0] 4 2 3 19" xfId="25079"/>
    <cellStyle name="Percent [0] 4 2 3 2" xfId="25080"/>
    <cellStyle name="Percent [0] 4 2 3 2 10" xfId="25081"/>
    <cellStyle name="Percent [0] 4 2 3 2 11" xfId="25082"/>
    <cellStyle name="Percent [0] 4 2 3 2 12" xfId="25083"/>
    <cellStyle name="Percent [0] 4 2 3 2 13" xfId="25084"/>
    <cellStyle name="Percent [0] 4 2 3 2 14" xfId="25085"/>
    <cellStyle name="Percent [0] 4 2 3 2 15" xfId="25086"/>
    <cellStyle name="Percent [0] 4 2 3 2 16" xfId="25087"/>
    <cellStyle name="Percent [0] 4 2 3 2 17" xfId="25088"/>
    <cellStyle name="Percent [0] 4 2 3 2 18" xfId="25089"/>
    <cellStyle name="Percent [0] 4 2 3 2 19" xfId="25090"/>
    <cellStyle name="Percent [0] 4 2 3 2 2" xfId="25091"/>
    <cellStyle name="Percent [0] 4 2 3 2 2 10" xfId="25092"/>
    <cellStyle name="Percent [0] 4 2 3 2 2 11" xfId="25093"/>
    <cellStyle name="Percent [0] 4 2 3 2 2 12" xfId="25094"/>
    <cellStyle name="Percent [0] 4 2 3 2 2 13" xfId="25095"/>
    <cellStyle name="Percent [0] 4 2 3 2 2 14" xfId="25096"/>
    <cellStyle name="Percent [0] 4 2 3 2 2 15" xfId="25097"/>
    <cellStyle name="Percent [0] 4 2 3 2 2 16" xfId="25098"/>
    <cellStyle name="Percent [0] 4 2 3 2 2 17" xfId="25099"/>
    <cellStyle name="Percent [0] 4 2 3 2 2 18" xfId="25100"/>
    <cellStyle name="Percent [0] 4 2 3 2 2 19" xfId="25101"/>
    <cellStyle name="Percent [0] 4 2 3 2 2 2" xfId="25102"/>
    <cellStyle name="Percent [0] 4 2 3 2 2 20" xfId="25103"/>
    <cellStyle name="Percent [0] 4 2 3 2 2 21" xfId="25104"/>
    <cellStyle name="Percent [0] 4 2 3 2 2 22" xfId="25105"/>
    <cellStyle name="Percent [0] 4 2 3 2 2 23" xfId="25106"/>
    <cellStyle name="Percent [0] 4 2 3 2 2 24" xfId="25107"/>
    <cellStyle name="Percent [0] 4 2 3 2 2 25" xfId="25108"/>
    <cellStyle name="Percent [0] 4 2 3 2 2 26" xfId="25109"/>
    <cellStyle name="Percent [0] 4 2 3 2 2 27" xfId="25110"/>
    <cellStyle name="Percent [0] 4 2 3 2 2 28" xfId="25111"/>
    <cellStyle name="Percent [0] 4 2 3 2 2 29" xfId="25112"/>
    <cellStyle name="Percent [0] 4 2 3 2 2 3" xfId="25113"/>
    <cellStyle name="Percent [0] 4 2 3 2 2 30" xfId="25114"/>
    <cellStyle name="Percent [0] 4 2 3 2 2 31" xfId="25115"/>
    <cellStyle name="Percent [0] 4 2 3 2 2 32" xfId="25116"/>
    <cellStyle name="Percent [0] 4 2 3 2 2 4" xfId="25117"/>
    <cellStyle name="Percent [0] 4 2 3 2 2 5" xfId="25118"/>
    <cellStyle name="Percent [0] 4 2 3 2 2 6" xfId="25119"/>
    <cellStyle name="Percent [0] 4 2 3 2 2 7" xfId="25120"/>
    <cellStyle name="Percent [0] 4 2 3 2 2 8" xfId="25121"/>
    <cellStyle name="Percent [0] 4 2 3 2 2 9" xfId="25122"/>
    <cellStyle name="Percent [0] 4 2 3 2 20" xfId="25123"/>
    <cellStyle name="Percent [0] 4 2 3 2 21" xfId="25124"/>
    <cellStyle name="Percent [0] 4 2 3 2 22" xfId="25125"/>
    <cellStyle name="Percent [0] 4 2 3 2 23" xfId="25126"/>
    <cellStyle name="Percent [0] 4 2 3 2 24" xfId="25127"/>
    <cellStyle name="Percent [0] 4 2 3 2 25" xfId="25128"/>
    <cellStyle name="Percent [0] 4 2 3 2 26" xfId="25129"/>
    <cellStyle name="Percent [0] 4 2 3 2 27" xfId="25130"/>
    <cellStyle name="Percent [0] 4 2 3 2 28" xfId="25131"/>
    <cellStyle name="Percent [0] 4 2 3 2 29" xfId="25132"/>
    <cellStyle name="Percent [0] 4 2 3 2 3" xfId="25133"/>
    <cellStyle name="Percent [0] 4 2 3 2 30" xfId="25134"/>
    <cellStyle name="Percent [0] 4 2 3 2 31" xfId="25135"/>
    <cellStyle name="Percent [0] 4 2 3 2 32" xfId="25136"/>
    <cellStyle name="Percent [0] 4 2 3 2 33" xfId="25137"/>
    <cellStyle name="Percent [0] 4 2 3 2 34" xfId="25138"/>
    <cellStyle name="Percent [0] 4 2 3 2 35" xfId="39131"/>
    <cellStyle name="Percent [0] 4 2 3 2 4" xfId="25139"/>
    <cellStyle name="Percent [0] 4 2 3 2 5" xfId="25140"/>
    <cellStyle name="Percent [0] 4 2 3 2 6" xfId="25141"/>
    <cellStyle name="Percent [0] 4 2 3 2 7" xfId="25142"/>
    <cellStyle name="Percent [0] 4 2 3 2 8" xfId="25143"/>
    <cellStyle name="Percent [0] 4 2 3 2 9" xfId="25144"/>
    <cellStyle name="Percent [0] 4 2 3 20" xfId="25145"/>
    <cellStyle name="Percent [0] 4 2 3 21" xfId="25146"/>
    <cellStyle name="Percent [0] 4 2 3 22" xfId="25147"/>
    <cellStyle name="Percent [0] 4 2 3 23" xfId="25148"/>
    <cellStyle name="Percent [0] 4 2 3 24" xfId="25149"/>
    <cellStyle name="Percent [0] 4 2 3 25" xfId="25150"/>
    <cellStyle name="Percent [0] 4 2 3 26" xfId="25151"/>
    <cellStyle name="Percent [0] 4 2 3 27" xfId="25152"/>
    <cellStyle name="Percent [0] 4 2 3 28" xfId="25153"/>
    <cellStyle name="Percent [0] 4 2 3 29" xfId="25154"/>
    <cellStyle name="Percent [0] 4 2 3 3" xfId="25155"/>
    <cellStyle name="Percent [0] 4 2 3 3 10" xfId="25156"/>
    <cellStyle name="Percent [0] 4 2 3 3 11" xfId="25157"/>
    <cellStyle name="Percent [0] 4 2 3 3 12" xfId="25158"/>
    <cellStyle name="Percent [0] 4 2 3 3 13" xfId="25159"/>
    <cellStyle name="Percent [0] 4 2 3 3 14" xfId="25160"/>
    <cellStyle name="Percent [0] 4 2 3 3 15" xfId="25161"/>
    <cellStyle name="Percent [0] 4 2 3 3 16" xfId="25162"/>
    <cellStyle name="Percent [0] 4 2 3 3 17" xfId="25163"/>
    <cellStyle name="Percent [0] 4 2 3 3 18" xfId="25164"/>
    <cellStyle name="Percent [0] 4 2 3 3 19" xfId="25165"/>
    <cellStyle name="Percent [0] 4 2 3 3 2" xfId="25166"/>
    <cellStyle name="Percent [0] 4 2 3 3 2 10" xfId="25167"/>
    <cellStyle name="Percent [0] 4 2 3 3 2 11" xfId="25168"/>
    <cellStyle name="Percent [0] 4 2 3 3 2 12" xfId="25169"/>
    <cellStyle name="Percent [0] 4 2 3 3 2 13" xfId="25170"/>
    <cellStyle name="Percent [0] 4 2 3 3 2 14" xfId="25171"/>
    <cellStyle name="Percent [0] 4 2 3 3 2 15" xfId="25172"/>
    <cellStyle name="Percent [0] 4 2 3 3 2 16" xfId="25173"/>
    <cellStyle name="Percent [0] 4 2 3 3 2 17" xfId="25174"/>
    <cellStyle name="Percent [0] 4 2 3 3 2 18" xfId="25175"/>
    <cellStyle name="Percent [0] 4 2 3 3 2 19" xfId="25176"/>
    <cellStyle name="Percent [0] 4 2 3 3 2 2" xfId="25177"/>
    <cellStyle name="Percent [0] 4 2 3 3 2 20" xfId="25178"/>
    <cellStyle name="Percent [0] 4 2 3 3 2 21" xfId="25179"/>
    <cellStyle name="Percent [0] 4 2 3 3 2 22" xfId="25180"/>
    <cellStyle name="Percent [0] 4 2 3 3 2 23" xfId="25181"/>
    <cellStyle name="Percent [0] 4 2 3 3 2 24" xfId="25182"/>
    <cellStyle name="Percent [0] 4 2 3 3 2 25" xfId="25183"/>
    <cellStyle name="Percent [0] 4 2 3 3 2 26" xfId="25184"/>
    <cellStyle name="Percent [0] 4 2 3 3 2 27" xfId="25185"/>
    <cellStyle name="Percent [0] 4 2 3 3 2 28" xfId="25186"/>
    <cellStyle name="Percent [0] 4 2 3 3 2 29" xfId="25187"/>
    <cellStyle name="Percent [0] 4 2 3 3 2 3" xfId="25188"/>
    <cellStyle name="Percent [0] 4 2 3 3 2 30" xfId="25189"/>
    <cellStyle name="Percent [0] 4 2 3 3 2 31" xfId="25190"/>
    <cellStyle name="Percent [0] 4 2 3 3 2 32" xfId="25191"/>
    <cellStyle name="Percent [0] 4 2 3 3 2 4" xfId="25192"/>
    <cellStyle name="Percent [0] 4 2 3 3 2 5" xfId="25193"/>
    <cellStyle name="Percent [0] 4 2 3 3 2 6" xfId="25194"/>
    <cellStyle name="Percent [0] 4 2 3 3 2 7" xfId="25195"/>
    <cellStyle name="Percent [0] 4 2 3 3 2 8" xfId="25196"/>
    <cellStyle name="Percent [0] 4 2 3 3 2 9" xfId="25197"/>
    <cellStyle name="Percent [0] 4 2 3 3 20" xfId="25198"/>
    <cellStyle name="Percent [0] 4 2 3 3 21" xfId="25199"/>
    <cellStyle name="Percent [0] 4 2 3 3 22" xfId="25200"/>
    <cellStyle name="Percent [0] 4 2 3 3 23" xfId="25201"/>
    <cellStyle name="Percent [0] 4 2 3 3 24" xfId="25202"/>
    <cellStyle name="Percent [0] 4 2 3 3 25" xfId="25203"/>
    <cellStyle name="Percent [0] 4 2 3 3 26" xfId="25204"/>
    <cellStyle name="Percent [0] 4 2 3 3 27" xfId="25205"/>
    <cellStyle name="Percent [0] 4 2 3 3 28" xfId="25206"/>
    <cellStyle name="Percent [0] 4 2 3 3 29" xfId="25207"/>
    <cellStyle name="Percent [0] 4 2 3 3 3" xfId="25208"/>
    <cellStyle name="Percent [0] 4 2 3 3 30" xfId="25209"/>
    <cellStyle name="Percent [0] 4 2 3 3 31" xfId="25210"/>
    <cellStyle name="Percent [0] 4 2 3 3 32" xfId="25211"/>
    <cellStyle name="Percent [0] 4 2 3 3 33" xfId="25212"/>
    <cellStyle name="Percent [0] 4 2 3 3 34" xfId="25213"/>
    <cellStyle name="Percent [0] 4 2 3 3 35" xfId="39132"/>
    <cellStyle name="Percent [0] 4 2 3 3 4" xfId="25214"/>
    <cellStyle name="Percent [0] 4 2 3 3 5" xfId="25215"/>
    <cellStyle name="Percent [0] 4 2 3 3 6" xfId="25216"/>
    <cellStyle name="Percent [0] 4 2 3 3 7" xfId="25217"/>
    <cellStyle name="Percent [0] 4 2 3 3 8" xfId="25218"/>
    <cellStyle name="Percent [0] 4 2 3 3 9" xfId="25219"/>
    <cellStyle name="Percent [0] 4 2 3 30" xfId="25220"/>
    <cellStyle name="Percent [0] 4 2 3 31" xfId="25221"/>
    <cellStyle name="Percent [0] 4 2 3 32" xfId="25222"/>
    <cellStyle name="Percent [0] 4 2 3 33" xfId="25223"/>
    <cellStyle name="Percent [0] 4 2 3 34" xfId="25224"/>
    <cellStyle name="Percent [0] 4 2 3 35" xfId="25225"/>
    <cellStyle name="Percent [0] 4 2 3 36" xfId="25226"/>
    <cellStyle name="Percent [0] 4 2 3 37" xfId="39130"/>
    <cellStyle name="Percent [0] 4 2 3 4" xfId="25227"/>
    <cellStyle name="Percent [0] 4 2 3 4 10" xfId="25228"/>
    <cellStyle name="Percent [0] 4 2 3 4 11" xfId="25229"/>
    <cellStyle name="Percent [0] 4 2 3 4 12" xfId="25230"/>
    <cellStyle name="Percent [0] 4 2 3 4 13" xfId="25231"/>
    <cellStyle name="Percent [0] 4 2 3 4 14" xfId="40017"/>
    <cellStyle name="Percent [0] 4 2 3 4 2" xfId="25232"/>
    <cellStyle name="Percent [0] 4 2 3 4 3" xfId="25233"/>
    <cellStyle name="Percent [0] 4 2 3 4 4" xfId="25234"/>
    <cellStyle name="Percent [0] 4 2 3 4 5" xfId="25235"/>
    <cellStyle name="Percent [0] 4 2 3 4 6" xfId="25236"/>
    <cellStyle name="Percent [0] 4 2 3 4 7" xfId="25237"/>
    <cellStyle name="Percent [0] 4 2 3 4 8" xfId="25238"/>
    <cellStyle name="Percent [0] 4 2 3 4 9" xfId="25239"/>
    <cellStyle name="Percent [0] 4 2 3 5" xfId="25240"/>
    <cellStyle name="Percent [0] 4 2 3 6" xfId="25241"/>
    <cellStyle name="Percent [0] 4 2 3 7" xfId="25242"/>
    <cellStyle name="Percent [0] 4 2 3 8" xfId="25243"/>
    <cellStyle name="Percent [0] 4 2 3 9" xfId="25244"/>
    <cellStyle name="Percent [0] 4 2 4" xfId="25245"/>
    <cellStyle name="Percent [0] 4 2 4 10" xfId="25246"/>
    <cellStyle name="Percent [0] 4 2 4 11" xfId="25247"/>
    <cellStyle name="Percent [0] 4 2 4 12" xfId="25248"/>
    <cellStyle name="Percent [0] 4 2 4 13" xfId="25249"/>
    <cellStyle name="Percent [0] 4 2 4 14" xfId="25250"/>
    <cellStyle name="Percent [0] 4 2 4 15" xfId="25251"/>
    <cellStyle name="Percent [0] 4 2 4 16" xfId="25252"/>
    <cellStyle name="Percent [0] 4 2 4 17" xfId="25253"/>
    <cellStyle name="Percent [0] 4 2 4 18" xfId="25254"/>
    <cellStyle name="Percent [0] 4 2 4 19" xfId="25255"/>
    <cellStyle name="Percent [0] 4 2 4 2" xfId="25256"/>
    <cellStyle name="Percent [0] 4 2 4 2 10" xfId="25257"/>
    <cellStyle name="Percent [0] 4 2 4 2 11" xfId="25258"/>
    <cellStyle name="Percent [0] 4 2 4 2 12" xfId="25259"/>
    <cellStyle name="Percent [0] 4 2 4 2 13" xfId="25260"/>
    <cellStyle name="Percent [0] 4 2 4 2 14" xfId="25261"/>
    <cellStyle name="Percent [0] 4 2 4 2 15" xfId="25262"/>
    <cellStyle name="Percent [0] 4 2 4 2 16" xfId="25263"/>
    <cellStyle name="Percent [0] 4 2 4 2 17" xfId="25264"/>
    <cellStyle name="Percent [0] 4 2 4 2 18" xfId="25265"/>
    <cellStyle name="Percent [0] 4 2 4 2 19" xfId="25266"/>
    <cellStyle name="Percent [0] 4 2 4 2 2" xfId="25267"/>
    <cellStyle name="Percent [0] 4 2 4 2 20" xfId="25268"/>
    <cellStyle name="Percent [0] 4 2 4 2 21" xfId="25269"/>
    <cellStyle name="Percent [0] 4 2 4 2 22" xfId="25270"/>
    <cellStyle name="Percent [0] 4 2 4 2 23" xfId="25271"/>
    <cellStyle name="Percent [0] 4 2 4 2 24" xfId="25272"/>
    <cellStyle name="Percent [0] 4 2 4 2 25" xfId="25273"/>
    <cellStyle name="Percent [0] 4 2 4 2 26" xfId="25274"/>
    <cellStyle name="Percent [0] 4 2 4 2 27" xfId="25275"/>
    <cellStyle name="Percent [0] 4 2 4 2 28" xfId="25276"/>
    <cellStyle name="Percent [0] 4 2 4 2 29" xfId="25277"/>
    <cellStyle name="Percent [0] 4 2 4 2 3" xfId="25278"/>
    <cellStyle name="Percent [0] 4 2 4 2 30" xfId="25279"/>
    <cellStyle name="Percent [0] 4 2 4 2 31" xfId="25280"/>
    <cellStyle name="Percent [0] 4 2 4 2 32" xfId="25281"/>
    <cellStyle name="Percent [0] 4 2 4 2 4" xfId="25282"/>
    <cellStyle name="Percent [0] 4 2 4 2 5" xfId="25283"/>
    <cellStyle name="Percent [0] 4 2 4 2 6" xfId="25284"/>
    <cellStyle name="Percent [0] 4 2 4 2 7" xfId="25285"/>
    <cellStyle name="Percent [0] 4 2 4 2 8" xfId="25286"/>
    <cellStyle name="Percent [0] 4 2 4 2 9" xfId="25287"/>
    <cellStyle name="Percent [0] 4 2 4 20" xfId="25288"/>
    <cellStyle name="Percent [0] 4 2 4 21" xfId="25289"/>
    <cellStyle name="Percent [0] 4 2 4 22" xfId="25290"/>
    <cellStyle name="Percent [0] 4 2 4 23" xfId="25291"/>
    <cellStyle name="Percent [0] 4 2 4 24" xfId="25292"/>
    <cellStyle name="Percent [0] 4 2 4 25" xfId="25293"/>
    <cellStyle name="Percent [0] 4 2 4 26" xfId="25294"/>
    <cellStyle name="Percent [0] 4 2 4 27" xfId="25295"/>
    <cellStyle name="Percent [0] 4 2 4 28" xfId="25296"/>
    <cellStyle name="Percent [0] 4 2 4 29" xfId="25297"/>
    <cellStyle name="Percent [0] 4 2 4 3" xfId="25298"/>
    <cellStyle name="Percent [0] 4 2 4 30" xfId="25299"/>
    <cellStyle name="Percent [0] 4 2 4 31" xfId="25300"/>
    <cellStyle name="Percent [0] 4 2 4 32" xfId="25301"/>
    <cellStyle name="Percent [0] 4 2 4 33" xfId="25302"/>
    <cellStyle name="Percent [0] 4 2 4 34" xfId="25303"/>
    <cellStyle name="Percent [0] 4 2 4 35" xfId="39133"/>
    <cellStyle name="Percent [0] 4 2 4 4" xfId="25304"/>
    <cellStyle name="Percent [0] 4 2 4 5" xfId="25305"/>
    <cellStyle name="Percent [0] 4 2 4 6" xfId="25306"/>
    <cellStyle name="Percent [0] 4 2 4 7" xfId="25307"/>
    <cellStyle name="Percent [0] 4 2 4 8" xfId="25308"/>
    <cellStyle name="Percent [0] 4 2 4 9" xfId="25309"/>
    <cellStyle name="Percent [0] 4 2 5" xfId="25310"/>
    <cellStyle name="Percent [0] 4 2 5 10" xfId="25311"/>
    <cellStyle name="Percent [0] 4 2 5 11" xfId="25312"/>
    <cellStyle name="Percent [0] 4 2 5 12" xfId="25313"/>
    <cellStyle name="Percent [0] 4 2 5 13" xfId="25314"/>
    <cellStyle name="Percent [0] 4 2 5 14" xfId="25315"/>
    <cellStyle name="Percent [0] 4 2 5 15" xfId="25316"/>
    <cellStyle name="Percent [0] 4 2 5 16" xfId="25317"/>
    <cellStyle name="Percent [0] 4 2 5 17" xfId="25318"/>
    <cellStyle name="Percent [0] 4 2 5 18" xfId="25319"/>
    <cellStyle name="Percent [0] 4 2 5 19" xfId="25320"/>
    <cellStyle name="Percent [0] 4 2 5 2" xfId="25321"/>
    <cellStyle name="Percent [0] 4 2 5 20" xfId="25322"/>
    <cellStyle name="Percent [0] 4 2 5 21" xfId="25323"/>
    <cellStyle name="Percent [0] 4 2 5 22" xfId="25324"/>
    <cellStyle name="Percent [0] 4 2 5 23" xfId="25325"/>
    <cellStyle name="Percent [0] 4 2 5 24" xfId="25326"/>
    <cellStyle name="Percent [0] 4 2 5 25" xfId="25327"/>
    <cellStyle name="Percent [0] 4 2 5 26" xfId="25328"/>
    <cellStyle name="Percent [0] 4 2 5 27" xfId="25329"/>
    <cellStyle name="Percent [0] 4 2 5 28" xfId="25330"/>
    <cellStyle name="Percent [0] 4 2 5 29" xfId="25331"/>
    <cellStyle name="Percent [0] 4 2 5 3" xfId="25332"/>
    <cellStyle name="Percent [0] 4 2 5 30" xfId="25333"/>
    <cellStyle name="Percent [0] 4 2 5 31" xfId="25334"/>
    <cellStyle name="Percent [0] 4 2 5 32" xfId="25335"/>
    <cellStyle name="Percent [0] 4 2 5 4" xfId="25336"/>
    <cellStyle name="Percent [0] 4 2 5 5" xfId="25337"/>
    <cellStyle name="Percent [0] 4 2 5 6" xfId="25338"/>
    <cellStyle name="Percent [0] 4 2 5 7" xfId="25339"/>
    <cellStyle name="Percent [0] 4 2 5 8" xfId="25340"/>
    <cellStyle name="Percent [0] 4 2 5 9" xfId="25341"/>
    <cellStyle name="Percent [0] 4 2 6" xfId="38624"/>
    <cellStyle name="Percent [0] 5" xfId="25342"/>
    <cellStyle name="Percent [0] 5 10" xfId="25343"/>
    <cellStyle name="Percent [0] 5 11" xfId="25344"/>
    <cellStyle name="Percent [0] 5 12" xfId="25345"/>
    <cellStyle name="Percent [0] 5 13" xfId="25346"/>
    <cellStyle name="Percent [0] 5 14" xfId="25347"/>
    <cellStyle name="Percent [0] 5 15" xfId="25348"/>
    <cellStyle name="Percent [0] 5 16" xfId="25349"/>
    <cellStyle name="Percent [0] 5 17" xfId="25350"/>
    <cellStyle name="Percent [0] 5 18" xfId="25351"/>
    <cellStyle name="Percent [0] 5 19" xfId="25352"/>
    <cellStyle name="Percent [0] 5 2" xfId="25353"/>
    <cellStyle name="Percent [0] 5 2 10" xfId="25354"/>
    <cellStyle name="Percent [0] 5 2 11" xfId="25355"/>
    <cellStyle name="Percent [0] 5 2 12" xfId="25356"/>
    <cellStyle name="Percent [0] 5 2 13" xfId="25357"/>
    <cellStyle name="Percent [0] 5 2 14" xfId="25358"/>
    <cellStyle name="Percent [0] 5 2 15" xfId="25359"/>
    <cellStyle name="Percent [0] 5 2 16" xfId="25360"/>
    <cellStyle name="Percent [0] 5 2 17" xfId="25361"/>
    <cellStyle name="Percent [0] 5 2 18" xfId="25362"/>
    <cellStyle name="Percent [0] 5 2 19" xfId="25363"/>
    <cellStyle name="Percent [0] 5 2 2" xfId="25364"/>
    <cellStyle name="Percent [0] 5 2 2 10" xfId="25365"/>
    <cellStyle name="Percent [0] 5 2 2 11" xfId="25366"/>
    <cellStyle name="Percent [0] 5 2 2 12" xfId="25367"/>
    <cellStyle name="Percent [0] 5 2 2 13" xfId="25368"/>
    <cellStyle name="Percent [0] 5 2 2 14" xfId="25369"/>
    <cellStyle name="Percent [0] 5 2 2 15" xfId="25370"/>
    <cellStyle name="Percent [0] 5 2 2 16" xfId="25371"/>
    <cellStyle name="Percent [0] 5 2 2 17" xfId="25372"/>
    <cellStyle name="Percent [0] 5 2 2 18" xfId="25373"/>
    <cellStyle name="Percent [0] 5 2 2 19" xfId="25374"/>
    <cellStyle name="Percent [0] 5 2 2 2" xfId="25375"/>
    <cellStyle name="Percent [0] 5 2 2 2 10" xfId="25376"/>
    <cellStyle name="Percent [0] 5 2 2 2 11" xfId="25377"/>
    <cellStyle name="Percent [0] 5 2 2 2 12" xfId="25378"/>
    <cellStyle name="Percent [0] 5 2 2 2 13" xfId="25379"/>
    <cellStyle name="Percent [0] 5 2 2 2 14" xfId="25380"/>
    <cellStyle name="Percent [0] 5 2 2 2 15" xfId="25381"/>
    <cellStyle name="Percent [0] 5 2 2 2 16" xfId="25382"/>
    <cellStyle name="Percent [0] 5 2 2 2 17" xfId="25383"/>
    <cellStyle name="Percent [0] 5 2 2 2 18" xfId="25384"/>
    <cellStyle name="Percent [0] 5 2 2 2 19" xfId="25385"/>
    <cellStyle name="Percent [0] 5 2 2 2 2" xfId="25386"/>
    <cellStyle name="Percent [0] 5 2 2 2 20" xfId="25387"/>
    <cellStyle name="Percent [0] 5 2 2 2 21" xfId="25388"/>
    <cellStyle name="Percent [0] 5 2 2 2 22" xfId="25389"/>
    <cellStyle name="Percent [0] 5 2 2 2 23" xfId="25390"/>
    <cellStyle name="Percent [0] 5 2 2 2 24" xfId="25391"/>
    <cellStyle name="Percent [0] 5 2 2 2 25" xfId="25392"/>
    <cellStyle name="Percent [0] 5 2 2 2 26" xfId="25393"/>
    <cellStyle name="Percent [0] 5 2 2 2 27" xfId="25394"/>
    <cellStyle name="Percent [0] 5 2 2 2 28" xfId="25395"/>
    <cellStyle name="Percent [0] 5 2 2 2 29" xfId="25396"/>
    <cellStyle name="Percent [0] 5 2 2 2 3" xfId="25397"/>
    <cellStyle name="Percent [0] 5 2 2 2 30" xfId="25398"/>
    <cellStyle name="Percent [0] 5 2 2 2 31" xfId="25399"/>
    <cellStyle name="Percent [0] 5 2 2 2 32" xfId="25400"/>
    <cellStyle name="Percent [0] 5 2 2 2 4" xfId="25401"/>
    <cellStyle name="Percent [0] 5 2 2 2 5" xfId="25402"/>
    <cellStyle name="Percent [0] 5 2 2 2 6" xfId="25403"/>
    <cellStyle name="Percent [0] 5 2 2 2 7" xfId="25404"/>
    <cellStyle name="Percent [0] 5 2 2 2 8" xfId="25405"/>
    <cellStyle name="Percent [0] 5 2 2 2 9" xfId="25406"/>
    <cellStyle name="Percent [0] 5 2 2 20" xfId="25407"/>
    <cellStyle name="Percent [0] 5 2 2 21" xfId="25408"/>
    <cellStyle name="Percent [0] 5 2 2 22" xfId="25409"/>
    <cellStyle name="Percent [0] 5 2 2 23" xfId="25410"/>
    <cellStyle name="Percent [0] 5 2 2 24" xfId="25411"/>
    <cellStyle name="Percent [0] 5 2 2 25" xfId="25412"/>
    <cellStyle name="Percent [0] 5 2 2 26" xfId="25413"/>
    <cellStyle name="Percent [0] 5 2 2 27" xfId="25414"/>
    <cellStyle name="Percent [0] 5 2 2 28" xfId="25415"/>
    <cellStyle name="Percent [0] 5 2 2 29" xfId="25416"/>
    <cellStyle name="Percent [0] 5 2 2 3" xfId="25417"/>
    <cellStyle name="Percent [0] 5 2 2 30" xfId="25418"/>
    <cellStyle name="Percent [0] 5 2 2 31" xfId="25419"/>
    <cellStyle name="Percent [0] 5 2 2 32" xfId="25420"/>
    <cellStyle name="Percent [0] 5 2 2 33" xfId="25421"/>
    <cellStyle name="Percent [0] 5 2 2 34" xfId="25422"/>
    <cellStyle name="Percent [0] 5 2 2 35" xfId="39136"/>
    <cellStyle name="Percent [0] 5 2 2 4" xfId="25423"/>
    <cellStyle name="Percent [0] 5 2 2 5" xfId="25424"/>
    <cellStyle name="Percent [0] 5 2 2 6" xfId="25425"/>
    <cellStyle name="Percent [0] 5 2 2 7" xfId="25426"/>
    <cellStyle name="Percent [0] 5 2 2 8" xfId="25427"/>
    <cellStyle name="Percent [0] 5 2 2 9" xfId="25428"/>
    <cellStyle name="Percent [0] 5 2 20" xfId="25429"/>
    <cellStyle name="Percent [0] 5 2 21" xfId="25430"/>
    <cellStyle name="Percent [0] 5 2 22" xfId="25431"/>
    <cellStyle name="Percent [0] 5 2 23" xfId="25432"/>
    <cellStyle name="Percent [0] 5 2 24" xfId="25433"/>
    <cellStyle name="Percent [0] 5 2 25" xfId="25434"/>
    <cellStyle name="Percent [0] 5 2 26" xfId="25435"/>
    <cellStyle name="Percent [0] 5 2 27" xfId="25436"/>
    <cellStyle name="Percent [0] 5 2 28" xfId="25437"/>
    <cellStyle name="Percent [0] 5 2 29" xfId="25438"/>
    <cellStyle name="Percent [0] 5 2 3" xfId="25439"/>
    <cellStyle name="Percent [0] 5 2 3 10" xfId="25440"/>
    <cellStyle name="Percent [0] 5 2 3 11" xfId="25441"/>
    <cellStyle name="Percent [0] 5 2 3 12" xfId="25442"/>
    <cellStyle name="Percent [0] 5 2 3 13" xfId="25443"/>
    <cellStyle name="Percent [0] 5 2 3 14" xfId="25444"/>
    <cellStyle name="Percent [0] 5 2 3 15" xfId="25445"/>
    <cellStyle name="Percent [0] 5 2 3 16" xfId="25446"/>
    <cellStyle name="Percent [0] 5 2 3 17" xfId="25447"/>
    <cellStyle name="Percent [0] 5 2 3 18" xfId="25448"/>
    <cellStyle name="Percent [0] 5 2 3 19" xfId="25449"/>
    <cellStyle name="Percent [0] 5 2 3 2" xfId="25450"/>
    <cellStyle name="Percent [0] 5 2 3 20" xfId="25451"/>
    <cellStyle name="Percent [0] 5 2 3 21" xfId="25452"/>
    <cellStyle name="Percent [0] 5 2 3 22" xfId="25453"/>
    <cellStyle name="Percent [0] 5 2 3 23" xfId="25454"/>
    <cellStyle name="Percent [0] 5 2 3 24" xfId="25455"/>
    <cellStyle name="Percent [0] 5 2 3 25" xfId="25456"/>
    <cellStyle name="Percent [0] 5 2 3 26" xfId="25457"/>
    <cellStyle name="Percent [0] 5 2 3 27" xfId="25458"/>
    <cellStyle name="Percent [0] 5 2 3 28" xfId="25459"/>
    <cellStyle name="Percent [0] 5 2 3 29" xfId="25460"/>
    <cellStyle name="Percent [0] 5 2 3 3" xfId="25461"/>
    <cellStyle name="Percent [0] 5 2 3 30" xfId="25462"/>
    <cellStyle name="Percent [0] 5 2 3 31" xfId="25463"/>
    <cellStyle name="Percent [0] 5 2 3 32" xfId="25464"/>
    <cellStyle name="Percent [0] 5 2 3 4" xfId="25465"/>
    <cellStyle name="Percent [0] 5 2 3 5" xfId="25466"/>
    <cellStyle name="Percent [0] 5 2 3 6" xfId="25467"/>
    <cellStyle name="Percent [0] 5 2 3 7" xfId="25468"/>
    <cellStyle name="Percent [0] 5 2 3 8" xfId="25469"/>
    <cellStyle name="Percent [0] 5 2 3 9" xfId="25470"/>
    <cellStyle name="Percent [0] 5 2 30" xfId="25471"/>
    <cellStyle name="Percent [0] 5 2 31" xfId="25472"/>
    <cellStyle name="Percent [0] 5 2 32" xfId="25473"/>
    <cellStyle name="Percent [0] 5 2 33" xfId="25474"/>
    <cellStyle name="Percent [0] 5 2 34" xfId="25475"/>
    <cellStyle name="Percent [0] 5 2 35" xfId="25476"/>
    <cellStyle name="Percent [0] 5 2 36" xfId="39135"/>
    <cellStyle name="Percent [0] 5 2 4" xfId="25477"/>
    <cellStyle name="Percent [0] 5 2 5" xfId="25478"/>
    <cellStyle name="Percent [0] 5 2 6" xfId="25479"/>
    <cellStyle name="Percent [0] 5 2 7" xfId="25480"/>
    <cellStyle name="Percent [0] 5 2 8" xfId="25481"/>
    <cellStyle name="Percent [0] 5 2 9" xfId="25482"/>
    <cellStyle name="Percent [0] 5 20" xfId="25483"/>
    <cellStyle name="Percent [0] 5 21" xfId="25484"/>
    <cellStyle name="Percent [0] 5 22" xfId="25485"/>
    <cellStyle name="Percent [0] 5 23" xfId="25486"/>
    <cellStyle name="Percent [0] 5 24" xfId="25487"/>
    <cellStyle name="Percent [0] 5 25" xfId="25488"/>
    <cellStyle name="Percent [0] 5 26" xfId="25489"/>
    <cellStyle name="Percent [0] 5 27" xfId="25490"/>
    <cellStyle name="Percent [0] 5 28" xfId="25491"/>
    <cellStyle name="Percent [0] 5 29" xfId="25492"/>
    <cellStyle name="Percent [0] 5 3" xfId="25493"/>
    <cellStyle name="Percent [0] 5 3 10" xfId="25494"/>
    <cellStyle name="Percent [0] 5 3 11" xfId="25495"/>
    <cellStyle name="Percent [0] 5 3 12" xfId="25496"/>
    <cellStyle name="Percent [0] 5 3 13" xfId="25497"/>
    <cellStyle name="Percent [0] 5 3 14" xfId="25498"/>
    <cellStyle name="Percent [0] 5 3 15" xfId="25499"/>
    <cellStyle name="Percent [0] 5 3 16" xfId="25500"/>
    <cellStyle name="Percent [0] 5 3 17" xfId="25501"/>
    <cellStyle name="Percent [0] 5 3 18" xfId="25502"/>
    <cellStyle name="Percent [0] 5 3 19" xfId="25503"/>
    <cellStyle name="Percent [0] 5 3 2" xfId="25504"/>
    <cellStyle name="Percent [0] 5 3 2 10" xfId="25505"/>
    <cellStyle name="Percent [0] 5 3 2 11" xfId="25506"/>
    <cellStyle name="Percent [0] 5 3 2 12" xfId="25507"/>
    <cellStyle name="Percent [0] 5 3 2 13" xfId="25508"/>
    <cellStyle name="Percent [0] 5 3 2 14" xfId="25509"/>
    <cellStyle name="Percent [0] 5 3 2 15" xfId="25510"/>
    <cellStyle name="Percent [0] 5 3 2 16" xfId="25511"/>
    <cellStyle name="Percent [0] 5 3 2 17" xfId="25512"/>
    <cellStyle name="Percent [0] 5 3 2 18" xfId="25513"/>
    <cellStyle name="Percent [0] 5 3 2 19" xfId="25514"/>
    <cellStyle name="Percent [0] 5 3 2 2" xfId="25515"/>
    <cellStyle name="Percent [0] 5 3 2 2 10" xfId="25516"/>
    <cellStyle name="Percent [0] 5 3 2 2 11" xfId="25517"/>
    <cellStyle name="Percent [0] 5 3 2 2 12" xfId="25518"/>
    <cellStyle name="Percent [0] 5 3 2 2 13" xfId="25519"/>
    <cellStyle name="Percent [0] 5 3 2 2 14" xfId="25520"/>
    <cellStyle name="Percent [0] 5 3 2 2 15" xfId="25521"/>
    <cellStyle name="Percent [0] 5 3 2 2 16" xfId="25522"/>
    <cellStyle name="Percent [0] 5 3 2 2 17" xfId="25523"/>
    <cellStyle name="Percent [0] 5 3 2 2 18" xfId="25524"/>
    <cellStyle name="Percent [0] 5 3 2 2 19" xfId="25525"/>
    <cellStyle name="Percent [0] 5 3 2 2 2" xfId="25526"/>
    <cellStyle name="Percent [0] 5 3 2 2 20" xfId="25527"/>
    <cellStyle name="Percent [0] 5 3 2 2 21" xfId="25528"/>
    <cellStyle name="Percent [0] 5 3 2 2 22" xfId="25529"/>
    <cellStyle name="Percent [0] 5 3 2 2 23" xfId="25530"/>
    <cellStyle name="Percent [0] 5 3 2 2 24" xfId="25531"/>
    <cellStyle name="Percent [0] 5 3 2 2 25" xfId="25532"/>
    <cellStyle name="Percent [0] 5 3 2 2 26" xfId="25533"/>
    <cellStyle name="Percent [0] 5 3 2 2 27" xfId="25534"/>
    <cellStyle name="Percent [0] 5 3 2 2 28" xfId="25535"/>
    <cellStyle name="Percent [0] 5 3 2 2 29" xfId="25536"/>
    <cellStyle name="Percent [0] 5 3 2 2 3" xfId="25537"/>
    <cellStyle name="Percent [0] 5 3 2 2 30" xfId="25538"/>
    <cellStyle name="Percent [0] 5 3 2 2 31" xfId="25539"/>
    <cellStyle name="Percent [0] 5 3 2 2 32" xfId="25540"/>
    <cellStyle name="Percent [0] 5 3 2 2 4" xfId="25541"/>
    <cellStyle name="Percent [0] 5 3 2 2 5" xfId="25542"/>
    <cellStyle name="Percent [0] 5 3 2 2 6" xfId="25543"/>
    <cellStyle name="Percent [0] 5 3 2 2 7" xfId="25544"/>
    <cellStyle name="Percent [0] 5 3 2 2 8" xfId="25545"/>
    <cellStyle name="Percent [0] 5 3 2 2 9" xfId="25546"/>
    <cellStyle name="Percent [0] 5 3 2 20" xfId="25547"/>
    <cellStyle name="Percent [0] 5 3 2 21" xfId="25548"/>
    <cellStyle name="Percent [0] 5 3 2 22" xfId="25549"/>
    <cellStyle name="Percent [0] 5 3 2 23" xfId="25550"/>
    <cellStyle name="Percent [0] 5 3 2 24" xfId="25551"/>
    <cellStyle name="Percent [0] 5 3 2 25" xfId="25552"/>
    <cellStyle name="Percent [0] 5 3 2 26" xfId="25553"/>
    <cellStyle name="Percent [0] 5 3 2 27" xfId="25554"/>
    <cellStyle name="Percent [0] 5 3 2 28" xfId="25555"/>
    <cellStyle name="Percent [0] 5 3 2 29" xfId="25556"/>
    <cellStyle name="Percent [0] 5 3 2 3" xfId="25557"/>
    <cellStyle name="Percent [0] 5 3 2 30" xfId="25558"/>
    <cellStyle name="Percent [0] 5 3 2 31" xfId="25559"/>
    <cellStyle name="Percent [0] 5 3 2 32" xfId="25560"/>
    <cellStyle name="Percent [0] 5 3 2 33" xfId="25561"/>
    <cellStyle name="Percent [0] 5 3 2 34" xfId="25562"/>
    <cellStyle name="Percent [0] 5 3 2 35" xfId="39138"/>
    <cellStyle name="Percent [0] 5 3 2 4" xfId="25563"/>
    <cellStyle name="Percent [0] 5 3 2 5" xfId="25564"/>
    <cellStyle name="Percent [0] 5 3 2 6" xfId="25565"/>
    <cellStyle name="Percent [0] 5 3 2 7" xfId="25566"/>
    <cellStyle name="Percent [0] 5 3 2 8" xfId="25567"/>
    <cellStyle name="Percent [0] 5 3 2 9" xfId="25568"/>
    <cellStyle name="Percent [0] 5 3 20" xfId="25569"/>
    <cellStyle name="Percent [0] 5 3 21" xfId="25570"/>
    <cellStyle name="Percent [0] 5 3 22" xfId="25571"/>
    <cellStyle name="Percent [0] 5 3 23" xfId="25572"/>
    <cellStyle name="Percent [0] 5 3 24" xfId="25573"/>
    <cellStyle name="Percent [0] 5 3 25" xfId="25574"/>
    <cellStyle name="Percent [0] 5 3 26" xfId="25575"/>
    <cellStyle name="Percent [0] 5 3 27" xfId="25576"/>
    <cellStyle name="Percent [0] 5 3 28" xfId="25577"/>
    <cellStyle name="Percent [0] 5 3 29" xfId="25578"/>
    <cellStyle name="Percent [0] 5 3 3" xfId="25579"/>
    <cellStyle name="Percent [0] 5 3 3 10" xfId="25580"/>
    <cellStyle name="Percent [0] 5 3 3 11" xfId="25581"/>
    <cellStyle name="Percent [0] 5 3 3 12" xfId="25582"/>
    <cellStyle name="Percent [0] 5 3 3 13" xfId="25583"/>
    <cellStyle name="Percent [0] 5 3 3 14" xfId="25584"/>
    <cellStyle name="Percent [0] 5 3 3 15" xfId="25585"/>
    <cellStyle name="Percent [0] 5 3 3 16" xfId="25586"/>
    <cellStyle name="Percent [0] 5 3 3 17" xfId="25587"/>
    <cellStyle name="Percent [0] 5 3 3 18" xfId="25588"/>
    <cellStyle name="Percent [0] 5 3 3 19" xfId="25589"/>
    <cellStyle name="Percent [0] 5 3 3 2" xfId="25590"/>
    <cellStyle name="Percent [0] 5 3 3 20" xfId="25591"/>
    <cellStyle name="Percent [0] 5 3 3 21" xfId="25592"/>
    <cellStyle name="Percent [0] 5 3 3 22" xfId="25593"/>
    <cellStyle name="Percent [0] 5 3 3 23" xfId="25594"/>
    <cellStyle name="Percent [0] 5 3 3 24" xfId="25595"/>
    <cellStyle name="Percent [0] 5 3 3 25" xfId="25596"/>
    <cellStyle name="Percent [0] 5 3 3 26" xfId="25597"/>
    <cellStyle name="Percent [0] 5 3 3 27" xfId="25598"/>
    <cellStyle name="Percent [0] 5 3 3 28" xfId="25599"/>
    <cellStyle name="Percent [0] 5 3 3 29" xfId="25600"/>
    <cellStyle name="Percent [0] 5 3 3 3" xfId="25601"/>
    <cellStyle name="Percent [0] 5 3 3 30" xfId="25602"/>
    <cellStyle name="Percent [0] 5 3 3 31" xfId="25603"/>
    <cellStyle name="Percent [0] 5 3 3 32" xfId="25604"/>
    <cellStyle name="Percent [0] 5 3 3 4" xfId="25605"/>
    <cellStyle name="Percent [0] 5 3 3 5" xfId="25606"/>
    <cellStyle name="Percent [0] 5 3 3 6" xfId="25607"/>
    <cellStyle name="Percent [0] 5 3 3 7" xfId="25608"/>
    <cellStyle name="Percent [0] 5 3 3 8" xfId="25609"/>
    <cellStyle name="Percent [0] 5 3 3 9" xfId="25610"/>
    <cellStyle name="Percent [0] 5 3 30" xfId="25611"/>
    <cellStyle name="Percent [0] 5 3 31" xfId="25612"/>
    <cellStyle name="Percent [0] 5 3 32" xfId="25613"/>
    <cellStyle name="Percent [0] 5 3 33" xfId="25614"/>
    <cellStyle name="Percent [0] 5 3 34" xfId="25615"/>
    <cellStyle name="Percent [0] 5 3 35" xfId="25616"/>
    <cellStyle name="Percent [0] 5 3 36" xfId="39137"/>
    <cellStyle name="Percent [0] 5 3 4" xfId="25617"/>
    <cellStyle name="Percent [0] 5 3 5" xfId="25618"/>
    <cellStyle name="Percent [0] 5 3 6" xfId="25619"/>
    <cellStyle name="Percent [0] 5 3 7" xfId="25620"/>
    <cellStyle name="Percent [0] 5 3 8" xfId="25621"/>
    <cellStyle name="Percent [0] 5 3 9" xfId="25622"/>
    <cellStyle name="Percent [0] 5 30" xfId="25623"/>
    <cellStyle name="Percent [0] 5 31" xfId="25624"/>
    <cellStyle name="Percent [0] 5 32" xfId="25625"/>
    <cellStyle name="Percent [0] 5 33" xfId="25626"/>
    <cellStyle name="Percent [0] 5 34" xfId="25627"/>
    <cellStyle name="Percent [0] 5 35" xfId="25628"/>
    <cellStyle name="Percent [0] 5 36" xfId="25629"/>
    <cellStyle name="Percent [0] 5 37" xfId="25630"/>
    <cellStyle name="Percent [0] 5 38" xfId="25631"/>
    <cellStyle name="Percent [0] 5 39" xfId="39134"/>
    <cellStyle name="Percent [0] 5 4" xfId="25632"/>
    <cellStyle name="Percent [0] 5 4 10" xfId="25633"/>
    <cellStyle name="Percent [0] 5 4 11" xfId="25634"/>
    <cellStyle name="Percent [0] 5 4 12" xfId="25635"/>
    <cellStyle name="Percent [0] 5 4 13" xfId="25636"/>
    <cellStyle name="Percent [0] 5 4 14" xfId="25637"/>
    <cellStyle name="Percent [0] 5 4 15" xfId="25638"/>
    <cellStyle name="Percent [0] 5 4 16" xfId="25639"/>
    <cellStyle name="Percent [0] 5 4 17" xfId="25640"/>
    <cellStyle name="Percent [0] 5 4 18" xfId="25641"/>
    <cellStyle name="Percent [0] 5 4 19" xfId="25642"/>
    <cellStyle name="Percent [0] 5 4 2" xfId="25643"/>
    <cellStyle name="Percent [0] 5 4 2 10" xfId="25644"/>
    <cellStyle name="Percent [0] 5 4 2 11" xfId="25645"/>
    <cellStyle name="Percent [0] 5 4 2 12" xfId="25646"/>
    <cellStyle name="Percent [0] 5 4 2 13" xfId="25647"/>
    <cellStyle name="Percent [0] 5 4 2 14" xfId="25648"/>
    <cellStyle name="Percent [0] 5 4 2 15" xfId="25649"/>
    <cellStyle name="Percent [0] 5 4 2 16" xfId="25650"/>
    <cellStyle name="Percent [0] 5 4 2 17" xfId="25651"/>
    <cellStyle name="Percent [0] 5 4 2 18" xfId="25652"/>
    <cellStyle name="Percent [0] 5 4 2 19" xfId="25653"/>
    <cellStyle name="Percent [0] 5 4 2 2" xfId="25654"/>
    <cellStyle name="Percent [0] 5 4 2 2 10" xfId="25655"/>
    <cellStyle name="Percent [0] 5 4 2 2 11" xfId="25656"/>
    <cellStyle name="Percent [0] 5 4 2 2 12" xfId="25657"/>
    <cellStyle name="Percent [0] 5 4 2 2 13" xfId="25658"/>
    <cellStyle name="Percent [0] 5 4 2 2 14" xfId="25659"/>
    <cellStyle name="Percent [0] 5 4 2 2 15" xfId="25660"/>
    <cellStyle name="Percent [0] 5 4 2 2 16" xfId="25661"/>
    <cellStyle name="Percent [0] 5 4 2 2 17" xfId="25662"/>
    <cellStyle name="Percent [0] 5 4 2 2 18" xfId="25663"/>
    <cellStyle name="Percent [0] 5 4 2 2 19" xfId="25664"/>
    <cellStyle name="Percent [0] 5 4 2 2 2" xfId="25665"/>
    <cellStyle name="Percent [0] 5 4 2 2 20" xfId="25666"/>
    <cellStyle name="Percent [0] 5 4 2 2 21" xfId="25667"/>
    <cellStyle name="Percent [0] 5 4 2 2 22" xfId="25668"/>
    <cellStyle name="Percent [0] 5 4 2 2 23" xfId="25669"/>
    <cellStyle name="Percent [0] 5 4 2 2 24" xfId="25670"/>
    <cellStyle name="Percent [0] 5 4 2 2 25" xfId="25671"/>
    <cellStyle name="Percent [0] 5 4 2 2 26" xfId="25672"/>
    <cellStyle name="Percent [0] 5 4 2 2 27" xfId="25673"/>
    <cellStyle name="Percent [0] 5 4 2 2 28" xfId="25674"/>
    <cellStyle name="Percent [0] 5 4 2 2 29" xfId="25675"/>
    <cellStyle name="Percent [0] 5 4 2 2 3" xfId="25676"/>
    <cellStyle name="Percent [0] 5 4 2 2 30" xfId="25677"/>
    <cellStyle name="Percent [0] 5 4 2 2 31" xfId="25678"/>
    <cellStyle name="Percent [0] 5 4 2 2 32" xfId="25679"/>
    <cellStyle name="Percent [0] 5 4 2 2 4" xfId="25680"/>
    <cellStyle name="Percent [0] 5 4 2 2 5" xfId="25681"/>
    <cellStyle name="Percent [0] 5 4 2 2 6" xfId="25682"/>
    <cellStyle name="Percent [0] 5 4 2 2 7" xfId="25683"/>
    <cellStyle name="Percent [0] 5 4 2 2 8" xfId="25684"/>
    <cellStyle name="Percent [0] 5 4 2 2 9" xfId="25685"/>
    <cellStyle name="Percent [0] 5 4 2 20" xfId="25686"/>
    <cellStyle name="Percent [0] 5 4 2 21" xfId="25687"/>
    <cellStyle name="Percent [0] 5 4 2 22" xfId="25688"/>
    <cellStyle name="Percent [0] 5 4 2 23" xfId="25689"/>
    <cellStyle name="Percent [0] 5 4 2 24" xfId="25690"/>
    <cellStyle name="Percent [0] 5 4 2 25" xfId="25691"/>
    <cellStyle name="Percent [0] 5 4 2 26" xfId="25692"/>
    <cellStyle name="Percent [0] 5 4 2 27" xfId="25693"/>
    <cellStyle name="Percent [0] 5 4 2 28" xfId="25694"/>
    <cellStyle name="Percent [0] 5 4 2 29" xfId="25695"/>
    <cellStyle name="Percent [0] 5 4 2 3" xfId="25696"/>
    <cellStyle name="Percent [0] 5 4 2 30" xfId="25697"/>
    <cellStyle name="Percent [0] 5 4 2 31" xfId="25698"/>
    <cellStyle name="Percent [0] 5 4 2 32" xfId="25699"/>
    <cellStyle name="Percent [0] 5 4 2 33" xfId="25700"/>
    <cellStyle name="Percent [0] 5 4 2 34" xfId="25701"/>
    <cellStyle name="Percent [0] 5 4 2 35" xfId="39140"/>
    <cellStyle name="Percent [0] 5 4 2 4" xfId="25702"/>
    <cellStyle name="Percent [0] 5 4 2 5" xfId="25703"/>
    <cellStyle name="Percent [0] 5 4 2 6" xfId="25704"/>
    <cellStyle name="Percent [0] 5 4 2 7" xfId="25705"/>
    <cellStyle name="Percent [0] 5 4 2 8" xfId="25706"/>
    <cellStyle name="Percent [0] 5 4 2 9" xfId="25707"/>
    <cellStyle name="Percent [0] 5 4 20" xfId="25708"/>
    <cellStyle name="Percent [0] 5 4 21" xfId="25709"/>
    <cellStyle name="Percent [0] 5 4 22" xfId="25710"/>
    <cellStyle name="Percent [0] 5 4 23" xfId="25711"/>
    <cellStyle name="Percent [0] 5 4 24" xfId="25712"/>
    <cellStyle name="Percent [0] 5 4 25" xfId="25713"/>
    <cellStyle name="Percent [0] 5 4 26" xfId="25714"/>
    <cellStyle name="Percent [0] 5 4 27" xfId="25715"/>
    <cellStyle name="Percent [0] 5 4 28" xfId="25716"/>
    <cellStyle name="Percent [0] 5 4 29" xfId="25717"/>
    <cellStyle name="Percent [0] 5 4 3" xfId="25718"/>
    <cellStyle name="Percent [0] 5 4 3 10" xfId="25719"/>
    <cellStyle name="Percent [0] 5 4 3 11" xfId="25720"/>
    <cellStyle name="Percent [0] 5 4 3 12" xfId="25721"/>
    <cellStyle name="Percent [0] 5 4 3 13" xfId="25722"/>
    <cellStyle name="Percent [0] 5 4 3 14" xfId="25723"/>
    <cellStyle name="Percent [0] 5 4 3 15" xfId="25724"/>
    <cellStyle name="Percent [0] 5 4 3 16" xfId="25725"/>
    <cellStyle name="Percent [0] 5 4 3 17" xfId="25726"/>
    <cellStyle name="Percent [0] 5 4 3 18" xfId="25727"/>
    <cellStyle name="Percent [0] 5 4 3 19" xfId="25728"/>
    <cellStyle name="Percent [0] 5 4 3 2" xfId="25729"/>
    <cellStyle name="Percent [0] 5 4 3 2 10" xfId="25730"/>
    <cellStyle name="Percent [0] 5 4 3 2 11" xfId="25731"/>
    <cellStyle name="Percent [0] 5 4 3 2 12" xfId="25732"/>
    <cellStyle name="Percent [0] 5 4 3 2 13" xfId="25733"/>
    <cellStyle name="Percent [0] 5 4 3 2 14" xfId="25734"/>
    <cellStyle name="Percent [0] 5 4 3 2 15" xfId="25735"/>
    <cellStyle name="Percent [0] 5 4 3 2 16" xfId="25736"/>
    <cellStyle name="Percent [0] 5 4 3 2 17" xfId="25737"/>
    <cellStyle name="Percent [0] 5 4 3 2 18" xfId="25738"/>
    <cellStyle name="Percent [0] 5 4 3 2 19" xfId="25739"/>
    <cellStyle name="Percent [0] 5 4 3 2 2" xfId="25740"/>
    <cellStyle name="Percent [0] 5 4 3 2 20" xfId="25741"/>
    <cellStyle name="Percent [0] 5 4 3 2 21" xfId="25742"/>
    <cellStyle name="Percent [0] 5 4 3 2 22" xfId="25743"/>
    <cellStyle name="Percent [0] 5 4 3 2 23" xfId="25744"/>
    <cellStyle name="Percent [0] 5 4 3 2 24" xfId="25745"/>
    <cellStyle name="Percent [0] 5 4 3 2 25" xfId="25746"/>
    <cellStyle name="Percent [0] 5 4 3 2 26" xfId="25747"/>
    <cellStyle name="Percent [0] 5 4 3 2 27" xfId="25748"/>
    <cellStyle name="Percent [0] 5 4 3 2 28" xfId="25749"/>
    <cellStyle name="Percent [0] 5 4 3 2 29" xfId="25750"/>
    <cellStyle name="Percent [0] 5 4 3 2 3" xfId="25751"/>
    <cellStyle name="Percent [0] 5 4 3 2 30" xfId="25752"/>
    <cellStyle name="Percent [0] 5 4 3 2 31" xfId="25753"/>
    <cellStyle name="Percent [0] 5 4 3 2 32" xfId="25754"/>
    <cellStyle name="Percent [0] 5 4 3 2 4" xfId="25755"/>
    <cellStyle name="Percent [0] 5 4 3 2 5" xfId="25756"/>
    <cellStyle name="Percent [0] 5 4 3 2 6" xfId="25757"/>
    <cellStyle name="Percent [0] 5 4 3 2 7" xfId="25758"/>
    <cellStyle name="Percent [0] 5 4 3 2 8" xfId="25759"/>
    <cellStyle name="Percent [0] 5 4 3 2 9" xfId="25760"/>
    <cellStyle name="Percent [0] 5 4 3 20" xfId="25761"/>
    <cellStyle name="Percent [0] 5 4 3 21" xfId="25762"/>
    <cellStyle name="Percent [0] 5 4 3 22" xfId="25763"/>
    <cellStyle name="Percent [0] 5 4 3 23" xfId="25764"/>
    <cellStyle name="Percent [0] 5 4 3 24" xfId="25765"/>
    <cellStyle name="Percent [0] 5 4 3 25" xfId="25766"/>
    <cellStyle name="Percent [0] 5 4 3 26" xfId="25767"/>
    <cellStyle name="Percent [0] 5 4 3 27" xfId="25768"/>
    <cellStyle name="Percent [0] 5 4 3 28" xfId="25769"/>
    <cellStyle name="Percent [0] 5 4 3 29" xfId="25770"/>
    <cellStyle name="Percent [0] 5 4 3 3" xfId="25771"/>
    <cellStyle name="Percent [0] 5 4 3 30" xfId="25772"/>
    <cellStyle name="Percent [0] 5 4 3 31" xfId="25773"/>
    <cellStyle name="Percent [0] 5 4 3 32" xfId="25774"/>
    <cellStyle name="Percent [0] 5 4 3 33" xfId="25775"/>
    <cellStyle name="Percent [0] 5 4 3 34" xfId="25776"/>
    <cellStyle name="Percent [0] 5 4 3 35" xfId="39141"/>
    <cellStyle name="Percent [0] 5 4 3 4" xfId="25777"/>
    <cellStyle name="Percent [0] 5 4 3 5" xfId="25778"/>
    <cellStyle name="Percent [0] 5 4 3 6" xfId="25779"/>
    <cellStyle name="Percent [0] 5 4 3 7" xfId="25780"/>
    <cellStyle name="Percent [0] 5 4 3 8" xfId="25781"/>
    <cellStyle name="Percent [0] 5 4 3 9" xfId="25782"/>
    <cellStyle name="Percent [0] 5 4 30" xfId="25783"/>
    <cellStyle name="Percent [0] 5 4 31" xfId="25784"/>
    <cellStyle name="Percent [0] 5 4 32" xfId="25785"/>
    <cellStyle name="Percent [0] 5 4 33" xfId="25786"/>
    <cellStyle name="Percent [0] 5 4 34" xfId="25787"/>
    <cellStyle name="Percent [0] 5 4 35" xfId="25788"/>
    <cellStyle name="Percent [0] 5 4 36" xfId="25789"/>
    <cellStyle name="Percent [0] 5 4 37" xfId="39139"/>
    <cellStyle name="Percent [0] 5 4 4" xfId="25790"/>
    <cellStyle name="Percent [0] 5 4 4 10" xfId="25791"/>
    <cellStyle name="Percent [0] 5 4 4 11" xfId="25792"/>
    <cellStyle name="Percent [0] 5 4 4 12" xfId="25793"/>
    <cellStyle name="Percent [0] 5 4 4 13" xfId="25794"/>
    <cellStyle name="Percent [0] 5 4 4 14" xfId="39903"/>
    <cellStyle name="Percent [0] 5 4 4 2" xfId="25795"/>
    <cellStyle name="Percent [0] 5 4 4 3" xfId="25796"/>
    <cellStyle name="Percent [0] 5 4 4 4" xfId="25797"/>
    <cellStyle name="Percent [0] 5 4 4 5" xfId="25798"/>
    <cellStyle name="Percent [0] 5 4 4 6" xfId="25799"/>
    <cellStyle name="Percent [0] 5 4 4 7" xfId="25800"/>
    <cellStyle name="Percent [0] 5 4 4 8" xfId="25801"/>
    <cellStyle name="Percent [0] 5 4 4 9" xfId="25802"/>
    <cellStyle name="Percent [0] 5 4 5" xfId="25803"/>
    <cellStyle name="Percent [0] 5 4 6" xfId="25804"/>
    <cellStyle name="Percent [0] 5 4 7" xfId="25805"/>
    <cellStyle name="Percent [0] 5 4 8" xfId="25806"/>
    <cellStyle name="Percent [0] 5 4 9" xfId="25807"/>
    <cellStyle name="Percent [0] 5 5" xfId="25808"/>
    <cellStyle name="Percent [0] 5 5 10" xfId="25809"/>
    <cellStyle name="Percent [0] 5 5 11" xfId="25810"/>
    <cellStyle name="Percent [0] 5 5 12" xfId="25811"/>
    <cellStyle name="Percent [0] 5 5 13" xfId="25812"/>
    <cellStyle name="Percent [0] 5 5 14" xfId="25813"/>
    <cellStyle name="Percent [0] 5 5 15" xfId="25814"/>
    <cellStyle name="Percent [0] 5 5 16" xfId="25815"/>
    <cellStyle name="Percent [0] 5 5 17" xfId="25816"/>
    <cellStyle name="Percent [0] 5 5 18" xfId="25817"/>
    <cellStyle name="Percent [0] 5 5 19" xfId="25818"/>
    <cellStyle name="Percent [0] 5 5 2" xfId="25819"/>
    <cellStyle name="Percent [0] 5 5 2 10" xfId="25820"/>
    <cellStyle name="Percent [0] 5 5 2 11" xfId="25821"/>
    <cellStyle name="Percent [0] 5 5 2 12" xfId="25822"/>
    <cellStyle name="Percent [0] 5 5 2 13" xfId="25823"/>
    <cellStyle name="Percent [0] 5 5 2 14" xfId="25824"/>
    <cellStyle name="Percent [0] 5 5 2 15" xfId="25825"/>
    <cellStyle name="Percent [0] 5 5 2 16" xfId="25826"/>
    <cellStyle name="Percent [0] 5 5 2 17" xfId="25827"/>
    <cellStyle name="Percent [0] 5 5 2 18" xfId="25828"/>
    <cellStyle name="Percent [0] 5 5 2 19" xfId="25829"/>
    <cellStyle name="Percent [0] 5 5 2 2" xfId="25830"/>
    <cellStyle name="Percent [0] 5 5 2 20" xfId="25831"/>
    <cellStyle name="Percent [0] 5 5 2 21" xfId="25832"/>
    <cellStyle name="Percent [0] 5 5 2 22" xfId="25833"/>
    <cellStyle name="Percent [0] 5 5 2 23" xfId="25834"/>
    <cellStyle name="Percent [0] 5 5 2 24" xfId="25835"/>
    <cellStyle name="Percent [0] 5 5 2 25" xfId="25836"/>
    <cellStyle name="Percent [0] 5 5 2 26" xfId="25837"/>
    <cellStyle name="Percent [0] 5 5 2 27" xfId="25838"/>
    <cellStyle name="Percent [0] 5 5 2 28" xfId="25839"/>
    <cellStyle name="Percent [0] 5 5 2 29" xfId="25840"/>
    <cellStyle name="Percent [0] 5 5 2 3" xfId="25841"/>
    <cellStyle name="Percent [0] 5 5 2 30" xfId="25842"/>
    <cellStyle name="Percent [0] 5 5 2 31" xfId="25843"/>
    <cellStyle name="Percent [0] 5 5 2 32" xfId="25844"/>
    <cellStyle name="Percent [0] 5 5 2 4" xfId="25845"/>
    <cellStyle name="Percent [0] 5 5 2 5" xfId="25846"/>
    <cellStyle name="Percent [0] 5 5 2 6" xfId="25847"/>
    <cellStyle name="Percent [0] 5 5 2 7" xfId="25848"/>
    <cellStyle name="Percent [0] 5 5 2 8" xfId="25849"/>
    <cellStyle name="Percent [0] 5 5 2 9" xfId="25850"/>
    <cellStyle name="Percent [0] 5 5 20" xfId="25851"/>
    <cellStyle name="Percent [0] 5 5 21" xfId="25852"/>
    <cellStyle name="Percent [0] 5 5 22" xfId="25853"/>
    <cellStyle name="Percent [0] 5 5 23" xfId="25854"/>
    <cellStyle name="Percent [0] 5 5 24" xfId="25855"/>
    <cellStyle name="Percent [0] 5 5 25" xfId="25856"/>
    <cellStyle name="Percent [0] 5 5 26" xfId="25857"/>
    <cellStyle name="Percent [0] 5 5 27" xfId="25858"/>
    <cellStyle name="Percent [0] 5 5 28" xfId="25859"/>
    <cellStyle name="Percent [0] 5 5 29" xfId="25860"/>
    <cellStyle name="Percent [0] 5 5 3" xfId="25861"/>
    <cellStyle name="Percent [0] 5 5 30" xfId="25862"/>
    <cellStyle name="Percent [0] 5 5 31" xfId="25863"/>
    <cellStyle name="Percent [0] 5 5 32" xfId="25864"/>
    <cellStyle name="Percent [0] 5 5 33" xfId="25865"/>
    <cellStyle name="Percent [0] 5 5 34" xfId="25866"/>
    <cellStyle name="Percent [0] 5 5 35" xfId="39142"/>
    <cellStyle name="Percent [0] 5 5 4" xfId="25867"/>
    <cellStyle name="Percent [0] 5 5 5" xfId="25868"/>
    <cellStyle name="Percent [0] 5 5 6" xfId="25869"/>
    <cellStyle name="Percent [0] 5 5 7" xfId="25870"/>
    <cellStyle name="Percent [0] 5 5 8" xfId="25871"/>
    <cellStyle name="Percent [0] 5 5 9" xfId="25872"/>
    <cellStyle name="Percent [0] 5 6" xfId="25873"/>
    <cellStyle name="Percent [0] 5 6 10" xfId="25874"/>
    <cellStyle name="Percent [0] 5 6 11" xfId="25875"/>
    <cellStyle name="Percent [0] 5 6 12" xfId="25876"/>
    <cellStyle name="Percent [0] 5 6 13" xfId="25877"/>
    <cellStyle name="Percent [0] 5 6 14" xfId="25878"/>
    <cellStyle name="Percent [0] 5 6 15" xfId="25879"/>
    <cellStyle name="Percent [0] 5 6 16" xfId="25880"/>
    <cellStyle name="Percent [0] 5 6 17" xfId="25881"/>
    <cellStyle name="Percent [0] 5 6 18" xfId="25882"/>
    <cellStyle name="Percent [0] 5 6 19" xfId="25883"/>
    <cellStyle name="Percent [0] 5 6 2" xfId="25884"/>
    <cellStyle name="Percent [0] 5 6 20" xfId="25885"/>
    <cellStyle name="Percent [0] 5 6 21" xfId="25886"/>
    <cellStyle name="Percent [0] 5 6 22" xfId="25887"/>
    <cellStyle name="Percent [0] 5 6 23" xfId="25888"/>
    <cellStyle name="Percent [0] 5 6 24" xfId="25889"/>
    <cellStyle name="Percent [0] 5 6 25" xfId="25890"/>
    <cellStyle name="Percent [0] 5 6 26" xfId="25891"/>
    <cellStyle name="Percent [0] 5 6 27" xfId="25892"/>
    <cellStyle name="Percent [0] 5 6 28" xfId="25893"/>
    <cellStyle name="Percent [0] 5 6 29" xfId="25894"/>
    <cellStyle name="Percent [0] 5 6 3" xfId="25895"/>
    <cellStyle name="Percent [0] 5 6 30" xfId="25896"/>
    <cellStyle name="Percent [0] 5 6 31" xfId="25897"/>
    <cellStyle name="Percent [0] 5 6 32" xfId="25898"/>
    <cellStyle name="Percent [0] 5 6 4" xfId="25899"/>
    <cellStyle name="Percent [0] 5 6 5" xfId="25900"/>
    <cellStyle name="Percent [0] 5 6 6" xfId="25901"/>
    <cellStyle name="Percent [0] 5 6 7" xfId="25902"/>
    <cellStyle name="Percent [0] 5 6 8" xfId="25903"/>
    <cellStyle name="Percent [0] 5 6 9" xfId="25904"/>
    <cellStyle name="Percent [0] 5 7" xfId="25905"/>
    <cellStyle name="Percent [0] 5 8" xfId="25906"/>
    <cellStyle name="Percent [0] 5 9" xfId="25907"/>
    <cellStyle name="Percent [0] 6" xfId="25908"/>
    <cellStyle name="Percent [0] 6 10" xfId="25909"/>
    <cellStyle name="Percent [0] 6 11" xfId="25910"/>
    <cellStyle name="Percent [0] 6 12" xfId="25911"/>
    <cellStyle name="Percent [0] 6 13" xfId="25912"/>
    <cellStyle name="Percent [0] 6 2" xfId="25913"/>
    <cellStyle name="Percent [0] 6 3" xfId="25914"/>
    <cellStyle name="Percent [0] 6 4" xfId="25915"/>
    <cellStyle name="Percent [0] 6 5" xfId="25916"/>
    <cellStyle name="Percent [0] 6 6" xfId="25917"/>
    <cellStyle name="Percent [0] 6 7" xfId="25918"/>
    <cellStyle name="Percent [0] 6 8" xfId="25919"/>
    <cellStyle name="Percent [0] 6 9" xfId="25920"/>
    <cellStyle name="Percent [0] 7" xfId="40282"/>
    <cellStyle name="Percent [1]" xfId="361"/>
    <cellStyle name="Percent [1] 2" xfId="362"/>
    <cellStyle name="Percent [1] 2 2" xfId="25921"/>
    <cellStyle name="Percent [1] 2 2 10" xfId="25922"/>
    <cellStyle name="Percent [1] 2 2 11" xfId="25923"/>
    <cellStyle name="Percent [1] 2 2 12" xfId="25924"/>
    <cellStyle name="Percent [1] 2 2 13" xfId="25925"/>
    <cellStyle name="Percent [1] 2 2 14" xfId="25926"/>
    <cellStyle name="Percent [1] 2 2 15" xfId="25927"/>
    <cellStyle name="Percent [1] 2 2 16" xfId="25928"/>
    <cellStyle name="Percent [1] 2 2 17" xfId="25929"/>
    <cellStyle name="Percent [1] 2 2 18" xfId="25930"/>
    <cellStyle name="Percent [1] 2 2 19" xfId="25931"/>
    <cellStyle name="Percent [1] 2 2 2" xfId="25932"/>
    <cellStyle name="Percent [1] 2 2 2 10" xfId="25933"/>
    <cellStyle name="Percent [1] 2 2 2 11" xfId="25934"/>
    <cellStyle name="Percent [1] 2 2 2 12" xfId="25935"/>
    <cellStyle name="Percent [1] 2 2 2 13" xfId="25936"/>
    <cellStyle name="Percent [1] 2 2 2 14" xfId="25937"/>
    <cellStyle name="Percent [1] 2 2 2 15" xfId="25938"/>
    <cellStyle name="Percent [1] 2 2 2 16" xfId="25939"/>
    <cellStyle name="Percent [1] 2 2 2 17" xfId="25940"/>
    <cellStyle name="Percent [1] 2 2 2 18" xfId="25941"/>
    <cellStyle name="Percent [1] 2 2 2 19" xfId="25942"/>
    <cellStyle name="Percent [1] 2 2 2 2" xfId="25943"/>
    <cellStyle name="Percent [1] 2 2 2 2 10" xfId="25944"/>
    <cellStyle name="Percent [1] 2 2 2 2 11" xfId="25945"/>
    <cellStyle name="Percent [1] 2 2 2 2 12" xfId="25946"/>
    <cellStyle name="Percent [1] 2 2 2 2 13" xfId="25947"/>
    <cellStyle name="Percent [1] 2 2 2 2 14" xfId="25948"/>
    <cellStyle name="Percent [1] 2 2 2 2 15" xfId="25949"/>
    <cellStyle name="Percent [1] 2 2 2 2 16" xfId="25950"/>
    <cellStyle name="Percent [1] 2 2 2 2 17" xfId="25951"/>
    <cellStyle name="Percent [1] 2 2 2 2 18" xfId="25952"/>
    <cellStyle name="Percent [1] 2 2 2 2 19" xfId="25953"/>
    <cellStyle name="Percent [1] 2 2 2 2 2" xfId="25954"/>
    <cellStyle name="Percent [1] 2 2 2 2 2 10" xfId="25955"/>
    <cellStyle name="Percent [1] 2 2 2 2 2 11" xfId="25956"/>
    <cellStyle name="Percent [1] 2 2 2 2 2 12" xfId="25957"/>
    <cellStyle name="Percent [1] 2 2 2 2 2 13" xfId="25958"/>
    <cellStyle name="Percent [1] 2 2 2 2 2 14" xfId="25959"/>
    <cellStyle name="Percent [1] 2 2 2 2 2 15" xfId="25960"/>
    <cellStyle name="Percent [1] 2 2 2 2 2 16" xfId="25961"/>
    <cellStyle name="Percent [1] 2 2 2 2 2 17" xfId="25962"/>
    <cellStyle name="Percent [1] 2 2 2 2 2 18" xfId="25963"/>
    <cellStyle name="Percent [1] 2 2 2 2 2 19" xfId="25964"/>
    <cellStyle name="Percent [1] 2 2 2 2 2 2" xfId="25965"/>
    <cellStyle name="Percent [1] 2 2 2 2 2 20" xfId="25966"/>
    <cellStyle name="Percent [1] 2 2 2 2 2 21" xfId="25967"/>
    <cellStyle name="Percent [1] 2 2 2 2 2 22" xfId="25968"/>
    <cellStyle name="Percent [1] 2 2 2 2 2 23" xfId="25969"/>
    <cellStyle name="Percent [1] 2 2 2 2 2 24" xfId="25970"/>
    <cellStyle name="Percent [1] 2 2 2 2 2 25" xfId="25971"/>
    <cellStyle name="Percent [1] 2 2 2 2 2 26" xfId="25972"/>
    <cellStyle name="Percent [1] 2 2 2 2 2 27" xfId="25973"/>
    <cellStyle name="Percent [1] 2 2 2 2 2 28" xfId="25974"/>
    <cellStyle name="Percent [1] 2 2 2 2 2 29" xfId="25975"/>
    <cellStyle name="Percent [1] 2 2 2 2 2 3" xfId="25976"/>
    <cellStyle name="Percent [1] 2 2 2 2 2 30" xfId="25977"/>
    <cellStyle name="Percent [1] 2 2 2 2 2 31" xfId="25978"/>
    <cellStyle name="Percent [1] 2 2 2 2 2 32" xfId="25979"/>
    <cellStyle name="Percent [1] 2 2 2 2 2 4" xfId="25980"/>
    <cellStyle name="Percent [1] 2 2 2 2 2 5" xfId="25981"/>
    <cellStyle name="Percent [1] 2 2 2 2 2 6" xfId="25982"/>
    <cellStyle name="Percent [1] 2 2 2 2 2 7" xfId="25983"/>
    <cellStyle name="Percent [1] 2 2 2 2 2 8" xfId="25984"/>
    <cellStyle name="Percent [1] 2 2 2 2 2 9" xfId="25985"/>
    <cellStyle name="Percent [1] 2 2 2 2 20" xfId="25986"/>
    <cellStyle name="Percent [1] 2 2 2 2 21" xfId="25987"/>
    <cellStyle name="Percent [1] 2 2 2 2 22" xfId="25988"/>
    <cellStyle name="Percent [1] 2 2 2 2 23" xfId="25989"/>
    <cellStyle name="Percent [1] 2 2 2 2 24" xfId="25990"/>
    <cellStyle name="Percent [1] 2 2 2 2 25" xfId="25991"/>
    <cellStyle name="Percent [1] 2 2 2 2 26" xfId="25992"/>
    <cellStyle name="Percent [1] 2 2 2 2 27" xfId="25993"/>
    <cellStyle name="Percent [1] 2 2 2 2 28" xfId="25994"/>
    <cellStyle name="Percent [1] 2 2 2 2 29" xfId="25995"/>
    <cellStyle name="Percent [1] 2 2 2 2 3" xfId="25996"/>
    <cellStyle name="Percent [1] 2 2 2 2 30" xfId="25997"/>
    <cellStyle name="Percent [1] 2 2 2 2 31" xfId="25998"/>
    <cellStyle name="Percent [1] 2 2 2 2 32" xfId="25999"/>
    <cellStyle name="Percent [1] 2 2 2 2 33" xfId="26000"/>
    <cellStyle name="Percent [1] 2 2 2 2 34" xfId="26001"/>
    <cellStyle name="Percent [1] 2 2 2 2 35" xfId="39145"/>
    <cellStyle name="Percent [1] 2 2 2 2 4" xfId="26002"/>
    <cellStyle name="Percent [1] 2 2 2 2 5" xfId="26003"/>
    <cellStyle name="Percent [1] 2 2 2 2 6" xfId="26004"/>
    <cellStyle name="Percent [1] 2 2 2 2 7" xfId="26005"/>
    <cellStyle name="Percent [1] 2 2 2 2 8" xfId="26006"/>
    <cellStyle name="Percent [1] 2 2 2 2 9" xfId="26007"/>
    <cellStyle name="Percent [1] 2 2 2 20" xfId="26008"/>
    <cellStyle name="Percent [1] 2 2 2 21" xfId="26009"/>
    <cellStyle name="Percent [1] 2 2 2 22" xfId="26010"/>
    <cellStyle name="Percent [1] 2 2 2 23" xfId="26011"/>
    <cellStyle name="Percent [1] 2 2 2 24" xfId="26012"/>
    <cellStyle name="Percent [1] 2 2 2 25" xfId="26013"/>
    <cellStyle name="Percent [1] 2 2 2 26" xfId="26014"/>
    <cellStyle name="Percent [1] 2 2 2 27" xfId="26015"/>
    <cellStyle name="Percent [1] 2 2 2 28" xfId="26016"/>
    <cellStyle name="Percent [1] 2 2 2 29" xfId="26017"/>
    <cellStyle name="Percent [1] 2 2 2 3" xfId="26018"/>
    <cellStyle name="Percent [1] 2 2 2 3 10" xfId="26019"/>
    <cellStyle name="Percent [1] 2 2 2 3 11" xfId="26020"/>
    <cellStyle name="Percent [1] 2 2 2 3 12" xfId="26021"/>
    <cellStyle name="Percent [1] 2 2 2 3 13" xfId="26022"/>
    <cellStyle name="Percent [1] 2 2 2 3 14" xfId="26023"/>
    <cellStyle name="Percent [1] 2 2 2 3 15" xfId="26024"/>
    <cellStyle name="Percent [1] 2 2 2 3 16" xfId="26025"/>
    <cellStyle name="Percent [1] 2 2 2 3 17" xfId="26026"/>
    <cellStyle name="Percent [1] 2 2 2 3 18" xfId="26027"/>
    <cellStyle name="Percent [1] 2 2 2 3 19" xfId="26028"/>
    <cellStyle name="Percent [1] 2 2 2 3 2" xfId="26029"/>
    <cellStyle name="Percent [1] 2 2 2 3 20" xfId="26030"/>
    <cellStyle name="Percent [1] 2 2 2 3 21" xfId="26031"/>
    <cellStyle name="Percent [1] 2 2 2 3 22" xfId="26032"/>
    <cellStyle name="Percent [1] 2 2 2 3 23" xfId="26033"/>
    <cellStyle name="Percent [1] 2 2 2 3 24" xfId="26034"/>
    <cellStyle name="Percent [1] 2 2 2 3 25" xfId="26035"/>
    <cellStyle name="Percent [1] 2 2 2 3 26" xfId="26036"/>
    <cellStyle name="Percent [1] 2 2 2 3 27" xfId="26037"/>
    <cellStyle name="Percent [1] 2 2 2 3 28" xfId="26038"/>
    <cellStyle name="Percent [1] 2 2 2 3 29" xfId="26039"/>
    <cellStyle name="Percent [1] 2 2 2 3 3" xfId="26040"/>
    <cellStyle name="Percent [1] 2 2 2 3 30" xfId="26041"/>
    <cellStyle name="Percent [1] 2 2 2 3 31" xfId="26042"/>
    <cellStyle name="Percent [1] 2 2 2 3 32" xfId="26043"/>
    <cellStyle name="Percent [1] 2 2 2 3 4" xfId="26044"/>
    <cellStyle name="Percent [1] 2 2 2 3 5" xfId="26045"/>
    <cellStyle name="Percent [1] 2 2 2 3 6" xfId="26046"/>
    <cellStyle name="Percent [1] 2 2 2 3 7" xfId="26047"/>
    <cellStyle name="Percent [1] 2 2 2 3 8" xfId="26048"/>
    <cellStyle name="Percent [1] 2 2 2 3 9" xfId="26049"/>
    <cellStyle name="Percent [1] 2 2 2 30" xfId="26050"/>
    <cellStyle name="Percent [1] 2 2 2 31" xfId="26051"/>
    <cellStyle name="Percent [1] 2 2 2 32" xfId="26052"/>
    <cellStyle name="Percent [1] 2 2 2 33" xfId="26053"/>
    <cellStyle name="Percent [1] 2 2 2 34" xfId="26054"/>
    <cellStyle name="Percent [1] 2 2 2 35" xfId="26055"/>
    <cellStyle name="Percent [1] 2 2 2 36" xfId="39144"/>
    <cellStyle name="Percent [1] 2 2 2 4" xfId="26056"/>
    <cellStyle name="Percent [1] 2 2 2 5" xfId="26057"/>
    <cellStyle name="Percent [1] 2 2 2 6" xfId="26058"/>
    <cellStyle name="Percent [1] 2 2 2 7" xfId="26059"/>
    <cellStyle name="Percent [1] 2 2 2 8" xfId="26060"/>
    <cellStyle name="Percent [1] 2 2 2 9" xfId="26061"/>
    <cellStyle name="Percent [1] 2 2 20" xfId="26062"/>
    <cellStyle name="Percent [1] 2 2 21" xfId="26063"/>
    <cellStyle name="Percent [1] 2 2 22" xfId="26064"/>
    <cellStyle name="Percent [1] 2 2 23" xfId="26065"/>
    <cellStyle name="Percent [1] 2 2 24" xfId="26066"/>
    <cellStyle name="Percent [1] 2 2 25" xfId="26067"/>
    <cellStyle name="Percent [1] 2 2 26" xfId="26068"/>
    <cellStyle name="Percent [1] 2 2 27" xfId="26069"/>
    <cellStyle name="Percent [1] 2 2 28" xfId="26070"/>
    <cellStyle name="Percent [1] 2 2 29" xfId="26071"/>
    <cellStyle name="Percent [1] 2 2 3" xfId="26072"/>
    <cellStyle name="Percent [1] 2 2 3 10" xfId="26073"/>
    <cellStyle name="Percent [1] 2 2 3 11" xfId="26074"/>
    <cellStyle name="Percent [1] 2 2 3 12" xfId="26075"/>
    <cellStyle name="Percent [1] 2 2 3 13" xfId="26076"/>
    <cellStyle name="Percent [1] 2 2 3 14" xfId="26077"/>
    <cellStyle name="Percent [1] 2 2 3 15" xfId="26078"/>
    <cellStyle name="Percent [1] 2 2 3 16" xfId="26079"/>
    <cellStyle name="Percent [1] 2 2 3 17" xfId="26080"/>
    <cellStyle name="Percent [1] 2 2 3 18" xfId="26081"/>
    <cellStyle name="Percent [1] 2 2 3 19" xfId="26082"/>
    <cellStyle name="Percent [1] 2 2 3 2" xfId="26083"/>
    <cellStyle name="Percent [1] 2 2 3 2 10" xfId="26084"/>
    <cellStyle name="Percent [1] 2 2 3 2 11" xfId="26085"/>
    <cellStyle name="Percent [1] 2 2 3 2 12" xfId="26086"/>
    <cellStyle name="Percent [1] 2 2 3 2 13" xfId="26087"/>
    <cellStyle name="Percent [1] 2 2 3 2 14" xfId="26088"/>
    <cellStyle name="Percent [1] 2 2 3 2 15" xfId="26089"/>
    <cellStyle name="Percent [1] 2 2 3 2 16" xfId="26090"/>
    <cellStyle name="Percent [1] 2 2 3 2 17" xfId="26091"/>
    <cellStyle name="Percent [1] 2 2 3 2 18" xfId="26092"/>
    <cellStyle name="Percent [1] 2 2 3 2 19" xfId="26093"/>
    <cellStyle name="Percent [1] 2 2 3 2 2" xfId="26094"/>
    <cellStyle name="Percent [1] 2 2 3 2 2 10" xfId="26095"/>
    <cellStyle name="Percent [1] 2 2 3 2 2 11" xfId="26096"/>
    <cellStyle name="Percent [1] 2 2 3 2 2 12" xfId="26097"/>
    <cellStyle name="Percent [1] 2 2 3 2 2 13" xfId="26098"/>
    <cellStyle name="Percent [1] 2 2 3 2 2 14" xfId="26099"/>
    <cellStyle name="Percent [1] 2 2 3 2 2 15" xfId="26100"/>
    <cellStyle name="Percent [1] 2 2 3 2 2 16" xfId="26101"/>
    <cellStyle name="Percent [1] 2 2 3 2 2 17" xfId="26102"/>
    <cellStyle name="Percent [1] 2 2 3 2 2 18" xfId="26103"/>
    <cellStyle name="Percent [1] 2 2 3 2 2 19" xfId="26104"/>
    <cellStyle name="Percent [1] 2 2 3 2 2 2" xfId="26105"/>
    <cellStyle name="Percent [1] 2 2 3 2 2 20" xfId="26106"/>
    <cellStyle name="Percent [1] 2 2 3 2 2 21" xfId="26107"/>
    <cellStyle name="Percent [1] 2 2 3 2 2 22" xfId="26108"/>
    <cellStyle name="Percent [1] 2 2 3 2 2 23" xfId="26109"/>
    <cellStyle name="Percent [1] 2 2 3 2 2 24" xfId="26110"/>
    <cellStyle name="Percent [1] 2 2 3 2 2 25" xfId="26111"/>
    <cellStyle name="Percent [1] 2 2 3 2 2 26" xfId="26112"/>
    <cellStyle name="Percent [1] 2 2 3 2 2 27" xfId="26113"/>
    <cellStyle name="Percent [1] 2 2 3 2 2 28" xfId="26114"/>
    <cellStyle name="Percent [1] 2 2 3 2 2 29" xfId="26115"/>
    <cellStyle name="Percent [1] 2 2 3 2 2 3" xfId="26116"/>
    <cellStyle name="Percent [1] 2 2 3 2 2 30" xfId="26117"/>
    <cellStyle name="Percent [1] 2 2 3 2 2 31" xfId="26118"/>
    <cellStyle name="Percent [1] 2 2 3 2 2 32" xfId="26119"/>
    <cellStyle name="Percent [1] 2 2 3 2 2 4" xfId="26120"/>
    <cellStyle name="Percent [1] 2 2 3 2 2 5" xfId="26121"/>
    <cellStyle name="Percent [1] 2 2 3 2 2 6" xfId="26122"/>
    <cellStyle name="Percent [1] 2 2 3 2 2 7" xfId="26123"/>
    <cellStyle name="Percent [1] 2 2 3 2 2 8" xfId="26124"/>
    <cellStyle name="Percent [1] 2 2 3 2 2 9" xfId="26125"/>
    <cellStyle name="Percent [1] 2 2 3 2 20" xfId="26126"/>
    <cellStyle name="Percent [1] 2 2 3 2 21" xfId="26127"/>
    <cellStyle name="Percent [1] 2 2 3 2 22" xfId="26128"/>
    <cellStyle name="Percent [1] 2 2 3 2 23" xfId="26129"/>
    <cellStyle name="Percent [1] 2 2 3 2 24" xfId="26130"/>
    <cellStyle name="Percent [1] 2 2 3 2 25" xfId="26131"/>
    <cellStyle name="Percent [1] 2 2 3 2 26" xfId="26132"/>
    <cellStyle name="Percent [1] 2 2 3 2 27" xfId="26133"/>
    <cellStyle name="Percent [1] 2 2 3 2 28" xfId="26134"/>
    <cellStyle name="Percent [1] 2 2 3 2 29" xfId="26135"/>
    <cellStyle name="Percent [1] 2 2 3 2 3" xfId="26136"/>
    <cellStyle name="Percent [1] 2 2 3 2 30" xfId="26137"/>
    <cellStyle name="Percent [1] 2 2 3 2 31" xfId="26138"/>
    <cellStyle name="Percent [1] 2 2 3 2 32" xfId="26139"/>
    <cellStyle name="Percent [1] 2 2 3 2 33" xfId="26140"/>
    <cellStyle name="Percent [1] 2 2 3 2 34" xfId="26141"/>
    <cellStyle name="Percent [1] 2 2 3 2 35" xfId="39147"/>
    <cellStyle name="Percent [1] 2 2 3 2 4" xfId="26142"/>
    <cellStyle name="Percent [1] 2 2 3 2 5" xfId="26143"/>
    <cellStyle name="Percent [1] 2 2 3 2 6" xfId="26144"/>
    <cellStyle name="Percent [1] 2 2 3 2 7" xfId="26145"/>
    <cellStyle name="Percent [1] 2 2 3 2 8" xfId="26146"/>
    <cellStyle name="Percent [1] 2 2 3 2 9" xfId="26147"/>
    <cellStyle name="Percent [1] 2 2 3 20" xfId="26148"/>
    <cellStyle name="Percent [1] 2 2 3 21" xfId="26149"/>
    <cellStyle name="Percent [1] 2 2 3 22" xfId="26150"/>
    <cellStyle name="Percent [1] 2 2 3 23" xfId="26151"/>
    <cellStyle name="Percent [1] 2 2 3 24" xfId="26152"/>
    <cellStyle name="Percent [1] 2 2 3 25" xfId="26153"/>
    <cellStyle name="Percent [1] 2 2 3 26" xfId="26154"/>
    <cellStyle name="Percent [1] 2 2 3 27" xfId="26155"/>
    <cellStyle name="Percent [1] 2 2 3 28" xfId="26156"/>
    <cellStyle name="Percent [1] 2 2 3 29" xfId="26157"/>
    <cellStyle name="Percent [1] 2 2 3 3" xfId="26158"/>
    <cellStyle name="Percent [1] 2 2 3 3 10" xfId="26159"/>
    <cellStyle name="Percent [1] 2 2 3 3 11" xfId="26160"/>
    <cellStyle name="Percent [1] 2 2 3 3 12" xfId="26161"/>
    <cellStyle name="Percent [1] 2 2 3 3 13" xfId="26162"/>
    <cellStyle name="Percent [1] 2 2 3 3 14" xfId="26163"/>
    <cellStyle name="Percent [1] 2 2 3 3 15" xfId="26164"/>
    <cellStyle name="Percent [1] 2 2 3 3 16" xfId="26165"/>
    <cellStyle name="Percent [1] 2 2 3 3 17" xfId="26166"/>
    <cellStyle name="Percent [1] 2 2 3 3 18" xfId="26167"/>
    <cellStyle name="Percent [1] 2 2 3 3 19" xfId="26168"/>
    <cellStyle name="Percent [1] 2 2 3 3 2" xfId="26169"/>
    <cellStyle name="Percent [1] 2 2 3 3 2 10" xfId="26170"/>
    <cellStyle name="Percent [1] 2 2 3 3 2 11" xfId="26171"/>
    <cellStyle name="Percent [1] 2 2 3 3 2 12" xfId="26172"/>
    <cellStyle name="Percent [1] 2 2 3 3 2 13" xfId="26173"/>
    <cellStyle name="Percent [1] 2 2 3 3 2 14" xfId="26174"/>
    <cellStyle name="Percent [1] 2 2 3 3 2 15" xfId="26175"/>
    <cellStyle name="Percent [1] 2 2 3 3 2 16" xfId="26176"/>
    <cellStyle name="Percent [1] 2 2 3 3 2 17" xfId="26177"/>
    <cellStyle name="Percent [1] 2 2 3 3 2 18" xfId="26178"/>
    <cellStyle name="Percent [1] 2 2 3 3 2 19" xfId="26179"/>
    <cellStyle name="Percent [1] 2 2 3 3 2 2" xfId="26180"/>
    <cellStyle name="Percent [1] 2 2 3 3 2 20" xfId="26181"/>
    <cellStyle name="Percent [1] 2 2 3 3 2 21" xfId="26182"/>
    <cellStyle name="Percent [1] 2 2 3 3 2 22" xfId="26183"/>
    <cellStyle name="Percent [1] 2 2 3 3 2 23" xfId="26184"/>
    <cellStyle name="Percent [1] 2 2 3 3 2 24" xfId="26185"/>
    <cellStyle name="Percent [1] 2 2 3 3 2 25" xfId="26186"/>
    <cellStyle name="Percent [1] 2 2 3 3 2 26" xfId="26187"/>
    <cellStyle name="Percent [1] 2 2 3 3 2 27" xfId="26188"/>
    <cellStyle name="Percent [1] 2 2 3 3 2 28" xfId="26189"/>
    <cellStyle name="Percent [1] 2 2 3 3 2 29" xfId="26190"/>
    <cellStyle name="Percent [1] 2 2 3 3 2 3" xfId="26191"/>
    <cellStyle name="Percent [1] 2 2 3 3 2 30" xfId="26192"/>
    <cellStyle name="Percent [1] 2 2 3 3 2 31" xfId="26193"/>
    <cellStyle name="Percent [1] 2 2 3 3 2 32" xfId="26194"/>
    <cellStyle name="Percent [1] 2 2 3 3 2 4" xfId="26195"/>
    <cellStyle name="Percent [1] 2 2 3 3 2 5" xfId="26196"/>
    <cellStyle name="Percent [1] 2 2 3 3 2 6" xfId="26197"/>
    <cellStyle name="Percent [1] 2 2 3 3 2 7" xfId="26198"/>
    <cellStyle name="Percent [1] 2 2 3 3 2 8" xfId="26199"/>
    <cellStyle name="Percent [1] 2 2 3 3 2 9" xfId="26200"/>
    <cellStyle name="Percent [1] 2 2 3 3 20" xfId="26201"/>
    <cellStyle name="Percent [1] 2 2 3 3 21" xfId="26202"/>
    <cellStyle name="Percent [1] 2 2 3 3 22" xfId="26203"/>
    <cellStyle name="Percent [1] 2 2 3 3 23" xfId="26204"/>
    <cellStyle name="Percent [1] 2 2 3 3 24" xfId="26205"/>
    <cellStyle name="Percent [1] 2 2 3 3 25" xfId="26206"/>
    <cellStyle name="Percent [1] 2 2 3 3 26" xfId="26207"/>
    <cellStyle name="Percent [1] 2 2 3 3 27" xfId="26208"/>
    <cellStyle name="Percent [1] 2 2 3 3 28" xfId="26209"/>
    <cellStyle name="Percent [1] 2 2 3 3 29" xfId="26210"/>
    <cellStyle name="Percent [1] 2 2 3 3 3" xfId="26211"/>
    <cellStyle name="Percent [1] 2 2 3 3 30" xfId="26212"/>
    <cellStyle name="Percent [1] 2 2 3 3 31" xfId="26213"/>
    <cellStyle name="Percent [1] 2 2 3 3 32" xfId="26214"/>
    <cellStyle name="Percent [1] 2 2 3 3 33" xfId="26215"/>
    <cellStyle name="Percent [1] 2 2 3 3 34" xfId="26216"/>
    <cellStyle name="Percent [1] 2 2 3 3 35" xfId="39148"/>
    <cellStyle name="Percent [1] 2 2 3 3 4" xfId="26217"/>
    <cellStyle name="Percent [1] 2 2 3 3 5" xfId="26218"/>
    <cellStyle name="Percent [1] 2 2 3 3 6" xfId="26219"/>
    <cellStyle name="Percent [1] 2 2 3 3 7" xfId="26220"/>
    <cellStyle name="Percent [1] 2 2 3 3 8" xfId="26221"/>
    <cellStyle name="Percent [1] 2 2 3 3 9" xfId="26222"/>
    <cellStyle name="Percent [1] 2 2 3 30" xfId="26223"/>
    <cellStyle name="Percent [1] 2 2 3 31" xfId="26224"/>
    <cellStyle name="Percent [1] 2 2 3 32" xfId="26225"/>
    <cellStyle name="Percent [1] 2 2 3 33" xfId="26226"/>
    <cellStyle name="Percent [1] 2 2 3 34" xfId="26227"/>
    <cellStyle name="Percent [1] 2 2 3 35" xfId="26228"/>
    <cellStyle name="Percent [1] 2 2 3 36" xfId="26229"/>
    <cellStyle name="Percent [1] 2 2 3 37" xfId="39146"/>
    <cellStyle name="Percent [1] 2 2 3 4" xfId="26230"/>
    <cellStyle name="Percent [1] 2 2 3 4 10" xfId="26231"/>
    <cellStyle name="Percent [1] 2 2 3 4 11" xfId="26232"/>
    <cellStyle name="Percent [1] 2 2 3 4 12" xfId="26233"/>
    <cellStyle name="Percent [1] 2 2 3 4 13" xfId="26234"/>
    <cellStyle name="Percent [1] 2 2 3 4 14" xfId="40019"/>
    <cellStyle name="Percent [1] 2 2 3 4 2" xfId="26235"/>
    <cellStyle name="Percent [1] 2 2 3 4 3" xfId="26236"/>
    <cellStyle name="Percent [1] 2 2 3 4 4" xfId="26237"/>
    <cellStyle name="Percent [1] 2 2 3 4 5" xfId="26238"/>
    <cellStyle name="Percent [1] 2 2 3 4 6" xfId="26239"/>
    <cellStyle name="Percent [1] 2 2 3 4 7" xfId="26240"/>
    <cellStyle name="Percent [1] 2 2 3 4 8" xfId="26241"/>
    <cellStyle name="Percent [1] 2 2 3 4 9" xfId="26242"/>
    <cellStyle name="Percent [1] 2 2 3 5" xfId="26243"/>
    <cellStyle name="Percent [1] 2 2 3 6" xfId="26244"/>
    <cellStyle name="Percent [1] 2 2 3 7" xfId="26245"/>
    <cellStyle name="Percent [1] 2 2 3 8" xfId="26246"/>
    <cellStyle name="Percent [1] 2 2 3 9" xfId="26247"/>
    <cellStyle name="Percent [1] 2 2 30" xfId="26248"/>
    <cellStyle name="Percent [1] 2 2 31" xfId="26249"/>
    <cellStyle name="Percent [1] 2 2 32" xfId="26250"/>
    <cellStyle name="Percent [1] 2 2 33" xfId="26251"/>
    <cellStyle name="Percent [1] 2 2 34" xfId="26252"/>
    <cellStyle name="Percent [1] 2 2 35" xfId="26253"/>
    <cellStyle name="Percent [1] 2 2 36" xfId="26254"/>
    <cellStyle name="Percent [1] 2 2 37" xfId="26255"/>
    <cellStyle name="Percent [1] 2 2 38" xfId="39143"/>
    <cellStyle name="Percent [1] 2 2 4" xfId="26256"/>
    <cellStyle name="Percent [1] 2 2 4 10" xfId="26257"/>
    <cellStyle name="Percent [1] 2 2 4 11" xfId="26258"/>
    <cellStyle name="Percent [1] 2 2 4 12" xfId="26259"/>
    <cellStyle name="Percent [1] 2 2 4 13" xfId="26260"/>
    <cellStyle name="Percent [1] 2 2 4 14" xfId="26261"/>
    <cellStyle name="Percent [1] 2 2 4 15" xfId="26262"/>
    <cellStyle name="Percent [1] 2 2 4 16" xfId="26263"/>
    <cellStyle name="Percent [1] 2 2 4 17" xfId="26264"/>
    <cellStyle name="Percent [1] 2 2 4 18" xfId="26265"/>
    <cellStyle name="Percent [1] 2 2 4 19" xfId="26266"/>
    <cellStyle name="Percent [1] 2 2 4 2" xfId="26267"/>
    <cellStyle name="Percent [1] 2 2 4 2 10" xfId="26268"/>
    <cellStyle name="Percent [1] 2 2 4 2 11" xfId="26269"/>
    <cellStyle name="Percent [1] 2 2 4 2 12" xfId="26270"/>
    <cellStyle name="Percent [1] 2 2 4 2 13" xfId="26271"/>
    <cellStyle name="Percent [1] 2 2 4 2 14" xfId="26272"/>
    <cellStyle name="Percent [1] 2 2 4 2 15" xfId="26273"/>
    <cellStyle name="Percent [1] 2 2 4 2 16" xfId="26274"/>
    <cellStyle name="Percent [1] 2 2 4 2 17" xfId="26275"/>
    <cellStyle name="Percent [1] 2 2 4 2 18" xfId="26276"/>
    <cellStyle name="Percent [1] 2 2 4 2 19" xfId="26277"/>
    <cellStyle name="Percent [1] 2 2 4 2 2" xfId="26278"/>
    <cellStyle name="Percent [1] 2 2 4 2 20" xfId="26279"/>
    <cellStyle name="Percent [1] 2 2 4 2 21" xfId="26280"/>
    <cellStyle name="Percent [1] 2 2 4 2 22" xfId="26281"/>
    <cellStyle name="Percent [1] 2 2 4 2 23" xfId="26282"/>
    <cellStyle name="Percent [1] 2 2 4 2 24" xfId="26283"/>
    <cellStyle name="Percent [1] 2 2 4 2 25" xfId="26284"/>
    <cellStyle name="Percent [1] 2 2 4 2 26" xfId="26285"/>
    <cellStyle name="Percent [1] 2 2 4 2 27" xfId="26286"/>
    <cellStyle name="Percent [1] 2 2 4 2 28" xfId="26287"/>
    <cellStyle name="Percent [1] 2 2 4 2 29" xfId="26288"/>
    <cellStyle name="Percent [1] 2 2 4 2 3" xfId="26289"/>
    <cellStyle name="Percent [1] 2 2 4 2 30" xfId="26290"/>
    <cellStyle name="Percent [1] 2 2 4 2 31" xfId="26291"/>
    <cellStyle name="Percent [1] 2 2 4 2 32" xfId="26292"/>
    <cellStyle name="Percent [1] 2 2 4 2 4" xfId="26293"/>
    <cellStyle name="Percent [1] 2 2 4 2 5" xfId="26294"/>
    <cellStyle name="Percent [1] 2 2 4 2 6" xfId="26295"/>
    <cellStyle name="Percent [1] 2 2 4 2 7" xfId="26296"/>
    <cellStyle name="Percent [1] 2 2 4 2 8" xfId="26297"/>
    <cellStyle name="Percent [1] 2 2 4 2 9" xfId="26298"/>
    <cellStyle name="Percent [1] 2 2 4 20" xfId="26299"/>
    <cellStyle name="Percent [1] 2 2 4 21" xfId="26300"/>
    <cellStyle name="Percent [1] 2 2 4 22" xfId="26301"/>
    <cellStyle name="Percent [1] 2 2 4 23" xfId="26302"/>
    <cellStyle name="Percent [1] 2 2 4 24" xfId="26303"/>
    <cellStyle name="Percent [1] 2 2 4 25" xfId="26304"/>
    <cellStyle name="Percent [1] 2 2 4 26" xfId="26305"/>
    <cellStyle name="Percent [1] 2 2 4 27" xfId="26306"/>
    <cellStyle name="Percent [1] 2 2 4 28" xfId="26307"/>
    <cellStyle name="Percent [1] 2 2 4 29" xfId="26308"/>
    <cellStyle name="Percent [1] 2 2 4 3" xfId="26309"/>
    <cellStyle name="Percent [1] 2 2 4 30" xfId="26310"/>
    <cellStyle name="Percent [1] 2 2 4 31" xfId="26311"/>
    <cellStyle name="Percent [1] 2 2 4 32" xfId="26312"/>
    <cellStyle name="Percent [1] 2 2 4 33" xfId="26313"/>
    <cellStyle name="Percent [1] 2 2 4 34" xfId="26314"/>
    <cellStyle name="Percent [1] 2 2 4 35" xfId="39149"/>
    <cellStyle name="Percent [1] 2 2 4 4" xfId="26315"/>
    <cellStyle name="Percent [1] 2 2 4 5" xfId="26316"/>
    <cellStyle name="Percent [1] 2 2 4 6" xfId="26317"/>
    <cellStyle name="Percent [1] 2 2 4 7" xfId="26318"/>
    <cellStyle name="Percent [1] 2 2 4 8" xfId="26319"/>
    <cellStyle name="Percent [1] 2 2 4 9" xfId="26320"/>
    <cellStyle name="Percent [1] 2 2 5" xfId="26321"/>
    <cellStyle name="Percent [1] 2 2 5 10" xfId="26322"/>
    <cellStyle name="Percent [1] 2 2 5 11" xfId="26323"/>
    <cellStyle name="Percent [1] 2 2 5 12" xfId="26324"/>
    <cellStyle name="Percent [1] 2 2 5 13" xfId="26325"/>
    <cellStyle name="Percent [1] 2 2 5 14" xfId="26326"/>
    <cellStyle name="Percent [1] 2 2 5 15" xfId="26327"/>
    <cellStyle name="Percent [1] 2 2 5 16" xfId="26328"/>
    <cellStyle name="Percent [1] 2 2 5 17" xfId="26329"/>
    <cellStyle name="Percent [1] 2 2 5 18" xfId="26330"/>
    <cellStyle name="Percent [1] 2 2 5 19" xfId="26331"/>
    <cellStyle name="Percent [1] 2 2 5 2" xfId="26332"/>
    <cellStyle name="Percent [1] 2 2 5 20" xfId="26333"/>
    <cellStyle name="Percent [1] 2 2 5 21" xfId="26334"/>
    <cellStyle name="Percent [1] 2 2 5 22" xfId="26335"/>
    <cellStyle name="Percent [1] 2 2 5 23" xfId="26336"/>
    <cellStyle name="Percent [1] 2 2 5 24" xfId="26337"/>
    <cellStyle name="Percent [1] 2 2 5 25" xfId="26338"/>
    <cellStyle name="Percent [1] 2 2 5 26" xfId="26339"/>
    <cellStyle name="Percent [1] 2 2 5 27" xfId="26340"/>
    <cellStyle name="Percent [1] 2 2 5 28" xfId="26341"/>
    <cellStyle name="Percent [1] 2 2 5 29" xfId="26342"/>
    <cellStyle name="Percent [1] 2 2 5 3" xfId="26343"/>
    <cellStyle name="Percent [1] 2 2 5 30" xfId="26344"/>
    <cellStyle name="Percent [1] 2 2 5 31" xfId="26345"/>
    <cellStyle name="Percent [1] 2 2 5 32" xfId="26346"/>
    <cellStyle name="Percent [1] 2 2 5 4" xfId="26347"/>
    <cellStyle name="Percent [1] 2 2 5 5" xfId="26348"/>
    <cellStyle name="Percent [1] 2 2 5 6" xfId="26349"/>
    <cellStyle name="Percent [1] 2 2 5 7" xfId="26350"/>
    <cellStyle name="Percent [1] 2 2 5 8" xfId="26351"/>
    <cellStyle name="Percent [1] 2 2 5 9" xfId="26352"/>
    <cellStyle name="Percent [1] 2 2 6" xfId="26353"/>
    <cellStyle name="Percent [1] 2 2 7" xfId="26354"/>
    <cellStyle name="Percent [1] 2 2 8" xfId="26355"/>
    <cellStyle name="Percent [1] 2 2 9" xfId="26356"/>
    <cellStyle name="Percent [1] 2 3" xfId="26357"/>
    <cellStyle name="Percent [1] 2 3 10" xfId="26358"/>
    <cellStyle name="Percent [1] 2 3 11" xfId="26359"/>
    <cellStyle name="Percent [1] 2 3 12" xfId="26360"/>
    <cellStyle name="Percent [1] 2 3 13" xfId="26361"/>
    <cellStyle name="Percent [1] 2 3 2" xfId="26362"/>
    <cellStyle name="Percent [1] 2 3 3" xfId="26363"/>
    <cellStyle name="Percent [1] 2 3 4" xfId="26364"/>
    <cellStyle name="Percent [1] 2 3 5" xfId="26365"/>
    <cellStyle name="Percent [1] 2 3 6" xfId="26366"/>
    <cellStyle name="Percent [1] 2 3 7" xfId="26367"/>
    <cellStyle name="Percent [1] 2 3 8" xfId="26368"/>
    <cellStyle name="Percent [1] 2 3 9" xfId="26369"/>
    <cellStyle name="Percent [1] 2 4" xfId="26370"/>
    <cellStyle name="Percent [1] 3" xfId="363"/>
    <cellStyle name="Percent [1] 3 2" xfId="26371"/>
    <cellStyle name="Percent [1] 3 3" xfId="26372"/>
    <cellStyle name="Percent [1] 3 3 2" xfId="26373"/>
    <cellStyle name="Percent [1] 4" xfId="364"/>
    <cellStyle name="Percent [1] 4 10" xfId="26374"/>
    <cellStyle name="Percent [1] 4 11" xfId="26375"/>
    <cellStyle name="Percent [1] 4 12" xfId="26376"/>
    <cellStyle name="Percent [1] 4 13" xfId="26377"/>
    <cellStyle name="Percent [1] 4 14" xfId="26378"/>
    <cellStyle name="Percent [1] 4 15" xfId="26379"/>
    <cellStyle name="Percent [1] 4 16" xfId="26380"/>
    <cellStyle name="Percent [1] 4 17" xfId="26381"/>
    <cellStyle name="Percent [1] 4 18" xfId="26382"/>
    <cellStyle name="Percent [1] 4 19" xfId="26383"/>
    <cellStyle name="Percent [1] 4 2" xfId="26384"/>
    <cellStyle name="Percent [1] 4 2 2" xfId="26385"/>
    <cellStyle name="Percent [1] 4 2 2 10" xfId="26386"/>
    <cellStyle name="Percent [1] 4 2 2 11" xfId="26387"/>
    <cellStyle name="Percent [1] 4 2 2 12" xfId="26388"/>
    <cellStyle name="Percent [1] 4 2 2 13" xfId="26389"/>
    <cellStyle name="Percent [1] 4 2 2 14" xfId="26390"/>
    <cellStyle name="Percent [1] 4 2 2 15" xfId="26391"/>
    <cellStyle name="Percent [1] 4 2 2 16" xfId="26392"/>
    <cellStyle name="Percent [1] 4 2 2 2" xfId="26393"/>
    <cellStyle name="Percent [1] 4 2 2 2 10" xfId="26394"/>
    <cellStyle name="Percent [1] 4 2 2 2 11" xfId="26395"/>
    <cellStyle name="Percent [1] 4 2 2 2 12" xfId="26396"/>
    <cellStyle name="Percent [1] 4 2 2 2 13" xfId="26397"/>
    <cellStyle name="Percent [1] 4 2 2 2 14" xfId="26398"/>
    <cellStyle name="Percent [1] 4 2 2 2 15" xfId="26399"/>
    <cellStyle name="Percent [1] 4 2 2 2 2" xfId="26400"/>
    <cellStyle name="Percent [1] 4 2 2 2 2 10" xfId="26401"/>
    <cellStyle name="Percent [1] 4 2 2 2 2 11" xfId="26402"/>
    <cellStyle name="Percent [1] 4 2 2 2 2 12" xfId="26403"/>
    <cellStyle name="Percent [1] 4 2 2 2 2 13" xfId="26404"/>
    <cellStyle name="Percent [1] 4 2 2 2 2 14" xfId="26405"/>
    <cellStyle name="Percent [1] 4 2 2 2 2 15" xfId="26406"/>
    <cellStyle name="Percent [1] 4 2 2 2 2 16" xfId="26407"/>
    <cellStyle name="Percent [1] 4 2 2 2 2 17" xfId="26408"/>
    <cellStyle name="Percent [1] 4 2 2 2 2 18" xfId="26409"/>
    <cellStyle name="Percent [1] 4 2 2 2 2 19" xfId="26410"/>
    <cellStyle name="Percent [1] 4 2 2 2 2 2" xfId="26411"/>
    <cellStyle name="Percent [1] 4 2 2 2 2 20" xfId="26412"/>
    <cellStyle name="Percent [1] 4 2 2 2 2 21" xfId="26413"/>
    <cellStyle name="Percent [1] 4 2 2 2 2 22" xfId="26414"/>
    <cellStyle name="Percent [1] 4 2 2 2 2 23" xfId="26415"/>
    <cellStyle name="Percent [1] 4 2 2 2 2 24" xfId="26416"/>
    <cellStyle name="Percent [1] 4 2 2 2 2 25" xfId="26417"/>
    <cellStyle name="Percent [1] 4 2 2 2 2 26" xfId="26418"/>
    <cellStyle name="Percent [1] 4 2 2 2 2 27" xfId="26419"/>
    <cellStyle name="Percent [1] 4 2 2 2 2 28" xfId="26420"/>
    <cellStyle name="Percent [1] 4 2 2 2 2 29" xfId="26421"/>
    <cellStyle name="Percent [1] 4 2 2 2 2 3" xfId="26422"/>
    <cellStyle name="Percent [1] 4 2 2 2 2 30" xfId="40135"/>
    <cellStyle name="Percent [1] 4 2 2 2 2 4" xfId="26423"/>
    <cellStyle name="Percent [1] 4 2 2 2 2 5" xfId="26424"/>
    <cellStyle name="Percent [1] 4 2 2 2 2 6" xfId="26425"/>
    <cellStyle name="Percent [1] 4 2 2 2 2 7" xfId="26426"/>
    <cellStyle name="Percent [1] 4 2 2 2 2 8" xfId="26427"/>
    <cellStyle name="Percent [1] 4 2 2 2 2 9" xfId="26428"/>
    <cellStyle name="Percent [1] 4 2 2 2 3" xfId="26429"/>
    <cellStyle name="Percent [1] 4 2 2 2 4" xfId="26430"/>
    <cellStyle name="Percent [1] 4 2 2 2 5" xfId="26431"/>
    <cellStyle name="Percent [1] 4 2 2 2 6" xfId="26432"/>
    <cellStyle name="Percent [1] 4 2 2 2 7" xfId="26433"/>
    <cellStyle name="Percent [1] 4 2 2 2 8" xfId="26434"/>
    <cellStyle name="Percent [1] 4 2 2 2 9" xfId="26435"/>
    <cellStyle name="Percent [1] 4 2 2 3" xfId="26436"/>
    <cellStyle name="Percent [1] 4 2 2 3 10" xfId="26437"/>
    <cellStyle name="Percent [1] 4 2 2 3 11" xfId="26438"/>
    <cellStyle name="Percent [1] 4 2 2 3 12" xfId="26439"/>
    <cellStyle name="Percent [1] 4 2 2 3 13" xfId="26440"/>
    <cellStyle name="Percent [1] 4 2 2 3 14" xfId="26441"/>
    <cellStyle name="Percent [1] 4 2 2 3 15" xfId="26442"/>
    <cellStyle name="Percent [1] 4 2 2 3 16" xfId="26443"/>
    <cellStyle name="Percent [1] 4 2 2 3 17" xfId="26444"/>
    <cellStyle name="Percent [1] 4 2 2 3 18" xfId="26445"/>
    <cellStyle name="Percent [1] 4 2 2 3 19" xfId="26446"/>
    <cellStyle name="Percent [1] 4 2 2 3 2" xfId="26447"/>
    <cellStyle name="Percent [1] 4 2 2 3 20" xfId="26448"/>
    <cellStyle name="Percent [1] 4 2 2 3 21" xfId="26449"/>
    <cellStyle name="Percent [1] 4 2 2 3 22" xfId="26450"/>
    <cellStyle name="Percent [1] 4 2 2 3 23" xfId="26451"/>
    <cellStyle name="Percent [1] 4 2 2 3 24" xfId="26452"/>
    <cellStyle name="Percent [1] 4 2 2 3 25" xfId="26453"/>
    <cellStyle name="Percent [1] 4 2 2 3 26" xfId="26454"/>
    <cellStyle name="Percent [1] 4 2 2 3 27" xfId="26455"/>
    <cellStyle name="Percent [1] 4 2 2 3 28" xfId="26456"/>
    <cellStyle name="Percent [1] 4 2 2 3 29" xfId="26457"/>
    <cellStyle name="Percent [1] 4 2 2 3 3" xfId="26458"/>
    <cellStyle name="Percent [1] 4 2 2 3 30" xfId="39878"/>
    <cellStyle name="Percent [1] 4 2 2 3 4" xfId="26459"/>
    <cellStyle name="Percent [1] 4 2 2 3 5" xfId="26460"/>
    <cellStyle name="Percent [1] 4 2 2 3 6" xfId="26461"/>
    <cellStyle name="Percent [1] 4 2 2 3 7" xfId="26462"/>
    <cellStyle name="Percent [1] 4 2 2 3 8" xfId="26463"/>
    <cellStyle name="Percent [1] 4 2 2 3 9" xfId="26464"/>
    <cellStyle name="Percent [1] 4 2 2 4" xfId="26465"/>
    <cellStyle name="Percent [1] 4 2 2 5" xfId="26466"/>
    <cellStyle name="Percent [1] 4 2 2 6" xfId="26467"/>
    <cellStyle name="Percent [1] 4 2 2 7" xfId="26468"/>
    <cellStyle name="Percent [1] 4 2 2 8" xfId="26469"/>
    <cellStyle name="Percent [1] 4 2 2 9" xfId="26470"/>
    <cellStyle name="Percent [1] 4 2 3" xfId="26471"/>
    <cellStyle name="Percent [1] 4 2 3 10" xfId="26472"/>
    <cellStyle name="Percent [1] 4 2 3 11" xfId="26473"/>
    <cellStyle name="Percent [1] 4 2 3 12" xfId="26474"/>
    <cellStyle name="Percent [1] 4 2 3 13" xfId="26475"/>
    <cellStyle name="Percent [1] 4 2 3 14" xfId="26476"/>
    <cellStyle name="Percent [1] 4 2 3 15" xfId="26477"/>
    <cellStyle name="Percent [1] 4 2 3 16" xfId="26478"/>
    <cellStyle name="Percent [1] 4 2 3 2" xfId="26479"/>
    <cellStyle name="Percent [1] 4 2 3 2 10" xfId="26480"/>
    <cellStyle name="Percent [1] 4 2 3 2 11" xfId="26481"/>
    <cellStyle name="Percent [1] 4 2 3 2 12" xfId="26482"/>
    <cellStyle name="Percent [1] 4 2 3 2 13" xfId="26483"/>
    <cellStyle name="Percent [1] 4 2 3 2 14" xfId="26484"/>
    <cellStyle name="Percent [1] 4 2 3 2 15" xfId="26485"/>
    <cellStyle name="Percent [1] 4 2 3 2 2" xfId="26486"/>
    <cellStyle name="Percent [1] 4 2 3 2 2 10" xfId="26487"/>
    <cellStyle name="Percent [1] 4 2 3 2 2 11" xfId="26488"/>
    <cellStyle name="Percent [1] 4 2 3 2 2 12" xfId="26489"/>
    <cellStyle name="Percent [1] 4 2 3 2 2 13" xfId="26490"/>
    <cellStyle name="Percent [1] 4 2 3 2 2 14" xfId="26491"/>
    <cellStyle name="Percent [1] 4 2 3 2 2 15" xfId="26492"/>
    <cellStyle name="Percent [1] 4 2 3 2 2 16" xfId="26493"/>
    <cellStyle name="Percent [1] 4 2 3 2 2 17" xfId="26494"/>
    <cellStyle name="Percent [1] 4 2 3 2 2 18" xfId="26495"/>
    <cellStyle name="Percent [1] 4 2 3 2 2 19" xfId="26496"/>
    <cellStyle name="Percent [1] 4 2 3 2 2 2" xfId="26497"/>
    <cellStyle name="Percent [1] 4 2 3 2 2 20" xfId="26498"/>
    <cellStyle name="Percent [1] 4 2 3 2 2 21" xfId="26499"/>
    <cellStyle name="Percent [1] 4 2 3 2 2 22" xfId="26500"/>
    <cellStyle name="Percent [1] 4 2 3 2 2 23" xfId="26501"/>
    <cellStyle name="Percent [1] 4 2 3 2 2 24" xfId="26502"/>
    <cellStyle name="Percent [1] 4 2 3 2 2 25" xfId="26503"/>
    <cellStyle name="Percent [1] 4 2 3 2 2 26" xfId="26504"/>
    <cellStyle name="Percent [1] 4 2 3 2 2 27" xfId="26505"/>
    <cellStyle name="Percent [1] 4 2 3 2 2 28" xfId="26506"/>
    <cellStyle name="Percent [1] 4 2 3 2 2 29" xfId="26507"/>
    <cellStyle name="Percent [1] 4 2 3 2 2 3" xfId="26508"/>
    <cellStyle name="Percent [1] 4 2 3 2 2 30" xfId="40172"/>
    <cellStyle name="Percent [1] 4 2 3 2 2 4" xfId="26509"/>
    <cellStyle name="Percent [1] 4 2 3 2 2 5" xfId="26510"/>
    <cellStyle name="Percent [1] 4 2 3 2 2 6" xfId="26511"/>
    <cellStyle name="Percent [1] 4 2 3 2 2 7" xfId="26512"/>
    <cellStyle name="Percent [1] 4 2 3 2 2 8" xfId="26513"/>
    <cellStyle name="Percent [1] 4 2 3 2 2 9" xfId="26514"/>
    <cellStyle name="Percent [1] 4 2 3 2 3" xfId="26515"/>
    <cellStyle name="Percent [1] 4 2 3 2 4" xfId="26516"/>
    <cellStyle name="Percent [1] 4 2 3 2 5" xfId="26517"/>
    <cellStyle name="Percent [1] 4 2 3 2 6" xfId="26518"/>
    <cellStyle name="Percent [1] 4 2 3 2 7" xfId="26519"/>
    <cellStyle name="Percent [1] 4 2 3 2 8" xfId="26520"/>
    <cellStyle name="Percent [1] 4 2 3 2 9" xfId="26521"/>
    <cellStyle name="Percent [1] 4 2 3 3" xfId="26522"/>
    <cellStyle name="Percent [1] 4 2 3 3 10" xfId="26523"/>
    <cellStyle name="Percent [1] 4 2 3 3 11" xfId="26524"/>
    <cellStyle name="Percent [1] 4 2 3 3 12" xfId="26525"/>
    <cellStyle name="Percent [1] 4 2 3 3 13" xfId="26526"/>
    <cellStyle name="Percent [1] 4 2 3 3 14" xfId="26527"/>
    <cellStyle name="Percent [1] 4 2 3 3 15" xfId="26528"/>
    <cellStyle name="Percent [1] 4 2 3 3 16" xfId="26529"/>
    <cellStyle name="Percent [1] 4 2 3 3 17" xfId="26530"/>
    <cellStyle name="Percent [1] 4 2 3 3 18" xfId="26531"/>
    <cellStyle name="Percent [1] 4 2 3 3 19" xfId="26532"/>
    <cellStyle name="Percent [1] 4 2 3 3 2" xfId="26533"/>
    <cellStyle name="Percent [1] 4 2 3 3 20" xfId="26534"/>
    <cellStyle name="Percent [1] 4 2 3 3 21" xfId="26535"/>
    <cellStyle name="Percent [1] 4 2 3 3 22" xfId="26536"/>
    <cellStyle name="Percent [1] 4 2 3 3 23" xfId="26537"/>
    <cellStyle name="Percent [1] 4 2 3 3 24" xfId="26538"/>
    <cellStyle name="Percent [1] 4 2 3 3 25" xfId="26539"/>
    <cellStyle name="Percent [1] 4 2 3 3 26" xfId="26540"/>
    <cellStyle name="Percent [1] 4 2 3 3 27" xfId="26541"/>
    <cellStyle name="Percent [1] 4 2 3 3 28" xfId="26542"/>
    <cellStyle name="Percent [1] 4 2 3 3 29" xfId="26543"/>
    <cellStyle name="Percent [1] 4 2 3 3 3" xfId="26544"/>
    <cellStyle name="Percent [1] 4 2 3 3 30" xfId="39955"/>
    <cellStyle name="Percent [1] 4 2 3 3 4" xfId="26545"/>
    <cellStyle name="Percent [1] 4 2 3 3 5" xfId="26546"/>
    <cellStyle name="Percent [1] 4 2 3 3 6" xfId="26547"/>
    <cellStyle name="Percent [1] 4 2 3 3 7" xfId="26548"/>
    <cellStyle name="Percent [1] 4 2 3 3 8" xfId="26549"/>
    <cellStyle name="Percent [1] 4 2 3 3 9" xfId="26550"/>
    <cellStyle name="Percent [1] 4 2 3 4" xfId="26551"/>
    <cellStyle name="Percent [1] 4 2 3 5" xfId="26552"/>
    <cellStyle name="Percent [1] 4 2 3 6" xfId="26553"/>
    <cellStyle name="Percent [1] 4 2 3 7" xfId="26554"/>
    <cellStyle name="Percent [1] 4 2 3 8" xfId="26555"/>
    <cellStyle name="Percent [1] 4 2 3 9" xfId="26556"/>
    <cellStyle name="Percent [1] 4 2 4" xfId="26557"/>
    <cellStyle name="Percent [1] 4 2 5" xfId="26558"/>
    <cellStyle name="Percent [1] 4 2 5 10" xfId="26559"/>
    <cellStyle name="Percent [1] 4 2 5 11" xfId="26560"/>
    <cellStyle name="Percent [1] 4 2 5 12" xfId="26561"/>
    <cellStyle name="Percent [1] 4 2 5 13" xfId="26562"/>
    <cellStyle name="Percent [1] 4 2 5 14" xfId="26563"/>
    <cellStyle name="Percent [1] 4 2 5 15" xfId="26564"/>
    <cellStyle name="Percent [1] 4 2 5 2" xfId="26565"/>
    <cellStyle name="Percent [1] 4 2 5 2 10" xfId="26566"/>
    <cellStyle name="Percent [1] 4 2 5 2 11" xfId="26567"/>
    <cellStyle name="Percent [1] 4 2 5 2 12" xfId="26568"/>
    <cellStyle name="Percent [1] 4 2 5 2 13" xfId="26569"/>
    <cellStyle name="Percent [1] 4 2 5 2 14" xfId="26570"/>
    <cellStyle name="Percent [1] 4 2 5 2 15" xfId="26571"/>
    <cellStyle name="Percent [1] 4 2 5 2 16" xfId="26572"/>
    <cellStyle name="Percent [1] 4 2 5 2 17" xfId="26573"/>
    <cellStyle name="Percent [1] 4 2 5 2 18" xfId="26574"/>
    <cellStyle name="Percent [1] 4 2 5 2 19" xfId="26575"/>
    <cellStyle name="Percent [1] 4 2 5 2 2" xfId="26576"/>
    <cellStyle name="Percent [1] 4 2 5 2 20" xfId="26577"/>
    <cellStyle name="Percent [1] 4 2 5 2 21" xfId="26578"/>
    <cellStyle name="Percent [1] 4 2 5 2 22" xfId="26579"/>
    <cellStyle name="Percent [1] 4 2 5 2 23" xfId="26580"/>
    <cellStyle name="Percent [1] 4 2 5 2 24" xfId="26581"/>
    <cellStyle name="Percent [1] 4 2 5 2 25" xfId="26582"/>
    <cellStyle name="Percent [1] 4 2 5 2 26" xfId="26583"/>
    <cellStyle name="Percent [1] 4 2 5 2 27" xfId="26584"/>
    <cellStyle name="Percent [1] 4 2 5 2 28" xfId="26585"/>
    <cellStyle name="Percent [1] 4 2 5 2 29" xfId="26586"/>
    <cellStyle name="Percent [1] 4 2 5 2 3" xfId="26587"/>
    <cellStyle name="Percent [1] 4 2 5 2 30" xfId="40050"/>
    <cellStyle name="Percent [1] 4 2 5 2 4" xfId="26588"/>
    <cellStyle name="Percent [1] 4 2 5 2 5" xfId="26589"/>
    <cellStyle name="Percent [1] 4 2 5 2 6" xfId="26590"/>
    <cellStyle name="Percent [1] 4 2 5 2 7" xfId="26591"/>
    <cellStyle name="Percent [1] 4 2 5 2 8" xfId="26592"/>
    <cellStyle name="Percent [1] 4 2 5 2 9" xfId="26593"/>
    <cellStyle name="Percent [1] 4 2 5 3" xfId="26594"/>
    <cellStyle name="Percent [1] 4 2 5 4" xfId="26595"/>
    <cellStyle name="Percent [1] 4 2 5 5" xfId="26596"/>
    <cellStyle name="Percent [1] 4 2 5 6" xfId="26597"/>
    <cellStyle name="Percent [1] 4 2 5 7" xfId="26598"/>
    <cellStyle name="Percent [1] 4 2 5 8" xfId="26599"/>
    <cellStyle name="Percent [1] 4 2 5 9" xfId="26600"/>
    <cellStyle name="Percent [1] 4 2 6" xfId="26601"/>
    <cellStyle name="Percent [1] 4 2 6 10" xfId="26602"/>
    <cellStyle name="Percent [1] 4 2 6 11" xfId="26603"/>
    <cellStyle name="Percent [1] 4 2 6 12" xfId="26604"/>
    <cellStyle name="Percent [1] 4 2 6 13" xfId="26605"/>
    <cellStyle name="Percent [1] 4 2 6 14" xfId="26606"/>
    <cellStyle name="Percent [1] 4 2 6 15" xfId="26607"/>
    <cellStyle name="Percent [1] 4 2 6 16" xfId="26608"/>
    <cellStyle name="Percent [1] 4 2 6 17" xfId="26609"/>
    <cellStyle name="Percent [1] 4 2 6 18" xfId="26610"/>
    <cellStyle name="Percent [1] 4 2 6 19" xfId="26611"/>
    <cellStyle name="Percent [1] 4 2 6 2" xfId="26612"/>
    <cellStyle name="Percent [1] 4 2 6 20" xfId="26613"/>
    <cellStyle name="Percent [1] 4 2 6 21" xfId="26614"/>
    <cellStyle name="Percent [1] 4 2 6 22" xfId="26615"/>
    <cellStyle name="Percent [1] 4 2 6 23" xfId="26616"/>
    <cellStyle name="Percent [1] 4 2 6 24" xfId="26617"/>
    <cellStyle name="Percent [1] 4 2 6 25" xfId="26618"/>
    <cellStyle name="Percent [1] 4 2 6 26" xfId="26619"/>
    <cellStyle name="Percent [1] 4 2 6 27" xfId="26620"/>
    <cellStyle name="Percent [1] 4 2 6 28" xfId="26621"/>
    <cellStyle name="Percent [1] 4 2 6 29" xfId="26622"/>
    <cellStyle name="Percent [1] 4 2 6 3" xfId="26623"/>
    <cellStyle name="Percent [1] 4 2 6 30" xfId="39738"/>
    <cellStyle name="Percent [1] 4 2 6 4" xfId="26624"/>
    <cellStyle name="Percent [1] 4 2 6 5" xfId="26625"/>
    <cellStyle name="Percent [1] 4 2 6 6" xfId="26626"/>
    <cellStyle name="Percent [1] 4 2 6 7" xfId="26627"/>
    <cellStyle name="Percent [1] 4 2 6 8" xfId="26628"/>
    <cellStyle name="Percent [1] 4 2 6 9" xfId="26629"/>
    <cellStyle name="Percent [1] 4 20" xfId="26630"/>
    <cellStyle name="Percent [1] 4 3" xfId="26631"/>
    <cellStyle name="Percent [1] 4 3 10" xfId="26632"/>
    <cellStyle name="Percent [1] 4 3 11" xfId="26633"/>
    <cellStyle name="Percent [1] 4 3 12" xfId="26634"/>
    <cellStyle name="Percent [1] 4 3 13" xfId="26635"/>
    <cellStyle name="Percent [1] 4 3 14" xfId="26636"/>
    <cellStyle name="Percent [1] 4 3 15" xfId="26637"/>
    <cellStyle name="Percent [1] 4 3 16" xfId="26638"/>
    <cellStyle name="Percent [1] 4 3 17" xfId="26639"/>
    <cellStyle name="Percent [1] 4 3 2" xfId="26640"/>
    <cellStyle name="Percent [1] 4 3 2 10" xfId="26641"/>
    <cellStyle name="Percent [1] 4 3 2 11" xfId="26642"/>
    <cellStyle name="Percent [1] 4 3 2 12" xfId="26643"/>
    <cellStyle name="Percent [1] 4 3 2 13" xfId="26644"/>
    <cellStyle name="Percent [1] 4 3 2 14" xfId="26645"/>
    <cellStyle name="Percent [1] 4 3 2 15" xfId="26646"/>
    <cellStyle name="Percent [1] 4 3 2 16" xfId="26647"/>
    <cellStyle name="Percent [1] 4 3 2 2" xfId="26648"/>
    <cellStyle name="Percent [1] 4 3 2 2 10" xfId="26649"/>
    <cellStyle name="Percent [1] 4 3 2 2 11" xfId="26650"/>
    <cellStyle name="Percent [1] 4 3 2 2 12" xfId="26651"/>
    <cellStyle name="Percent [1] 4 3 2 2 13" xfId="26652"/>
    <cellStyle name="Percent [1] 4 3 2 2 14" xfId="26653"/>
    <cellStyle name="Percent [1] 4 3 2 2 15" xfId="26654"/>
    <cellStyle name="Percent [1] 4 3 2 2 2" xfId="26655"/>
    <cellStyle name="Percent [1] 4 3 2 2 2 10" xfId="26656"/>
    <cellStyle name="Percent [1] 4 3 2 2 2 11" xfId="26657"/>
    <cellStyle name="Percent [1] 4 3 2 2 2 12" xfId="26658"/>
    <cellStyle name="Percent [1] 4 3 2 2 2 13" xfId="26659"/>
    <cellStyle name="Percent [1] 4 3 2 2 2 14" xfId="26660"/>
    <cellStyle name="Percent [1] 4 3 2 2 2 15" xfId="26661"/>
    <cellStyle name="Percent [1] 4 3 2 2 2 16" xfId="26662"/>
    <cellStyle name="Percent [1] 4 3 2 2 2 17" xfId="26663"/>
    <cellStyle name="Percent [1] 4 3 2 2 2 18" xfId="26664"/>
    <cellStyle name="Percent [1] 4 3 2 2 2 19" xfId="26665"/>
    <cellStyle name="Percent [1] 4 3 2 2 2 2" xfId="26666"/>
    <cellStyle name="Percent [1] 4 3 2 2 2 20" xfId="26667"/>
    <cellStyle name="Percent [1] 4 3 2 2 2 21" xfId="26668"/>
    <cellStyle name="Percent [1] 4 3 2 2 2 22" xfId="26669"/>
    <cellStyle name="Percent [1] 4 3 2 2 2 23" xfId="26670"/>
    <cellStyle name="Percent [1] 4 3 2 2 2 24" xfId="26671"/>
    <cellStyle name="Percent [1] 4 3 2 2 2 25" xfId="26672"/>
    <cellStyle name="Percent [1] 4 3 2 2 2 26" xfId="26673"/>
    <cellStyle name="Percent [1] 4 3 2 2 2 27" xfId="26674"/>
    <cellStyle name="Percent [1] 4 3 2 2 2 28" xfId="26675"/>
    <cellStyle name="Percent [1] 4 3 2 2 2 29" xfId="26676"/>
    <cellStyle name="Percent [1] 4 3 2 2 2 3" xfId="26677"/>
    <cellStyle name="Percent [1] 4 3 2 2 2 30" xfId="40195"/>
    <cellStyle name="Percent [1] 4 3 2 2 2 4" xfId="26678"/>
    <cellStyle name="Percent [1] 4 3 2 2 2 5" xfId="26679"/>
    <cellStyle name="Percent [1] 4 3 2 2 2 6" xfId="26680"/>
    <cellStyle name="Percent [1] 4 3 2 2 2 7" xfId="26681"/>
    <cellStyle name="Percent [1] 4 3 2 2 2 8" xfId="26682"/>
    <cellStyle name="Percent [1] 4 3 2 2 2 9" xfId="26683"/>
    <cellStyle name="Percent [1] 4 3 2 2 3" xfId="26684"/>
    <cellStyle name="Percent [1] 4 3 2 2 4" xfId="26685"/>
    <cellStyle name="Percent [1] 4 3 2 2 5" xfId="26686"/>
    <cellStyle name="Percent [1] 4 3 2 2 6" xfId="26687"/>
    <cellStyle name="Percent [1] 4 3 2 2 7" xfId="26688"/>
    <cellStyle name="Percent [1] 4 3 2 2 8" xfId="26689"/>
    <cellStyle name="Percent [1] 4 3 2 2 9" xfId="26690"/>
    <cellStyle name="Percent [1] 4 3 2 3" xfId="26691"/>
    <cellStyle name="Percent [1] 4 3 2 3 10" xfId="26692"/>
    <cellStyle name="Percent [1] 4 3 2 3 11" xfId="26693"/>
    <cellStyle name="Percent [1] 4 3 2 3 12" xfId="26694"/>
    <cellStyle name="Percent [1] 4 3 2 3 13" xfId="26695"/>
    <cellStyle name="Percent [1] 4 3 2 3 14" xfId="26696"/>
    <cellStyle name="Percent [1] 4 3 2 3 15" xfId="26697"/>
    <cellStyle name="Percent [1] 4 3 2 3 16" xfId="26698"/>
    <cellStyle name="Percent [1] 4 3 2 3 17" xfId="26699"/>
    <cellStyle name="Percent [1] 4 3 2 3 18" xfId="26700"/>
    <cellStyle name="Percent [1] 4 3 2 3 19" xfId="26701"/>
    <cellStyle name="Percent [1] 4 3 2 3 2" xfId="26702"/>
    <cellStyle name="Percent [1] 4 3 2 3 20" xfId="26703"/>
    <cellStyle name="Percent [1] 4 3 2 3 21" xfId="26704"/>
    <cellStyle name="Percent [1] 4 3 2 3 22" xfId="26705"/>
    <cellStyle name="Percent [1] 4 3 2 3 23" xfId="26706"/>
    <cellStyle name="Percent [1] 4 3 2 3 24" xfId="26707"/>
    <cellStyle name="Percent [1] 4 3 2 3 25" xfId="26708"/>
    <cellStyle name="Percent [1] 4 3 2 3 26" xfId="26709"/>
    <cellStyle name="Percent [1] 4 3 2 3 27" xfId="26710"/>
    <cellStyle name="Percent [1] 4 3 2 3 28" xfId="26711"/>
    <cellStyle name="Percent [1] 4 3 2 3 29" xfId="26712"/>
    <cellStyle name="Percent [1] 4 3 2 3 3" xfId="26713"/>
    <cellStyle name="Percent [1] 4 3 2 3 30" xfId="39990"/>
    <cellStyle name="Percent [1] 4 3 2 3 4" xfId="26714"/>
    <cellStyle name="Percent [1] 4 3 2 3 5" xfId="26715"/>
    <cellStyle name="Percent [1] 4 3 2 3 6" xfId="26716"/>
    <cellStyle name="Percent [1] 4 3 2 3 7" xfId="26717"/>
    <cellStyle name="Percent [1] 4 3 2 3 8" xfId="26718"/>
    <cellStyle name="Percent [1] 4 3 2 3 9" xfId="26719"/>
    <cellStyle name="Percent [1] 4 3 2 4" xfId="26720"/>
    <cellStyle name="Percent [1] 4 3 2 5" xfId="26721"/>
    <cellStyle name="Percent [1] 4 3 2 6" xfId="26722"/>
    <cellStyle name="Percent [1] 4 3 2 7" xfId="26723"/>
    <cellStyle name="Percent [1] 4 3 2 8" xfId="26724"/>
    <cellStyle name="Percent [1] 4 3 2 9" xfId="26725"/>
    <cellStyle name="Percent [1] 4 3 3" xfId="26726"/>
    <cellStyle name="Percent [1] 4 3 3 10" xfId="26727"/>
    <cellStyle name="Percent [1] 4 3 3 11" xfId="26728"/>
    <cellStyle name="Percent [1] 4 3 3 12" xfId="26729"/>
    <cellStyle name="Percent [1] 4 3 3 13" xfId="26730"/>
    <cellStyle name="Percent [1] 4 3 3 14" xfId="26731"/>
    <cellStyle name="Percent [1] 4 3 3 15" xfId="26732"/>
    <cellStyle name="Percent [1] 4 3 3 2" xfId="26733"/>
    <cellStyle name="Percent [1] 4 3 3 2 10" xfId="26734"/>
    <cellStyle name="Percent [1] 4 3 3 2 11" xfId="26735"/>
    <cellStyle name="Percent [1] 4 3 3 2 12" xfId="26736"/>
    <cellStyle name="Percent [1] 4 3 3 2 13" xfId="26737"/>
    <cellStyle name="Percent [1] 4 3 3 2 14" xfId="26738"/>
    <cellStyle name="Percent [1] 4 3 3 2 15" xfId="26739"/>
    <cellStyle name="Percent [1] 4 3 3 2 16" xfId="26740"/>
    <cellStyle name="Percent [1] 4 3 3 2 17" xfId="26741"/>
    <cellStyle name="Percent [1] 4 3 3 2 18" xfId="26742"/>
    <cellStyle name="Percent [1] 4 3 3 2 19" xfId="26743"/>
    <cellStyle name="Percent [1] 4 3 3 2 2" xfId="26744"/>
    <cellStyle name="Percent [1] 4 3 3 2 20" xfId="26745"/>
    <cellStyle name="Percent [1] 4 3 3 2 21" xfId="26746"/>
    <cellStyle name="Percent [1] 4 3 3 2 22" xfId="26747"/>
    <cellStyle name="Percent [1] 4 3 3 2 23" xfId="26748"/>
    <cellStyle name="Percent [1] 4 3 3 2 24" xfId="26749"/>
    <cellStyle name="Percent [1] 4 3 3 2 25" xfId="26750"/>
    <cellStyle name="Percent [1] 4 3 3 2 26" xfId="26751"/>
    <cellStyle name="Percent [1] 4 3 3 2 27" xfId="26752"/>
    <cellStyle name="Percent [1] 4 3 3 2 28" xfId="26753"/>
    <cellStyle name="Percent [1] 4 3 3 2 29" xfId="26754"/>
    <cellStyle name="Percent [1] 4 3 3 2 3" xfId="26755"/>
    <cellStyle name="Percent [1] 4 3 3 2 30" xfId="40164"/>
    <cellStyle name="Percent [1] 4 3 3 2 4" xfId="26756"/>
    <cellStyle name="Percent [1] 4 3 3 2 5" xfId="26757"/>
    <cellStyle name="Percent [1] 4 3 3 2 6" xfId="26758"/>
    <cellStyle name="Percent [1] 4 3 3 2 7" xfId="26759"/>
    <cellStyle name="Percent [1] 4 3 3 2 8" xfId="26760"/>
    <cellStyle name="Percent [1] 4 3 3 2 9" xfId="26761"/>
    <cellStyle name="Percent [1] 4 3 3 3" xfId="26762"/>
    <cellStyle name="Percent [1] 4 3 3 4" xfId="26763"/>
    <cellStyle name="Percent [1] 4 3 3 5" xfId="26764"/>
    <cellStyle name="Percent [1] 4 3 3 6" xfId="26765"/>
    <cellStyle name="Percent [1] 4 3 3 7" xfId="26766"/>
    <cellStyle name="Percent [1] 4 3 3 8" xfId="26767"/>
    <cellStyle name="Percent [1] 4 3 3 9" xfId="26768"/>
    <cellStyle name="Percent [1] 4 3 4" xfId="26769"/>
    <cellStyle name="Percent [1] 4 3 4 10" xfId="26770"/>
    <cellStyle name="Percent [1] 4 3 4 11" xfId="26771"/>
    <cellStyle name="Percent [1] 4 3 4 12" xfId="26772"/>
    <cellStyle name="Percent [1] 4 3 4 13" xfId="26773"/>
    <cellStyle name="Percent [1] 4 3 4 14" xfId="26774"/>
    <cellStyle name="Percent [1] 4 3 4 15" xfId="26775"/>
    <cellStyle name="Percent [1] 4 3 4 16" xfId="26776"/>
    <cellStyle name="Percent [1] 4 3 4 17" xfId="26777"/>
    <cellStyle name="Percent [1] 4 3 4 18" xfId="26778"/>
    <cellStyle name="Percent [1] 4 3 4 19" xfId="26779"/>
    <cellStyle name="Percent [1] 4 3 4 2" xfId="26780"/>
    <cellStyle name="Percent [1] 4 3 4 20" xfId="26781"/>
    <cellStyle name="Percent [1] 4 3 4 21" xfId="26782"/>
    <cellStyle name="Percent [1] 4 3 4 22" xfId="26783"/>
    <cellStyle name="Percent [1] 4 3 4 23" xfId="26784"/>
    <cellStyle name="Percent [1] 4 3 4 24" xfId="26785"/>
    <cellStyle name="Percent [1] 4 3 4 25" xfId="26786"/>
    <cellStyle name="Percent [1] 4 3 4 26" xfId="26787"/>
    <cellStyle name="Percent [1] 4 3 4 27" xfId="26788"/>
    <cellStyle name="Percent [1] 4 3 4 28" xfId="26789"/>
    <cellStyle name="Percent [1] 4 3 4 29" xfId="26790"/>
    <cellStyle name="Percent [1] 4 3 4 3" xfId="26791"/>
    <cellStyle name="Percent [1] 4 3 4 30" xfId="39946"/>
    <cellStyle name="Percent [1] 4 3 4 4" xfId="26792"/>
    <cellStyle name="Percent [1] 4 3 4 5" xfId="26793"/>
    <cellStyle name="Percent [1] 4 3 4 6" xfId="26794"/>
    <cellStyle name="Percent [1] 4 3 4 7" xfId="26795"/>
    <cellStyle name="Percent [1] 4 3 4 8" xfId="26796"/>
    <cellStyle name="Percent [1] 4 3 4 9" xfId="26797"/>
    <cellStyle name="Percent [1] 4 3 5" xfId="26798"/>
    <cellStyle name="Percent [1] 4 3 6" xfId="26799"/>
    <cellStyle name="Percent [1] 4 3 7" xfId="26800"/>
    <cellStyle name="Percent [1] 4 3 8" xfId="26801"/>
    <cellStyle name="Percent [1] 4 3 9" xfId="26802"/>
    <cellStyle name="Percent [1] 4 4" xfId="26803"/>
    <cellStyle name="Percent [1] 4 4 10" xfId="26804"/>
    <cellStyle name="Percent [1] 4 4 11" xfId="26805"/>
    <cellStyle name="Percent [1] 4 4 12" xfId="26806"/>
    <cellStyle name="Percent [1] 4 4 13" xfId="26807"/>
    <cellStyle name="Percent [1] 4 4 14" xfId="26808"/>
    <cellStyle name="Percent [1] 4 4 15" xfId="26809"/>
    <cellStyle name="Percent [1] 4 4 16" xfId="26810"/>
    <cellStyle name="Percent [1] 4 4 17" xfId="26811"/>
    <cellStyle name="Percent [1] 4 4 18" xfId="26812"/>
    <cellStyle name="Percent [1] 4 4 19" xfId="26813"/>
    <cellStyle name="Percent [1] 4 4 2" xfId="26814"/>
    <cellStyle name="Percent [1] 4 4 2 10" xfId="26815"/>
    <cellStyle name="Percent [1] 4 4 2 11" xfId="26816"/>
    <cellStyle name="Percent [1] 4 4 2 12" xfId="26817"/>
    <cellStyle name="Percent [1] 4 4 2 13" xfId="26818"/>
    <cellStyle name="Percent [1] 4 4 2 14" xfId="26819"/>
    <cellStyle name="Percent [1] 4 4 2 15" xfId="26820"/>
    <cellStyle name="Percent [1] 4 4 2 16" xfId="26821"/>
    <cellStyle name="Percent [1] 4 4 2 17" xfId="26822"/>
    <cellStyle name="Percent [1] 4 4 2 18" xfId="26823"/>
    <cellStyle name="Percent [1] 4 4 2 19" xfId="26824"/>
    <cellStyle name="Percent [1] 4 4 2 2" xfId="26825"/>
    <cellStyle name="Percent [1] 4 4 2 2 10" xfId="26826"/>
    <cellStyle name="Percent [1] 4 4 2 2 11" xfId="26827"/>
    <cellStyle name="Percent [1] 4 4 2 2 12" xfId="26828"/>
    <cellStyle name="Percent [1] 4 4 2 2 13" xfId="26829"/>
    <cellStyle name="Percent [1] 4 4 2 2 14" xfId="26830"/>
    <cellStyle name="Percent [1] 4 4 2 2 15" xfId="26831"/>
    <cellStyle name="Percent [1] 4 4 2 2 16" xfId="26832"/>
    <cellStyle name="Percent [1] 4 4 2 2 17" xfId="26833"/>
    <cellStyle name="Percent [1] 4 4 2 2 18" xfId="26834"/>
    <cellStyle name="Percent [1] 4 4 2 2 19" xfId="26835"/>
    <cellStyle name="Percent [1] 4 4 2 2 2" xfId="26836"/>
    <cellStyle name="Percent [1] 4 4 2 2 20" xfId="26837"/>
    <cellStyle name="Percent [1] 4 4 2 2 21" xfId="26838"/>
    <cellStyle name="Percent [1] 4 4 2 2 22" xfId="26839"/>
    <cellStyle name="Percent [1] 4 4 2 2 23" xfId="26840"/>
    <cellStyle name="Percent [1] 4 4 2 2 24" xfId="26841"/>
    <cellStyle name="Percent [1] 4 4 2 2 25" xfId="26842"/>
    <cellStyle name="Percent [1] 4 4 2 2 26" xfId="26843"/>
    <cellStyle name="Percent [1] 4 4 2 2 27" xfId="26844"/>
    <cellStyle name="Percent [1] 4 4 2 2 28" xfId="26845"/>
    <cellStyle name="Percent [1] 4 4 2 2 29" xfId="26846"/>
    <cellStyle name="Percent [1] 4 4 2 2 3" xfId="26847"/>
    <cellStyle name="Percent [1] 4 4 2 2 30" xfId="26848"/>
    <cellStyle name="Percent [1] 4 4 2 2 31" xfId="26849"/>
    <cellStyle name="Percent [1] 4 4 2 2 32" xfId="26850"/>
    <cellStyle name="Percent [1] 4 4 2 2 4" xfId="26851"/>
    <cellStyle name="Percent [1] 4 4 2 2 5" xfId="26852"/>
    <cellStyle name="Percent [1] 4 4 2 2 6" xfId="26853"/>
    <cellStyle name="Percent [1] 4 4 2 2 7" xfId="26854"/>
    <cellStyle name="Percent [1] 4 4 2 2 8" xfId="26855"/>
    <cellStyle name="Percent [1] 4 4 2 2 9" xfId="26856"/>
    <cellStyle name="Percent [1] 4 4 2 20" xfId="26857"/>
    <cellStyle name="Percent [1] 4 4 2 21" xfId="26858"/>
    <cellStyle name="Percent [1] 4 4 2 22" xfId="26859"/>
    <cellStyle name="Percent [1] 4 4 2 23" xfId="26860"/>
    <cellStyle name="Percent [1] 4 4 2 24" xfId="26861"/>
    <cellStyle name="Percent [1] 4 4 2 25" xfId="26862"/>
    <cellStyle name="Percent [1] 4 4 2 26" xfId="26863"/>
    <cellStyle name="Percent [1] 4 4 2 27" xfId="26864"/>
    <cellStyle name="Percent [1] 4 4 2 28" xfId="26865"/>
    <cellStyle name="Percent [1] 4 4 2 29" xfId="26866"/>
    <cellStyle name="Percent [1] 4 4 2 3" xfId="26867"/>
    <cellStyle name="Percent [1] 4 4 2 30" xfId="26868"/>
    <cellStyle name="Percent [1] 4 4 2 31" xfId="26869"/>
    <cellStyle name="Percent [1] 4 4 2 32" xfId="26870"/>
    <cellStyle name="Percent [1] 4 4 2 33" xfId="26871"/>
    <cellStyle name="Percent [1] 4 4 2 34" xfId="26872"/>
    <cellStyle name="Percent [1] 4 4 2 35" xfId="39151"/>
    <cellStyle name="Percent [1] 4 4 2 4" xfId="26873"/>
    <cellStyle name="Percent [1] 4 4 2 5" xfId="26874"/>
    <cellStyle name="Percent [1] 4 4 2 6" xfId="26875"/>
    <cellStyle name="Percent [1] 4 4 2 7" xfId="26876"/>
    <cellStyle name="Percent [1] 4 4 2 8" xfId="26877"/>
    <cellStyle name="Percent [1] 4 4 2 9" xfId="26878"/>
    <cellStyle name="Percent [1] 4 4 20" xfId="26879"/>
    <cellStyle name="Percent [1] 4 4 21" xfId="26880"/>
    <cellStyle name="Percent [1] 4 4 22" xfId="26881"/>
    <cellStyle name="Percent [1] 4 4 23" xfId="26882"/>
    <cellStyle name="Percent [1] 4 4 24" xfId="26883"/>
    <cellStyle name="Percent [1] 4 4 25" xfId="26884"/>
    <cellStyle name="Percent [1] 4 4 26" xfId="26885"/>
    <cellStyle name="Percent [1] 4 4 27" xfId="26886"/>
    <cellStyle name="Percent [1] 4 4 28" xfId="26887"/>
    <cellStyle name="Percent [1] 4 4 29" xfId="26888"/>
    <cellStyle name="Percent [1] 4 4 3" xfId="26889"/>
    <cellStyle name="Percent [1] 4 4 3 10" xfId="26890"/>
    <cellStyle name="Percent [1] 4 4 3 11" xfId="26891"/>
    <cellStyle name="Percent [1] 4 4 3 12" xfId="26892"/>
    <cellStyle name="Percent [1] 4 4 3 13" xfId="26893"/>
    <cellStyle name="Percent [1] 4 4 3 14" xfId="26894"/>
    <cellStyle name="Percent [1] 4 4 3 15" xfId="26895"/>
    <cellStyle name="Percent [1] 4 4 3 16" xfId="26896"/>
    <cellStyle name="Percent [1] 4 4 3 17" xfId="26897"/>
    <cellStyle name="Percent [1] 4 4 3 18" xfId="26898"/>
    <cellStyle name="Percent [1] 4 4 3 19" xfId="26899"/>
    <cellStyle name="Percent [1] 4 4 3 2" xfId="26900"/>
    <cellStyle name="Percent [1] 4 4 3 20" xfId="26901"/>
    <cellStyle name="Percent [1] 4 4 3 21" xfId="26902"/>
    <cellStyle name="Percent [1] 4 4 3 22" xfId="26903"/>
    <cellStyle name="Percent [1] 4 4 3 23" xfId="26904"/>
    <cellStyle name="Percent [1] 4 4 3 24" xfId="26905"/>
    <cellStyle name="Percent [1] 4 4 3 25" xfId="26906"/>
    <cellStyle name="Percent [1] 4 4 3 26" xfId="26907"/>
    <cellStyle name="Percent [1] 4 4 3 27" xfId="26908"/>
    <cellStyle name="Percent [1] 4 4 3 28" xfId="26909"/>
    <cellStyle name="Percent [1] 4 4 3 29" xfId="26910"/>
    <cellStyle name="Percent [1] 4 4 3 3" xfId="26911"/>
    <cellStyle name="Percent [1] 4 4 3 30" xfId="26912"/>
    <cellStyle name="Percent [1] 4 4 3 31" xfId="26913"/>
    <cellStyle name="Percent [1] 4 4 3 32" xfId="26914"/>
    <cellStyle name="Percent [1] 4 4 3 4" xfId="26915"/>
    <cellStyle name="Percent [1] 4 4 3 5" xfId="26916"/>
    <cellStyle name="Percent [1] 4 4 3 6" xfId="26917"/>
    <cellStyle name="Percent [1] 4 4 3 7" xfId="26918"/>
    <cellStyle name="Percent [1] 4 4 3 8" xfId="26919"/>
    <cellStyle name="Percent [1] 4 4 3 9" xfId="26920"/>
    <cellStyle name="Percent [1] 4 4 30" xfId="26921"/>
    <cellStyle name="Percent [1] 4 4 31" xfId="26922"/>
    <cellStyle name="Percent [1] 4 4 32" xfId="26923"/>
    <cellStyle name="Percent [1] 4 4 33" xfId="26924"/>
    <cellStyle name="Percent [1] 4 4 34" xfId="26925"/>
    <cellStyle name="Percent [1] 4 4 35" xfId="26926"/>
    <cellStyle name="Percent [1] 4 4 36" xfId="39150"/>
    <cellStyle name="Percent [1] 4 4 4" xfId="26927"/>
    <cellStyle name="Percent [1] 4 4 5" xfId="26928"/>
    <cellStyle name="Percent [1] 4 4 6" xfId="26929"/>
    <cellStyle name="Percent [1] 4 4 7" xfId="26930"/>
    <cellStyle name="Percent [1] 4 4 8" xfId="26931"/>
    <cellStyle name="Percent [1] 4 4 9" xfId="26932"/>
    <cellStyle name="Percent [1] 4 5" xfId="26933"/>
    <cellStyle name="Percent [1] 4 5 10" xfId="26934"/>
    <cellStyle name="Percent [1] 4 5 11" xfId="26935"/>
    <cellStyle name="Percent [1] 4 5 12" xfId="26936"/>
    <cellStyle name="Percent [1] 4 5 13" xfId="26937"/>
    <cellStyle name="Percent [1] 4 5 14" xfId="26938"/>
    <cellStyle name="Percent [1] 4 5 15" xfId="26939"/>
    <cellStyle name="Percent [1] 4 5 16" xfId="26940"/>
    <cellStyle name="Percent [1] 4 5 17" xfId="26941"/>
    <cellStyle name="Percent [1] 4 5 18" xfId="26942"/>
    <cellStyle name="Percent [1] 4 5 19" xfId="26943"/>
    <cellStyle name="Percent [1] 4 5 2" xfId="26944"/>
    <cellStyle name="Percent [1] 4 5 2 10" xfId="26945"/>
    <cellStyle name="Percent [1] 4 5 2 11" xfId="26946"/>
    <cellStyle name="Percent [1] 4 5 2 12" xfId="26947"/>
    <cellStyle name="Percent [1] 4 5 2 13" xfId="26948"/>
    <cellStyle name="Percent [1] 4 5 2 14" xfId="26949"/>
    <cellStyle name="Percent [1] 4 5 2 15" xfId="26950"/>
    <cellStyle name="Percent [1] 4 5 2 16" xfId="26951"/>
    <cellStyle name="Percent [1] 4 5 2 17" xfId="26952"/>
    <cellStyle name="Percent [1] 4 5 2 18" xfId="26953"/>
    <cellStyle name="Percent [1] 4 5 2 19" xfId="26954"/>
    <cellStyle name="Percent [1] 4 5 2 2" xfId="26955"/>
    <cellStyle name="Percent [1] 4 5 2 2 10" xfId="26956"/>
    <cellStyle name="Percent [1] 4 5 2 2 11" xfId="26957"/>
    <cellStyle name="Percent [1] 4 5 2 2 12" xfId="26958"/>
    <cellStyle name="Percent [1] 4 5 2 2 13" xfId="26959"/>
    <cellStyle name="Percent [1] 4 5 2 2 14" xfId="26960"/>
    <cellStyle name="Percent [1] 4 5 2 2 15" xfId="26961"/>
    <cellStyle name="Percent [1] 4 5 2 2 16" xfId="26962"/>
    <cellStyle name="Percent [1] 4 5 2 2 17" xfId="26963"/>
    <cellStyle name="Percent [1] 4 5 2 2 18" xfId="26964"/>
    <cellStyle name="Percent [1] 4 5 2 2 19" xfId="26965"/>
    <cellStyle name="Percent [1] 4 5 2 2 2" xfId="26966"/>
    <cellStyle name="Percent [1] 4 5 2 2 20" xfId="26967"/>
    <cellStyle name="Percent [1] 4 5 2 2 21" xfId="26968"/>
    <cellStyle name="Percent [1] 4 5 2 2 22" xfId="26969"/>
    <cellStyle name="Percent [1] 4 5 2 2 23" xfId="26970"/>
    <cellStyle name="Percent [1] 4 5 2 2 24" xfId="26971"/>
    <cellStyle name="Percent [1] 4 5 2 2 25" xfId="26972"/>
    <cellStyle name="Percent [1] 4 5 2 2 26" xfId="26973"/>
    <cellStyle name="Percent [1] 4 5 2 2 27" xfId="26974"/>
    <cellStyle name="Percent [1] 4 5 2 2 28" xfId="26975"/>
    <cellStyle name="Percent [1] 4 5 2 2 29" xfId="26976"/>
    <cellStyle name="Percent [1] 4 5 2 2 3" xfId="26977"/>
    <cellStyle name="Percent [1] 4 5 2 2 30" xfId="26978"/>
    <cellStyle name="Percent [1] 4 5 2 2 31" xfId="26979"/>
    <cellStyle name="Percent [1] 4 5 2 2 32" xfId="26980"/>
    <cellStyle name="Percent [1] 4 5 2 2 4" xfId="26981"/>
    <cellStyle name="Percent [1] 4 5 2 2 5" xfId="26982"/>
    <cellStyle name="Percent [1] 4 5 2 2 6" xfId="26983"/>
    <cellStyle name="Percent [1] 4 5 2 2 7" xfId="26984"/>
    <cellStyle name="Percent [1] 4 5 2 2 8" xfId="26985"/>
    <cellStyle name="Percent [1] 4 5 2 2 9" xfId="26986"/>
    <cellStyle name="Percent [1] 4 5 2 20" xfId="26987"/>
    <cellStyle name="Percent [1] 4 5 2 21" xfId="26988"/>
    <cellStyle name="Percent [1] 4 5 2 22" xfId="26989"/>
    <cellStyle name="Percent [1] 4 5 2 23" xfId="26990"/>
    <cellStyle name="Percent [1] 4 5 2 24" xfId="26991"/>
    <cellStyle name="Percent [1] 4 5 2 25" xfId="26992"/>
    <cellStyle name="Percent [1] 4 5 2 26" xfId="26993"/>
    <cellStyle name="Percent [1] 4 5 2 27" xfId="26994"/>
    <cellStyle name="Percent [1] 4 5 2 28" xfId="26995"/>
    <cellStyle name="Percent [1] 4 5 2 29" xfId="26996"/>
    <cellStyle name="Percent [1] 4 5 2 3" xfId="26997"/>
    <cellStyle name="Percent [1] 4 5 2 30" xfId="26998"/>
    <cellStyle name="Percent [1] 4 5 2 31" xfId="26999"/>
    <cellStyle name="Percent [1] 4 5 2 32" xfId="27000"/>
    <cellStyle name="Percent [1] 4 5 2 33" xfId="27001"/>
    <cellStyle name="Percent [1] 4 5 2 34" xfId="27002"/>
    <cellStyle name="Percent [1] 4 5 2 35" xfId="39153"/>
    <cellStyle name="Percent [1] 4 5 2 4" xfId="27003"/>
    <cellStyle name="Percent [1] 4 5 2 5" xfId="27004"/>
    <cellStyle name="Percent [1] 4 5 2 6" xfId="27005"/>
    <cellStyle name="Percent [1] 4 5 2 7" xfId="27006"/>
    <cellStyle name="Percent [1] 4 5 2 8" xfId="27007"/>
    <cellStyle name="Percent [1] 4 5 2 9" xfId="27008"/>
    <cellStyle name="Percent [1] 4 5 20" xfId="27009"/>
    <cellStyle name="Percent [1] 4 5 21" xfId="27010"/>
    <cellStyle name="Percent [1] 4 5 22" xfId="27011"/>
    <cellStyle name="Percent [1] 4 5 23" xfId="27012"/>
    <cellStyle name="Percent [1] 4 5 24" xfId="27013"/>
    <cellStyle name="Percent [1] 4 5 25" xfId="27014"/>
    <cellStyle name="Percent [1] 4 5 26" xfId="27015"/>
    <cellStyle name="Percent [1] 4 5 27" xfId="27016"/>
    <cellStyle name="Percent [1] 4 5 28" xfId="27017"/>
    <cellStyle name="Percent [1] 4 5 29" xfId="27018"/>
    <cellStyle name="Percent [1] 4 5 3" xfId="27019"/>
    <cellStyle name="Percent [1] 4 5 3 10" xfId="27020"/>
    <cellStyle name="Percent [1] 4 5 3 11" xfId="27021"/>
    <cellStyle name="Percent [1] 4 5 3 12" xfId="27022"/>
    <cellStyle name="Percent [1] 4 5 3 13" xfId="27023"/>
    <cellStyle name="Percent [1] 4 5 3 14" xfId="27024"/>
    <cellStyle name="Percent [1] 4 5 3 15" xfId="27025"/>
    <cellStyle name="Percent [1] 4 5 3 16" xfId="27026"/>
    <cellStyle name="Percent [1] 4 5 3 17" xfId="27027"/>
    <cellStyle name="Percent [1] 4 5 3 18" xfId="27028"/>
    <cellStyle name="Percent [1] 4 5 3 19" xfId="27029"/>
    <cellStyle name="Percent [1] 4 5 3 2" xfId="27030"/>
    <cellStyle name="Percent [1] 4 5 3 2 10" xfId="27031"/>
    <cellStyle name="Percent [1] 4 5 3 2 11" xfId="27032"/>
    <cellStyle name="Percent [1] 4 5 3 2 12" xfId="27033"/>
    <cellStyle name="Percent [1] 4 5 3 2 13" xfId="27034"/>
    <cellStyle name="Percent [1] 4 5 3 2 14" xfId="27035"/>
    <cellStyle name="Percent [1] 4 5 3 2 15" xfId="27036"/>
    <cellStyle name="Percent [1] 4 5 3 2 16" xfId="27037"/>
    <cellStyle name="Percent [1] 4 5 3 2 17" xfId="27038"/>
    <cellStyle name="Percent [1] 4 5 3 2 18" xfId="27039"/>
    <cellStyle name="Percent [1] 4 5 3 2 19" xfId="27040"/>
    <cellStyle name="Percent [1] 4 5 3 2 2" xfId="27041"/>
    <cellStyle name="Percent [1] 4 5 3 2 20" xfId="27042"/>
    <cellStyle name="Percent [1] 4 5 3 2 21" xfId="27043"/>
    <cellStyle name="Percent [1] 4 5 3 2 22" xfId="27044"/>
    <cellStyle name="Percent [1] 4 5 3 2 23" xfId="27045"/>
    <cellStyle name="Percent [1] 4 5 3 2 24" xfId="27046"/>
    <cellStyle name="Percent [1] 4 5 3 2 25" xfId="27047"/>
    <cellStyle name="Percent [1] 4 5 3 2 26" xfId="27048"/>
    <cellStyle name="Percent [1] 4 5 3 2 27" xfId="27049"/>
    <cellStyle name="Percent [1] 4 5 3 2 28" xfId="27050"/>
    <cellStyle name="Percent [1] 4 5 3 2 29" xfId="27051"/>
    <cellStyle name="Percent [1] 4 5 3 2 3" xfId="27052"/>
    <cellStyle name="Percent [1] 4 5 3 2 30" xfId="27053"/>
    <cellStyle name="Percent [1] 4 5 3 2 31" xfId="27054"/>
    <cellStyle name="Percent [1] 4 5 3 2 32" xfId="27055"/>
    <cellStyle name="Percent [1] 4 5 3 2 4" xfId="27056"/>
    <cellStyle name="Percent [1] 4 5 3 2 5" xfId="27057"/>
    <cellStyle name="Percent [1] 4 5 3 2 6" xfId="27058"/>
    <cellStyle name="Percent [1] 4 5 3 2 7" xfId="27059"/>
    <cellStyle name="Percent [1] 4 5 3 2 8" xfId="27060"/>
    <cellStyle name="Percent [1] 4 5 3 2 9" xfId="27061"/>
    <cellStyle name="Percent [1] 4 5 3 20" xfId="27062"/>
    <cellStyle name="Percent [1] 4 5 3 21" xfId="27063"/>
    <cellStyle name="Percent [1] 4 5 3 22" xfId="27064"/>
    <cellStyle name="Percent [1] 4 5 3 23" xfId="27065"/>
    <cellStyle name="Percent [1] 4 5 3 24" xfId="27066"/>
    <cellStyle name="Percent [1] 4 5 3 25" xfId="27067"/>
    <cellStyle name="Percent [1] 4 5 3 26" xfId="27068"/>
    <cellStyle name="Percent [1] 4 5 3 27" xfId="27069"/>
    <cellStyle name="Percent [1] 4 5 3 28" xfId="27070"/>
    <cellStyle name="Percent [1] 4 5 3 29" xfId="27071"/>
    <cellStyle name="Percent [1] 4 5 3 3" xfId="27072"/>
    <cellStyle name="Percent [1] 4 5 3 30" xfId="27073"/>
    <cellStyle name="Percent [1] 4 5 3 31" xfId="27074"/>
    <cellStyle name="Percent [1] 4 5 3 32" xfId="27075"/>
    <cellStyle name="Percent [1] 4 5 3 33" xfId="27076"/>
    <cellStyle name="Percent [1] 4 5 3 34" xfId="27077"/>
    <cellStyle name="Percent [1] 4 5 3 35" xfId="39154"/>
    <cellStyle name="Percent [1] 4 5 3 4" xfId="27078"/>
    <cellStyle name="Percent [1] 4 5 3 5" xfId="27079"/>
    <cellStyle name="Percent [1] 4 5 3 6" xfId="27080"/>
    <cellStyle name="Percent [1] 4 5 3 7" xfId="27081"/>
    <cellStyle name="Percent [1] 4 5 3 8" xfId="27082"/>
    <cellStyle name="Percent [1] 4 5 3 9" xfId="27083"/>
    <cellStyle name="Percent [1] 4 5 30" xfId="27084"/>
    <cellStyle name="Percent [1] 4 5 31" xfId="27085"/>
    <cellStyle name="Percent [1] 4 5 32" xfId="27086"/>
    <cellStyle name="Percent [1] 4 5 33" xfId="27087"/>
    <cellStyle name="Percent [1] 4 5 34" xfId="27088"/>
    <cellStyle name="Percent [1] 4 5 35" xfId="27089"/>
    <cellStyle name="Percent [1] 4 5 36" xfId="27090"/>
    <cellStyle name="Percent [1] 4 5 37" xfId="39152"/>
    <cellStyle name="Percent [1] 4 5 4" xfId="27091"/>
    <cellStyle name="Percent [1] 4 5 4 10" xfId="27092"/>
    <cellStyle name="Percent [1] 4 5 4 11" xfId="27093"/>
    <cellStyle name="Percent [1] 4 5 4 12" xfId="27094"/>
    <cellStyle name="Percent [1] 4 5 4 13" xfId="27095"/>
    <cellStyle name="Percent [1] 4 5 4 14" xfId="40016"/>
    <cellStyle name="Percent [1] 4 5 4 2" xfId="27096"/>
    <cellStyle name="Percent [1] 4 5 4 3" xfId="27097"/>
    <cellStyle name="Percent [1] 4 5 4 4" xfId="27098"/>
    <cellStyle name="Percent [1] 4 5 4 5" xfId="27099"/>
    <cellStyle name="Percent [1] 4 5 4 6" xfId="27100"/>
    <cellStyle name="Percent [1] 4 5 4 7" xfId="27101"/>
    <cellStyle name="Percent [1] 4 5 4 8" xfId="27102"/>
    <cellStyle name="Percent [1] 4 5 4 9" xfId="27103"/>
    <cellStyle name="Percent [1] 4 5 5" xfId="27104"/>
    <cellStyle name="Percent [1] 4 5 6" xfId="27105"/>
    <cellStyle name="Percent [1] 4 5 7" xfId="27106"/>
    <cellStyle name="Percent [1] 4 5 8" xfId="27107"/>
    <cellStyle name="Percent [1] 4 5 9" xfId="27108"/>
    <cellStyle name="Percent [1] 4 6" xfId="27109"/>
    <cellStyle name="Percent [1] 4 6 10" xfId="27110"/>
    <cellStyle name="Percent [1] 4 6 11" xfId="27111"/>
    <cellStyle name="Percent [1] 4 6 12" xfId="27112"/>
    <cellStyle name="Percent [1] 4 6 13" xfId="27113"/>
    <cellStyle name="Percent [1] 4 6 14" xfId="27114"/>
    <cellStyle name="Percent [1] 4 6 15" xfId="27115"/>
    <cellStyle name="Percent [1] 4 6 2" xfId="27116"/>
    <cellStyle name="Percent [1] 4 6 2 10" xfId="27117"/>
    <cellStyle name="Percent [1] 4 6 2 11" xfId="27118"/>
    <cellStyle name="Percent [1] 4 6 2 12" xfId="27119"/>
    <cellStyle name="Percent [1] 4 6 2 13" xfId="27120"/>
    <cellStyle name="Percent [1] 4 6 2 14" xfId="27121"/>
    <cellStyle name="Percent [1] 4 6 2 15" xfId="27122"/>
    <cellStyle name="Percent [1] 4 6 2 16" xfId="27123"/>
    <cellStyle name="Percent [1] 4 6 2 17" xfId="27124"/>
    <cellStyle name="Percent [1] 4 6 2 18" xfId="27125"/>
    <cellStyle name="Percent [1] 4 6 2 19" xfId="27126"/>
    <cellStyle name="Percent [1] 4 6 2 2" xfId="27127"/>
    <cellStyle name="Percent [1] 4 6 2 20" xfId="27128"/>
    <cellStyle name="Percent [1] 4 6 2 21" xfId="27129"/>
    <cellStyle name="Percent [1] 4 6 2 22" xfId="27130"/>
    <cellStyle name="Percent [1] 4 6 2 23" xfId="27131"/>
    <cellStyle name="Percent [1] 4 6 2 24" xfId="27132"/>
    <cellStyle name="Percent [1] 4 6 2 25" xfId="27133"/>
    <cellStyle name="Percent [1] 4 6 2 26" xfId="27134"/>
    <cellStyle name="Percent [1] 4 6 2 27" xfId="27135"/>
    <cellStyle name="Percent [1] 4 6 2 28" xfId="27136"/>
    <cellStyle name="Percent [1] 4 6 2 29" xfId="27137"/>
    <cellStyle name="Percent [1] 4 6 2 3" xfId="27138"/>
    <cellStyle name="Percent [1] 4 6 2 30" xfId="40101"/>
    <cellStyle name="Percent [1] 4 6 2 4" xfId="27139"/>
    <cellStyle name="Percent [1] 4 6 2 5" xfId="27140"/>
    <cellStyle name="Percent [1] 4 6 2 6" xfId="27141"/>
    <cellStyle name="Percent [1] 4 6 2 7" xfId="27142"/>
    <cellStyle name="Percent [1] 4 6 2 8" xfId="27143"/>
    <cellStyle name="Percent [1] 4 6 2 9" xfId="27144"/>
    <cellStyle name="Percent [1] 4 6 3" xfId="27145"/>
    <cellStyle name="Percent [1] 4 6 4" xfId="27146"/>
    <cellStyle name="Percent [1] 4 6 5" xfId="27147"/>
    <cellStyle name="Percent [1] 4 6 6" xfId="27148"/>
    <cellStyle name="Percent [1] 4 6 7" xfId="27149"/>
    <cellStyle name="Percent [1] 4 6 8" xfId="27150"/>
    <cellStyle name="Percent [1] 4 6 9" xfId="27151"/>
    <cellStyle name="Percent [1] 4 7" xfId="27152"/>
    <cellStyle name="Percent [1] 4 7 10" xfId="27153"/>
    <cellStyle name="Percent [1] 4 7 11" xfId="27154"/>
    <cellStyle name="Percent [1] 4 7 12" xfId="27155"/>
    <cellStyle name="Percent [1] 4 7 13" xfId="27156"/>
    <cellStyle name="Percent [1] 4 7 14" xfId="27157"/>
    <cellStyle name="Percent [1] 4 7 15" xfId="27158"/>
    <cellStyle name="Percent [1] 4 7 16" xfId="27159"/>
    <cellStyle name="Percent [1] 4 7 17" xfId="27160"/>
    <cellStyle name="Percent [1] 4 7 18" xfId="27161"/>
    <cellStyle name="Percent [1] 4 7 19" xfId="27162"/>
    <cellStyle name="Percent [1] 4 7 2" xfId="27163"/>
    <cellStyle name="Percent [1] 4 7 20" xfId="27164"/>
    <cellStyle name="Percent [1] 4 7 21" xfId="27165"/>
    <cellStyle name="Percent [1] 4 7 22" xfId="27166"/>
    <cellStyle name="Percent [1] 4 7 23" xfId="27167"/>
    <cellStyle name="Percent [1] 4 7 24" xfId="27168"/>
    <cellStyle name="Percent [1] 4 7 25" xfId="27169"/>
    <cellStyle name="Percent [1] 4 7 26" xfId="27170"/>
    <cellStyle name="Percent [1] 4 7 27" xfId="27171"/>
    <cellStyle name="Percent [1] 4 7 28" xfId="27172"/>
    <cellStyle name="Percent [1] 4 7 29" xfId="27173"/>
    <cellStyle name="Percent [1] 4 7 3" xfId="27174"/>
    <cellStyle name="Percent [1] 4 7 30" xfId="39359"/>
    <cellStyle name="Percent [1] 4 7 4" xfId="27175"/>
    <cellStyle name="Percent [1] 4 7 5" xfId="27176"/>
    <cellStyle name="Percent [1] 4 7 6" xfId="27177"/>
    <cellStyle name="Percent [1] 4 7 7" xfId="27178"/>
    <cellStyle name="Percent [1] 4 7 8" xfId="27179"/>
    <cellStyle name="Percent [1] 4 7 9" xfId="27180"/>
    <cellStyle name="Percent [1] 4 8" xfId="27181"/>
    <cellStyle name="Percent [1] 4 9" xfId="27182"/>
    <cellStyle name="Percent [1] 5" xfId="27183"/>
    <cellStyle name="Percent [1] 5 10" xfId="27184"/>
    <cellStyle name="Percent [1] 5 11" xfId="27185"/>
    <cellStyle name="Percent [1] 5 12" xfId="27186"/>
    <cellStyle name="Percent [1] 5 13" xfId="27187"/>
    <cellStyle name="Percent [1] 5 2" xfId="27188"/>
    <cellStyle name="Percent [1] 5 3" xfId="27189"/>
    <cellStyle name="Percent [1] 5 4" xfId="27190"/>
    <cellStyle name="Percent [1] 5 5" xfId="27191"/>
    <cellStyle name="Percent [1] 5 6" xfId="27192"/>
    <cellStyle name="Percent [1] 5 7" xfId="27193"/>
    <cellStyle name="Percent [1] 5 8" xfId="27194"/>
    <cellStyle name="Percent [1] 5 9" xfId="27195"/>
    <cellStyle name="Percent [2]" xfId="365"/>
    <cellStyle name="Percent [2] 2" xfId="40283"/>
    <cellStyle name="Percent 10" xfId="366"/>
    <cellStyle name="Percent 10 2" xfId="27196"/>
    <cellStyle name="Percent 10 2 2" xfId="27197"/>
    <cellStyle name="Percent 10 3" xfId="27198"/>
    <cellStyle name="Percent 10 4" xfId="27199"/>
    <cellStyle name="Percent 10 5" xfId="27200"/>
    <cellStyle name="Percent 10 6" xfId="38625"/>
    <cellStyle name="Percent 100" xfId="27201"/>
    <cellStyle name="Percent 101" xfId="27202"/>
    <cellStyle name="Percent 102" xfId="27203"/>
    <cellStyle name="Percent 103" xfId="27204"/>
    <cellStyle name="Percent 104" xfId="27205"/>
    <cellStyle name="Percent 105" xfId="27206"/>
    <cellStyle name="Percent 106" xfId="27207"/>
    <cellStyle name="Percent 107" xfId="27208"/>
    <cellStyle name="Percent 108" xfId="27209"/>
    <cellStyle name="Percent 109" xfId="27210"/>
    <cellStyle name="Percent 11" xfId="367"/>
    <cellStyle name="Percent 11 2" xfId="27211"/>
    <cellStyle name="Percent 11 2 2" xfId="27212"/>
    <cellStyle name="Percent 11 3" xfId="27213"/>
    <cellStyle name="Percent 11 4" xfId="27214"/>
    <cellStyle name="Percent 11 5" xfId="27215"/>
    <cellStyle name="Percent 11 6" xfId="38626"/>
    <cellStyle name="Percent 110" xfId="27216"/>
    <cellStyle name="Percent 111" xfId="38545"/>
    <cellStyle name="Percent 112" xfId="40284"/>
    <cellStyle name="Percent 113" xfId="40285"/>
    <cellStyle name="Percent 114" xfId="40286"/>
    <cellStyle name="Percent 115" xfId="40287"/>
    <cellStyle name="Percent 116" xfId="40288"/>
    <cellStyle name="Percent 117" xfId="40289"/>
    <cellStyle name="Percent 12" xfId="368"/>
    <cellStyle name="Percent 12 2" xfId="27217"/>
    <cellStyle name="Percent 12 2 2" xfId="27218"/>
    <cellStyle name="Percent 12 3" xfId="27219"/>
    <cellStyle name="Percent 12 4" xfId="27220"/>
    <cellStyle name="Percent 12 5" xfId="27221"/>
    <cellStyle name="Percent 13" xfId="369"/>
    <cellStyle name="Percent 13 2" xfId="27222"/>
    <cellStyle name="Percent 13 2 2" xfId="27223"/>
    <cellStyle name="Percent 13 3" xfId="27224"/>
    <cellStyle name="Percent 13 4" xfId="27225"/>
    <cellStyle name="Percent 13 5" xfId="27226"/>
    <cellStyle name="Percent 14" xfId="370"/>
    <cellStyle name="Percent 14 2" xfId="27227"/>
    <cellStyle name="Percent 14 3" xfId="27228"/>
    <cellStyle name="Percent 14 4" xfId="38627"/>
    <cellStyle name="Percent 15" xfId="371"/>
    <cellStyle name="Percent 15 2" xfId="27229"/>
    <cellStyle name="Percent 15 2 2" xfId="27230"/>
    <cellStyle name="Percent 15 3" xfId="27231"/>
    <cellStyle name="Percent 15 4" xfId="27232"/>
    <cellStyle name="Percent 15 5" xfId="27233"/>
    <cellStyle name="Percent 16" xfId="372"/>
    <cellStyle name="Percent 16 2" xfId="27234"/>
    <cellStyle name="Percent 16 2 2" xfId="27235"/>
    <cellStyle name="Percent 16 3" xfId="27236"/>
    <cellStyle name="Percent 16 4" xfId="27237"/>
    <cellStyle name="Percent 16 5" xfId="27238"/>
    <cellStyle name="Percent 17" xfId="373"/>
    <cellStyle name="Percent 17 2" xfId="27239"/>
    <cellStyle name="Percent 17 2 2" xfId="27240"/>
    <cellStyle name="Percent 17 3" xfId="27241"/>
    <cellStyle name="Percent 17 4" xfId="27242"/>
    <cellStyle name="Percent 17 5" xfId="27243"/>
    <cellStyle name="Percent 18" xfId="374"/>
    <cellStyle name="Percent 18 2" xfId="27244"/>
    <cellStyle name="Percent 18 2 2" xfId="27245"/>
    <cellStyle name="Percent 18 3" xfId="27246"/>
    <cellStyle name="Percent 18 4" xfId="27247"/>
    <cellStyle name="Percent 18 5" xfId="27248"/>
    <cellStyle name="Percent 19" xfId="375"/>
    <cellStyle name="Percent 19 2" xfId="27249"/>
    <cellStyle name="Percent 19 2 2" xfId="27250"/>
    <cellStyle name="Percent 19 3" xfId="27251"/>
    <cellStyle name="Percent 19 4" xfId="27252"/>
    <cellStyle name="Percent 19 5" xfId="27253"/>
    <cellStyle name="Percent 2" xfId="376"/>
    <cellStyle name="Percent 2 2" xfId="27254"/>
    <cellStyle name="Percent 2 2 2" xfId="27255"/>
    <cellStyle name="Percent 2 2 3" xfId="27256"/>
    <cellStyle name="Percent 2 2 4" xfId="27257"/>
    <cellStyle name="Percent 2 2 4 2" xfId="27258"/>
    <cellStyle name="Percent 2 2 5" xfId="27259"/>
    <cellStyle name="Percent 2 2 6" xfId="27260"/>
    <cellStyle name="Percent 2 2 7" xfId="27261"/>
    <cellStyle name="Percent 2 2 7 2" xfId="27262"/>
    <cellStyle name="Percent 2 2 7 2 2" xfId="27263"/>
    <cellStyle name="Percent 2 2 7 2 3" xfId="27264"/>
    <cellStyle name="Percent 2 2 7 2 4" xfId="27265"/>
    <cellStyle name="Percent 2 2 7 2 5" xfId="27266"/>
    <cellStyle name="Percent 2 2 7 2 6" xfId="27267"/>
    <cellStyle name="Percent 2 2 7 2 7" xfId="40009"/>
    <cellStyle name="Percent 2 2 7 3" xfId="27268"/>
    <cellStyle name="Percent 2 2 7 4" xfId="27269"/>
    <cellStyle name="Percent 2 2 7 5" xfId="27270"/>
    <cellStyle name="Percent 2 2 7 6" xfId="27271"/>
    <cellStyle name="Percent 2 2 7 7" xfId="27272"/>
    <cellStyle name="Percent 2 2 7 8" xfId="39155"/>
    <cellStyle name="Percent 2 3" xfId="27273"/>
    <cellStyle name="Percent 2 3 2" xfId="27274"/>
    <cellStyle name="Percent 2 3 3" xfId="27275"/>
    <cellStyle name="Percent 2 3 3 2" xfId="27276"/>
    <cellStyle name="Percent 2 3 4" xfId="27277"/>
    <cellStyle name="Percent 2 4" xfId="27278"/>
    <cellStyle name="Percent 2 4 2" xfId="27279"/>
    <cellStyle name="Percent 2 4 3" xfId="27280"/>
    <cellStyle name="Percent 2 4 4" xfId="27281"/>
    <cellStyle name="Percent 2 4 4 2" xfId="27282"/>
    <cellStyle name="Percent 2 4 5" xfId="27283"/>
    <cellStyle name="Percent 2 5" xfId="27284"/>
    <cellStyle name="Percent 2 5 2" xfId="27285"/>
    <cellStyle name="Percent 2 5 3" xfId="27286"/>
    <cellStyle name="Percent 2 6" xfId="27287"/>
    <cellStyle name="Percent 2 6 2" xfId="27288"/>
    <cellStyle name="Percent 2 6 3" xfId="27289"/>
    <cellStyle name="Percent 2 7" xfId="27290"/>
    <cellStyle name="Percent 2 7 2" xfId="27291"/>
    <cellStyle name="Percent 2 7 3" xfId="27292"/>
    <cellStyle name="Percent 20" xfId="377"/>
    <cellStyle name="Percent 20 2" xfId="27293"/>
    <cellStyle name="Percent 20 2 2" xfId="27294"/>
    <cellStyle name="Percent 20 3" xfId="27295"/>
    <cellStyle name="Percent 20 4" xfId="27296"/>
    <cellStyle name="Percent 20 5" xfId="27297"/>
    <cellStyle name="Percent 21" xfId="378"/>
    <cellStyle name="Percent 21 2" xfId="27298"/>
    <cellStyle name="Percent 21 2 2" xfId="27299"/>
    <cellStyle name="Percent 21 3" xfId="27300"/>
    <cellStyle name="Percent 21 4" xfId="27301"/>
    <cellStyle name="Percent 21 5" xfId="27302"/>
    <cellStyle name="Percent 22" xfId="379"/>
    <cellStyle name="Percent 22 2" xfId="27303"/>
    <cellStyle name="Percent 22 2 2" xfId="27304"/>
    <cellStyle name="Percent 22 3" xfId="27305"/>
    <cellStyle name="Percent 22 4" xfId="27306"/>
    <cellStyle name="Percent 22 5" xfId="27307"/>
    <cellStyle name="Percent 23" xfId="380"/>
    <cellStyle name="Percent 23 2" xfId="27308"/>
    <cellStyle name="Percent 23 2 2" xfId="27309"/>
    <cellStyle name="Percent 23 3" xfId="27310"/>
    <cellStyle name="Percent 23 4" xfId="27311"/>
    <cellStyle name="Percent 23 5" xfId="27312"/>
    <cellStyle name="Percent 24" xfId="381"/>
    <cellStyle name="Percent 24 2" xfId="27313"/>
    <cellStyle name="Percent 24 2 2" xfId="27314"/>
    <cellStyle name="Percent 24 3" xfId="27315"/>
    <cellStyle name="Percent 24 4" xfId="27316"/>
    <cellStyle name="Percent 24 5" xfId="27317"/>
    <cellStyle name="Percent 25" xfId="382"/>
    <cellStyle name="Percent 25 2" xfId="27318"/>
    <cellStyle name="Percent 25 2 2" xfId="27319"/>
    <cellStyle name="Percent 25 3" xfId="27320"/>
    <cellStyle name="Percent 26" xfId="383"/>
    <cellStyle name="Percent 26 10" xfId="38628"/>
    <cellStyle name="Percent 26 2" xfId="27321"/>
    <cellStyle name="Percent 26 2 2" xfId="27322"/>
    <cellStyle name="Percent 26 2 2 2" xfId="27323"/>
    <cellStyle name="Percent 26 2 2 3" xfId="27324"/>
    <cellStyle name="Percent 26 2 2 4" xfId="27325"/>
    <cellStyle name="Percent 26 2 2 5" xfId="27326"/>
    <cellStyle name="Percent 26 2 2 6" xfId="27327"/>
    <cellStyle name="Percent 26 2 2 7" xfId="39468"/>
    <cellStyle name="Percent 26 2 3" xfId="27328"/>
    <cellStyle name="Percent 26 2 3 2" xfId="27329"/>
    <cellStyle name="Percent 26 2 3 3" xfId="27330"/>
    <cellStyle name="Percent 26 2 3 4" xfId="27331"/>
    <cellStyle name="Percent 26 2 3 5" xfId="27332"/>
    <cellStyle name="Percent 26 2 3 6" xfId="27333"/>
    <cellStyle name="Percent 26 2 3 7" xfId="39947"/>
    <cellStyle name="Percent 26 2 4" xfId="27334"/>
    <cellStyle name="Percent 26 2 5" xfId="27335"/>
    <cellStyle name="Percent 26 2 6" xfId="27336"/>
    <cellStyle name="Percent 26 2 7" xfId="27337"/>
    <cellStyle name="Percent 26 2 8" xfId="27338"/>
    <cellStyle name="Percent 26 2 9" xfId="39156"/>
    <cellStyle name="Percent 26 3" xfId="27339"/>
    <cellStyle name="Percent 26 3 2" xfId="27340"/>
    <cellStyle name="Percent 26 3 2 2" xfId="27341"/>
    <cellStyle name="Percent 26 3 2 3" xfId="27342"/>
    <cellStyle name="Percent 26 3 2 4" xfId="27343"/>
    <cellStyle name="Percent 26 3 2 5" xfId="27344"/>
    <cellStyle name="Percent 26 3 2 6" xfId="27345"/>
    <cellStyle name="Percent 26 3 2 7" xfId="39514"/>
    <cellStyle name="Percent 26 4" xfId="27346"/>
    <cellStyle name="Percent 26 4 2" xfId="27347"/>
    <cellStyle name="Percent 26 4 3" xfId="27348"/>
    <cellStyle name="Percent 26 4 4" xfId="27349"/>
    <cellStyle name="Percent 26 4 5" xfId="27350"/>
    <cellStyle name="Percent 26 4 6" xfId="27351"/>
    <cellStyle name="Percent 26 4 7" xfId="39417"/>
    <cellStyle name="Percent 26 5" xfId="27352"/>
    <cellStyle name="Percent 26 6" xfId="27353"/>
    <cellStyle name="Percent 26 7" xfId="27354"/>
    <cellStyle name="Percent 26 8" xfId="27355"/>
    <cellStyle name="Percent 26 9" xfId="27356"/>
    <cellStyle name="Percent 27" xfId="384"/>
    <cellStyle name="Percent 27 2" xfId="27357"/>
    <cellStyle name="Percent 27 3" xfId="27358"/>
    <cellStyle name="Percent 27 4" xfId="38629"/>
    <cellStyle name="Percent 28" xfId="385"/>
    <cellStyle name="Percent 28 2" xfId="27359"/>
    <cellStyle name="Percent 29" xfId="386"/>
    <cellStyle name="Percent 29 2" xfId="27360"/>
    <cellStyle name="Percent 3" xfId="387"/>
    <cellStyle name="Percent 3 2" xfId="27361"/>
    <cellStyle name="Percent 3 2 2" xfId="27362"/>
    <cellStyle name="Percent 3 2 2 2" xfId="27363"/>
    <cellStyle name="Percent 3 2 3" xfId="27364"/>
    <cellStyle name="Percent 3 3" xfId="27365"/>
    <cellStyle name="Percent 3 4" xfId="27366"/>
    <cellStyle name="Percent 3 4 2" xfId="27367"/>
    <cellStyle name="Percent 3 5" xfId="27368"/>
    <cellStyle name="Percent 3 6" xfId="27369"/>
    <cellStyle name="Percent 3 7" xfId="27370"/>
    <cellStyle name="Percent 3 8" xfId="27371"/>
    <cellStyle name="Percent 30" xfId="388"/>
    <cellStyle name="Percent 30 2" xfId="27372"/>
    <cellStyle name="Percent 31" xfId="389"/>
    <cellStyle name="Percent 31 2" xfId="27373"/>
    <cellStyle name="Percent 32" xfId="390"/>
    <cellStyle name="Percent 32 2" xfId="27374"/>
    <cellStyle name="Percent 33" xfId="391"/>
    <cellStyle name="Percent 33 2" xfId="27375"/>
    <cellStyle name="Percent 34" xfId="392"/>
    <cellStyle name="Percent 34 2" xfId="27376"/>
    <cellStyle name="Percent 35" xfId="393"/>
    <cellStyle name="Percent 35 2" xfId="27377"/>
    <cellStyle name="Percent 36" xfId="394"/>
    <cellStyle name="Percent 36 2" xfId="27378"/>
    <cellStyle name="Percent 37" xfId="395"/>
    <cellStyle name="Percent 37 2" xfId="27379"/>
    <cellStyle name="Percent 38" xfId="396"/>
    <cellStyle name="Percent 38 2" xfId="27380"/>
    <cellStyle name="Percent 39" xfId="397"/>
    <cellStyle name="Percent 39 2" xfId="27381"/>
    <cellStyle name="Percent 4" xfId="398"/>
    <cellStyle name="Percent 4 10" xfId="27382"/>
    <cellStyle name="Percent 4 11" xfId="27383"/>
    <cellStyle name="Percent 4 12" xfId="27384"/>
    <cellStyle name="Percent 4 13" xfId="27385"/>
    <cellStyle name="Percent 4 14" xfId="38630"/>
    <cellStyle name="Percent 4 2" xfId="27386"/>
    <cellStyle name="Percent 4 2 2" xfId="27387"/>
    <cellStyle name="Percent 4 2 3" xfId="27388"/>
    <cellStyle name="Percent 4 2 3 2" xfId="27389"/>
    <cellStyle name="Percent 4 2 4" xfId="27390"/>
    <cellStyle name="Percent 4 3" xfId="27391"/>
    <cellStyle name="Percent 4 4" xfId="27392"/>
    <cellStyle name="Percent 4 4 2" xfId="27393"/>
    <cellStyle name="Percent 4 5" xfId="27394"/>
    <cellStyle name="Percent 4 6" xfId="27395"/>
    <cellStyle name="Percent 4 6 2" xfId="27396"/>
    <cellStyle name="Percent 4 6 2 2" xfId="27397"/>
    <cellStyle name="Percent 4 6 2 3" xfId="27398"/>
    <cellStyle name="Percent 4 6 2 4" xfId="27399"/>
    <cellStyle name="Percent 4 6 2 5" xfId="27400"/>
    <cellStyle name="Percent 4 6 2 6" xfId="27401"/>
    <cellStyle name="Percent 4 6 2 7" xfId="39444"/>
    <cellStyle name="Percent 4 7" xfId="27402"/>
    <cellStyle name="Percent 4 7 2" xfId="27403"/>
    <cellStyle name="Percent 4 7 3" xfId="27404"/>
    <cellStyle name="Percent 4 7 4" xfId="27405"/>
    <cellStyle name="Percent 4 7 5" xfId="27406"/>
    <cellStyle name="Percent 4 7 6" xfId="27407"/>
    <cellStyle name="Percent 4 7 7" xfId="39490"/>
    <cellStyle name="Percent 4 8" xfId="27408"/>
    <cellStyle name="Percent 4 8 2" xfId="27409"/>
    <cellStyle name="Percent 4 8 3" xfId="27410"/>
    <cellStyle name="Percent 4 8 4" xfId="27411"/>
    <cellStyle name="Percent 4 8 5" xfId="27412"/>
    <cellStyle name="Percent 4 8 6" xfId="27413"/>
    <cellStyle name="Percent 4 8 7" xfId="39418"/>
    <cellStyle name="Percent 4 9" xfId="27414"/>
    <cellStyle name="Percent 40" xfId="399"/>
    <cellStyle name="Percent 40 2" xfId="27415"/>
    <cellStyle name="Percent 41" xfId="400"/>
    <cellStyle name="Percent 41 2" xfId="27416"/>
    <cellStyle name="Percent 42" xfId="401"/>
    <cellStyle name="Percent 42 2" xfId="27417"/>
    <cellStyle name="Percent 43" xfId="402"/>
    <cellStyle name="Percent 43 2" xfId="27418"/>
    <cellStyle name="Percent 44" xfId="403"/>
    <cellStyle name="Percent 44 2" xfId="27419"/>
    <cellStyle name="Percent 45" xfId="404"/>
    <cellStyle name="Percent 45 2" xfId="27420"/>
    <cellStyle name="Percent 46" xfId="405"/>
    <cellStyle name="Percent 46 2" xfId="27421"/>
    <cellStyle name="Percent 47" xfId="406"/>
    <cellStyle name="Percent 47 2" xfId="27422"/>
    <cellStyle name="Percent 48" xfId="407"/>
    <cellStyle name="Percent 48 2" xfId="27423"/>
    <cellStyle name="Percent 49" xfId="408"/>
    <cellStyle name="Percent 5" xfId="409"/>
    <cellStyle name="Percent 5 2" xfId="27424"/>
    <cellStyle name="Percent 5 2 2" xfId="27425"/>
    <cellStyle name="Percent 5 2 3" xfId="27426"/>
    <cellStyle name="Percent 5 2 3 2" xfId="27427"/>
    <cellStyle name="Percent 5 2 4" xfId="27428"/>
    <cellStyle name="Percent 5 3" xfId="27429"/>
    <cellStyle name="Percent 5 4" xfId="27430"/>
    <cellStyle name="Percent 5 4 2" xfId="27431"/>
    <cellStyle name="Percent 5 5" xfId="27432"/>
    <cellStyle name="Percent 5 6" xfId="27433"/>
    <cellStyle name="Percent 5 7" xfId="27434"/>
    <cellStyle name="Percent 50" xfId="410"/>
    <cellStyle name="Percent 51" xfId="411"/>
    <cellStyle name="Percent 51 2" xfId="27435"/>
    <cellStyle name="Percent 51 3" xfId="27436"/>
    <cellStyle name="Percent 52" xfId="412"/>
    <cellStyle name="Percent 52 2" xfId="27437"/>
    <cellStyle name="Percent 52 3" xfId="27438"/>
    <cellStyle name="Percent 53" xfId="413"/>
    <cellStyle name="Percent 53 2" xfId="414"/>
    <cellStyle name="Percent 53 3" xfId="27439"/>
    <cellStyle name="Percent 53 4" xfId="27440"/>
    <cellStyle name="Percent 53 5" xfId="27441"/>
    <cellStyle name="Percent 53 6" xfId="27442"/>
    <cellStyle name="Percent 53 7" xfId="27443"/>
    <cellStyle name="Percent 53 8" xfId="27444"/>
    <cellStyle name="Percent 53 9" xfId="38631"/>
    <cellStyle name="Percent 54" xfId="415"/>
    <cellStyle name="Percent 54 2" xfId="416"/>
    <cellStyle name="Percent 54 3" xfId="27445"/>
    <cellStyle name="Percent 55" xfId="417"/>
    <cellStyle name="Percent 55 10" xfId="27446"/>
    <cellStyle name="Percent 55 11" xfId="27447"/>
    <cellStyle name="Percent 55 12" xfId="27448"/>
    <cellStyle name="Percent 55 13" xfId="27449"/>
    <cellStyle name="Percent 55 14" xfId="39157"/>
    <cellStyle name="Percent 55 2" xfId="27450"/>
    <cellStyle name="Percent 55 2 10" xfId="27451"/>
    <cellStyle name="Percent 55 2 11" xfId="39158"/>
    <cellStyle name="Percent 55 2 2" xfId="27452"/>
    <cellStyle name="Percent 55 2 2 2" xfId="27453"/>
    <cellStyle name="Percent 55 2 2 2 2" xfId="27454"/>
    <cellStyle name="Percent 55 2 2 2 2 2" xfId="27455"/>
    <cellStyle name="Percent 55 2 2 2 2 3" xfId="27456"/>
    <cellStyle name="Percent 55 2 2 2 2 4" xfId="27457"/>
    <cellStyle name="Percent 55 2 2 2 2 5" xfId="27458"/>
    <cellStyle name="Percent 55 2 2 2 2 6" xfId="27459"/>
    <cellStyle name="Percent 55 2 2 2 2 7" xfId="39839"/>
    <cellStyle name="Percent 55 2 2 2 3" xfId="27460"/>
    <cellStyle name="Percent 55 2 2 2 4" xfId="27461"/>
    <cellStyle name="Percent 55 2 2 2 5" xfId="27462"/>
    <cellStyle name="Percent 55 2 2 2 6" xfId="27463"/>
    <cellStyle name="Percent 55 2 2 2 7" xfId="27464"/>
    <cellStyle name="Percent 55 2 2 2 8" xfId="39160"/>
    <cellStyle name="Percent 55 2 2 3" xfId="27465"/>
    <cellStyle name="Percent 55 2 2 3 2" xfId="27466"/>
    <cellStyle name="Percent 55 2 2 3 3" xfId="27467"/>
    <cellStyle name="Percent 55 2 2 3 4" xfId="27468"/>
    <cellStyle name="Percent 55 2 2 3 5" xfId="27469"/>
    <cellStyle name="Percent 55 2 2 3 6" xfId="27470"/>
    <cellStyle name="Percent 55 2 2 3 7" xfId="39698"/>
    <cellStyle name="Percent 55 2 2 4" xfId="27471"/>
    <cellStyle name="Percent 55 2 2 5" xfId="27472"/>
    <cellStyle name="Percent 55 2 2 6" xfId="27473"/>
    <cellStyle name="Percent 55 2 2 7" xfId="27474"/>
    <cellStyle name="Percent 55 2 2 8" xfId="27475"/>
    <cellStyle name="Percent 55 2 2 9" xfId="39159"/>
    <cellStyle name="Percent 55 2 3" xfId="27476"/>
    <cellStyle name="Percent 55 2 3 2" xfId="27477"/>
    <cellStyle name="Percent 55 2 3 2 2" xfId="27478"/>
    <cellStyle name="Percent 55 2 3 2 3" xfId="27479"/>
    <cellStyle name="Percent 55 2 3 2 4" xfId="27480"/>
    <cellStyle name="Percent 55 2 3 2 5" xfId="27481"/>
    <cellStyle name="Percent 55 2 3 2 6" xfId="27482"/>
    <cellStyle name="Percent 55 2 3 2 7" xfId="39776"/>
    <cellStyle name="Percent 55 2 3 3" xfId="27483"/>
    <cellStyle name="Percent 55 2 3 4" xfId="27484"/>
    <cellStyle name="Percent 55 2 3 5" xfId="27485"/>
    <cellStyle name="Percent 55 2 3 6" xfId="27486"/>
    <cellStyle name="Percent 55 2 3 7" xfId="27487"/>
    <cellStyle name="Percent 55 2 3 8" xfId="39161"/>
    <cellStyle name="Percent 55 2 4" xfId="464"/>
    <cellStyle name="Percent 55 2 4 2" xfId="27488"/>
    <cellStyle name="Percent 55 2 4 3" xfId="27489"/>
    <cellStyle name="Percent 55 2 4 4" xfId="27490"/>
    <cellStyle name="Percent 55 2 4 5" xfId="27491"/>
    <cellStyle name="Percent 55 2 4 6" xfId="27492"/>
    <cellStyle name="Percent 55 2 4 7" xfId="39541"/>
    <cellStyle name="Percent 55 2 4 8" xfId="40293"/>
    <cellStyle name="Percent 55 2 5" xfId="27493"/>
    <cellStyle name="Percent 55 2 5 2" xfId="27494"/>
    <cellStyle name="Percent 55 2 5 3" xfId="27495"/>
    <cellStyle name="Percent 55 2 5 4" xfId="27496"/>
    <cellStyle name="Percent 55 2 5 5" xfId="27497"/>
    <cellStyle name="Percent 55 2 5 6" xfId="27498"/>
    <cellStyle name="Percent 55 2 5 7" xfId="39635"/>
    <cellStyle name="Percent 55 2 6" xfId="27499"/>
    <cellStyle name="Percent 55 2 7" xfId="27500"/>
    <cellStyle name="Percent 55 2 8" xfId="27501"/>
    <cellStyle name="Percent 55 2 9" xfId="27502"/>
    <cellStyle name="Percent 55 3" xfId="27503"/>
    <cellStyle name="Percent 55 3 2" xfId="27504"/>
    <cellStyle name="Percent 55 3 2 2" xfId="27505"/>
    <cellStyle name="Percent 55 3 2 2 2" xfId="27506"/>
    <cellStyle name="Percent 55 3 2 2 3" xfId="27507"/>
    <cellStyle name="Percent 55 3 2 2 4" xfId="27508"/>
    <cellStyle name="Percent 55 3 2 2 5" xfId="27509"/>
    <cellStyle name="Percent 55 3 2 2 6" xfId="27510"/>
    <cellStyle name="Percent 55 3 2 2 7" xfId="39803"/>
    <cellStyle name="Percent 55 3 2 3" xfId="27511"/>
    <cellStyle name="Percent 55 3 2 4" xfId="27512"/>
    <cellStyle name="Percent 55 3 2 5" xfId="27513"/>
    <cellStyle name="Percent 55 3 2 6" xfId="27514"/>
    <cellStyle name="Percent 55 3 2 7" xfId="27515"/>
    <cellStyle name="Percent 55 3 2 8" xfId="39163"/>
    <cellStyle name="Percent 55 3 3" xfId="27516"/>
    <cellStyle name="Percent 55 3 3 2" xfId="27517"/>
    <cellStyle name="Percent 55 3 3 3" xfId="27518"/>
    <cellStyle name="Percent 55 3 3 4" xfId="27519"/>
    <cellStyle name="Percent 55 3 3 5" xfId="27520"/>
    <cellStyle name="Percent 55 3 3 6" xfId="27521"/>
    <cellStyle name="Percent 55 3 3 7" xfId="39662"/>
    <cellStyle name="Percent 55 3 4" xfId="27522"/>
    <cellStyle name="Percent 55 3 5" xfId="27523"/>
    <cellStyle name="Percent 55 3 6" xfId="27524"/>
    <cellStyle name="Percent 55 3 7" xfId="27525"/>
    <cellStyle name="Percent 55 3 8" xfId="27526"/>
    <cellStyle name="Percent 55 3 9" xfId="39162"/>
    <cellStyle name="Percent 55 4" xfId="27527"/>
    <cellStyle name="Percent 55 4 2" xfId="27528"/>
    <cellStyle name="Percent 55 4 2 2" xfId="27529"/>
    <cellStyle name="Percent 55 4 2 3" xfId="27530"/>
    <cellStyle name="Percent 55 4 2 4" xfId="27531"/>
    <cellStyle name="Percent 55 4 2 5" xfId="27532"/>
    <cellStyle name="Percent 55 4 2 6" xfId="27533"/>
    <cellStyle name="Percent 55 4 2 7" xfId="39740"/>
    <cellStyle name="Percent 55 4 3" xfId="27534"/>
    <cellStyle name="Percent 55 4 4" xfId="27535"/>
    <cellStyle name="Percent 55 4 5" xfId="27536"/>
    <cellStyle name="Percent 55 4 6" xfId="27537"/>
    <cellStyle name="Percent 55 4 7" xfId="27538"/>
    <cellStyle name="Percent 55 4 8" xfId="39164"/>
    <cellStyle name="Percent 55 5" xfId="27539"/>
    <cellStyle name="Percent 55 6" xfId="27540"/>
    <cellStyle name="Percent 55 7" xfId="27541"/>
    <cellStyle name="Percent 55 7 2" xfId="27542"/>
    <cellStyle name="Percent 55 7 3" xfId="27543"/>
    <cellStyle name="Percent 55 7 4" xfId="27544"/>
    <cellStyle name="Percent 55 7 5" xfId="27545"/>
    <cellStyle name="Percent 55 7 6" xfId="27546"/>
    <cellStyle name="Percent 55 7 7" xfId="39596"/>
    <cellStyle name="Percent 55 8" xfId="27547"/>
    <cellStyle name="Percent 55 8 2" xfId="27548"/>
    <cellStyle name="Percent 55 8 3" xfId="27549"/>
    <cellStyle name="Percent 55 8 4" xfId="27550"/>
    <cellStyle name="Percent 55 8 5" xfId="27551"/>
    <cellStyle name="Percent 55 8 6" xfId="27552"/>
    <cellStyle name="Percent 55 8 7" xfId="40220"/>
    <cellStyle name="Percent 55 9" xfId="27553"/>
    <cellStyle name="Percent 56" xfId="418"/>
    <cellStyle name="Percent 56 10" xfId="27554"/>
    <cellStyle name="Percent 56 11" xfId="27555"/>
    <cellStyle name="Percent 56 12" xfId="27556"/>
    <cellStyle name="Percent 56 13" xfId="27557"/>
    <cellStyle name="Percent 56 14" xfId="39165"/>
    <cellStyle name="Percent 56 2" xfId="27558"/>
    <cellStyle name="Percent 56 2 10" xfId="39166"/>
    <cellStyle name="Percent 56 2 2" xfId="27559"/>
    <cellStyle name="Percent 56 2 2 2" xfId="27560"/>
    <cellStyle name="Percent 56 2 2 2 2" xfId="27561"/>
    <cellStyle name="Percent 56 2 2 2 2 2" xfId="27562"/>
    <cellStyle name="Percent 56 2 2 2 2 3" xfId="27563"/>
    <cellStyle name="Percent 56 2 2 2 2 4" xfId="27564"/>
    <cellStyle name="Percent 56 2 2 2 2 5" xfId="27565"/>
    <cellStyle name="Percent 56 2 2 2 2 6" xfId="27566"/>
    <cellStyle name="Percent 56 2 2 2 2 7" xfId="39843"/>
    <cellStyle name="Percent 56 2 2 2 3" xfId="27567"/>
    <cellStyle name="Percent 56 2 2 2 4" xfId="27568"/>
    <cellStyle name="Percent 56 2 2 2 5" xfId="27569"/>
    <cellStyle name="Percent 56 2 2 2 6" xfId="27570"/>
    <cellStyle name="Percent 56 2 2 2 7" xfId="27571"/>
    <cellStyle name="Percent 56 2 2 2 8" xfId="39168"/>
    <cellStyle name="Percent 56 2 2 3" xfId="27572"/>
    <cellStyle name="Percent 56 2 2 3 2" xfId="27573"/>
    <cellStyle name="Percent 56 2 2 3 3" xfId="27574"/>
    <cellStyle name="Percent 56 2 2 3 4" xfId="27575"/>
    <cellStyle name="Percent 56 2 2 3 5" xfId="27576"/>
    <cellStyle name="Percent 56 2 2 3 6" xfId="27577"/>
    <cellStyle name="Percent 56 2 2 3 7" xfId="39702"/>
    <cellStyle name="Percent 56 2 2 4" xfId="27578"/>
    <cellStyle name="Percent 56 2 2 5" xfId="27579"/>
    <cellStyle name="Percent 56 2 2 6" xfId="27580"/>
    <cellStyle name="Percent 56 2 2 7" xfId="27581"/>
    <cellStyle name="Percent 56 2 2 8" xfId="27582"/>
    <cellStyle name="Percent 56 2 2 9" xfId="39167"/>
    <cellStyle name="Percent 56 2 3" xfId="27583"/>
    <cellStyle name="Percent 56 2 3 2" xfId="27584"/>
    <cellStyle name="Percent 56 2 3 2 2" xfId="27585"/>
    <cellStyle name="Percent 56 2 3 2 3" xfId="27586"/>
    <cellStyle name="Percent 56 2 3 2 4" xfId="27587"/>
    <cellStyle name="Percent 56 2 3 2 5" xfId="27588"/>
    <cellStyle name="Percent 56 2 3 2 6" xfId="27589"/>
    <cellStyle name="Percent 56 2 3 2 7" xfId="39780"/>
    <cellStyle name="Percent 56 2 3 3" xfId="27590"/>
    <cellStyle name="Percent 56 2 3 4" xfId="27591"/>
    <cellStyle name="Percent 56 2 3 5" xfId="27592"/>
    <cellStyle name="Percent 56 2 3 6" xfId="27593"/>
    <cellStyle name="Percent 56 2 3 7" xfId="27594"/>
    <cellStyle name="Percent 56 2 3 8" xfId="39169"/>
    <cellStyle name="Percent 56 2 4" xfId="27595"/>
    <cellStyle name="Percent 56 2 4 2" xfId="27596"/>
    <cellStyle name="Percent 56 2 4 3" xfId="27597"/>
    <cellStyle name="Percent 56 2 4 4" xfId="27598"/>
    <cellStyle name="Percent 56 2 4 5" xfId="27599"/>
    <cellStyle name="Percent 56 2 4 6" xfId="27600"/>
    <cellStyle name="Percent 56 2 4 7" xfId="39639"/>
    <cellStyle name="Percent 56 2 5" xfId="27601"/>
    <cellStyle name="Percent 56 2 6" xfId="27602"/>
    <cellStyle name="Percent 56 2 7" xfId="27603"/>
    <cellStyle name="Percent 56 2 8" xfId="27604"/>
    <cellStyle name="Percent 56 2 9" xfId="27605"/>
    <cellStyle name="Percent 56 3" xfId="27606"/>
    <cellStyle name="Percent 56 3 2" xfId="27607"/>
    <cellStyle name="Percent 56 3 2 2" xfId="27608"/>
    <cellStyle name="Percent 56 3 2 2 2" xfId="27609"/>
    <cellStyle name="Percent 56 3 2 2 3" xfId="27610"/>
    <cellStyle name="Percent 56 3 2 2 4" xfId="27611"/>
    <cellStyle name="Percent 56 3 2 2 5" xfId="27612"/>
    <cellStyle name="Percent 56 3 2 2 6" xfId="27613"/>
    <cellStyle name="Percent 56 3 2 2 7" xfId="39807"/>
    <cellStyle name="Percent 56 3 2 3" xfId="27614"/>
    <cellStyle name="Percent 56 3 2 4" xfId="27615"/>
    <cellStyle name="Percent 56 3 2 5" xfId="27616"/>
    <cellStyle name="Percent 56 3 2 6" xfId="27617"/>
    <cellStyle name="Percent 56 3 2 7" xfId="27618"/>
    <cellStyle name="Percent 56 3 2 8" xfId="39171"/>
    <cellStyle name="Percent 56 3 3" xfId="27619"/>
    <cellStyle name="Percent 56 3 3 2" xfId="27620"/>
    <cellStyle name="Percent 56 3 3 3" xfId="27621"/>
    <cellStyle name="Percent 56 3 3 4" xfId="27622"/>
    <cellStyle name="Percent 56 3 3 5" xfId="27623"/>
    <cellStyle name="Percent 56 3 3 6" xfId="27624"/>
    <cellStyle name="Percent 56 3 3 7" xfId="39666"/>
    <cellStyle name="Percent 56 3 4" xfId="27625"/>
    <cellStyle name="Percent 56 3 5" xfId="27626"/>
    <cellStyle name="Percent 56 3 6" xfId="27627"/>
    <cellStyle name="Percent 56 3 7" xfId="27628"/>
    <cellStyle name="Percent 56 3 8" xfId="27629"/>
    <cellStyle name="Percent 56 3 9" xfId="39170"/>
    <cellStyle name="Percent 56 4" xfId="27630"/>
    <cellStyle name="Percent 56 4 2" xfId="27631"/>
    <cellStyle name="Percent 56 4 2 2" xfId="27632"/>
    <cellStyle name="Percent 56 4 2 3" xfId="27633"/>
    <cellStyle name="Percent 56 4 2 4" xfId="27634"/>
    <cellStyle name="Percent 56 4 2 5" xfId="27635"/>
    <cellStyle name="Percent 56 4 2 6" xfId="27636"/>
    <cellStyle name="Percent 56 4 2 7" xfId="39744"/>
    <cellStyle name="Percent 56 4 3" xfId="27637"/>
    <cellStyle name="Percent 56 4 4" xfId="27638"/>
    <cellStyle name="Percent 56 4 5" xfId="27639"/>
    <cellStyle name="Percent 56 4 6" xfId="27640"/>
    <cellStyle name="Percent 56 4 7" xfId="27641"/>
    <cellStyle name="Percent 56 4 8" xfId="39172"/>
    <cellStyle name="Percent 56 5" xfId="27642"/>
    <cellStyle name="Percent 56 6" xfId="27643"/>
    <cellStyle name="Percent 56 6 2" xfId="27644"/>
    <cellStyle name="Percent 56 6 3" xfId="27645"/>
    <cellStyle name="Percent 56 6 4" xfId="27646"/>
    <cellStyle name="Percent 56 6 5" xfId="27647"/>
    <cellStyle name="Percent 56 6 6" xfId="27648"/>
    <cellStyle name="Percent 56 6 7" xfId="39531"/>
    <cellStyle name="Percent 56 7" xfId="27649"/>
    <cellStyle name="Percent 56 7 2" xfId="27650"/>
    <cellStyle name="Percent 56 7 3" xfId="27651"/>
    <cellStyle name="Percent 56 7 4" xfId="27652"/>
    <cellStyle name="Percent 56 7 5" xfId="27653"/>
    <cellStyle name="Percent 56 7 6" xfId="27654"/>
    <cellStyle name="Percent 56 7 7" xfId="39600"/>
    <cellStyle name="Percent 56 8" xfId="27655"/>
    <cellStyle name="Percent 56 8 2" xfId="27656"/>
    <cellStyle name="Percent 56 8 3" xfId="27657"/>
    <cellStyle name="Percent 56 8 4" xfId="27658"/>
    <cellStyle name="Percent 56 8 5" xfId="27659"/>
    <cellStyle name="Percent 56 8 6" xfId="27660"/>
    <cellStyle name="Percent 56 8 7" xfId="40221"/>
    <cellStyle name="Percent 56 9" xfId="27661"/>
    <cellStyle name="Percent 57" xfId="419"/>
    <cellStyle name="Percent 57 10" xfId="27662"/>
    <cellStyle name="Percent 57 11" xfId="27663"/>
    <cellStyle name="Percent 57 12" xfId="27664"/>
    <cellStyle name="Percent 57 13" xfId="39173"/>
    <cellStyle name="Percent 57 2" xfId="27665"/>
    <cellStyle name="Percent 57 2 2" xfId="27666"/>
    <cellStyle name="Percent 57 2 2 2" xfId="27667"/>
    <cellStyle name="Percent 57 2 2 2 2" xfId="27668"/>
    <cellStyle name="Percent 57 2 2 2 3" xfId="27669"/>
    <cellStyle name="Percent 57 2 2 2 4" xfId="27670"/>
    <cellStyle name="Percent 57 2 2 2 5" xfId="27671"/>
    <cellStyle name="Percent 57 2 2 2 6" xfId="27672"/>
    <cellStyle name="Percent 57 2 2 2 7" xfId="39822"/>
    <cellStyle name="Percent 57 2 2 3" xfId="27673"/>
    <cellStyle name="Percent 57 2 2 4" xfId="27674"/>
    <cellStyle name="Percent 57 2 2 5" xfId="27675"/>
    <cellStyle name="Percent 57 2 2 6" xfId="27676"/>
    <cellStyle name="Percent 57 2 2 7" xfId="27677"/>
    <cellStyle name="Percent 57 2 2 8" xfId="39175"/>
    <cellStyle name="Percent 57 2 3" xfId="27678"/>
    <cellStyle name="Percent 57 2 3 2" xfId="27679"/>
    <cellStyle name="Percent 57 2 3 3" xfId="27680"/>
    <cellStyle name="Percent 57 2 3 4" xfId="27681"/>
    <cellStyle name="Percent 57 2 3 5" xfId="27682"/>
    <cellStyle name="Percent 57 2 3 6" xfId="27683"/>
    <cellStyle name="Percent 57 2 3 7" xfId="39681"/>
    <cellStyle name="Percent 57 2 4" xfId="27684"/>
    <cellStyle name="Percent 57 2 5" xfId="27685"/>
    <cellStyle name="Percent 57 2 6" xfId="27686"/>
    <cellStyle name="Percent 57 2 7" xfId="27687"/>
    <cellStyle name="Percent 57 2 8" xfId="27688"/>
    <cellStyle name="Percent 57 2 9" xfId="39174"/>
    <cellStyle name="Percent 57 3" xfId="27689"/>
    <cellStyle name="Percent 57 3 2" xfId="27690"/>
    <cellStyle name="Percent 57 3 2 2" xfId="27691"/>
    <cellStyle name="Percent 57 3 2 3" xfId="27692"/>
    <cellStyle name="Percent 57 3 2 4" xfId="27693"/>
    <cellStyle name="Percent 57 3 2 5" xfId="27694"/>
    <cellStyle name="Percent 57 3 2 6" xfId="27695"/>
    <cellStyle name="Percent 57 3 2 7" xfId="39759"/>
    <cellStyle name="Percent 57 3 3" xfId="27696"/>
    <cellStyle name="Percent 57 3 4" xfId="27697"/>
    <cellStyle name="Percent 57 3 5" xfId="27698"/>
    <cellStyle name="Percent 57 3 6" xfId="27699"/>
    <cellStyle name="Percent 57 3 7" xfId="27700"/>
    <cellStyle name="Percent 57 3 8" xfId="39176"/>
    <cellStyle name="Percent 57 4" xfId="27701"/>
    <cellStyle name="Percent 57 5" xfId="27702"/>
    <cellStyle name="Percent 57 5 2" xfId="27703"/>
    <cellStyle name="Percent 57 5 3" xfId="27704"/>
    <cellStyle name="Percent 57 5 4" xfId="27705"/>
    <cellStyle name="Percent 57 5 5" xfId="27706"/>
    <cellStyle name="Percent 57 5 6" xfId="27707"/>
    <cellStyle name="Percent 57 5 7" xfId="39532"/>
    <cellStyle name="Percent 57 6" xfId="27708"/>
    <cellStyle name="Percent 57 6 2" xfId="27709"/>
    <cellStyle name="Percent 57 6 3" xfId="27710"/>
    <cellStyle name="Percent 57 6 4" xfId="27711"/>
    <cellStyle name="Percent 57 6 5" xfId="27712"/>
    <cellStyle name="Percent 57 6 6" xfId="27713"/>
    <cellStyle name="Percent 57 6 7" xfId="39615"/>
    <cellStyle name="Percent 57 7" xfId="27714"/>
    <cellStyle name="Percent 57 7 2" xfId="27715"/>
    <cellStyle name="Percent 57 7 3" xfId="27716"/>
    <cellStyle name="Percent 57 7 4" xfId="27717"/>
    <cellStyle name="Percent 57 7 5" xfId="27718"/>
    <cellStyle name="Percent 57 7 6" xfId="27719"/>
    <cellStyle name="Percent 57 7 7" xfId="40222"/>
    <cellStyle name="Percent 57 8" xfId="27720"/>
    <cellStyle name="Percent 57 9" xfId="27721"/>
    <cellStyle name="Percent 58" xfId="420"/>
    <cellStyle name="Percent 58 10" xfId="27722"/>
    <cellStyle name="Percent 58 11" xfId="27723"/>
    <cellStyle name="Percent 58 12" xfId="27724"/>
    <cellStyle name="Percent 58 13" xfId="39177"/>
    <cellStyle name="Percent 58 2" xfId="27725"/>
    <cellStyle name="Percent 58 2 2" xfId="27726"/>
    <cellStyle name="Percent 58 2 2 2" xfId="27727"/>
    <cellStyle name="Percent 58 2 2 2 2" xfId="27728"/>
    <cellStyle name="Percent 58 2 2 2 3" xfId="27729"/>
    <cellStyle name="Percent 58 2 2 2 4" xfId="27730"/>
    <cellStyle name="Percent 58 2 2 2 5" xfId="27731"/>
    <cellStyle name="Percent 58 2 2 2 6" xfId="27732"/>
    <cellStyle name="Percent 58 2 2 2 7" xfId="39820"/>
    <cellStyle name="Percent 58 2 2 3" xfId="27733"/>
    <cellStyle name="Percent 58 2 2 4" xfId="27734"/>
    <cellStyle name="Percent 58 2 2 5" xfId="27735"/>
    <cellStyle name="Percent 58 2 2 6" xfId="27736"/>
    <cellStyle name="Percent 58 2 2 7" xfId="27737"/>
    <cellStyle name="Percent 58 2 2 8" xfId="39179"/>
    <cellStyle name="Percent 58 2 3" xfId="27738"/>
    <cellStyle name="Percent 58 2 3 2" xfId="27739"/>
    <cellStyle name="Percent 58 2 3 3" xfId="27740"/>
    <cellStyle name="Percent 58 2 3 4" xfId="27741"/>
    <cellStyle name="Percent 58 2 3 5" xfId="27742"/>
    <cellStyle name="Percent 58 2 3 6" xfId="27743"/>
    <cellStyle name="Percent 58 2 3 7" xfId="39679"/>
    <cellStyle name="Percent 58 2 4" xfId="27744"/>
    <cellStyle name="Percent 58 2 5" xfId="27745"/>
    <cellStyle name="Percent 58 2 6" xfId="27746"/>
    <cellStyle name="Percent 58 2 7" xfId="27747"/>
    <cellStyle name="Percent 58 2 8" xfId="27748"/>
    <cellStyle name="Percent 58 2 9" xfId="39178"/>
    <cellStyle name="Percent 58 3" xfId="27749"/>
    <cellStyle name="Percent 58 3 2" xfId="27750"/>
    <cellStyle name="Percent 58 3 2 2" xfId="27751"/>
    <cellStyle name="Percent 58 3 2 3" xfId="27752"/>
    <cellStyle name="Percent 58 3 2 4" xfId="27753"/>
    <cellStyle name="Percent 58 3 2 5" xfId="27754"/>
    <cellStyle name="Percent 58 3 2 6" xfId="27755"/>
    <cellStyle name="Percent 58 3 2 7" xfId="39757"/>
    <cellStyle name="Percent 58 3 3" xfId="27756"/>
    <cellStyle name="Percent 58 3 4" xfId="27757"/>
    <cellStyle name="Percent 58 3 5" xfId="27758"/>
    <cellStyle name="Percent 58 3 6" xfId="27759"/>
    <cellStyle name="Percent 58 3 7" xfId="27760"/>
    <cellStyle name="Percent 58 3 8" xfId="39180"/>
    <cellStyle name="Percent 58 4" xfId="27761"/>
    <cellStyle name="Percent 58 5" xfId="27762"/>
    <cellStyle name="Percent 58 5 2" xfId="27763"/>
    <cellStyle name="Percent 58 5 3" xfId="27764"/>
    <cellStyle name="Percent 58 5 4" xfId="27765"/>
    <cellStyle name="Percent 58 5 5" xfId="27766"/>
    <cellStyle name="Percent 58 5 6" xfId="27767"/>
    <cellStyle name="Percent 58 5 7" xfId="39533"/>
    <cellStyle name="Percent 58 6" xfId="27768"/>
    <cellStyle name="Percent 58 6 2" xfId="27769"/>
    <cellStyle name="Percent 58 6 3" xfId="27770"/>
    <cellStyle name="Percent 58 6 4" xfId="27771"/>
    <cellStyle name="Percent 58 6 5" xfId="27772"/>
    <cellStyle name="Percent 58 6 6" xfId="27773"/>
    <cellStyle name="Percent 58 6 7" xfId="39613"/>
    <cellStyle name="Percent 58 7" xfId="27774"/>
    <cellStyle name="Percent 58 7 2" xfId="27775"/>
    <cellStyle name="Percent 58 7 3" xfId="27776"/>
    <cellStyle name="Percent 58 7 4" xfId="27777"/>
    <cellStyle name="Percent 58 7 5" xfId="27778"/>
    <cellStyle name="Percent 58 7 6" xfId="27779"/>
    <cellStyle name="Percent 58 7 7" xfId="40223"/>
    <cellStyle name="Percent 58 8" xfId="27780"/>
    <cellStyle name="Percent 58 9" xfId="27781"/>
    <cellStyle name="Percent 59" xfId="421"/>
    <cellStyle name="Percent 59 10" xfId="27782"/>
    <cellStyle name="Percent 59 11" xfId="27783"/>
    <cellStyle name="Percent 59 12" xfId="39181"/>
    <cellStyle name="Percent 59 2" xfId="27784"/>
    <cellStyle name="Percent 59 2 2" xfId="27785"/>
    <cellStyle name="Percent 59 2 2 2" xfId="27786"/>
    <cellStyle name="Percent 59 2 2 2 2" xfId="27787"/>
    <cellStyle name="Percent 59 2 2 2 3" xfId="27788"/>
    <cellStyle name="Percent 59 2 2 2 4" xfId="27789"/>
    <cellStyle name="Percent 59 2 2 2 5" xfId="27790"/>
    <cellStyle name="Percent 59 2 2 2 6" xfId="27791"/>
    <cellStyle name="Percent 59 2 2 2 7" xfId="39810"/>
    <cellStyle name="Percent 59 2 2 3" xfId="27792"/>
    <cellStyle name="Percent 59 2 2 4" xfId="27793"/>
    <cellStyle name="Percent 59 2 2 5" xfId="27794"/>
    <cellStyle name="Percent 59 2 2 6" xfId="27795"/>
    <cellStyle name="Percent 59 2 2 7" xfId="27796"/>
    <cellStyle name="Percent 59 2 2 8" xfId="39183"/>
    <cellStyle name="Percent 59 2 3" xfId="27797"/>
    <cellStyle name="Percent 59 2 3 2" xfId="27798"/>
    <cellStyle name="Percent 59 2 3 3" xfId="27799"/>
    <cellStyle name="Percent 59 2 3 4" xfId="27800"/>
    <cellStyle name="Percent 59 2 3 5" xfId="27801"/>
    <cellStyle name="Percent 59 2 3 6" xfId="27802"/>
    <cellStyle name="Percent 59 2 3 7" xfId="39669"/>
    <cellStyle name="Percent 59 2 4" xfId="27803"/>
    <cellStyle name="Percent 59 2 5" xfId="27804"/>
    <cellStyle name="Percent 59 2 6" xfId="27805"/>
    <cellStyle name="Percent 59 2 7" xfId="27806"/>
    <cellStyle name="Percent 59 2 8" xfId="27807"/>
    <cellStyle name="Percent 59 2 9" xfId="39182"/>
    <cellStyle name="Percent 59 3" xfId="27808"/>
    <cellStyle name="Percent 59 3 2" xfId="27809"/>
    <cellStyle name="Percent 59 3 2 2" xfId="27810"/>
    <cellStyle name="Percent 59 3 2 3" xfId="27811"/>
    <cellStyle name="Percent 59 3 2 4" xfId="27812"/>
    <cellStyle name="Percent 59 3 2 5" xfId="27813"/>
    <cellStyle name="Percent 59 3 2 6" xfId="27814"/>
    <cellStyle name="Percent 59 3 2 7" xfId="39747"/>
    <cellStyle name="Percent 59 3 3" xfId="27815"/>
    <cellStyle name="Percent 59 3 4" xfId="27816"/>
    <cellStyle name="Percent 59 3 5" xfId="27817"/>
    <cellStyle name="Percent 59 3 6" xfId="27818"/>
    <cellStyle name="Percent 59 3 7" xfId="27819"/>
    <cellStyle name="Percent 59 3 8" xfId="39184"/>
    <cellStyle name="Percent 59 4" xfId="27820"/>
    <cellStyle name="Percent 59 4 2" xfId="27821"/>
    <cellStyle name="Percent 59 4 3" xfId="27822"/>
    <cellStyle name="Percent 59 4 4" xfId="27823"/>
    <cellStyle name="Percent 59 4 5" xfId="27824"/>
    <cellStyle name="Percent 59 4 6" xfId="27825"/>
    <cellStyle name="Percent 59 4 7" xfId="39534"/>
    <cellStyle name="Percent 59 5" xfId="27826"/>
    <cellStyle name="Percent 59 5 2" xfId="27827"/>
    <cellStyle name="Percent 59 5 3" xfId="27828"/>
    <cellStyle name="Percent 59 5 4" xfId="27829"/>
    <cellStyle name="Percent 59 5 5" xfId="27830"/>
    <cellStyle name="Percent 59 5 6" xfId="27831"/>
    <cellStyle name="Percent 59 5 7" xfId="39603"/>
    <cellStyle name="Percent 59 6" xfId="27832"/>
    <cellStyle name="Percent 59 6 2" xfId="27833"/>
    <cellStyle name="Percent 59 6 3" xfId="27834"/>
    <cellStyle name="Percent 59 6 4" xfId="27835"/>
    <cellStyle name="Percent 59 6 5" xfId="27836"/>
    <cellStyle name="Percent 59 6 6" xfId="27837"/>
    <cellStyle name="Percent 59 6 7" xfId="40224"/>
    <cellStyle name="Percent 59 7" xfId="27838"/>
    <cellStyle name="Percent 59 8" xfId="27839"/>
    <cellStyle name="Percent 59 9" xfId="27840"/>
    <cellStyle name="Percent 6" xfId="422"/>
    <cellStyle name="Percent 6 2" xfId="27841"/>
    <cellStyle name="Percent 6 3" xfId="27842"/>
    <cellStyle name="Percent 6 3 2" xfId="27843"/>
    <cellStyle name="Percent 6 4" xfId="27844"/>
    <cellStyle name="Percent 6 5" xfId="27845"/>
    <cellStyle name="Percent 6 6" xfId="27846"/>
    <cellStyle name="Percent 60" xfId="27847"/>
    <cellStyle name="Percent 60 10" xfId="27848"/>
    <cellStyle name="Percent 60 11" xfId="39185"/>
    <cellStyle name="Percent 60 2" xfId="27849"/>
    <cellStyle name="Percent 60 2 2" xfId="27850"/>
    <cellStyle name="Percent 60 2 2 2" xfId="27851"/>
    <cellStyle name="Percent 60 2 2 2 2" xfId="27852"/>
    <cellStyle name="Percent 60 2 2 2 3" xfId="27853"/>
    <cellStyle name="Percent 60 2 2 2 4" xfId="27854"/>
    <cellStyle name="Percent 60 2 2 2 5" xfId="27855"/>
    <cellStyle name="Percent 60 2 2 2 6" xfId="27856"/>
    <cellStyle name="Percent 60 2 2 2 7" xfId="39814"/>
    <cellStyle name="Percent 60 2 2 3" xfId="27857"/>
    <cellStyle name="Percent 60 2 2 4" xfId="27858"/>
    <cellStyle name="Percent 60 2 2 5" xfId="27859"/>
    <cellStyle name="Percent 60 2 2 6" xfId="27860"/>
    <cellStyle name="Percent 60 2 2 7" xfId="27861"/>
    <cellStyle name="Percent 60 2 2 8" xfId="39187"/>
    <cellStyle name="Percent 60 2 3" xfId="27862"/>
    <cellStyle name="Percent 60 2 3 2" xfId="27863"/>
    <cellStyle name="Percent 60 2 3 3" xfId="27864"/>
    <cellStyle name="Percent 60 2 3 4" xfId="27865"/>
    <cellStyle name="Percent 60 2 3 5" xfId="27866"/>
    <cellStyle name="Percent 60 2 3 6" xfId="27867"/>
    <cellStyle name="Percent 60 2 3 7" xfId="39673"/>
    <cellStyle name="Percent 60 2 4" xfId="27868"/>
    <cellStyle name="Percent 60 2 5" xfId="27869"/>
    <cellStyle name="Percent 60 2 6" xfId="27870"/>
    <cellStyle name="Percent 60 2 7" xfId="27871"/>
    <cellStyle name="Percent 60 2 8" xfId="27872"/>
    <cellStyle name="Percent 60 2 9" xfId="39186"/>
    <cellStyle name="Percent 60 3" xfId="27873"/>
    <cellStyle name="Percent 60 3 2" xfId="27874"/>
    <cellStyle name="Percent 60 3 2 2" xfId="27875"/>
    <cellStyle name="Percent 60 3 2 3" xfId="27876"/>
    <cellStyle name="Percent 60 3 2 4" xfId="27877"/>
    <cellStyle name="Percent 60 3 2 5" xfId="27878"/>
    <cellStyle name="Percent 60 3 2 6" xfId="27879"/>
    <cellStyle name="Percent 60 3 2 7" xfId="39751"/>
    <cellStyle name="Percent 60 3 3" xfId="27880"/>
    <cellStyle name="Percent 60 3 4" xfId="27881"/>
    <cellStyle name="Percent 60 3 5" xfId="27882"/>
    <cellStyle name="Percent 60 3 6" xfId="27883"/>
    <cellStyle name="Percent 60 3 7" xfId="27884"/>
    <cellStyle name="Percent 60 3 8" xfId="39188"/>
    <cellStyle name="Percent 60 4" xfId="27885"/>
    <cellStyle name="Percent 60 5" xfId="27886"/>
    <cellStyle name="Percent 60 5 2" xfId="27887"/>
    <cellStyle name="Percent 60 5 3" xfId="27888"/>
    <cellStyle name="Percent 60 5 4" xfId="27889"/>
    <cellStyle name="Percent 60 5 5" xfId="27890"/>
    <cellStyle name="Percent 60 5 6" xfId="27891"/>
    <cellStyle name="Percent 60 5 7" xfId="39607"/>
    <cellStyle name="Percent 60 6" xfId="27892"/>
    <cellStyle name="Percent 60 7" xfId="27893"/>
    <cellStyle name="Percent 60 8" xfId="27894"/>
    <cellStyle name="Percent 60 9" xfId="27895"/>
    <cellStyle name="Percent 61" xfId="27896"/>
    <cellStyle name="Percent 61 10" xfId="27897"/>
    <cellStyle name="Percent 61 11" xfId="39189"/>
    <cellStyle name="Percent 61 2" xfId="27898"/>
    <cellStyle name="Percent 61 2 2" xfId="27899"/>
    <cellStyle name="Percent 61 2 2 2" xfId="27900"/>
    <cellStyle name="Percent 61 2 2 2 2" xfId="27901"/>
    <cellStyle name="Percent 61 2 2 2 3" xfId="27902"/>
    <cellStyle name="Percent 61 2 2 2 4" xfId="27903"/>
    <cellStyle name="Percent 61 2 2 2 5" xfId="27904"/>
    <cellStyle name="Percent 61 2 2 2 6" xfId="27905"/>
    <cellStyle name="Percent 61 2 2 2 7" xfId="39813"/>
    <cellStyle name="Percent 61 2 2 3" xfId="27906"/>
    <cellStyle name="Percent 61 2 2 4" xfId="27907"/>
    <cellStyle name="Percent 61 2 2 5" xfId="27908"/>
    <cellStyle name="Percent 61 2 2 6" xfId="27909"/>
    <cellStyle name="Percent 61 2 2 7" xfId="27910"/>
    <cellStyle name="Percent 61 2 2 8" xfId="39191"/>
    <cellStyle name="Percent 61 2 3" xfId="27911"/>
    <cellStyle name="Percent 61 2 3 2" xfId="27912"/>
    <cellStyle name="Percent 61 2 3 3" xfId="27913"/>
    <cellStyle name="Percent 61 2 3 4" xfId="27914"/>
    <cellStyle name="Percent 61 2 3 5" xfId="27915"/>
    <cellStyle name="Percent 61 2 3 6" xfId="27916"/>
    <cellStyle name="Percent 61 2 3 7" xfId="39672"/>
    <cellStyle name="Percent 61 2 4" xfId="27917"/>
    <cellStyle name="Percent 61 2 5" xfId="27918"/>
    <cellStyle name="Percent 61 2 6" xfId="27919"/>
    <cellStyle name="Percent 61 2 7" xfId="27920"/>
    <cellStyle name="Percent 61 2 8" xfId="27921"/>
    <cellStyle name="Percent 61 2 9" xfId="39190"/>
    <cellStyle name="Percent 61 3" xfId="27922"/>
    <cellStyle name="Percent 61 3 2" xfId="27923"/>
    <cellStyle name="Percent 61 3 2 2" xfId="27924"/>
    <cellStyle name="Percent 61 3 2 3" xfId="27925"/>
    <cellStyle name="Percent 61 3 2 4" xfId="27926"/>
    <cellStyle name="Percent 61 3 2 5" xfId="27927"/>
    <cellStyle name="Percent 61 3 2 6" xfId="27928"/>
    <cellStyle name="Percent 61 3 2 7" xfId="39750"/>
    <cellStyle name="Percent 61 3 3" xfId="27929"/>
    <cellStyle name="Percent 61 3 4" xfId="27930"/>
    <cellStyle name="Percent 61 3 5" xfId="27931"/>
    <cellStyle name="Percent 61 3 6" xfId="27932"/>
    <cellStyle name="Percent 61 3 7" xfId="27933"/>
    <cellStyle name="Percent 61 3 8" xfId="39192"/>
    <cellStyle name="Percent 61 4" xfId="27934"/>
    <cellStyle name="Percent 61 5" xfId="27935"/>
    <cellStyle name="Percent 61 5 2" xfId="27936"/>
    <cellStyle name="Percent 61 5 3" xfId="27937"/>
    <cellStyle name="Percent 61 5 4" xfId="27938"/>
    <cellStyle name="Percent 61 5 5" xfId="27939"/>
    <cellStyle name="Percent 61 5 6" xfId="27940"/>
    <cellStyle name="Percent 61 5 7" xfId="39606"/>
    <cellStyle name="Percent 61 6" xfId="27941"/>
    <cellStyle name="Percent 61 7" xfId="27942"/>
    <cellStyle name="Percent 61 8" xfId="27943"/>
    <cellStyle name="Percent 61 9" xfId="27944"/>
    <cellStyle name="Percent 62" xfId="27945"/>
    <cellStyle name="Percent 62 2" xfId="27946"/>
    <cellStyle name="Percent 62 2 2" xfId="27947"/>
    <cellStyle name="Percent 62 2 2 2" xfId="27948"/>
    <cellStyle name="Percent 62 2 2 3" xfId="27949"/>
    <cellStyle name="Percent 62 2 2 4" xfId="27950"/>
    <cellStyle name="Percent 62 2 2 5" xfId="27951"/>
    <cellStyle name="Percent 62 2 2 6" xfId="27952"/>
    <cellStyle name="Percent 62 2 2 7" xfId="39853"/>
    <cellStyle name="Percent 62 2 3" xfId="27953"/>
    <cellStyle name="Percent 62 2 4" xfId="27954"/>
    <cellStyle name="Percent 62 2 5" xfId="27955"/>
    <cellStyle name="Percent 62 2 6" xfId="27956"/>
    <cellStyle name="Percent 62 2 7" xfId="27957"/>
    <cellStyle name="Percent 62 2 8" xfId="39194"/>
    <cellStyle name="Percent 62 3" xfId="27958"/>
    <cellStyle name="Percent 62 3 2" xfId="27959"/>
    <cellStyle name="Percent 62 3 3" xfId="27960"/>
    <cellStyle name="Percent 62 3 4" xfId="27961"/>
    <cellStyle name="Percent 62 3 5" xfId="27962"/>
    <cellStyle name="Percent 62 3 6" xfId="27963"/>
    <cellStyle name="Percent 62 3 7" xfId="39712"/>
    <cellStyle name="Percent 62 4" xfId="27964"/>
    <cellStyle name="Percent 62 5" xfId="27965"/>
    <cellStyle name="Percent 62 6" xfId="27966"/>
    <cellStyle name="Percent 62 7" xfId="27967"/>
    <cellStyle name="Percent 62 8" xfId="27968"/>
    <cellStyle name="Percent 62 9" xfId="39193"/>
    <cellStyle name="Percent 63" xfId="27969"/>
    <cellStyle name="Percent 64" xfId="27970"/>
    <cellStyle name="Percent 65" xfId="27971"/>
    <cellStyle name="Percent 66" xfId="27972"/>
    <cellStyle name="Percent 67" xfId="27973"/>
    <cellStyle name="Percent 68" xfId="27974"/>
    <cellStyle name="Percent 69" xfId="27975"/>
    <cellStyle name="Percent 7" xfId="423"/>
    <cellStyle name="Percent 7 2" xfId="27976"/>
    <cellStyle name="Percent 7 3" xfId="27977"/>
    <cellStyle name="Percent 7 3 2" xfId="27978"/>
    <cellStyle name="Percent 7 4" xfId="27979"/>
    <cellStyle name="Percent 7 5" xfId="27980"/>
    <cellStyle name="Percent 7 6" xfId="27981"/>
    <cellStyle name="Percent 7 7" xfId="38632"/>
    <cellStyle name="Percent 70" xfId="27982"/>
    <cellStyle name="Percent 71" xfId="27983"/>
    <cellStyle name="Percent 72" xfId="27984"/>
    <cellStyle name="Percent 73" xfId="27985"/>
    <cellStyle name="Percent 74" xfId="27986"/>
    <cellStyle name="Percent 75" xfId="27987"/>
    <cellStyle name="Percent 76" xfId="27988"/>
    <cellStyle name="Percent 77" xfId="27989"/>
    <cellStyle name="Percent 77 2" xfId="27990"/>
    <cellStyle name="Percent 78" xfId="27991"/>
    <cellStyle name="Percent 79" xfId="27992"/>
    <cellStyle name="Percent 8" xfId="424"/>
    <cellStyle name="Percent 8 2" xfId="27993"/>
    <cellStyle name="Percent 8 3" xfId="27994"/>
    <cellStyle name="Percent 8 3 2" xfId="27995"/>
    <cellStyle name="Percent 8 4" xfId="27996"/>
    <cellStyle name="Percent 8 5" xfId="27997"/>
    <cellStyle name="Percent 8 6" xfId="27998"/>
    <cellStyle name="Percent 8 7" xfId="38633"/>
    <cellStyle name="Percent 80" xfId="27999"/>
    <cellStyle name="Percent 81" xfId="28000"/>
    <cellStyle name="Percent 82" xfId="28001"/>
    <cellStyle name="Percent 83" xfId="28002"/>
    <cellStyle name="Percent 84" xfId="28003"/>
    <cellStyle name="Percent 85" xfId="28004"/>
    <cellStyle name="Percent 86" xfId="28005"/>
    <cellStyle name="Percent 87" xfId="28006"/>
    <cellStyle name="Percent 88" xfId="28007"/>
    <cellStyle name="Percent 89" xfId="28008"/>
    <cellStyle name="Percent 9" xfId="425"/>
    <cellStyle name="Percent 9 2" xfId="28009"/>
    <cellStyle name="Percent 9 2 2" xfId="28010"/>
    <cellStyle name="Percent 9 3" xfId="28011"/>
    <cellStyle name="Percent 9 4" xfId="28012"/>
    <cellStyle name="Percent 9 5" xfId="28013"/>
    <cellStyle name="Percent 9 6" xfId="38634"/>
    <cellStyle name="Percent 90" xfId="28014"/>
    <cellStyle name="Percent 91" xfId="28015"/>
    <cellStyle name="Percent 92" xfId="28016"/>
    <cellStyle name="Percent 93" xfId="28017"/>
    <cellStyle name="Percent 94" xfId="28018"/>
    <cellStyle name="Percent 94 2" xfId="28019"/>
    <cellStyle name="Percent 94 3" xfId="28020"/>
    <cellStyle name="Percent 94 4" xfId="28021"/>
    <cellStyle name="Percent 94 5" xfId="28022"/>
    <cellStyle name="Percent 94 6" xfId="28023"/>
    <cellStyle name="Percent 94 7" xfId="39516"/>
    <cellStyle name="Percent 95" xfId="28024"/>
    <cellStyle name="Percent 95 2" xfId="28025"/>
    <cellStyle name="Percent 95 3" xfId="28026"/>
    <cellStyle name="Percent 95 4" xfId="28027"/>
    <cellStyle name="Percent 95 5" xfId="28028"/>
    <cellStyle name="Percent 95 6" xfId="28029"/>
    <cellStyle name="Percent 95 7" xfId="39524"/>
    <cellStyle name="Percent 96" xfId="28030"/>
    <cellStyle name="Percent 96 2" xfId="28031"/>
    <cellStyle name="Percent 96 3" xfId="28032"/>
    <cellStyle name="Percent 96 4" xfId="28033"/>
    <cellStyle name="Percent 96 5" xfId="28034"/>
    <cellStyle name="Percent 96 6" xfId="28035"/>
    <cellStyle name="Percent 96 7" xfId="39521"/>
    <cellStyle name="Percent 97" xfId="28036"/>
    <cellStyle name="Percent 97 2" xfId="28037"/>
    <cellStyle name="Percent 97 3" xfId="28038"/>
    <cellStyle name="Percent 97 4" xfId="28039"/>
    <cellStyle name="Percent 97 5" xfId="28040"/>
    <cellStyle name="Percent 97 6" xfId="28041"/>
    <cellStyle name="Percent 97 7" xfId="39519"/>
    <cellStyle name="Percent 98" xfId="463"/>
    <cellStyle name="Percent 98 2" xfId="28042"/>
    <cellStyle name="Percent 98 3" xfId="28043"/>
    <cellStyle name="Percent 98 4" xfId="28044"/>
    <cellStyle name="Percent 98 5" xfId="28045"/>
    <cellStyle name="Percent 98 6" xfId="28046"/>
    <cellStyle name="Percent 98 7" xfId="39544"/>
    <cellStyle name="Percent 98 8" xfId="40292"/>
    <cellStyle name="Percent 99" xfId="28047"/>
    <cellStyle name="Percent 99 2" xfId="28048"/>
    <cellStyle name="Percent 99 3" xfId="28049"/>
    <cellStyle name="Percent 99 4" xfId="28050"/>
    <cellStyle name="Percent 99 5" xfId="28051"/>
    <cellStyle name="Percent 99 6" xfId="28052"/>
    <cellStyle name="Percent 99 7" xfId="39520"/>
    <cellStyle name="Percent(0)" xfId="426"/>
    <cellStyle name="Percent(0) 2" xfId="427"/>
    <cellStyle name="Percent(0) 3" xfId="428"/>
    <cellStyle name="Percent(0) 4" xfId="28053"/>
    <cellStyle name="plus/less" xfId="24"/>
    <cellStyle name="plus/less 2" xfId="28054"/>
    <cellStyle name="Row Ref" xfId="429"/>
    <cellStyle name="Row Ref 2" xfId="28055"/>
    <cellStyle name="Row Ref 2 2" xfId="28056"/>
    <cellStyle name="Row Ref 2 2 2" xfId="28057"/>
    <cellStyle name="Row Ref 2 3" xfId="28058"/>
    <cellStyle name="Row Ref 2 3 2" xfId="28059"/>
    <cellStyle name="Row Ref 2 4" xfId="28060"/>
    <cellStyle name="Row Ref 2 4 2" xfId="28061"/>
    <cellStyle name="Row Ref 2 5" xfId="28062"/>
    <cellStyle name="Row Ref 3" xfId="28063"/>
    <cellStyle name="Row Ref 3 2" xfId="28064"/>
    <cellStyle name="Row Ref 3 2 2" xfId="28065"/>
    <cellStyle name="Row Ref 3 3" xfId="28066"/>
    <cellStyle name="Row Ref 3 3 2" xfId="28067"/>
    <cellStyle name="Row Ref 3 4" xfId="28068"/>
    <cellStyle name="Row Ref 4" xfId="28069"/>
    <cellStyle name="Row Ref 4 2" xfId="28070"/>
    <cellStyle name="Row Ref 5" xfId="28071"/>
    <cellStyle name="Row Ref 5 2" xfId="28072"/>
    <cellStyle name="Row Ref 6" xfId="28073"/>
    <cellStyle name="Row Ref 7" xfId="28074"/>
    <cellStyle name="RowRef" xfId="25"/>
    <cellStyle name="RowRef 2" xfId="28075"/>
    <cellStyle name="Rt border 2" xfId="28076"/>
    <cellStyle name="Rt margin" xfId="28077"/>
    <cellStyle name="Rt margin 2" xfId="28078"/>
    <cellStyle name="Rt margin 2 2" xfId="28079"/>
    <cellStyle name="Rt margin 2 3" xfId="28080"/>
    <cellStyle name="Rt margin 2 4" xfId="28081"/>
    <cellStyle name="Rt margin 2 5" xfId="28082"/>
    <cellStyle name="Rt margin 2 6" xfId="28083"/>
    <cellStyle name="Rt margin 2 7" xfId="28084"/>
    <cellStyle name="Rt margin 2 8" xfId="40210"/>
    <cellStyle name="Rt margin 3" xfId="28085"/>
    <cellStyle name="Rt margin 4" xfId="28086"/>
    <cellStyle name="Rt margin 5" xfId="28087"/>
    <cellStyle name="Rt margin 6" xfId="28088"/>
    <cellStyle name="Rt margin 7" xfId="28089"/>
    <cellStyle name="Rt margin 8" xfId="40209"/>
    <cellStyle name="Short Date" xfId="430"/>
    <cellStyle name="Short Date 2" xfId="431"/>
    <cellStyle name="Short Date 3" xfId="28090"/>
    <cellStyle name="Short Date 4" xfId="28091"/>
    <cellStyle name="Short Date 5" xfId="40290"/>
    <cellStyle name="Style 1" xfId="432"/>
    <cellStyle name="Style 1 2" xfId="28092"/>
    <cellStyle name="Style 1 2 2" xfId="28093"/>
    <cellStyle name="Style 1 2 2 2" xfId="28094"/>
    <cellStyle name="Style 1 2 3" xfId="28095"/>
    <cellStyle name="Style 1 3" xfId="28096"/>
    <cellStyle name="Style 1 3 2" xfId="28097"/>
    <cellStyle name="Style 1 4" xfId="28098"/>
    <cellStyle name="Style 1 4 2" xfId="28099"/>
    <cellStyle name="Style 1 5" xfId="28100"/>
    <cellStyle name="Style 1 5 2" xfId="28101"/>
    <cellStyle name="Style 1 6" xfId="28102"/>
    <cellStyle name="Sub Heading" xfId="433"/>
    <cellStyle name="Sub Heading 2" xfId="434"/>
    <cellStyle name="Sum" xfId="435"/>
    <cellStyle name="Sum 2" xfId="436"/>
    <cellStyle name="Sum 2 2" xfId="28103"/>
    <cellStyle name="Sum 2 2 2" xfId="28104"/>
    <cellStyle name="Sum 2 2 2 2" xfId="28105"/>
    <cellStyle name="Sum 2 3" xfId="28106"/>
    <cellStyle name="Sum 3" xfId="437"/>
    <cellStyle name="Sum 3 2" xfId="28107"/>
    <cellStyle name="Sum 3 3" xfId="28108"/>
    <cellStyle name="Sum 3 4" xfId="28109"/>
    <cellStyle name="Sum 3 4 2" xfId="28110"/>
    <cellStyle name="Sum 4" xfId="28111"/>
    <cellStyle name="Sum 4 2" xfId="28112"/>
    <cellStyle name="Sum 4 2 2" xfId="28113"/>
    <cellStyle name="Sum 4 3" xfId="28114"/>
    <cellStyle name="Sum 5" xfId="28115"/>
    <cellStyle name="Sum 5 2" xfId="28116"/>
    <cellStyle name="Sum 5 2 2" xfId="28117"/>
    <cellStyle name="Sum 6" xfId="28118"/>
    <cellStyle name="Sum 6 2" xfId="28119"/>
    <cellStyle name="Sum 7" xfId="28120"/>
    <cellStyle name="Sum Box" xfId="438"/>
    <cellStyle name="Table Heading Centred" xfId="439"/>
    <cellStyle name="Table Heading Centred 2" xfId="28121"/>
    <cellStyle name="Table Heading Centred 2 10" xfId="28122"/>
    <cellStyle name="Table Heading Centred 2 11" xfId="28123"/>
    <cellStyle name="Table Heading Centred 2 12" xfId="28124"/>
    <cellStyle name="Table Heading Centred 2 13" xfId="28125"/>
    <cellStyle name="Table Heading Centred 2 14" xfId="28126"/>
    <cellStyle name="Table Heading Centred 2 15" xfId="28127"/>
    <cellStyle name="Table Heading Centred 2 16" xfId="28128"/>
    <cellStyle name="Table Heading Centred 2 17" xfId="28129"/>
    <cellStyle name="Table Heading Centred 2 18" xfId="28130"/>
    <cellStyle name="Table Heading Centred 2 19" xfId="28131"/>
    <cellStyle name="Table Heading Centred 2 2" xfId="28132"/>
    <cellStyle name="Table Heading Centred 2 2 10" xfId="28133"/>
    <cellStyle name="Table Heading Centred 2 2 11" xfId="28134"/>
    <cellStyle name="Table Heading Centred 2 2 12" xfId="28135"/>
    <cellStyle name="Table Heading Centred 2 2 13" xfId="28136"/>
    <cellStyle name="Table Heading Centred 2 2 14" xfId="28137"/>
    <cellStyle name="Table Heading Centred 2 2 15" xfId="28138"/>
    <cellStyle name="Table Heading Centred 2 2 16" xfId="28139"/>
    <cellStyle name="Table Heading Centred 2 2 17" xfId="28140"/>
    <cellStyle name="Table Heading Centred 2 2 18" xfId="28141"/>
    <cellStyle name="Table Heading Centred 2 2 19" xfId="28142"/>
    <cellStyle name="Table Heading Centred 2 2 2" xfId="28143"/>
    <cellStyle name="Table Heading Centred 2 2 2 10" xfId="28144"/>
    <cellStyle name="Table Heading Centred 2 2 2 11" xfId="28145"/>
    <cellStyle name="Table Heading Centred 2 2 2 12" xfId="28146"/>
    <cellStyle name="Table Heading Centred 2 2 2 13" xfId="28147"/>
    <cellStyle name="Table Heading Centred 2 2 2 14" xfId="28148"/>
    <cellStyle name="Table Heading Centred 2 2 2 15" xfId="28149"/>
    <cellStyle name="Table Heading Centred 2 2 2 16" xfId="28150"/>
    <cellStyle name="Table Heading Centred 2 2 2 17" xfId="28151"/>
    <cellStyle name="Table Heading Centred 2 2 2 18" xfId="28152"/>
    <cellStyle name="Table Heading Centred 2 2 2 19" xfId="28153"/>
    <cellStyle name="Table Heading Centred 2 2 2 2" xfId="28154"/>
    <cellStyle name="Table Heading Centred 2 2 2 2 10" xfId="28155"/>
    <cellStyle name="Table Heading Centred 2 2 2 2 11" xfId="28156"/>
    <cellStyle name="Table Heading Centred 2 2 2 2 12" xfId="28157"/>
    <cellStyle name="Table Heading Centred 2 2 2 2 13" xfId="28158"/>
    <cellStyle name="Table Heading Centred 2 2 2 2 14" xfId="28159"/>
    <cellStyle name="Table Heading Centred 2 2 2 2 15" xfId="28160"/>
    <cellStyle name="Table Heading Centred 2 2 2 2 16" xfId="28161"/>
    <cellStyle name="Table Heading Centred 2 2 2 2 17" xfId="28162"/>
    <cellStyle name="Table Heading Centred 2 2 2 2 18" xfId="28163"/>
    <cellStyle name="Table Heading Centred 2 2 2 2 19" xfId="28164"/>
    <cellStyle name="Table Heading Centred 2 2 2 2 2" xfId="28165"/>
    <cellStyle name="Table Heading Centred 2 2 2 2 20" xfId="28166"/>
    <cellStyle name="Table Heading Centred 2 2 2 2 21" xfId="28167"/>
    <cellStyle name="Table Heading Centred 2 2 2 2 22" xfId="28168"/>
    <cellStyle name="Table Heading Centred 2 2 2 2 23" xfId="28169"/>
    <cellStyle name="Table Heading Centred 2 2 2 2 24" xfId="28170"/>
    <cellStyle name="Table Heading Centred 2 2 2 2 25" xfId="28171"/>
    <cellStyle name="Table Heading Centred 2 2 2 2 26" xfId="28172"/>
    <cellStyle name="Table Heading Centred 2 2 2 2 27" xfId="28173"/>
    <cellStyle name="Table Heading Centred 2 2 2 2 28" xfId="28174"/>
    <cellStyle name="Table Heading Centred 2 2 2 2 29" xfId="28175"/>
    <cellStyle name="Table Heading Centred 2 2 2 2 3" xfId="28176"/>
    <cellStyle name="Table Heading Centred 2 2 2 2 30" xfId="28177"/>
    <cellStyle name="Table Heading Centred 2 2 2 2 31" xfId="28178"/>
    <cellStyle name="Table Heading Centred 2 2 2 2 32" xfId="28179"/>
    <cellStyle name="Table Heading Centred 2 2 2 2 4" xfId="28180"/>
    <cellStyle name="Table Heading Centred 2 2 2 2 5" xfId="28181"/>
    <cellStyle name="Table Heading Centred 2 2 2 2 6" xfId="28182"/>
    <cellStyle name="Table Heading Centred 2 2 2 2 7" xfId="28183"/>
    <cellStyle name="Table Heading Centred 2 2 2 2 8" xfId="28184"/>
    <cellStyle name="Table Heading Centred 2 2 2 2 9" xfId="28185"/>
    <cellStyle name="Table Heading Centred 2 2 2 20" xfId="28186"/>
    <cellStyle name="Table Heading Centred 2 2 2 21" xfId="28187"/>
    <cellStyle name="Table Heading Centred 2 2 2 22" xfId="28188"/>
    <cellStyle name="Table Heading Centred 2 2 2 23" xfId="28189"/>
    <cellStyle name="Table Heading Centred 2 2 2 24" xfId="28190"/>
    <cellStyle name="Table Heading Centred 2 2 2 25" xfId="28191"/>
    <cellStyle name="Table Heading Centred 2 2 2 26" xfId="28192"/>
    <cellStyle name="Table Heading Centred 2 2 2 27" xfId="28193"/>
    <cellStyle name="Table Heading Centred 2 2 2 28" xfId="28194"/>
    <cellStyle name="Table Heading Centred 2 2 2 29" xfId="28195"/>
    <cellStyle name="Table Heading Centred 2 2 2 3" xfId="28196"/>
    <cellStyle name="Table Heading Centred 2 2 2 30" xfId="28197"/>
    <cellStyle name="Table Heading Centred 2 2 2 31" xfId="28198"/>
    <cellStyle name="Table Heading Centred 2 2 2 32" xfId="28199"/>
    <cellStyle name="Table Heading Centred 2 2 2 33" xfId="28200"/>
    <cellStyle name="Table Heading Centred 2 2 2 34" xfId="28201"/>
    <cellStyle name="Table Heading Centred 2 2 2 35" xfId="39197"/>
    <cellStyle name="Table Heading Centred 2 2 2 4" xfId="28202"/>
    <cellStyle name="Table Heading Centred 2 2 2 5" xfId="28203"/>
    <cellStyle name="Table Heading Centred 2 2 2 6" xfId="28204"/>
    <cellStyle name="Table Heading Centred 2 2 2 7" xfId="28205"/>
    <cellStyle name="Table Heading Centred 2 2 2 8" xfId="28206"/>
    <cellStyle name="Table Heading Centred 2 2 2 9" xfId="28207"/>
    <cellStyle name="Table Heading Centred 2 2 20" xfId="28208"/>
    <cellStyle name="Table Heading Centred 2 2 21" xfId="28209"/>
    <cellStyle name="Table Heading Centred 2 2 22" xfId="28210"/>
    <cellStyle name="Table Heading Centred 2 2 23" xfId="28211"/>
    <cellStyle name="Table Heading Centred 2 2 24" xfId="28212"/>
    <cellStyle name="Table Heading Centred 2 2 25" xfId="28213"/>
    <cellStyle name="Table Heading Centred 2 2 26" xfId="28214"/>
    <cellStyle name="Table Heading Centred 2 2 27" xfId="28215"/>
    <cellStyle name="Table Heading Centred 2 2 28" xfId="28216"/>
    <cellStyle name="Table Heading Centred 2 2 29" xfId="28217"/>
    <cellStyle name="Table Heading Centred 2 2 3" xfId="28218"/>
    <cellStyle name="Table Heading Centred 2 2 3 10" xfId="28219"/>
    <cellStyle name="Table Heading Centred 2 2 3 11" xfId="28220"/>
    <cellStyle name="Table Heading Centred 2 2 3 12" xfId="28221"/>
    <cellStyle name="Table Heading Centred 2 2 3 13" xfId="28222"/>
    <cellStyle name="Table Heading Centred 2 2 3 14" xfId="28223"/>
    <cellStyle name="Table Heading Centred 2 2 3 15" xfId="28224"/>
    <cellStyle name="Table Heading Centred 2 2 3 16" xfId="28225"/>
    <cellStyle name="Table Heading Centred 2 2 3 17" xfId="28226"/>
    <cellStyle name="Table Heading Centred 2 2 3 18" xfId="28227"/>
    <cellStyle name="Table Heading Centred 2 2 3 19" xfId="28228"/>
    <cellStyle name="Table Heading Centred 2 2 3 2" xfId="28229"/>
    <cellStyle name="Table Heading Centred 2 2 3 20" xfId="28230"/>
    <cellStyle name="Table Heading Centred 2 2 3 21" xfId="28231"/>
    <cellStyle name="Table Heading Centred 2 2 3 22" xfId="28232"/>
    <cellStyle name="Table Heading Centred 2 2 3 23" xfId="28233"/>
    <cellStyle name="Table Heading Centred 2 2 3 24" xfId="28234"/>
    <cellStyle name="Table Heading Centred 2 2 3 25" xfId="28235"/>
    <cellStyle name="Table Heading Centred 2 2 3 26" xfId="28236"/>
    <cellStyle name="Table Heading Centred 2 2 3 27" xfId="28237"/>
    <cellStyle name="Table Heading Centred 2 2 3 28" xfId="28238"/>
    <cellStyle name="Table Heading Centred 2 2 3 29" xfId="28239"/>
    <cellStyle name="Table Heading Centred 2 2 3 3" xfId="28240"/>
    <cellStyle name="Table Heading Centred 2 2 3 30" xfId="28241"/>
    <cellStyle name="Table Heading Centred 2 2 3 31" xfId="28242"/>
    <cellStyle name="Table Heading Centred 2 2 3 32" xfId="28243"/>
    <cellStyle name="Table Heading Centred 2 2 3 4" xfId="28244"/>
    <cellStyle name="Table Heading Centred 2 2 3 5" xfId="28245"/>
    <cellStyle name="Table Heading Centred 2 2 3 6" xfId="28246"/>
    <cellStyle name="Table Heading Centred 2 2 3 7" xfId="28247"/>
    <cellStyle name="Table Heading Centred 2 2 3 8" xfId="28248"/>
    <cellStyle name="Table Heading Centred 2 2 3 9" xfId="28249"/>
    <cellStyle name="Table Heading Centred 2 2 30" xfId="28250"/>
    <cellStyle name="Table Heading Centred 2 2 31" xfId="28251"/>
    <cellStyle name="Table Heading Centred 2 2 32" xfId="28252"/>
    <cellStyle name="Table Heading Centred 2 2 33" xfId="28253"/>
    <cellStyle name="Table Heading Centred 2 2 34" xfId="28254"/>
    <cellStyle name="Table Heading Centred 2 2 35" xfId="28255"/>
    <cellStyle name="Table Heading Centred 2 2 36" xfId="39196"/>
    <cellStyle name="Table Heading Centred 2 2 4" xfId="28256"/>
    <cellStyle name="Table Heading Centred 2 2 5" xfId="28257"/>
    <cellStyle name="Table Heading Centred 2 2 6" xfId="28258"/>
    <cellStyle name="Table Heading Centred 2 2 7" xfId="28259"/>
    <cellStyle name="Table Heading Centred 2 2 8" xfId="28260"/>
    <cellStyle name="Table Heading Centred 2 2 9" xfId="28261"/>
    <cellStyle name="Table Heading Centred 2 20" xfId="28262"/>
    <cellStyle name="Table Heading Centred 2 21" xfId="28263"/>
    <cellStyle name="Table Heading Centred 2 22" xfId="28264"/>
    <cellStyle name="Table Heading Centred 2 23" xfId="28265"/>
    <cellStyle name="Table Heading Centred 2 24" xfId="28266"/>
    <cellStyle name="Table Heading Centred 2 25" xfId="28267"/>
    <cellStyle name="Table Heading Centred 2 26" xfId="28268"/>
    <cellStyle name="Table Heading Centred 2 27" xfId="28269"/>
    <cellStyle name="Table Heading Centred 2 28" xfId="28270"/>
    <cellStyle name="Table Heading Centred 2 29" xfId="28271"/>
    <cellStyle name="Table Heading Centred 2 3" xfId="28272"/>
    <cellStyle name="Table Heading Centred 2 3 10" xfId="28273"/>
    <cellStyle name="Table Heading Centred 2 3 11" xfId="28274"/>
    <cellStyle name="Table Heading Centred 2 3 12" xfId="28275"/>
    <cellStyle name="Table Heading Centred 2 3 13" xfId="28276"/>
    <cellStyle name="Table Heading Centred 2 3 14" xfId="28277"/>
    <cellStyle name="Table Heading Centred 2 3 15" xfId="28278"/>
    <cellStyle name="Table Heading Centred 2 3 16" xfId="28279"/>
    <cellStyle name="Table Heading Centred 2 3 17" xfId="28280"/>
    <cellStyle name="Table Heading Centred 2 3 18" xfId="28281"/>
    <cellStyle name="Table Heading Centred 2 3 19" xfId="28282"/>
    <cellStyle name="Table Heading Centred 2 3 2" xfId="28283"/>
    <cellStyle name="Table Heading Centred 2 3 2 10" xfId="28284"/>
    <cellStyle name="Table Heading Centred 2 3 2 11" xfId="28285"/>
    <cellStyle name="Table Heading Centred 2 3 2 12" xfId="28286"/>
    <cellStyle name="Table Heading Centred 2 3 2 13" xfId="28287"/>
    <cellStyle name="Table Heading Centred 2 3 2 14" xfId="28288"/>
    <cellStyle name="Table Heading Centred 2 3 2 15" xfId="28289"/>
    <cellStyle name="Table Heading Centred 2 3 2 16" xfId="28290"/>
    <cellStyle name="Table Heading Centred 2 3 2 17" xfId="28291"/>
    <cellStyle name="Table Heading Centred 2 3 2 18" xfId="28292"/>
    <cellStyle name="Table Heading Centred 2 3 2 19" xfId="28293"/>
    <cellStyle name="Table Heading Centred 2 3 2 2" xfId="28294"/>
    <cellStyle name="Table Heading Centred 2 3 2 2 10" xfId="28295"/>
    <cellStyle name="Table Heading Centred 2 3 2 2 11" xfId="28296"/>
    <cellStyle name="Table Heading Centred 2 3 2 2 12" xfId="28297"/>
    <cellStyle name="Table Heading Centred 2 3 2 2 13" xfId="28298"/>
    <cellStyle name="Table Heading Centred 2 3 2 2 14" xfId="28299"/>
    <cellStyle name="Table Heading Centred 2 3 2 2 15" xfId="28300"/>
    <cellStyle name="Table Heading Centred 2 3 2 2 16" xfId="28301"/>
    <cellStyle name="Table Heading Centred 2 3 2 2 17" xfId="28302"/>
    <cellStyle name="Table Heading Centred 2 3 2 2 18" xfId="28303"/>
    <cellStyle name="Table Heading Centred 2 3 2 2 19" xfId="28304"/>
    <cellStyle name="Table Heading Centred 2 3 2 2 2" xfId="28305"/>
    <cellStyle name="Table Heading Centred 2 3 2 2 20" xfId="28306"/>
    <cellStyle name="Table Heading Centred 2 3 2 2 21" xfId="28307"/>
    <cellStyle name="Table Heading Centred 2 3 2 2 22" xfId="28308"/>
    <cellStyle name="Table Heading Centred 2 3 2 2 23" xfId="28309"/>
    <cellStyle name="Table Heading Centred 2 3 2 2 24" xfId="28310"/>
    <cellStyle name="Table Heading Centred 2 3 2 2 25" xfId="28311"/>
    <cellStyle name="Table Heading Centred 2 3 2 2 26" xfId="28312"/>
    <cellStyle name="Table Heading Centred 2 3 2 2 27" xfId="28313"/>
    <cellStyle name="Table Heading Centred 2 3 2 2 28" xfId="28314"/>
    <cellStyle name="Table Heading Centred 2 3 2 2 29" xfId="28315"/>
    <cellStyle name="Table Heading Centred 2 3 2 2 3" xfId="28316"/>
    <cellStyle name="Table Heading Centred 2 3 2 2 30" xfId="28317"/>
    <cellStyle name="Table Heading Centred 2 3 2 2 31" xfId="28318"/>
    <cellStyle name="Table Heading Centred 2 3 2 2 32" xfId="28319"/>
    <cellStyle name="Table Heading Centred 2 3 2 2 4" xfId="28320"/>
    <cellStyle name="Table Heading Centred 2 3 2 2 5" xfId="28321"/>
    <cellStyle name="Table Heading Centred 2 3 2 2 6" xfId="28322"/>
    <cellStyle name="Table Heading Centred 2 3 2 2 7" xfId="28323"/>
    <cellStyle name="Table Heading Centred 2 3 2 2 8" xfId="28324"/>
    <cellStyle name="Table Heading Centred 2 3 2 2 9" xfId="28325"/>
    <cellStyle name="Table Heading Centred 2 3 2 20" xfId="28326"/>
    <cellStyle name="Table Heading Centred 2 3 2 21" xfId="28327"/>
    <cellStyle name="Table Heading Centred 2 3 2 22" xfId="28328"/>
    <cellStyle name="Table Heading Centred 2 3 2 23" xfId="28329"/>
    <cellStyle name="Table Heading Centred 2 3 2 24" xfId="28330"/>
    <cellStyle name="Table Heading Centred 2 3 2 25" xfId="28331"/>
    <cellStyle name="Table Heading Centred 2 3 2 26" xfId="28332"/>
    <cellStyle name="Table Heading Centred 2 3 2 27" xfId="28333"/>
    <cellStyle name="Table Heading Centred 2 3 2 28" xfId="28334"/>
    <cellStyle name="Table Heading Centred 2 3 2 29" xfId="28335"/>
    <cellStyle name="Table Heading Centred 2 3 2 3" xfId="28336"/>
    <cellStyle name="Table Heading Centred 2 3 2 30" xfId="28337"/>
    <cellStyle name="Table Heading Centred 2 3 2 31" xfId="28338"/>
    <cellStyle name="Table Heading Centred 2 3 2 32" xfId="28339"/>
    <cellStyle name="Table Heading Centred 2 3 2 33" xfId="28340"/>
    <cellStyle name="Table Heading Centred 2 3 2 34" xfId="28341"/>
    <cellStyle name="Table Heading Centred 2 3 2 35" xfId="39199"/>
    <cellStyle name="Table Heading Centred 2 3 2 4" xfId="28342"/>
    <cellStyle name="Table Heading Centred 2 3 2 5" xfId="28343"/>
    <cellStyle name="Table Heading Centred 2 3 2 6" xfId="28344"/>
    <cellStyle name="Table Heading Centred 2 3 2 7" xfId="28345"/>
    <cellStyle name="Table Heading Centred 2 3 2 8" xfId="28346"/>
    <cellStyle name="Table Heading Centred 2 3 2 9" xfId="28347"/>
    <cellStyle name="Table Heading Centred 2 3 20" xfId="28348"/>
    <cellStyle name="Table Heading Centred 2 3 21" xfId="28349"/>
    <cellStyle name="Table Heading Centred 2 3 22" xfId="28350"/>
    <cellStyle name="Table Heading Centred 2 3 23" xfId="28351"/>
    <cellStyle name="Table Heading Centred 2 3 24" xfId="28352"/>
    <cellStyle name="Table Heading Centred 2 3 25" xfId="28353"/>
    <cellStyle name="Table Heading Centred 2 3 26" xfId="28354"/>
    <cellStyle name="Table Heading Centred 2 3 27" xfId="28355"/>
    <cellStyle name="Table Heading Centred 2 3 28" xfId="28356"/>
    <cellStyle name="Table Heading Centred 2 3 29" xfId="28357"/>
    <cellStyle name="Table Heading Centred 2 3 3" xfId="28358"/>
    <cellStyle name="Table Heading Centred 2 3 3 10" xfId="28359"/>
    <cellStyle name="Table Heading Centred 2 3 3 11" xfId="28360"/>
    <cellStyle name="Table Heading Centred 2 3 3 12" xfId="28361"/>
    <cellStyle name="Table Heading Centred 2 3 3 13" xfId="28362"/>
    <cellStyle name="Table Heading Centred 2 3 3 14" xfId="28363"/>
    <cellStyle name="Table Heading Centred 2 3 3 15" xfId="28364"/>
    <cellStyle name="Table Heading Centred 2 3 3 16" xfId="28365"/>
    <cellStyle name="Table Heading Centred 2 3 3 17" xfId="28366"/>
    <cellStyle name="Table Heading Centred 2 3 3 18" xfId="28367"/>
    <cellStyle name="Table Heading Centred 2 3 3 19" xfId="28368"/>
    <cellStyle name="Table Heading Centred 2 3 3 2" xfId="28369"/>
    <cellStyle name="Table Heading Centred 2 3 3 20" xfId="28370"/>
    <cellStyle name="Table Heading Centred 2 3 3 21" xfId="28371"/>
    <cellStyle name="Table Heading Centred 2 3 3 22" xfId="28372"/>
    <cellStyle name="Table Heading Centred 2 3 3 23" xfId="28373"/>
    <cellStyle name="Table Heading Centred 2 3 3 24" xfId="28374"/>
    <cellStyle name="Table Heading Centred 2 3 3 25" xfId="28375"/>
    <cellStyle name="Table Heading Centred 2 3 3 26" xfId="28376"/>
    <cellStyle name="Table Heading Centred 2 3 3 27" xfId="28377"/>
    <cellStyle name="Table Heading Centred 2 3 3 28" xfId="28378"/>
    <cellStyle name="Table Heading Centred 2 3 3 29" xfId="28379"/>
    <cellStyle name="Table Heading Centred 2 3 3 3" xfId="28380"/>
    <cellStyle name="Table Heading Centred 2 3 3 30" xfId="28381"/>
    <cellStyle name="Table Heading Centred 2 3 3 31" xfId="28382"/>
    <cellStyle name="Table Heading Centred 2 3 3 32" xfId="28383"/>
    <cellStyle name="Table Heading Centred 2 3 3 4" xfId="28384"/>
    <cellStyle name="Table Heading Centred 2 3 3 5" xfId="28385"/>
    <cellStyle name="Table Heading Centred 2 3 3 6" xfId="28386"/>
    <cellStyle name="Table Heading Centred 2 3 3 7" xfId="28387"/>
    <cellStyle name="Table Heading Centred 2 3 3 8" xfId="28388"/>
    <cellStyle name="Table Heading Centred 2 3 3 9" xfId="28389"/>
    <cellStyle name="Table Heading Centred 2 3 30" xfId="28390"/>
    <cellStyle name="Table Heading Centred 2 3 31" xfId="28391"/>
    <cellStyle name="Table Heading Centred 2 3 32" xfId="28392"/>
    <cellStyle name="Table Heading Centred 2 3 33" xfId="28393"/>
    <cellStyle name="Table Heading Centred 2 3 34" xfId="28394"/>
    <cellStyle name="Table Heading Centred 2 3 35" xfId="28395"/>
    <cellStyle name="Table Heading Centred 2 3 36" xfId="39198"/>
    <cellStyle name="Table Heading Centred 2 3 4" xfId="28396"/>
    <cellStyle name="Table Heading Centred 2 3 5" xfId="28397"/>
    <cellStyle name="Table Heading Centred 2 3 6" xfId="28398"/>
    <cellStyle name="Table Heading Centred 2 3 7" xfId="28399"/>
    <cellStyle name="Table Heading Centred 2 3 8" xfId="28400"/>
    <cellStyle name="Table Heading Centred 2 3 9" xfId="28401"/>
    <cellStyle name="Table Heading Centred 2 30" xfId="28402"/>
    <cellStyle name="Table Heading Centred 2 31" xfId="28403"/>
    <cellStyle name="Table Heading Centred 2 32" xfId="28404"/>
    <cellStyle name="Table Heading Centred 2 33" xfId="28405"/>
    <cellStyle name="Table Heading Centred 2 34" xfId="28406"/>
    <cellStyle name="Table Heading Centred 2 35" xfId="28407"/>
    <cellStyle name="Table Heading Centred 2 36" xfId="28408"/>
    <cellStyle name="Table Heading Centred 2 37" xfId="28409"/>
    <cellStyle name="Table Heading Centred 2 38" xfId="28410"/>
    <cellStyle name="Table Heading Centred 2 39" xfId="28411"/>
    <cellStyle name="Table Heading Centred 2 4" xfId="28412"/>
    <cellStyle name="Table Heading Centred 2 4 10" xfId="28413"/>
    <cellStyle name="Table Heading Centred 2 4 11" xfId="28414"/>
    <cellStyle name="Table Heading Centred 2 4 12" xfId="28415"/>
    <cellStyle name="Table Heading Centred 2 4 13" xfId="28416"/>
    <cellStyle name="Table Heading Centred 2 4 14" xfId="28417"/>
    <cellStyle name="Table Heading Centred 2 4 15" xfId="28418"/>
    <cellStyle name="Table Heading Centred 2 4 16" xfId="28419"/>
    <cellStyle name="Table Heading Centred 2 4 17" xfId="28420"/>
    <cellStyle name="Table Heading Centred 2 4 18" xfId="28421"/>
    <cellStyle name="Table Heading Centred 2 4 19" xfId="28422"/>
    <cellStyle name="Table Heading Centred 2 4 2" xfId="28423"/>
    <cellStyle name="Table Heading Centred 2 4 2 10" xfId="28424"/>
    <cellStyle name="Table Heading Centred 2 4 2 11" xfId="28425"/>
    <cellStyle name="Table Heading Centred 2 4 2 12" xfId="28426"/>
    <cellStyle name="Table Heading Centred 2 4 2 13" xfId="28427"/>
    <cellStyle name="Table Heading Centred 2 4 2 14" xfId="28428"/>
    <cellStyle name="Table Heading Centred 2 4 2 15" xfId="28429"/>
    <cellStyle name="Table Heading Centred 2 4 2 16" xfId="28430"/>
    <cellStyle name="Table Heading Centred 2 4 2 17" xfId="28431"/>
    <cellStyle name="Table Heading Centred 2 4 2 18" xfId="28432"/>
    <cellStyle name="Table Heading Centred 2 4 2 19" xfId="28433"/>
    <cellStyle name="Table Heading Centred 2 4 2 2" xfId="28434"/>
    <cellStyle name="Table Heading Centred 2 4 2 2 10" xfId="28435"/>
    <cellStyle name="Table Heading Centred 2 4 2 2 11" xfId="28436"/>
    <cellStyle name="Table Heading Centred 2 4 2 2 12" xfId="28437"/>
    <cellStyle name="Table Heading Centred 2 4 2 2 13" xfId="28438"/>
    <cellStyle name="Table Heading Centred 2 4 2 2 14" xfId="28439"/>
    <cellStyle name="Table Heading Centred 2 4 2 2 15" xfId="28440"/>
    <cellStyle name="Table Heading Centred 2 4 2 2 16" xfId="28441"/>
    <cellStyle name="Table Heading Centred 2 4 2 2 17" xfId="28442"/>
    <cellStyle name="Table Heading Centred 2 4 2 2 18" xfId="28443"/>
    <cellStyle name="Table Heading Centred 2 4 2 2 19" xfId="28444"/>
    <cellStyle name="Table Heading Centred 2 4 2 2 2" xfId="28445"/>
    <cellStyle name="Table Heading Centred 2 4 2 2 20" xfId="28446"/>
    <cellStyle name="Table Heading Centred 2 4 2 2 21" xfId="28447"/>
    <cellStyle name="Table Heading Centred 2 4 2 2 22" xfId="28448"/>
    <cellStyle name="Table Heading Centred 2 4 2 2 23" xfId="28449"/>
    <cellStyle name="Table Heading Centred 2 4 2 2 24" xfId="28450"/>
    <cellStyle name="Table Heading Centred 2 4 2 2 25" xfId="28451"/>
    <cellStyle name="Table Heading Centred 2 4 2 2 26" xfId="28452"/>
    <cellStyle name="Table Heading Centred 2 4 2 2 27" xfId="28453"/>
    <cellStyle name="Table Heading Centred 2 4 2 2 28" xfId="28454"/>
    <cellStyle name="Table Heading Centred 2 4 2 2 29" xfId="28455"/>
    <cellStyle name="Table Heading Centred 2 4 2 2 3" xfId="28456"/>
    <cellStyle name="Table Heading Centred 2 4 2 2 30" xfId="28457"/>
    <cellStyle name="Table Heading Centred 2 4 2 2 31" xfId="28458"/>
    <cellStyle name="Table Heading Centred 2 4 2 2 32" xfId="28459"/>
    <cellStyle name="Table Heading Centred 2 4 2 2 4" xfId="28460"/>
    <cellStyle name="Table Heading Centred 2 4 2 2 5" xfId="28461"/>
    <cellStyle name="Table Heading Centred 2 4 2 2 6" xfId="28462"/>
    <cellStyle name="Table Heading Centred 2 4 2 2 7" xfId="28463"/>
    <cellStyle name="Table Heading Centred 2 4 2 2 8" xfId="28464"/>
    <cellStyle name="Table Heading Centred 2 4 2 2 9" xfId="28465"/>
    <cellStyle name="Table Heading Centred 2 4 2 20" xfId="28466"/>
    <cellStyle name="Table Heading Centred 2 4 2 21" xfId="28467"/>
    <cellStyle name="Table Heading Centred 2 4 2 22" xfId="28468"/>
    <cellStyle name="Table Heading Centred 2 4 2 23" xfId="28469"/>
    <cellStyle name="Table Heading Centred 2 4 2 24" xfId="28470"/>
    <cellStyle name="Table Heading Centred 2 4 2 25" xfId="28471"/>
    <cellStyle name="Table Heading Centred 2 4 2 26" xfId="28472"/>
    <cellStyle name="Table Heading Centred 2 4 2 27" xfId="28473"/>
    <cellStyle name="Table Heading Centred 2 4 2 28" xfId="28474"/>
    <cellStyle name="Table Heading Centred 2 4 2 29" xfId="28475"/>
    <cellStyle name="Table Heading Centred 2 4 2 3" xfId="28476"/>
    <cellStyle name="Table Heading Centred 2 4 2 30" xfId="28477"/>
    <cellStyle name="Table Heading Centred 2 4 2 31" xfId="28478"/>
    <cellStyle name="Table Heading Centred 2 4 2 32" xfId="28479"/>
    <cellStyle name="Table Heading Centred 2 4 2 33" xfId="28480"/>
    <cellStyle name="Table Heading Centred 2 4 2 34" xfId="28481"/>
    <cellStyle name="Table Heading Centred 2 4 2 35" xfId="39201"/>
    <cellStyle name="Table Heading Centred 2 4 2 4" xfId="28482"/>
    <cellStyle name="Table Heading Centred 2 4 2 5" xfId="28483"/>
    <cellStyle name="Table Heading Centred 2 4 2 6" xfId="28484"/>
    <cellStyle name="Table Heading Centred 2 4 2 7" xfId="28485"/>
    <cellStyle name="Table Heading Centred 2 4 2 8" xfId="28486"/>
    <cellStyle name="Table Heading Centred 2 4 2 9" xfId="28487"/>
    <cellStyle name="Table Heading Centred 2 4 20" xfId="28488"/>
    <cellStyle name="Table Heading Centred 2 4 21" xfId="28489"/>
    <cellStyle name="Table Heading Centred 2 4 22" xfId="28490"/>
    <cellStyle name="Table Heading Centred 2 4 23" xfId="28491"/>
    <cellStyle name="Table Heading Centred 2 4 24" xfId="28492"/>
    <cellStyle name="Table Heading Centred 2 4 25" xfId="28493"/>
    <cellStyle name="Table Heading Centred 2 4 26" xfId="28494"/>
    <cellStyle name="Table Heading Centred 2 4 27" xfId="28495"/>
    <cellStyle name="Table Heading Centred 2 4 28" xfId="28496"/>
    <cellStyle name="Table Heading Centred 2 4 29" xfId="28497"/>
    <cellStyle name="Table Heading Centred 2 4 3" xfId="28498"/>
    <cellStyle name="Table Heading Centred 2 4 3 10" xfId="28499"/>
    <cellStyle name="Table Heading Centred 2 4 3 11" xfId="28500"/>
    <cellStyle name="Table Heading Centred 2 4 3 12" xfId="28501"/>
    <cellStyle name="Table Heading Centred 2 4 3 13" xfId="28502"/>
    <cellStyle name="Table Heading Centred 2 4 3 14" xfId="28503"/>
    <cellStyle name="Table Heading Centred 2 4 3 15" xfId="28504"/>
    <cellStyle name="Table Heading Centred 2 4 3 16" xfId="28505"/>
    <cellStyle name="Table Heading Centred 2 4 3 17" xfId="28506"/>
    <cellStyle name="Table Heading Centred 2 4 3 18" xfId="28507"/>
    <cellStyle name="Table Heading Centred 2 4 3 19" xfId="28508"/>
    <cellStyle name="Table Heading Centred 2 4 3 2" xfId="28509"/>
    <cellStyle name="Table Heading Centred 2 4 3 2 10" xfId="28510"/>
    <cellStyle name="Table Heading Centred 2 4 3 2 11" xfId="28511"/>
    <cellStyle name="Table Heading Centred 2 4 3 2 12" xfId="28512"/>
    <cellStyle name="Table Heading Centred 2 4 3 2 13" xfId="28513"/>
    <cellStyle name="Table Heading Centred 2 4 3 2 14" xfId="28514"/>
    <cellStyle name="Table Heading Centred 2 4 3 2 15" xfId="28515"/>
    <cellStyle name="Table Heading Centred 2 4 3 2 16" xfId="28516"/>
    <cellStyle name="Table Heading Centred 2 4 3 2 17" xfId="28517"/>
    <cellStyle name="Table Heading Centred 2 4 3 2 18" xfId="28518"/>
    <cellStyle name="Table Heading Centred 2 4 3 2 19" xfId="28519"/>
    <cellStyle name="Table Heading Centred 2 4 3 2 2" xfId="28520"/>
    <cellStyle name="Table Heading Centred 2 4 3 2 20" xfId="28521"/>
    <cellStyle name="Table Heading Centred 2 4 3 2 21" xfId="28522"/>
    <cellStyle name="Table Heading Centred 2 4 3 2 22" xfId="28523"/>
    <cellStyle name="Table Heading Centred 2 4 3 2 23" xfId="28524"/>
    <cellStyle name="Table Heading Centred 2 4 3 2 24" xfId="28525"/>
    <cellStyle name="Table Heading Centred 2 4 3 2 25" xfId="28526"/>
    <cellStyle name="Table Heading Centred 2 4 3 2 26" xfId="28527"/>
    <cellStyle name="Table Heading Centred 2 4 3 2 27" xfId="28528"/>
    <cellStyle name="Table Heading Centred 2 4 3 2 28" xfId="28529"/>
    <cellStyle name="Table Heading Centred 2 4 3 2 29" xfId="28530"/>
    <cellStyle name="Table Heading Centred 2 4 3 2 3" xfId="28531"/>
    <cellStyle name="Table Heading Centred 2 4 3 2 30" xfId="28532"/>
    <cellStyle name="Table Heading Centred 2 4 3 2 31" xfId="28533"/>
    <cellStyle name="Table Heading Centred 2 4 3 2 32" xfId="28534"/>
    <cellStyle name="Table Heading Centred 2 4 3 2 4" xfId="28535"/>
    <cellStyle name="Table Heading Centred 2 4 3 2 5" xfId="28536"/>
    <cellStyle name="Table Heading Centred 2 4 3 2 6" xfId="28537"/>
    <cellStyle name="Table Heading Centred 2 4 3 2 7" xfId="28538"/>
    <cellStyle name="Table Heading Centred 2 4 3 2 8" xfId="28539"/>
    <cellStyle name="Table Heading Centred 2 4 3 2 9" xfId="28540"/>
    <cellStyle name="Table Heading Centred 2 4 3 20" xfId="28541"/>
    <cellStyle name="Table Heading Centred 2 4 3 21" xfId="28542"/>
    <cellStyle name="Table Heading Centred 2 4 3 22" xfId="28543"/>
    <cellStyle name="Table Heading Centred 2 4 3 23" xfId="28544"/>
    <cellStyle name="Table Heading Centred 2 4 3 24" xfId="28545"/>
    <cellStyle name="Table Heading Centred 2 4 3 25" xfId="28546"/>
    <cellStyle name="Table Heading Centred 2 4 3 26" xfId="28547"/>
    <cellStyle name="Table Heading Centred 2 4 3 27" xfId="28548"/>
    <cellStyle name="Table Heading Centred 2 4 3 28" xfId="28549"/>
    <cellStyle name="Table Heading Centred 2 4 3 29" xfId="28550"/>
    <cellStyle name="Table Heading Centred 2 4 3 3" xfId="28551"/>
    <cellStyle name="Table Heading Centred 2 4 3 30" xfId="28552"/>
    <cellStyle name="Table Heading Centred 2 4 3 31" xfId="28553"/>
    <cellStyle name="Table Heading Centred 2 4 3 32" xfId="28554"/>
    <cellStyle name="Table Heading Centred 2 4 3 33" xfId="28555"/>
    <cellStyle name="Table Heading Centred 2 4 3 34" xfId="28556"/>
    <cellStyle name="Table Heading Centred 2 4 3 35" xfId="39202"/>
    <cellStyle name="Table Heading Centred 2 4 3 4" xfId="28557"/>
    <cellStyle name="Table Heading Centred 2 4 3 5" xfId="28558"/>
    <cellStyle name="Table Heading Centred 2 4 3 6" xfId="28559"/>
    <cellStyle name="Table Heading Centred 2 4 3 7" xfId="28560"/>
    <cellStyle name="Table Heading Centred 2 4 3 8" xfId="28561"/>
    <cellStyle name="Table Heading Centred 2 4 3 9" xfId="28562"/>
    <cellStyle name="Table Heading Centred 2 4 30" xfId="28563"/>
    <cellStyle name="Table Heading Centred 2 4 31" xfId="28564"/>
    <cellStyle name="Table Heading Centred 2 4 32" xfId="28565"/>
    <cellStyle name="Table Heading Centred 2 4 33" xfId="28566"/>
    <cellStyle name="Table Heading Centred 2 4 34" xfId="28567"/>
    <cellStyle name="Table Heading Centred 2 4 35" xfId="28568"/>
    <cellStyle name="Table Heading Centred 2 4 36" xfId="28569"/>
    <cellStyle name="Table Heading Centred 2 4 37" xfId="39200"/>
    <cellStyle name="Table Heading Centred 2 4 4" xfId="28570"/>
    <cellStyle name="Table Heading Centred 2 4 4 10" xfId="28571"/>
    <cellStyle name="Table Heading Centred 2 4 4 11" xfId="28572"/>
    <cellStyle name="Table Heading Centred 2 4 4 12" xfId="28573"/>
    <cellStyle name="Table Heading Centred 2 4 4 13" xfId="28574"/>
    <cellStyle name="Table Heading Centred 2 4 4 14" xfId="39912"/>
    <cellStyle name="Table Heading Centred 2 4 4 2" xfId="28575"/>
    <cellStyle name="Table Heading Centred 2 4 4 3" xfId="28576"/>
    <cellStyle name="Table Heading Centred 2 4 4 4" xfId="28577"/>
    <cellStyle name="Table Heading Centred 2 4 4 5" xfId="28578"/>
    <cellStyle name="Table Heading Centred 2 4 4 6" xfId="28579"/>
    <cellStyle name="Table Heading Centred 2 4 4 7" xfId="28580"/>
    <cellStyle name="Table Heading Centred 2 4 4 8" xfId="28581"/>
    <cellStyle name="Table Heading Centred 2 4 4 9" xfId="28582"/>
    <cellStyle name="Table Heading Centred 2 4 5" xfId="28583"/>
    <cellStyle name="Table Heading Centred 2 4 6" xfId="28584"/>
    <cellStyle name="Table Heading Centred 2 4 7" xfId="28585"/>
    <cellStyle name="Table Heading Centred 2 4 8" xfId="28586"/>
    <cellStyle name="Table Heading Centred 2 4 9" xfId="28587"/>
    <cellStyle name="Table Heading Centred 2 40" xfId="28588"/>
    <cellStyle name="Table Heading Centred 2 41" xfId="39195"/>
    <cellStyle name="Table Heading Centred 2 5" xfId="28589"/>
    <cellStyle name="Table Heading Centred 2 5 10" xfId="28590"/>
    <cellStyle name="Table Heading Centred 2 5 11" xfId="28591"/>
    <cellStyle name="Table Heading Centred 2 5 12" xfId="28592"/>
    <cellStyle name="Table Heading Centred 2 5 13" xfId="28593"/>
    <cellStyle name="Table Heading Centred 2 5 14" xfId="28594"/>
    <cellStyle name="Table Heading Centred 2 5 15" xfId="28595"/>
    <cellStyle name="Table Heading Centred 2 5 16" xfId="28596"/>
    <cellStyle name="Table Heading Centred 2 5 17" xfId="28597"/>
    <cellStyle name="Table Heading Centred 2 5 18" xfId="28598"/>
    <cellStyle name="Table Heading Centred 2 5 19" xfId="28599"/>
    <cellStyle name="Table Heading Centred 2 5 2" xfId="28600"/>
    <cellStyle name="Table Heading Centred 2 5 2 10" xfId="28601"/>
    <cellStyle name="Table Heading Centred 2 5 2 11" xfId="28602"/>
    <cellStyle name="Table Heading Centred 2 5 2 12" xfId="28603"/>
    <cellStyle name="Table Heading Centred 2 5 2 13" xfId="28604"/>
    <cellStyle name="Table Heading Centred 2 5 2 14" xfId="40039"/>
    <cellStyle name="Table Heading Centred 2 5 2 2" xfId="28605"/>
    <cellStyle name="Table Heading Centred 2 5 2 3" xfId="28606"/>
    <cellStyle name="Table Heading Centred 2 5 2 4" xfId="28607"/>
    <cellStyle name="Table Heading Centred 2 5 2 5" xfId="28608"/>
    <cellStyle name="Table Heading Centred 2 5 2 6" xfId="28609"/>
    <cellStyle name="Table Heading Centred 2 5 2 7" xfId="28610"/>
    <cellStyle name="Table Heading Centred 2 5 2 8" xfId="28611"/>
    <cellStyle name="Table Heading Centred 2 5 2 9" xfId="28612"/>
    <cellStyle name="Table Heading Centred 2 5 20" xfId="28613"/>
    <cellStyle name="Table Heading Centred 2 5 21" xfId="28614"/>
    <cellStyle name="Table Heading Centred 2 5 22" xfId="28615"/>
    <cellStyle name="Table Heading Centred 2 5 23" xfId="28616"/>
    <cellStyle name="Table Heading Centred 2 5 24" xfId="28617"/>
    <cellStyle name="Table Heading Centred 2 5 25" xfId="28618"/>
    <cellStyle name="Table Heading Centred 2 5 26" xfId="28619"/>
    <cellStyle name="Table Heading Centred 2 5 27" xfId="28620"/>
    <cellStyle name="Table Heading Centred 2 5 28" xfId="28621"/>
    <cellStyle name="Table Heading Centred 2 5 29" xfId="28622"/>
    <cellStyle name="Table Heading Centred 2 5 3" xfId="28623"/>
    <cellStyle name="Table Heading Centred 2 5 30" xfId="28624"/>
    <cellStyle name="Table Heading Centred 2 5 31" xfId="28625"/>
    <cellStyle name="Table Heading Centred 2 5 32" xfId="28626"/>
    <cellStyle name="Table Heading Centred 2 5 33" xfId="28627"/>
    <cellStyle name="Table Heading Centred 2 5 34" xfId="28628"/>
    <cellStyle name="Table Heading Centred 2 5 35" xfId="39203"/>
    <cellStyle name="Table Heading Centred 2 5 4" xfId="28629"/>
    <cellStyle name="Table Heading Centred 2 5 5" xfId="28630"/>
    <cellStyle name="Table Heading Centred 2 5 6" xfId="28631"/>
    <cellStyle name="Table Heading Centred 2 5 7" xfId="28632"/>
    <cellStyle name="Table Heading Centred 2 5 8" xfId="28633"/>
    <cellStyle name="Table Heading Centred 2 5 9" xfId="28634"/>
    <cellStyle name="Table Heading Centred 2 6" xfId="28635"/>
    <cellStyle name="Table Heading Centred 2 6 10" xfId="28636"/>
    <cellStyle name="Table Heading Centred 2 6 11" xfId="28637"/>
    <cellStyle name="Table Heading Centred 2 6 12" xfId="28638"/>
    <cellStyle name="Table Heading Centred 2 6 13" xfId="28639"/>
    <cellStyle name="Table Heading Centred 2 6 14" xfId="28640"/>
    <cellStyle name="Table Heading Centred 2 6 15" xfId="28641"/>
    <cellStyle name="Table Heading Centred 2 6 16" xfId="28642"/>
    <cellStyle name="Table Heading Centred 2 6 17" xfId="28643"/>
    <cellStyle name="Table Heading Centred 2 6 18" xfId="28644"/>
    <cellStyle name="Table Heading Centred 2 6 19" xfId="28645"/>
    <cellStyle name="Table Heading Centred 2 6 2" xfId="28646"/>
    <cellStyle name="Table Heading Centred 2 6 2 10" xfId="28647"/>
    <cellStyle name="Table Heading Centred 2 6 2 11" xfId="28648"/>
    <cellStyle name="Table Heading Centred 2 6 2 12" xfId="28649"/>
    <cellStyle name="Table Heading Centred 2 6 2 13" xfId="28650"/>
    <cellStyle name="Table Heading Centred 2 6 2 14" xfId="28651"/>
    <cellStyle name="Table Heading Centred 2 6 2 15" xfId="28652"/>
    <cellStyle name="Table Heading Centred 2 6 2 16" xfId="28653"/>
    <cellStyle name="Table Heading Centred 2 6 2 17" xfId="28654"/>
    <cellStyle name="Table Heading Centred 2 6 2 18" xfId="28655"/>
    <cellStyle name="Table Heading Centred 2 6 2 19" xfId="28656"/>
    <cellStyle name="Table Heading Centred 2 6 2 2" xfId="28657"/>
    <cellStyle name="Table Heading Centred 2 6 2 20" xfId="28658"/>
    <cellStyle name="Table Heading Centred 2 6 2 21" xfId="28659"/>
    <cellStyle name="Table Heading Centred 2 6 2 22" xfId="28660"/>
    <cellStyle name="Table Heading Centred 2 6 2 23" xfId="28661"/>
    <cellStyle name="Table Heading Centred 2 6 2 24" xfId="28662"/>
    <cellStyle name="Table Heading Centred 2 6 2 25" xfId="28663"/>
    <cellStyle name="Table Heading Centred 2 6 2 26" xfId="28664"/>
    <cellStyle name="Table Heading Centred 2 6 2 27" xfId="28665"/>
    <cellStyle name="Table Heading Centred 2 6 2 28" xfId="28666"/>
    <cellStyle name="Table Heading Centred 2 6 2 29" xfId="28667"/>
    <cellStyle name="Table Heading Centred 2 6 2 3" xfId="28668"/>
    <cellStyle name="Table Heading Centred 2 6 2 30" xfId="28669"/>
    <cellStyle name="Table Heading Centred 2 6 2 31" xfId="28670"/>
    <cellStyle name="Table Heading Centred 2 6 2 32" xfId="28671"/>
    <cellStyle name="Table Heading Centred 2 6 2 4" xfId="28672"/>
    <cellStyle name="Table Heading Centred 2 6 2 5" xfId="28673"/>
    <cellStyle name="Table Heading Centred 2 6 2 6" xfId="28674"/>
    <cellStyle name="Table Heading Centred 2 6 2 7" xfId="28675"/>
    <cellStyle name="Table Heading Centred 2 6 2 8" xfId="28676"/>
    <cellStyle name="Table Heading Centred 2 6 2 9" xfId="28677"/>
    <cellStyle name="Table Heading Centred 2 6 20" xfId="28678"/>
    <cellStyle name="Table Heading Centred 2 6 21" xfId="28679"/>
    <cellStyle name="Table Heading Centred 2 6 22" xfId="28680"/>
    <cellStyle name="Table Heading Centred 2 6 23" xfId="28681"/>
    <cellStyle name="Table Heading Centred 2 6 24" xfId="28682"/>
    <cellStyle name="Table Heading Centred 2 6 25" xfId="28683"/>
    <cellStyle name="Table Heading Centred 2 6 26" xfId="28684"/>
    <cellStyle name="Table Heading Centred 2 6 27" xfId="28685"/>
    <cellStyle name="Table Heading Centred 2 6 28" xfId="28686"/>
    <cellStyle name="Table Heading Centred 2 6 29" xfId="28687"/>
    <cellStyle name="Table Heading Centred 2 6 3" xfId="28688"/>
    <cellStyle name="Table Heading Centred 2 6 30" xfId="28689"/>
    <cellStyle name="Table Heading Centred 2 6 31" xfId="28690"/>
    <cellStyle name="Table Heading Centred 2 6 32" xfId="28691"/>
    <cellStyle name="Table Heading Centred 2 6 33" xfId="28692"/>
    <cellStyle name="Table Heading Centred 2 6 34" xfId="28693"/>
    <cellStyle name="Table Heading Centred 2 6 35" xfId="39204"/>
    <cellStyle name="Table Heading Centred 2 6 4" xfId="28694"/>
    <cellStyle name="Table Heading Centred 2 6 5" xfId="28695"/>
    <cellStyle name="Table Heading Centred 2 6 6" xfId="28696"/>
    <cellStyle name="Table Heading Centred 2 6 7" xfId="28697"/>
    <cellStyle name="Table Heading Centred 2 6 8" xfId="28698"/>
    <cellStyle name="Table Heading Centred 2 6 9" xfId="28699"/>
    <cellStyle name="Table Heading Centred 2 7" xfId="28700"/>
    <cellStyle name="Table Heading Centred 2 7 10" xfId="28701"/>
    <cellStyle name="Table Heading Centred 2 7 11" xfId="28702"/>
    <cellStyle name="Table Heading Centred 2 7 12" xfId="28703"/>
    <cellStyle name="Table Heading Centred 2 7 13" xfId="28704"/>
    <cellStyle name="Table Heading Centred 2 7 14" xfId="39526"/>
    <cellStyle name="Table Heading Centred 2 7 2" xfId="28705"/>
    <cellStyle name="Table Heading Centred 2 7 3" xfId="28706"/>
    <cellStyle name="Table Heading Centred 2 7 4" xfId="28707"/>
    <cellStyle name="Table Heading Centred 2 7 5" xfId="28708"/>
    <cellStyle name="Table Heading Centred 2 7 6" xfId="28709"/>
    <cellStyle name="Table Heading Centred 2 7 7" xfId="28710"/>
    <cellStyle name="Table Heading Centred 2 7 8" xfId="28711"/>
    <cellStyle name="Table Heading Centred 2 7 9" xfId="28712"/>
    <cellStyle name="Table Heading Centred 2 8" xfId="28713"/>
    <cellStyle name="Table Heading Centred 2 8 10" xfId="28714"/>
    <cellStyle name="Table Heading Centred 2 8 11" xfId="28715"/>
    <cellStyle name="Table Heading Centred 2 8 12" xfId="28716"/>
    <cellStyle name="Table Heading Centred 2 8 13" xfId="28717"/>
    <cellStyle name="Table Heading Centred 2 8 14" xfId="28718"/>
    <cellStyle name="Table Heading Centred 2 8 15" xfId="28719"/>
    <cellStyle name="Table Heading Centred 2 8 16" xfId="28720"/>
    <cellStyle name="Table Heading Centred 2 8 17" xfId="28721"/>
    <cellStyle name="Table Heading Centred 2 8 18" xfId="28722"/>
    <cellStyle name="Table Heading Centred 2 8 19" xfId="28723"/>
    <cellStyle name="Table Heading Centred 2 8 2" xfId="28724"/>
    <cellStyle name="Table Heading Centred 2 8 20" xfId="28725"/>
    <cellStyle name="Table Heading Centred 2 8 21" xfId="28726"/>
    <cellStyle name="Table Heading Centred 2 8 22" xfId="28727"/>
    <cellStyle name="Table Heading Centred 2 8 23" xfId="28728"/>
    <cellStyle name="Table Heading Centred 2 8 24" xfId="28729"/>
    <cellStyle name="Table Heading Centred 2 8 25" xfId="28730"/>
    <cellStyle name="Table Heading Centred 2 8 26" xfId="28731"/>
    <cellStyle name="Table Heading Centred 2 8 27" xfId="28732"/>
    <cellStyle name="Table Heading Centred 2 8 28" xfId="28733"/>
    <cellStyle name="Table Heading Centred 2 8 29" xfId="28734"/>
    <cellStyle name="Table Heading Centred 2 8 3" xfId="28735"/>
    <cellStyle name="Table Heading Centred 2 8 30" xfId="28736"/>
    <cellStyle name="Table Heading Centred 2 8 31" xfId="28737"/>
    <cellStyle name="Table Heading Centred 2 8 32" xfId="28738"/>
    <cellStyle name="Table Heading Centred 2 8 4" xfId="28739"/>
    <cellStyle name="Table Heading Centred 2 8 5" xfId="28740"/>
    <cellStyle name="Table Heading Centred 2 8 6" xfId="28741"/>
    <cellStyle name="Table Heading Centred 2 8 7" xfId="28742"/>
    <cellStyle name="Table Heading Centred 2 8 8" xfId="28743"/>
    <cellStyle name="Table Heading Centred 2 8 9" xfId="28744"/>
    <cellStyle name="Table Heading Centred 2 9" xfId="28745"/>
    <cellStyle name="Table Heading Centred 3" xfId="28746"/>
    <cellStyle name="Table Heading Centred 3 10" xfId="28747"/>
    <cellStyle name="Table Heading Centred 3 11" xfId="28748"/>
    <cellStyle name="Table Heading Centred 3 12" xfId="28749"/>
    <cellStyle name="Table Heading Centred 3 13" xfId="28750"/>
    <cellStyle name="Table Heading Centred 3 14" xfId="28751"/>
    <cellStyle name="Table Heading Centred 3 15" xfId="28752"/>
    <cellStyle name="Table Heading Centred 3 16" xfId="28753"/>
    <cellStyle name="Table Heading Centred 3 17" xfId="28754"/>
    <cellStyle name="Table Heading Centred 3 18" xfId="28755"/>
    <cellStyle name="Table Heading Centred 3 19" xfId="28756"/>
    <cellStyle name="Table Heading Centred 3 2" xfId="28757"/>
    <cellStyle name="Table Heading Centred 3 2 10" xfId="28758"/>
    <cellStyle name="Table Heading Centred 3 2 11" xfId="28759"/>
    <cellStyle name="Table Heading Centred 3 2 12" xfId="28760"/>
    <cellStyle name="Table Heading Centred 3 2 13" xfId="28761"/>
    <cellStyle name="Table Heading Centred 3 2 14" xfId="28762"/>
    <cellStyle name="Table Heading Centred 3 2 15" xfId="28763"/>
    <cellStyle name="Table Heading Centred 3 2 16" xfId="28764"/>
    <cellStyle name="Table Heading Centred 3 2 17" xfId="28765"/>
    <cellStyle name="Table Heading Centred 3 2 18" xfId="28766"/>
    <cellStyle name="Table Heading Centred 3 2 19" xfId="28767"/>
    <cellStyle name="Table Heading Centred 3 2 2" xfId="28768"/>
    <cellStyle name="Table Heading Centred 3 2 2 10" xfId="28769"/>
    <cellStyle name="Table Heading Centred 3 2 2 11" xfId="28770"/>
    <cellStyle name="Table Heading Centred 3 2 2 12" xfId="28771"/>
    <cellStyle name="Table Heading Centred 3 2 2 13" xfId="28772"/>
    <cellStyle name="Table Heading Centred 3 2 2 14" xfId="28773"/>
    <cellStyle name="Table Heading Centred 3 2 2 15" xfId="28774"/>
    <cellStyle name="Table Heading Centred 3 2 2 16" xfId="28775"/>
    <cellStyle name="Table Heading Centred 3 2 2 17" xfId="28776"/>
    <cellStyle name="Table Heading Centred 3 2 2 18" xfId="28777"/>
    <cellStyle name="Table Heading Centred 3 2 2 19" xfId="28778"/>
    <cellStyle name="Table Heading Centred 3 2 2 2" xfId="28779"/>
    <cellStyle name="Table Heading Centred 3 2 2 20" xfId="28780"/>
    <cellStyle name="Table Heading Centred 3 2 2 21" xfId="28781"/>
    <cellStyle name="Table Heading Centred 3 2 2 22" xfId="28782"/>
    <cellStyle name="Table Heading Centred 3 2 2 23" xfId="28783"/>
    <cellStyle name="Table Heading Centred 3 2 2 24" xfId="28784"/>
    <cellStyle name="Table Heading Centred 3 2 2 25" xfId="28785"/>
    <cellStyle name="Table Heading Centred 3 2 2 26" xfId="28786"/>
    <cellStyle name="Table Heading Centred 3 2 2 27" xfId="28787"/>
    <cellStyle name="Table Heading Centred 3 2 2 28" xfId="28788"/>
    <cellStyle name="Table Heading Centred 3 2 2 29" xfId="28789"/>
    <cellStyle name="Table Heading Centred 3 2 2 3" xfId="28790"/>
    <cellStyle name="Table Heading Centred 3 2 2 30" xfId="28791"/>
    <cellStyle name="Table Heading Centred 3 2 2 31" xfId="28792"/>
    <cellStyle name="Table Heading Centred 3 2 2 32" xfId="28793"/>
    <cellStyle name="Table Heading Centred 3 2 2 4" xfId="28794"/>
    <cellStyle name="Table Heading Centred 3 2 2 5" xfId="28795"/>
    <cellStyle name="Table Heading Centred 3 2 2 6" xfId="28796"/>
    <cellStyle name="Table Heading Centred 3 2 2 7" xfId="28797"/>
    <cellStyle name="Table Heading Centred 3 2 2 8" xfId="28798"/>
    <cellStyle name="Table Heading Centred 3 2 2 9" xfId="28799"/>
    <cellStyle name="Table Heading Centred 3 2 20" xfId="28800"/>
    <cellStyle name="Table Heading Centred 3 2 21" xfId="28801"/>
    <cellStyle name="Table Heading Centred 3 2 22" xfId="28802"/>
    <cellStyle name="Table Heading Centred 3 2 23" xfId="28803"/>
    <cellStyle name="Table Heading Centred 3 2 24" xfId="28804"/>
    <cellStyle name="Table Heading Centred 3 2 25" xfId="28805"/>
    <cellStyle name="Table Heading Centred 3 2 26" xfId="28806"/>
    <cellStyle name="Table Heading Centred 3 2 27" xfId="28807"/>
    <cellStyle name="Table Heading Centred 3 2 28" xfId="28808"/>
    <cellStyle name="Table Heading Centred 3 2 29" xfId="28809"/>
    <cellStyle name="Table Heading Centred 3 2 3" xfId="28810"/>
    <cellStyle name="Table Heading Centred 3 2 30" xfId="28811"/>
    <cellStyle name="Table Heading Centred 3 2 31" xfId="28812"/>
    <cellStyle name="Table Heading Centred 3 2 32" xfId="28813"/>
    <cellStyle name="Table Heading Centred 3 2 33" xfId="28814"/>
    <cellStyle name="Table Heading Centred 3 2 34" xfId="28815"/>
    <cellStyle name="Table Heading Centred 3 2 35" xfId="39206"/>
    <cellStyle name="Table Heading Centred 3 2 4" xfId="28816"/>
    <cellStyle name="Table Heading Centred 3 2 5" xfId="28817"/>
    <cellStyle name="Table Heading Centred 3 2 6" xfId="28818"/>
    <cellStyle name="Table Heading Centred 3 2 7" xfId="28819"/>
    <cellStyle name="Table Heading Centred 3 2 8" xfId="28820"/>
    <cellStyle name="Table Heading Centred 3 2 9" xfId="28821"/>
    <cellStyle name="Table Heading Centred 3 20" xfId="28822"/>
    <cellStyle name="Table Heading Centred 3 21" xfId="28823"/>
    <cellStyle name="Table Heading Centred 3 22" xfId="28824"/>
    <cellStyle name="Table Heading Centred 3 23" xfId="28825"/>
    <cellStyle name="Table Heading Centred 3 24" xfId="28826"/>
    <cellStyle name="Table Heading Centred 3 25" xfId="28827"/>
    <cellStyle name="Table Heading Centred 3 26" xfId="28828"/>
    <cellStyle name="Table Heading Centred 3 27" xfId="28829"/>
    <cellStyle name="Table Heading Centred 3 28" xfId="28830"/>
    <cellStyle name="Table Heading Centred 3 29" xfId="28831"/>
    <cellStyle name="Table Heading Centred 3 3" xfId="28832"/>
    <cellStyle name="Table Heading Centred 3 3 10" xfId="28833"/>
    <cellStyle name="Table Heading Centred 3 3 11" xfId="28834"/>
    <cellStyle name="Table Heading Centred 3 3 12" xfId="28835"/>
    <cellStyle name="Table Heading Centred 3 3 13" xfId="28836"/>
    <cellStyle name="Table Heading Centred 3 3 14" xfId="28837"/>
    <cellStyle name="Table Heading Centred 3 3 15" xfId="28838"/>
    <cellStyle name="Table Heading Centred 3 3 16" xfId="28839"/>
    <cellStyle name="Table Heading Centred 3 3 17" xfId="28840"/>
    <cellStyle name="Table Heading Centred 3 3 18" xfId="28841"/>
    <cellStyle name="Table Heading Centred 3 3 19" xfId="28842"/>
    <cellStyle name="Table Heading Centred 3 3 2" xfId="28843"/>
    <cellStyle name="Table Heading Centred 3 3 20" xfId="28844"/>
    <cellStyle name="Table Heading Centred 3 3 21" xfId="28845"/>
    <cellStyle name="Table Heading Centred 3 3 22" xfId="28846"/>
    <cellStyle name="Table Heading Centred 3 3 23" xfId="28847"/>
    <cellStyle name="Table Heading Centred 3 3 24" xfId="28848"/>
    <cellStyle name="Table Heading Centred 3 3 25" xfId="28849"/>
    <cellStyle name="Table Heading Centred 3 3 26" xfId="28850"/>
    <cellStyle name="Table Heading Centred 3 3 27" xfId="28851"/>
    <cellStyle name="Table Heading Centred 3 3 28" xfId="28852"/>
    <cellStyle name="Table Heading Centred 3 3 29" xfId="28853"/>
    <cellStyle name="Table Heading Centred 3 3 3" xfId="28854"/>
    <cellStyle name="Table Heading Centred 3 3 30" xfId="28855"/>
    <cellStyle name="Table Heading Centred 3 3 31" xfId="28856"/>
    <cellStyle name="Table Heading Centred 3 3 32" xfId="28857"/>
    <cellStyle name="Table Heading Centred 3 3 4" xfId="28858"/>
    <cellStyle name="Table Heading Centred 3 3 5" xfId="28859"/>
    <cellStyle name="Table Heading Centred 3 3 6" xfId="28860"/>
    <cellStyle name="Table Heading Centred 3 3 7" xfId="28861"/>
    <cellStyle name="Table Heading Centred 3 3 8" xfId="28862"/>
    <cellStyle name="Table Heading Centred 3 3 9" xfId="28863"/>
    <cellStyle name="Table Heading Centred 3 30" xfId="28864"/>
    <cellStyle name="Table Heading Centred 3 31" xfId="28865"/>
    <cellStyle name="Table Heading Centred 3 32" xfId="28866"/>
    <cellStyle name="Table Heading Centred 3 33" xfId="28867"/>
    <cellStyle name="Table Heading Centred 3 34" xfId="28868"/>
    <cellStyle name="Table Heading Centred 3 35" xfId="28869"/>
    <cellStyle name="Table Heading Centred 3 36" xfId="39205"/>
    <cellStyle name="Table Heading Centred 3 4" xfId="28870"/>
    <cellStyle name="Table Heading Centred 3 5" xfId="28871"/>
    <cellStyle name="Table Heading Centred 3 6" xfId="28872"/>
    <cellStyle name="Table Heading Centred 3 7" xfId="28873"/>
    <cellStyle name="Table Heading Centred 3 8" xfId="28874"/>
    <cellStyle name="Table Heading Centred 3 9" xfId="28875"/>
    <cellStyle name="Table Heading Centred 4" xfId="28876"/>
    <cellStyle name="Table Heading Centred 4 10" xfId="28877"/>
    <cellStyle name="Table Heading Centred 4 11" xfId="28878"/>
    <cellStyle name="Table Heading Centred 4 12" xfId="28879"/>
    <cellStyle name="Table Heading Centred 4 13" xfId="28880"/>
    <cellStyle name="Table Heading Centred 4 14" xfId="28881"/>
    <cellStyle name="Table Heading Centred 4 15" xfId="28882"/>
    <cellStyle name="Table Heading Centred 4 16" xfId="28883"/>
    <cellStyle name="Table Heading Centred 4 17" xfId="28884"/>
    <cellStyle name="Table Heading Centred 4 18" xfId="28885"/>
    <cellStyle name="Table Heading Centred 4 19" xfId="28886"/>
    <cellStyle name="Table Heading Centred 4 2" xfId="28887"/>
    <cellStyle name="Table Heading Centred 4 2 10" xfId="28888"/>
    <cellStyle name="Table Heading Centred 4 2 11" xfId="28889"/>
    <cellStyle name="Table Heading Centred 4 2 12" xfId="28890"/>
    <cellStyle name="Table Heading Centred 4 2 13" xfId="28891"/>
    <cellStyle name="Table Heading Centred 4 2 14" xfId="28892"/>
    <cellStyle name="Table Heading Centred 4 2 15" xfId="28893"/>
    <cellStyle name="Table Heading Centred 4 2 16" xfId="28894"/>
    <cellStyle name="Table Heading Centred 4 2 17" xfId="28895"/>
    <cellStyle name="Table Heading Centred 4 2 18" xfId="28896"/>
    <cellStyle name="Table Heading Centred 4 2 19" xfId="28897"/>
    <cellStyle name="Table Heading Centred 4 2 2" xfId="28898"/>
    <cellStyle name="Table Heading Centred 4 2 2 10" xfId="28899"/>
    <cellStyle name="Table Heading Centred 4 2 2 11" xfId="28900"/>
    <cellStyle name="Table Heading Centred 4 2 2 12" xfId="28901"/>
    <cellStyle name="Table Heading Centred 4 2 2 13" xfId="28902"/>
    <cellStyle name="Table Heading Centred 4 2 2 14" xfId="28903"/>
    <cellStyle name="Table Heading Centred 4 2 2 15" xfId="28904"/>
    <cellStyle name="Table Heading Centred 4 2 2 16" xfId="28905"/>
    <cellStyle name="Table Heading Centred 4 2 2 17" xfId="28906"/>
    <cellStyle name="Table Heading Centred 4 2 2 18" xfId="28907"/>
    <cellStyle name="Table Heading Centred 4 2 2 19" xfId="28908"/>
    <cellStyle name="Table Heading Centred 4 2 2 2" xfId="28909"/>
    <cellStyle name="Table Heading Centred 4 2 2 20" xfId="28910"/>
    <cellStyle name="Table Heading Centred 4 2 2 21" xfId="28911"/>
    <cellStyle name="Table Heading Centred 4 2 2 22" xfId="28912"/>
    <cellStyle name="Table Heading Centred 4 2 2 23" xfId="28913"/>
    <cellStyle name="Table Heading Centred 4 2 2 24" xfId="28914"/>
    <cellStyle name="Table Heading Centred 4 2 2 25" xfId="28915"/>
    <cellStyle name="Table Heading Centred 4 2 2 26" xfId="28916"/>
    <cellStyle name="Table Heading Centred 4 2 2 27" xfId="28917"/>
    <cellStyle name="Table Heading Centred 4 2 2 28" xfId="28918"/>
    <cellStyle name="Table Heading Centred 4 2 2 29" xfId="28919"/>
    <cellStyle name="Table Heading Centred 4 2 2 3" xfId="28920"/>
    <cellStyle name="Table Heading Centred 4 2 2 30" xfId="28921"/>
    <cellStyle name="Table Heading Centred 4 2 2 31" xfId="28922"/>
    <cellStyle name="Table Heading Centred 4 2 2 32" xfId="28923"/>
    <cellStyle name="Table Heading Centred 4 2 2 4" xfId="28924"/>
    <cellStyle name="Table Heading Centred 4 2 2 5" xfId="28925"/>
    <cellStyle name="Table Heading Centred 4 2 2 6" xfId="28926"/>
    <cellStyle name="Table Heading Centred 4 2 2 7" xfId="28927"/>
    <cellStyle name="Table Heading Centred 4 2 2 8" xfId="28928"/>
    <cellStyle name="Table Heading Centred 4 2 2 9" xfId="28929"/>
    <cellStyle name="Table Heading Centred 4 2 20" xfId="28930"/>
    <cellStyle name="Table Heading Centred 4 2 21" xfId="28931"/>
    <cellStyle name="Table Heading Centred 4 2 22" xfId="28932"/>
    <cellStyle name="Table Heading Centred 4 2 23" xfId="28933"/>
    <cellStyle name="Table Heading Centred 4 2 24" xfId="28934"/>
    <cellStyle name="Table Heading Centred 4 2 25" xfId="28935"/>
    <cellStyle name="Table Heading Centred 4 2 26" xfId="28936"/>
    <cellStyle name="Table Heading Centred 4 2 27" xfId="28937"/>
    <cellStyle name="Table Heading Centred 4 2 28" xfId="28938"/>
    <cellStyle name="Table Heading Centred 4 2 29" xfId="28939"/>
    <cellStyle name="Table Heading Centred 4 2 3" xfId="28940"/>
    <cellStyle name="Table Heading Centred 4 2 30" xfId="28941"/>
    <cellStyle name="Table Heading Centred 4 2 31" xfId="28942"/>
    <cellStyle name="Table Heading Centred 4 2 32" xfId="28943"/>
    <cellStyle name="Table Heading Centred 4 2 33" xfId="28944"/>
    <cellStyle name="Table Heading Centred 4 2 34" xfId="28945"/>
    <cellStyle name="Table Heading Centred 4 2 35" xfId="39208"/>
    <cellStyle name="Table Heading Centred 4 2 4" xfId="28946"/>
    <cellStyle name="Table Heading Centred 4 2 5" xfId="28947"/>
    <cellStyle name="Table Heading Centred 4 2 6" xfId="28948"/>
    <cellStyle name="Table Heading Centred 4 2 7" xfId="28949"/>
    <cellStyle name="Table Heading Centred 4 2 8" xfId="28950"/>
    <cellStyle name="Table Heading Centred 4 2 9" xfId="28951"/>
    <cellStyle name="Table Heading Centred 4 20" xfId="28952"/>
    <cellStyle name="Table Heading Centred 4 21" xfId="28953"/>
    <cellStyle name="Table Heading Centred 4 22" xfId="28954"/>
    <cellStyle name="Table Heading Centred 4 23" xfId="28955"/>
    <cellStyle name="Table Heading Centred 4 24" xfId="28956"/>
    <cellStyle name="Table Heading Centred 4 25" xfId="28957"/>
    <cellStyle name="Table Heading Centred 4 26" xfId="28958"/>
    <cellStyle name="Table Heading Centred 4 27" xfId="28959"/>
    <cellStyle name="Table Heading Centred 4 28" xfId="28960"/>
    <cellStyle name="Table Heading Centred 4 29" xfId="28961"/>
    <cellStyle name="Table Heading Centred 4 3" xfId="28962"/>
    <cellStyle name="Table Heading Centred 4 3 10" xfId="28963"/>
    <cellStyle name="Table Heading Centred 4 3 11" xfId="28964"/>
    <cellStyle name="Table Heading Centred 4 3 12" xfId="28965"/>
    <cellStyle name="Table Heading Centred 4 3 13" xfId="28966"/>
    <cellStyle name="Table Heading Centred 4 3 14" xfId="28967"/>
    <cellStyle name="Table Heading Centred 4 3 15" xfId="28968"/>
    <cellStyle name="Table Heading Centred 4 3 16" xfId="28969"/>
    <cellStyle name="Table Heading Centred 4 3 17" xfId="28970"/>
    <cellStyle name="Table Heading Centred 4 3 18" xfId="28971"/>
    <cellStyle name="Table Heading Centred 4 3 19" xfId="28972"/>
    <cellStyle name="Table Heading Centred 4 3 2" xfId="28973"/>
    <cellStyle name="Table Heading Centred 4 3 20" xfId="28974"/>
    <cellStyle name="Table Heading Centred 4 3 21" xfId="28975"/>
    <cellStyle name="Table Heading Centred 4 3 22" xfId="28976"/>
    <cellStyle name="Table Heading Centred 4 3 23" xfId="28977"/>
    <cellStyle name="Table Heading Centred 4 3 24" xfId="28978"/>
    <cellStyle name="Table Heading Centred 4 3 25" xfId="28979"/>
    <cellStyle name="Table Heading Centred 4 3 26" xfId="28980"/>
    <cellStyle name="Table Heading Centred 4 3 27" xfId="28981"/>
    <cellStyle name="Table Heading Centred 4 3 28" xfId="28982"/>
    <cellStyle name="Table Heading Centred 4 3 29" xfId="28983"/>
    <cellStyle name="Table Heading Centred 4 3 3" xfId="28984"/>
    <cellStyle name="Table Heading Centred 4 3 30" xfId="28985"/>
    <cellStyle name="Table Heading Centred 4 3 31" xfId="28986"/>
    <cellStyle name="Table Heading Centred 4 3 32" xfId="28987"/>
    <cellStyle name="Table Heading Centred 4 3 4" xfId="28988"/>
    <cellStyle name="Table Heading Centred 4 3 5" xfId="28989"/>
    <cellStyle name="Table Heading Centred 4 3 6" xfId="28990"/>
    <cellStyle name="Table Heading Centred 4 3 7" xfId="28991"/>
    <cellStyle name="Table Heading Centred 4 3 8" xfId="28992"/>
    <cellStyle name="Table Heading Centred 4 3 9" xfId="28993"/>
    <cellStyle name="Table Heading Centred 4 30" xfId="28994"/>
    <cellStyle name="Table Heading Centred 4 31" xfId="28995"/>
    <cellStyle name="Table Heading Centred 4 32" xfId="28996"/>
    <cellStyle name="Table Heading Centred 4 33" xfId="28997"/>
    <cellStyle name="Table Heading Centred 4 34" xfId="28998"/>
    <cellStyle name="Table Heading Centred 4 35" xfId="28999"/>
    <cellStyle name="Table Heading Centred 4 36" xfId="39207"/>
    <cellStyle name="Table Heading Centred 4 4" xfId="29000"/>
    <cellStyle name="Table Heading Centred 4 5" xfId="29001"/>
    <cellStyle name="Table Heading Centred 4 6" xfId="29002"/>
    <cellStyle name="Table Heading Centred 4 7" xfId="29003"/>
    <cellStyle name="Table Heading Centred 4 8" xfId="29004"/>
    <cellStyle name="Table Heading Centred 4 9" xfId="29005"/>
    <cellStyle name="Table Heading Centred 5" xfId="29006"/>
    <cellStyle name="Table Heading Centred 5 10" xfId="29007"/>
    <cellStyle name="Table Heading Centred 5 11" xfId="29008"/>
    <cellStyle name="Table Heading Centred 5 12" xfId="29009"/>
    <cellStyle name="Table Heading Centred 5 13" xfId="29010"/>
    <cellStyle name="Table Heading Centred 5 14" xfId="29011"/>
    <cellStyle name="Table Heading Centred 5 15" xfId="29012"/>
    <cellStyle name="Table Heading Centred 5 16" xfId="29013"/>
    <cellStyle name="Table Heading Centred 5 17" xfId="29014"/>
    <cellStyle name="Table Heading Centred 5 18" xfId="29015"/>
    <cellStyle name="Table Heading Centred 5 19" xfId="29016"/>
    <cellStyle name="Table Heading Centred 5 2" xfId="29017"/>
    <cellStyle name="Table Heading Centred 5 2 10" xfId="29018"/>
    <cellStyle name="Table Heading Centred 5 2 11" xfId="29019"/>
    <cellStyle name="Table Heading Centred 5 2 12" xfId="29020"/>
    <cellStyle name="Table Heading Centred 5 2 13" xfId="29021"/>
    <cellStyle name="Table Heading Centred 5 2 14" xfId="29022"/>
    <cellStyle name="Table Heading Centred 5 2 15" xfId="29023"/>
    <cellStyle name="Table Heading Centred 5 2 16" xfId="29024"/>
    <cellStyle name="Table Heading Centred 5 2 17" xfId="29025"/>
    <cellStyle name="Table Heading Centred 5 2 18" xfId="29026"/>
    <cellStyle name="Table Heading Centred 5 2 19" xfId="29027"/>
    <cellStyle name="Table Heading Centred 5 2 2" xfId="29028"/>
    <cellStyle name="Table Heading Centred 5 2 2 10" xfId="29029"/>
    <cellStyle name="Table Heading Centred 5 2 2 11" xfId="29030"/>
    <cellStyle name="Table Heading Centred 5 2 2 12" xfId="29031"/>
    <cellStyle name="Table Heading Centred 5 2 2 13" xfId="29032"/>
    <cellStyle name="Table Heading Centred 5 2 2 14" xfId="29033"/>
    <cellStyle name="Table Heading Centred 5 2 2 15" xfId="29034"/>
    <cellStyle name="Table Heading Centred 5 2 2 16" xfId="29035"/>
    <cellStyle name="Table Heading Centred 5 2 2 17" xfId="29036"/>
    <cellStyle name="Table Heading Centred 5 2 2 18" xfId="29037"/>
    <cellStyle name="Table Heading Centred 5 2 2 19" xfId="29038"/>
    <cellStyle name="Table Heading Centred 5 2 2 2" xfId="29039"/>
    <cellStyle name="Table Heading Centred 5 2 2 20" xfId="29040"/>
    <cellStyle name="Table Heading Centred 5 2 2 21" xfId="29041"/>
    <cellStyle name="Table Heading Centred 5 2 2 22" xfId="29042"/>
    <cellStyle name="Table Heading Centred 5 2 2 23" xfId="29043"/>
    <cellStyle name="Table Heading Centred 5 2 2 24" xfId="29044"/>
    <cellStyle name="Table Heading Centred 5 2 2 25" xfId="29045"/>
    <cellStyle name="Table Heading Centred 5 2 2 26" xfId="29046"/>
    <cellStyle name="Table Heading Centred 5 2 2 27" xfId="29047"/>
    <cellStyle name="Table Heading Centred 5 2 2 28" xfId="29048"/>
    <cellStyle name="Table Heading Centred 5 2 2 29" xfId="29049"/>
    <cellStyle name="Table Heading Centred 5 2 2 3" xfId="29050"/>
    <cellStyle name="Table Heading Centred 5 2 2 30" xfId="29051"/>
    <cellStyle name="Table Heading Centred 5 2 2 31" xfId="29052"/>
    <cellStyle name="Table Heading Centred 5 2 2 32" xfId="29053"/>
    <cellStyle name="Table Heading Centred 5 2 2 4" xfId="29054"/>
    <cellStyle name="Table Heading Centred 5 2 2 5" xfId="29055"/>
    <cellStyle name="Table Heading Centred 5 2 2 6" xfId="29056"/>
    <cellStyle name="Table Heading Centred 5 2 2 7" xfId="29057"/>
    <cellStyle name="Table Heading Centred 5 2 2 8" xfId="29058"/>
    <cellStyle name="Table Heading Centred 5 2 2 9" xfId="29059"/>
    <cellStyle name="Table Heading Centred 5 2 20" xfId="29060"/>
    <cellStyle name="Table Heading Centred 5 2 21" xfId="29061"/>
    <cellStyle name="Table Heading Centred 5 2 22" xfId="29062"/>
    <cellStyle name="Table Heading Centred 5 2 23" xfId="29063"/>
    <cellStyle name="Table Heading Centred 5 2 24" xfId="29064"/>
    <cellStyle name="Table Heading Centred 5 2 25" xfId="29065"/>
    <cellStyle name="Table Heading Centred 5 2 26" xfId="29066"/>
    <cellStyle name="Table Heading Centred 5 2 27" xfId="29067"/>
    <cellStyle name="Table Heading Centred 5 2 28" xfId="29068"/>
    <cellStyle name="Table Heading Centred 5 2 29" xfId="29069"/>
    <cellStyle name="Table Heading Centred 5 2 3" xfId="29070"/>
    <cellStyle name="Table Heading Centred 5 2 30" xfId="29071"/>
    <cellStyle name="Table Heading Centred 5 2 31" xfId="29072"/>
    <cellStyle name="Table Heading Centred 5 2 32" xfId="29073"/>
    <cellStyle name="Table Heading Centred 5 2 33" xfId="29074"/>
    <cellStyle name="Table Heading Centred 5 2 34" xfId="29075"/>
    <cellStyle name="Table Heading Centred 5 2 35" xfId="39210"/>
    <cellStyle name="Table Heading Centred 5 2 4" xfId="29076"/>
    <cellStyle name="Table Heading Centred 5 2 5" xfId="29077"/>
    <cellStyle name="Table Heading Centred 5 2 6" xfId="29078"/>
    <cellStyle name="Table Heading Centred 5 2 7" xfId="29079"/>
    <cellStyle name="Table Heading Centred 5 2 8" xfId="29080"/>
    <cellStyle name="Table Heading Centred 5 2 9" xfId="29081"/>
    <cellStyle name="Table Heading Centred 5 20" xfId="29082"/>
    <cellStyle name="Table Heading Centred 5 21" xfId="29083"/>
    <cellStyle name="Table Heading Centred 5 22" xfId="29084"/>
    <cellStyle name="Table Heading Centred 5 23" xfId="29085"/>
    <cellStyle name="Table Heading Centred 5 24" xfId="29086"/>
    <cellStyle name="Table Heading Centred 5 25" xfId="29087"/>
    <cellStyle name="Table Heading Centred 5 26" xfId="29088"/>
    <cellStyle name="Table Heading Centred 5 27" xfId="29089"/>
    <cellStyle name="Table Heading Centred 5 28" xfId="29090"/>
    <cellStyle name="Table Heading Centred 5 29" xfId="29091"/>
    <cellStyle name="Table Heading Centred 5 3" xfId="29092"/>
    <cellStyle name="Table Heading Centred 5 3 10" xfId="29093"/>
    <cellStyle name="Table Heading Centred 5 3 11" xfId="29094"/>
    <cellStyle name="Table Heading Centred 5 3 12" xfId="29095"/>
    <cellStyle name="Table Heading Centred 5 3 13" xfId="29096"/>
    <cellStyle name="Table Heading Centred 5 3 14" xfId="29097"/>
    <cellStyle name="Table Heading Centred 5 3 15" xfId="29098"/>
    <cellStyle name="Table Heading Centred 5 3 16" xfId="29099"/>
    <cellStyle name="Table Heading Centred 5 3 17" xfId="29100"/>
    <cellStyle name="Table Heading Centred 5 3 18" xfId="29101"/>
    <cellStyle name="Table Heading Centred 5 3 19" xfId="29102"/>
    <cellStyle name="Table Heading Centred 5 3 2" xfId="29103"/>
    <cellStyle name="Table Heading Centred 5 3 2 10" xfId="29104"/>
    <cellStyle name="Table Heading Centred 5 3 2 11" xfId="29105"/>
    <cellStyle name="Table Heading Centred 5 3 2 12" xfId="29106"/>
    <cellStyle name="Table Heading Centred 5 3 2 13" xfId="29107"/>
    <cellStyle name="Table Heading Centred 5 3 2 14" xfId="29108"/>
    <cellStyle name="Table Heading Centred 5 3 2 15" xfId="29109"/>
    <cellStyle name="Table Heading Centred 5 3 2 16" xfId="29110"/>
    <cellStyle name="Table Heading Centred 5 3 2 17" xfId="29111"/>
    <cellStyle name="Table Heading Centred 5 3 2 18" xfId="29112"/>
    <cellStyle name="Table Heading Centred 5 3 2 19" xfId="29113"/>
    <cellStyle name="Table Heading Centred 5 3 2 2" xfId="29114"/>
    <cellStyle name="Table Heading Centred 5 3 2 20" xfId="29115"/>
    <cellStyle name="Table Heading Centred 5 3 2 21" xfId="29116"/>
    <cellStyle name="Table Heading Centred 5 3 2 22" xfId="29117"/>
    <cellStyle name="Table Heading Centred 5 3 2 23" xfId="29118"/>
    <cellStyle name="Table Heading Centred 5 3 2 24" xfId="29119"/>
    <cellStyle name="Table Heading Centred 5 3 2 25" xfId="29120"/>
    <cellStyle name="Table Heading Centred 5 3 2 26" xfId="29121"/>
    <cellStyle name="Table Heading Centred 5 3 2 27" xfId="29122"/>
    <cellStyle name="Table Heading Centred 5 3 2 28" xfId="29123"/>
    <cellStyle name="Table Heading Centred 5 3 2 29" xfId="29124"/>
    <cellStyle name="Table Heading Centred 5 3 2 3" xfId="29125"/>
    <cellStyle name="Table Heading Centred 5 3 2 30" xfId="29126"/>
    <cellStyle name="Table Heading Centred 5 3 2 31" xfId="29127"/>
    <cellStyle name="Table Heading Centred 5 3 2 32" xfId="29128"/>
    <cellStyle name="Table Heading Centred 5 3 2 4" xfId="29129"/>
    <cellStyle name="Table Heading Centred 5 3 2 5" xfId="29130"/>
    <cellStyle name="Table Heading Centred 5 3 2 6" xfId="29131"/>
    <cellStyle name="Table Heading Centred 5 3 2 7" xfId="29132"/>
    <cellStyle name="Table Heading Centred 5 3 2 8" xfId="29133"/>
    <cellStyle name="Table Heading Centred 5 3 2 9" xfId="29134"/>
    <cellStyle name="Table Heading Centred 5 3 20" xfId="29135"/>
    <cellStyle name="Table Heading Centred 5 3 21" xfId="29136"/>
    <cellStyle name="Table Heading Centred 5 3 22" xfId="29137"/>
    <cellStyle name="Table Heading Centred 5 3 23" xfId="29138"/>
    <cellStyle name="Table Heading Centred 5 3 24" xfId="29139"/>
    <cellStyle name="Table Heading Centred 5 3 25" xfId="29140"/>
    <cellStyle name="Table Heading Centred 5 3 26" xfId="29141"/>
    <cellStyle name="Table Heading Centred 5 3 27" xfId="29142"/>
    <cellStyle name="Table Heading Centred 5 3 28" xfId="29143"/>
    <cellStyle name="Table Heading Centred 5 3 29" xfId="29144"/>
    <cellStyle name="Table Heading Centred 5 3 3" xfId="29145"/>
    <cellStyle name="Table Heading Centred 5 3 30" xfId="29146"/>
    <cellStyle name="Table Heading Centred 5 3 31" xfId="29147"/>
    <cellStyle name="Table Heading Centred 5 3 32" xfId="29148"/>
    <cellStyle name="Table Heading Centred 5 3 33" xfId="29149"/>
    <cellStyle name="Table Heading Centred 5 3 34" xfId="29150"/>
    <cellStyle name="Table Heading Centred 5 3 35" xfId="39211"/>
    <cellStyle name="Table Heading Centred 5 3 4" xfId="29151"/>
    <cellStyle name="Table Heading Centred 5 3 5" xfId="29152"/>
    <cellStyle name="Table Heading Centred 5 3 6" xfId="29153"/>
    <cellStyle name="Table Heading Centred 5 3 7" xfId="29154"/>
    <cellStyle name="Table Heading Centred 5 3 8" xfId="29155"/>
    <cellStyle name="Table Heading Centred 5 3 9" xfId="29156"/>
    <cellStyle name="Table Heading Centred 5 30" xfId="29157"/>
    <cellStyle name="Table Heading Centred 5 31" xfId="29158"/>
    <cellStyle name="Table Heading Centred 5 32" xfId="29159"/>
    <cellStyle name="Table Heading Centred 5 33" xfId="29160"/>
    <cellStyle name="Table Heading Centred 5 34" xfId="29161"/>
    <cellStyle name="Table Heading Centred 5 35" xfId="29162"/>
    <cellStyle name="Table Heading Centred 5 36" xfId="29163"/>
    <cellStyle name="Table Heading Centred 5 37" xfId="39209"/>
    <cellStyle name="Table Heading Centred 5 4" xfId="29164"/>
    <cellStyle name="Table Heading Centred 5 4 10" xfId="29165"/>
    <cellStyle name="Table Heading Centred 5 4 11" xfId="29166"/>
    <cellStyle name="Table Heading Centred 5 4 12" xfId="29167"/>
    <cellStyle name="Table Heading Centred 5 4 13" xfId="29168"/>
    <cellStyle name="Table Heading Centred 5 4 14" xfId="40020"/>
    <cellStyle name="Table Heading Centred 5 4 2" xfId="29169"/>
    <cellStyle name="Table Heading Centred 5 4 3" xfId="29170"/>
    <cellStyle name="Table Heading Centred 5 4 4" xfId="29171"/>
    <cellStyle name="Table Heading Centred 5 4 5" xfId="29172"/>
    <cellStyle name="Table Heading Centred 5 4 6" xfId="29173"/>
    <cellStyle name="Table Heading Centred 5 4 7" xfId="29174"/>
    <cellStyle name="Table Heading Centred 5 4 8" xfId="29175"/>
    <cellStyle name="Table Heading Centred 5 4 9" xfId="29176"/>
    <cellStyle name="Table Heading Centred 5 5" xfId="29177"/>
    <cellStyle name="Table Heading Centred 5 6" xfId="29178"/>
    <cellStyle name="Table Heading Centred 5 7" xfId="29179"/>
    <cellStyle name="Table Heading Centred 5 8" xfId="29180"/>
    <cellStyle name="Table Heading Centred 5 9" xfId="29181"/>
    <cellStyle name="Table Heading Centred 6" xfId="29182"/>
    <cellStyle name="Table Heading Centred 6 10" xfId="29183"/>
    <cellStyle name="Table Heading Centred 6 11" xfId="29184"/>
    <cellStyle name="Table Heading Centred 6 12" xfId="29185"/>
    <cellStyle name="Table Heading Centred 6 13" xfId="29186"/>
    <cellStyle name="Table Heading Centred 6 2" xfId="29187"/>
    <cellStyle name="Table Heading Centred 6 3" xfId="29188"/>
    <cellStyle name="Table Heading Centred 6 4" xfId="29189"/>
    <cellStyle name="Table Heading Centred 6 5" xfId="29190"/>
    <cellStyle name="Table Heading Centred 6 6" xfId="29191"/>
    <cellStyle name="Table Heading Centred 6 7" xfId="29192"/>
    <cellStyle name="Table Heading Centred 6 8" xfId="29193"/>
    <cellStyle name="Table Heading Centred 6 9" xfId="29194"/>
    <cellStyle name="Table Heading Centred 7" xfId="29195"/>
    <cellStyle name="Table Heading Centred 8" xfId="38551"/>
    <cellStyle name="Table Rows" xfId="440"/>
    <cellStyle name="Table Rows 2" xfId="29196"/>
    <cellStyle name="Table Rows 2 10" xfId="29197"/>
    <cellStyle name="Table Rows 2 11" xfId="29198"/>
    <cellStyle name="Table Rows 2 12" xfId="29199"/>
    <cellStyle name="Table Rows 2 13" xfId="29200"/>
    <cellStyle name="Table Rows 2 14" xfId="29201"/>
    <cellStyle name="Table Rows 2 15" xfId="29202"/>
    <cellStyle name="Table Rows 2 16" xfId="29203"/>
    <cellStyle name="Table Rows 2 17" xfId="29204"/>
    <cellStyle name="Table Rows 2 18" xfId="29205"/>
    <cellStyle name="Table Rows 2 19" xfId="29206"/>
    <cellStyle name="Table Rows 2 2" xfId="29207"/>
    <cellStyle name="Table Rows 2 2 10" xfId="29208"/>
    <cellStyle name="Table Rows 2 2 11" xfId="29209"/>
    <cellStyle name="Table Rows 2 2 12" xfId="29210"/>
    <cellStyle name="Table Rows 2 2 13" xfId="29211"/>
    <cellStyle name="Table Rows 2 2 14" xfId="29212"/>
    <cellStyle name="Table Rows 2 2 15" xfId="29213"/>
    <cellStyle name="Table Rows 2 2 16" xfId="29214"/>
    <cellStyle name="Table Rows 2 2 17" xfId="29215"/>
    <cellStyle name="Table Rows 2 2 18" xfId="29216"/>
    <cellStyle name="Table Rows 2 2 19" xfId="29217"/>
    <cellStyle name="Table Rows 2 2 2" xfId="29218"/>
    <cellStyle name="Table Rows 2 2 2 10" xfId="29219"/>
    <cellStyle name="Table Rows 2 2 2 11" xfId="29220"/>
    <cellStyle name="Table Rows 2 2 2 12" xfId="29221"/>
    <cellStyle name="Table Rows 2 2 2 13" xfId="29222"/>
    <cellStyle name="Table Rows 2 2 2 14" xfId="29223"/>
    <cellStyle name="Table Rows 2 2 2 15" xfId="29224"/>
    <cellStyle name="Table Rows 2 2 2 16" xfId="29225"/>
    <cellStyle name="Table Rows 2 2 2 17" xfId="29226"/>
    <cellStyle name="Table Rows 2 2 2 18" xfId="29227"/>
    <cellStyle name="Table Rows 2 2 2 19" xfId="29228"/>
    <cellStyle name="Table Rows 2 2 2 2" xfId="29229"/>
    <cellStyle name="Table Rows 2 2 2 2 10" xfId="29230"/>
    <cellStyle name="Table Rows 2 2 2 2 11" xfId="29231"/>
    <cellStyle name="Table Rows 2 2 2 2 12" xfId="29232"/>
    <cellStyle name="Table Rows 2 2 2 2 13" xfId="29233"/>
    <cellStyle name="Table Rows 2 2 2 2 14" xfId="29234"/>
    <cellStyle name="Table Rows 2 2 2 2 15" xfId="29235"/>
    <cellStyle name="Table Rows 2 2 2 2 16" xfId="29236"/>
    <cellStyle name="Table Rows 2 2 2 2 17" xfId="29237"/>
    <cellStyle name="Table Rows 2 2 2 2 18" xfId="29238"/>
    <cellStyle name="Table Rows 2 2 2 2 19" xfId="29239"/>
    <cellStyle name="Table Rows 2 2 2 2 2" xfId="29240"/>
    <cellStyle name="Table Rows 2 2 2 2 20" xfId="29241"/>
    <cellStyle name="Table Rows 2 2 2 2 21" xfId="29242"/>
    <cellStyle name="Table Rows 2 2 2 2 22" xfId="29243"/>
    <cellStyle name="Table Rows 2 2 2 2 23" xfId="29244"/>
    <cellStyle name="Table Rows 2 2 2 2 24" xfId="29245"/>
    <cellStyle name="Table Rows 2 2 2 2 25" xfId="29246"/>
    <cellStyle name="Table Rows 2 2 2 2 26" xfId="29247"/>
    <cellStyle name="Table Rows 2 2 2 2 27" xfId="29248"/>
    <cellStyle name="Table Rows 2 2 2 2 28" xfId="29249"/>
    <cellStyle name="Table Rows 2 2 2 2 29" xfId="29250"/>
    <cellStyle name="Table Rows 2 2 2 2 3" xfId="29251"/>
    <cellStyle name="Table Rows 2 2 2 2 30" xfId="29252"/>
    <cellStyle name="Table Rows 2 2 2 2 31" xfId="29253"/>
    <cellStyle name="Table Rows 2 2 2 2 32" xfId="29254"/>
    <cellStyle name="Table Rows 2 2 2 2 4" xfId="29255"/>
    <cellStyle name="Table Rows 2 2 2 2 5" xfId="29256"/>
    <cellStyle name="Table Rows 2 2 2 2 6" xfId="29257"/>
    <cellStyle name="Table Rows 2 2 2 2 7" xfId="29258"/>
    <cellStyle name="Table Rows 2 2 2 2 8" xfId="29259"/>
    <cellStyle name="Table Rows 2 2 2 2 9" xfId="29260"/>
    <cellStyle name="Table Rows 2 2 2 20" xfId="29261"/>
    <cellStyle name="Table Rows 2 2 2 21" xfId="29262"/>
    <cellStyle name="Table Rows 2 2 2 22" xfId="29263"/>
    <cellStyle name="Table Rows 2 2 2 23" xfId="29264"/>
    <cellStyle name="Table Rows 2 2 2 24" xfId="29265"/>
    <cellStyle name="Table Rows 2 2 2 25" xfId="29266"/>
    <cellStyle name="Table Rows 2 2 2 26" xfId="29267"/>
    <cellStyle name="Table Rows 2 2 2 27" xfId="29268"/>
    <cellStyle name="Table Rows 2 2 2 28" xfId="29269"/>
    <cellStyle name="Table Rows 2 2 2 29" xfId="29270"/>
    <cellStyle name="Table Rows 2 2 2 3" xfId="29271"/>
    <cellStyle name="Table Rows 2 2 2 30" xfId="29272"/>
    <cellStyle name="Table Rows 2 2 2 31" xfId="29273"/>
    <cellStyle name="Table Rows 2 2 2 32" xfId="29274"/>
    <cellStyle name="Table Rows 2 2 2 33" xfId="29275"/>
    <cellStyle name="Table Rows 2 2 2 34" xfId="29276"/>
    <cellStyle name="Table Rows 2 2 2 35" xfId="39214"/>
    <cellStyle name="Table Rows 2 2 2 4" xfId="29277"/>
    <cellStyle name="Table Rows 2 2 2 5" xfId="29278"/>
    <cellStyle name="Table Rows 2 2 2 6" xfId="29279"/>
    <cellStyle name="Table Rows 2 2 2 7" xfId="29280"/>
    <cellStyle name="Table Rows 2 2 2 8" xfId="29281"/>
    <cellStyle name="Table Rows 2 2 2 9" xfId="29282"/>
    <cellStyle name="Table Rows 2 2 20" xfId="29283"/>
    <cellStyle name="Table Rows 2 2 21" xfId="29284"/>
    <cellStyle name="Table Rows 2 2 22" xfId="29285"/>
    <cellStyle name="Table Rows 2 2 23" xfId="29286"/>
    <cellStyle name="Table Rows 2 2 24" xfId="29287"/>
    <cellStyle name="Table Rows 2 2 25" xfId="29288"/>
    <cellStyle name="Table Rows 2 2 26" xfId="29289"/>
    <cellStyle name="Table Rows 2 2 27" xfId="29290"/>
    <cellStyle name="Table Rows 2 2 28" xfId="29291"/>
    <cellStyle name="Table Rows 2 2 29" xfId="29292"/>
    <cellStyle name="Table Rows 2 2 3" xfId="29293"/>
    <cellStyle name="Table Rows 2 2 3 10" xfId="29294"/>
    <cellStyle name="Table Rows 2 2 3 11" xfId="29295"/>
    <cellStyle name="Table Rows 2 2 3 12" xfId="29296"/>
    <cellStyle name="Table Rows 2 2 3 13" xfId="29297"/>
    <cellStyle name="Table Rows 2 2 3 14" xfId="29298"/>
    <cellStyle name="Table Rows 2 2 3 15" xfId="29299"/>
    <cellStyle name="Table Rows 2 2 3 16" xfId="29300"/>
    <cellStyle name="Table Rows 2 2 3 17" xfId="29301"/>
    <cellStyle name="Table Rows 2 2 3 18" xfId="29302"/>
    <cellStyle name="Table Rows 2 2 3 19" xfId="29303"/>
    <cellStyle name="Table Rows 2 2 3 2" xfId="29304"/>
    <cellStyle name="Table Rows 2 2 3 20" xfId="29305"/>
    <cellStyle name="Table Rows 2 2 3 21" xfId="29306"/>
    <cellStyle name="Table Rows 2 2 3 22" xfId="29307"/>
    <cellStyle name="Table Rows 2 2 3 23" xfId="29308"/>
    <cellStyle name="Table Rows 2 2 3 24" xfId="29309"/>
    <cellStyle name="Table Rows 2 2 3 25" xfId="29310"/>
    <cellStyle name="Table Rows 2 2 3 26" xfId="29311"/>
    <cellStyle name="Table Rows 2 2 3 27" xfId="29312"/>
    <cellStyle name="Table Rows 2 2 3 28" xfId="29313"/>
    <cellStyle name="Table Rows 2 2 3 29" xfId="29314"/>
    <cellStyle name="Table Rows 2 2 3 3" xfId="29315"/>
    <cellStyle name="Table Rows 2 2 3 30" xfId="29316"/>
    <cellStyle name="Table Rows 2 2 3 31" xfId="29317"/>
    <cellStyle name="Table Rows 2 2 3 32" xfId="29318"/>
    <cellStyle name="Table Rows 2 2 3 4" xfId="29319"/>
    <cellStyle name="Table Rows 2 2 3 5" xfId="29320"/>
    <cellStyle name="Table Rows 2 2 3 6" xfId="29321"/>
    <cellStyle name="Table Rows 2 2 3 7" xfId="29322"/>
    <cellStyle name="Table Rows 2 2 3 8" xfId="29323"/>
    <cellStyle name="Table Rows 2 2 3 9" xfId="29324"/>
    <cellStyle name="Table Rows 2 2 30" xfId="29325"/>
    <cellStyle name="Table Rows 2 2 31" xfId="29326"/>
    <cellStyle name="Table Rows 2 2 32" xfId="29327"/>
    <cellStyle name="Table Rows 2 2 33" xfId="29328"/>
    <cellStyle name="Table Rows 2 2 34" xfId="29329"/>
    <cellStyle name="Table Rows 2 2 35" xfId="29330"/>
    <cellStyle name="Table Rows 2 2 36" xfId="39213"/>
    <cellStyle name="Table Rows 2 2 4" xfId="29331"/>
    <cellStyle name="Table Rows 2 2 5" xfId="29332"/>
    <cellStyle name="Table Rows 2 2 6" xfId="29333"/>
    <cellStyle name="Table Rows 2 2 7" xfId="29334"/>
    <cellStyle name="Table Rows 2 2 8" xfId="29335"/>
    <cellStyle name="Table Rows 2 2 9" xfId="29336"/>
    <cellStyle name="Table Rows 2 20" xfId="29337"/>
    <cellStyle name="Table Rows 2 21" xfId="29338"/>
    <cellStyle name="Table Rows 2 22" xfId="29339"/>
    <cellStyle name="Table Rows 2 23" xfId="29340"/>
    <cellStyle name="Table Rows 2 24" xfId="29341"/>
    <cellStyle name="Table Rows 2 25" xfId="29342"/>
    <cellStyle name="Table Rows 2 26" xfId="29343"/>
    <cellStyle name="Table Rows 2 27" xfId="29344"/>
    <cellStyle name="Table Rows 2 28" xfId="29345"/>
    <cellStyle name="Table Rows 2 29" xfId="29346"/>
    <cellStyle name="Table Rows 2 3" xfId="29347"/>
    <cellStyle name="Table Rows 2 3 10" xfId="29348"/>
    <cellStyle name="Table Rows 2 3 11" xfId="29349"/>
    <cellStyle name="Table Rows 2 3 12" xfId="29350"/>
    <cellStyle name="Table Rows 2 3 13" xfId="29351"/>
    <cellStyle name="Table Rows 2 3 14" xfId="29352"/>
    <cellStyle name="Table Rows 2 3 15" xfId="29353"/>
    <cellStyle name="Table Rows 2 3 16" xfId="29354"/>
    <cellStyle name="Table Rows 2 3 17" xfId="29355"/>
    <cellStyle name="Table Rows 2 3 18" xfId="29356"/>
    <cellStyle name="Table Rows 2 3 19" xfId="29357"/>
    <cellStyle name="Table Rows 2 3 2" xfId="29358"/>
    <cellStyle name="Table Rows 2 3 2 10" xfId="29359"/>
    <cellStyle name="Table Rows 2 3 2 11" xfId="29360"/>
    <cellStyle name="Table Rows 2 3 2 12" xfId="29361"/>
    <cellStyle name="Table Rows 2 3 2 13" xfId="29362"/>
    <cellStyle name="Table Rows 2 3 2 14" xfId="29363"/>
    <cellStyle name="Table Rows 2 3 2 15" xfId="29364"/>
    <cellStyle name="Table Rows 2 3 2 16" xfId="29365"/>
    <cellStyle name="Table Rows 2 3 2 17" xfId="29366"/>
    <cellStyle name="Table Rows 2 3 2 18" xfId="29367"/>
    <cellStyle name="Table Rows 2 3 2 19" xfId="29368"/>
    <cellStyle name="Table Rows 2 3 2 2" xfId="29369"/>
    <cellStyle name="Table Rows 2 3 2 2 10" xfId="29370"/>
    <cellStyle name="Table Rows 2 3 2 2 11" xfId="29371"/>
    <cellStyle name="Table Rows 2 3 2 2 12" xfId="29372"/>
    <cellStyle name="Table Rows 2 3 2 2 13" xfId="29373"/>
    <cellStyle name="Table Rows 2 3 2 2 14" xfId="29374"/>
    <cellStyle name="Table Rows 2 3 2 2 15" xfId="29375"/>
    <cellStyle name="Table Rows 2 3 2 2 16" xfId="29376"/>
    <cellStyle name="Table Rows 2 3 2 2 17" xfId="29377"/>
    <cellStyle name="Table Rows 2 3 2 2 18" xfId="29378"/>
    <cellStyle name="Table Rows 2 3 2 2 19" xfId="29379"/>
    <cellStyle name="Table Rows 2 3 2 2 2" xfId="29380"/>
    <cellStyle name="Table Rows 2 3 2 2 20" xfId="29381"/>
    <cellStyle name="Table Rows 2 3 2 2 21" xfId="29382"/>
    <cellStyle name="Table Rows 2 3 2 2 22" xfId="29383"/>
    <cellStyle name="Table Rows 2 3 2 2 23" xfId="29384"/>
    <cellStyle name="Table Rows 2 3 2 2 24" xfId="29385"/>
    <cellStyle name="Table Rows 2 3 2 2 25" xfId="29386"/>
    <cellStyle name="Table Rows 2 3 2 2 26" xfId="29387"/>
    <cellStyle name="Table Rows 2 3 2 2 27" xfId="29388"/>
    <cellStyle name="Table Rows 2 3 2 2 28" xfId="29389"/>
    <cellStyle name="Table Rows 2 3 2 2 29" xfId="29390"/>
    <cellStyle name="Table Rows 2 3 2 2 3" xfId="29391"/>
    <cellStyle name="Table Rows 2 3 2 2 30" xfId="29392"/>
    <cellStyle name="Table Rows 2 3 2 2 31" xfId="29393"/>
    <cellStyle name="Table Rows 2 3 2 2 32" xfId="29394"/>
    <cellStyle name="Table Rows 2 3 2 2 4" xfId="29395"/>
    <cellStyle name="Table Rows 2 3 2 2 5" xfId="29396"/>
    <cellStyle name="Table Rows 2 3 2 2 6" xfId="29397"/>
    <cellStyle name="Table Rows 2 3 2 2 7" xfId="29398"/>
    <cellStyle name="Table Rows 2 3 2 2 8" xfId="29399"/>
    <cellStyle name="Table Rows 2 3 2 2 9" xfId="29400"/>
    <cellStyle name="Table Rows 2 3 2 20" xfId="29401"/>
    <cellStyle name="Table Rows 2 3 2 21" xfId="29402"/>
    <cellStyle name="Table Rows 2 3 2 22" xfId="29403"/>
    <cellStyle name="Table Rows 2 3 2 23" xfId="29404"/>
    <cellStyle name="Table Rows 2 3 2 24" xfId="29405"/>
    <cellStyle name="Table Rows 2 3 2 25" xfId="29406"/>
    <cellStyle name="Table Rows 2 3 2 26" xfId="29407"/>
    <cellStyle name="Table Rows 2 3 2 27" xfId="29408"/>
    <cellStyle name="Table Rows 2 3 2 28" xfId="29409"/>
    <cellStyle name="Table Rows 2 3 2 29" xfId="29410"/>
    <cellStyle name="Table Rows 2 3 2 3" xfId="29411"/>
    <cellStyle name="Table Rows 2 3 2 30" xfId="29412"/>
    <cellStyle name="Table Rows 2 3 2 31" xfId="29413"/>
    <cellStyle name="Table Rows 2 3 2 32" xfId="29414"/>
    <cellStyle name="Table Rows 2 3 2 33" xfId="29415"/>
    <cellStyle name="Table Rows 2 3 2 34" xfId="29416"/>
    <cellStyle name="Table Rows 2 3 2 35" xfId="39216"/>
    <cellStyle name="Table Rows 2 3 2 4" xfId="29417"/>
    <cellStyle name="Table Rows 2 3 2 5" xfId="29418"/>
    <cellStyle name="Table Rows 2 3 2 6" xfId="29419"/>
    <cellStyle name="Table Rows 2 3 2 7" xfId="29420"/>
    <cellStyle name="Table Rows 2 3 2 8" xfId="29421"/>
    <cellStyle name="Table Rows 2 3 2 9" xfId="29422"/>
    <cellStyle name="Table Rows 2 3 20" xfId="29423"/>
    <cellStyle name="Table Rows 2 3 21" xfId="29424"/>
    <cellStyle name="Table Rows 2 3 22" xfId="29425"/>
    <cellStyle name="Table Rows 2 3 23" xfId="29426"/>
    <cellStyle name="Table Rows 2 3 24" xfId="29427"/>
    <cellStyle name="Table Rows 2 3 25" xfId="29428"/>
    <cellStyle name="Table Rows 2 3 26" xfId="29429"/>
    <cellStyle name="Table Rows 2 3 27" xfId="29430"/>
    <cellStyle name="Table Rows 2 3 28" xfId="29431"/>
    <cellStyle name="Table Rows 2 3 29" xfId="29432"/>
    <cellStyle name="Table Rows 2 3 3" xfId="29433"/>
    <cellStyle name="Table Rows 2 3 3 10" xfId="29434"/>
    <cellStyle name="Table Rows 2 3 3 11" xfId="29435"/>
    <cellStyle name="Table Rows 2 3 3 12" xfId="29436"/>
    <cellStyle name="Table Rows 2 3 3 13" xfId="29437"/>
    <cellStyle name="Table Rows 2 3 3 14" xfId="29438"/>
    <cellStyle name="Table Rows 2 3 3 15" xfId="29439"/>
    <cellStyle name="Table Rows 2 3 3 16" xfId="29440"/>
    <cellStyle name="Table Rows 2 3 3 17" xfId="29441"/>
    <cellStyle name="Table Rows 2 3 3 18" xfId="29442"/>
    <cellStyle name="Table Rows 2 3 3 19" xfId="29443"/>
    <cellStyle name="Table Rows 2 3 3 2" xfId="29444"/>
    <cellStyle name="Table Rows 2 3 3 20" xfId="29445"/>
    <cellStyle name="Table Rows 2 3 3 21" xfId="29446"/>
    <cellStyle name="Table Rows 2 3 3 22" xfId="29447"/>
    <cellStyle name="Table Rows 2 3 3 23" xfId="29448"/>
    <cellStyle name="Table Rows 2 3 3 24" xfId="29449"/>
    <cellStyle name="Table Rows 2 3 3 25" xfId="29450"/>
    <cellStyle name="Table Rows 2 3 3 26" xfId="29451"/>
    <cellStyle name="Table Rows 2 3 3 27" xfId="29452"/>
    <cellStyle name="Table Rows 2 3 3 28" xfId="29453"/>
    <cellStyle name="Table Rows 2 3 3 29" xfId="29454"/>
    <cellStyle name="Table Rows 2 3 3 3" xfId="29455"/>
    <cellStyle name="Table Rows 2 3 3 30" xfId="29456"/>
    <cellStyle name="Table Rows 2 3 3 31" xfId="29457"/>
    <cellStyle name="Table Rows 2 3 3 32" xfId="29458"/>
    <cellStyle name="Table Rows 2 3 3 4" xfId="29459"/>
    <cellStyle name="Table Rows 2 3 3 5" xfId="29460"/>
    <cellStyle name="Table Rows 2 3 3 6" xfId="29461"/>
    <cellStyle name="Table Rows 2 3 3 7" xfId="29462"/>
    <cellStyle name="Table Rows 2 3 3 8" xfId="29463"/>
    <cellStyle name="Table Rows 2 3 3 9" xfId="29464"/>
    <cellStyle name="Table Rows 2 3 30" xfId="29465"/>
    <cellStyle name="Table Rows 2 3 31" xfId="29466"/>
    <cellStyle name="Table Rows 2 3 32" xfId="29467"/>
    <cellStyle name="Table Rows 2 3 33" xfId="29468"/>
    <cellStyle name="Table Rows 2 3 34" xfId="29469"/>
    <cellStyle name="Table Rows 2 3 35" xfId="29470"/>
    <cellStyle name="Table Rows 2 3 36" xfId="39215"/>
    <cellStyle name="Table Rows 2 3 4" xfId="29471"/>
    <cellStyle name="Table Rows 2 3 5" xfId="29472"/>
    <cellStyle name="Table Rows 2 3 6" xfId="29473"/>
    <cellStyle name="Table Rows 2 3 7" xfId="29474"/>
    <cellStyle name="Table Rows 2 3 8" xfId="29475"/>
    <cellStyle name="Table Rows 2 3 9" xfId="29476"/>
    <cellStyle name="Table Rows 2 30" xfId="29477"/>
    <cellStyle name="Table Rows 2 31" xfId="29478"/>
    <cellStyle name="Table Rows 2 32" xfId="29479"/>
    <cellStyle name="Table Rows 2 33" xfId="29480"/>
    <cellStyle name="Table Rows 2 34" xfId="29481"/>
    <cellStyle name="Table Rows 2 35" xfId="29482"/>
    <cellStyle name="Table Rows 2 36" xfId="29483"/>
    <cellStyle name="Table Rows 2 37" xfId="29484"/>
    <cellStyle name="Table Rows 2 38" xfId="29485"/>
    <cellStyle name="Table Rows 2 39" xfId="29486"/>
    <cellStyle name="Table Rows 2 4" xfId="29487"/>
    <cellStyle name="Table Rows 2 4 10" xfId="29488"/>
    <cellStyle name="Table Rows 2 4 11" xfId="29489"/>
    <cellStyle name="Table Rows 2 4 12" xfId="29490"/>
    <cellStyle name="Table Rows 2 4 13" xfId="29491"/>
    <cellStyle name="Table Rows 2 4 14" xfId="29492"/>
    <cellStyle name="Table Rows 2 4 15" xfId="29493"/>
    <cellStyle name="Table Rows 2 4 16" xfId="29494"/>
    <cellStyle name="Table Rows 2 4 17" xfId="29495"/>
    <cellStyle name="Table Rows 2 4 18" xfId="29496"/>
    <cellStyle name="Table Rows 2 4 19" xfId="29497"/>
    <cellStyle name="Table Rows 2 4 2" xfId="29498"/>
    <cellStyle name="Table Rows 2 4 2 10" xfId="29499"/>
    <cellStyle name="Table Rows 2 4 2 11" xfId="29500"/>
    <cellStyle name="Table Rows 2 4 2 12" xfId="29501"/>
    <cellStyle name="Table Rows 2 4 2 13" xfId="29502"/>
    <cellStyle name="Table Rows 2 4 2 14" xfId="29503"/>
    <cellStyle name="Table Rows 2 4 2 15" xfId="29504"/>
    <cellStyle name="Table Rows 2 4 2 16" xfId="29505"/>
    <cellStyle name="Table Rows 2 4 2 17" xfId="29506"/>
    <cellStyle name="Table Rows 2 4 2 18" xfId="29507"/>
    <cellStyle name="Table Rows 2 4 2 19" xfId="29508"/>
    <cellStyle name="Table Rows 2 4 2 2" xfId="29509"/>
    <cellStyle name="Table Rows 2 4 2 2 10" xfId="29510"/>
    <cellStyle name="Table Rows 2 4 2 2 11" xfId="29511"/>
    <cellStyle name="Table Rows 2 4 2 2 12" xfId="29512"/>
    <cellStyle name="Table Rows 2 4 2 2 13" xfId="29513"/>
    <cellStyle name="Table Rows 2 4 2 2 14" xfId="29514"/>
    <cellStyle name="Table Rows 2 4 2 2 15" xfId="29515"/>
    <cellStyle name="Table Rows 2 4 2 2 16" xfId="29516"/>
    <cellStyle name="Table Rows 2 4 2 2 17" xfId="29517"/>
    <cellStyle name="Table Rows 2 4 2 2 18" xfId="29518"/>
    <cellStyle name="Table Rows 2 4 2 2 19" xfId="29519"/>
    <cellStyle name="Table Rows 2 4 2 2 2" xfId="29520"/>
    <cellStyle name="Table Rows 2 4 2 2 20" xfId="29521"/>
    <cellStyle name="Table Rows 2 4 2 2 21" xfId="29522"/>
    <cellStyle name="Table Rows 2 4 2 2 22" xfId="29523"/>
    <cellStyle name="Table Rows 2 4 2 2 23" xfId="29524"/>
    <cellStyle name="Table Rows 2 4 2 2 24" xfId="29525"/>
    <cellStyle name="Table Rows 2 4 2 2 25" xfId="29526"/>
    <cellStyle name="Table Rows 2 4 2 2 26" xfId="29527"/>
    <cellStyle name="Table Rows 2 4 2 2 27" xfId="29528"/>
    <cellStyle name="Table Rows 2 4 2 2 28" xfId="29529"/>
    <cellStyle name="Table Rows 2 4 2 2 29" xfId="29530"/>
    <cellStyle name="Table Rows 2 4 2 2 3" xfId="29531"/>
    <cellStyle name="Table Rows 2 4 2 2 30" xfId="29532"/>
    <cellStyle name="Table Rows 2 4 2 2 31" xfId="29533"/>
    <cellStyle name="Table Rows 2 4 2 2 32" xfId="29534"/>
    <cellStyle name="Table Rows 2 4 2 2 4" xfId="29535"/>
    <cellStyle name="Table Rows 2 4 2 2 5" xfId="29536"/>
    <cellStyle name="Table Rows 2 4 2 2 6" xfId="29537"/>
    <cellStyle name="Table Rows 2 4 2 2 7" xfId="29538"/>
    <cellStyle name="Table Rows 2 4 2 2 8" xfId="29539"/>
    <cellStyle name="Table Rows 2 4 2 2 9" xfId="29540"/>
    <cellStyle name="Table Rows 2 4 2 20" xfId="29541"/>
    <cellStyle name="Table Rows 2 4 2 21" xfId="29542"/>
    <cellStyle name="Table Rows 2 4 2 22" xfId="29543"/>
    <cellStyle name="Table Rows 2 4 2 23" xfId="29544"/>
    <cellStyle name="Table Rows 2 4 2 24" xfId="29545"/>
    <cellStyle name="Table Rows 2 4 2 25" xfId="29546"/>
    <cellStyle name="Table Rows 2 4 2 26" xfId="29547"/>
    <cellStyle name="Table Rows 2 4 2 27" xfId="29548"/>
    <cellStyle name="Table Rows 2 4 2 28" xfId="29549"/>
    <cellStyle name="Table Rows 2 4 2 29" xfId="29550"/>
    <cellStyle name="Table Rows 2 4 2 3" xfId="29551"/>
    <cellStyle name="Table Rows 2 4 2 30" xfId="29552"/>
    <cellStyle name="Table Rows 2 4 2 31" xfId="29553"/>
    <cellStyle name="Table Rows 2 4 2 32" xfId="29554"/>
    <cellStyle name="Table Rows 2 4 2 33" xfId="29555"/>
    <cellStyle name="Table Rows 2 4 2 34" xfId="29556"/>
    <cellStyle name="Table Rows 2 4 2 35" xfId="39218"/>
    <cellStyle name="Table Rows 2 4 2 4" xfId="29557"/>
    <cellStyle name="Table Rows 2 4 2 5" xfId="29558"/>
    <cellStyle name="Table Rows 2 4 2 6" xfId="29559"/>
    <cellStyle name="Table Rows 2 4 2 7" xfId="29560"/>
    <cellStyle name="Table Rows 2 4 2 8" xfId="29561"/>
    <cellStyle name="Table Rows 2 4 2 9" xfId="29562"/>
    <cellStyle name="Table Rows 2 4 20" xfId="29563"/>
    <cellStyle name="Table Rows 2 4 21" xfId="29564"/>
    <cellStyle name="Table Rows 2 4 22" xfId="29565"/>
    <cellStyle name="Table Rows 2 4 23" xfId="29566"/>
    <cellStyle name="Table Rows 2 4 24" xfId="29567"/>
    <cellStyle name="Table Rows 2 4 25" xfId="29568"/>
    <cellStyle name="Table Rows 2 4 26" xfId="29569"/>
    <cellStyle name="Table Rows 2 4 27" xfId="29570"/>
    <cellStyle name="Table Rows 2 4 28" xfId="29571"/>
    <cellStyle name="Table Rows 2 4 29" xfId="29572"/>
    <cellStyle name="Table Rows 2 4 3" xfId="29573"/>
    <cellStyle name="Table Rows 2 4 3 10" xfId="29574"/>
    <cellStyle name="Table Rows 2 4 3 11" xfId="29575"/>
    <cellStyle name="Table Rows 2 4 3 12" xfId="29576"/>
    <cellStyle name="Table Rows 2 4 3 13" xfId="29577"/>
    <cellStyle name="Table Rows 2 4 3 14" xfId="29578"/>
    <cellStyle name="Table Rows 2 4 3 15" xfId="29579"/>
    <cellStyle name="Table Rows 2 4 3 16" xfId="29580"/>
    <cellStyle name="Table Rows 2 4 3 17" xfId="29581"/>
    <cellStyle name="Table Rows 2 4 3 18" xfId="29582"/>
    <cellStyle name="Table Rows 2 4 3 19" xfId="29583"/>
    <cellStyle name="Table Rows 2 4 3 2" xfId="29584"/>
    <cellStyle name="Table Rows 2 4 3 2 10" xfId="29585"/>
    <cellStyle name="Table Rows 2 4 3 2 11" xfId="29586"/>
    <cellStyle name="Table Rows 2 4 3 2 12" xfId="29587"/>
    <cellStyle name="Table Rows 2 4 3 2 13" xfId="29588"/>
    <cellStyle name="Table Rows 2 4 3 2 14" xfId="29589"/>
    <cellStyle name="Table Rows 2 4 3 2 15" xfId="29590"/>
    <cellStyle name="Table Rows 2 4 3 2 16" xfId="29591"/>
    <cellStyle name="Table Rows 2 4 3 2 17" xfId="29592"/>
    <cellStyle name="Table Rows 2 4 3 2 18" xfId="29593"/>
    <cellStyle name="Table Rows 2 4 3 2 19" xfId="29594"/>
    <cellStyle name="Table Rows 2 4 3 2 2" xfId="29595"/>
    <cellStyle name="Table Rows 2 4 3 2 20" xfId="29596"/>
    <cellStyle name="Table Rows 2 4 3 2 21" xfId="29597"/>
    <cellStyle name="Table Rows 2 4 3 2 22" xfId="29598"/>
    <cellStyle name="Table Rows 2 4 3 2 23" xfId="29599"/>
    <cellStyle name="Table Rows 2 4 3 2 24" xfId="29600"/>
    <cellStyle name="Table Rows 2 4 3 2 25" xfId="29601"/>
    <cellStyle name="Table Rows 2 4 3 2 26" xfId="29602"/>
    <cellStyle name="Table Rows 2 4 3 2 27" xfId="29603"/>
    <cellStyle name="Table Rows 2 4 3 2 28" xfId="29604"/>
    <cellStyle name="Table Rows 2 4 3 2 29" xfId="29605"/>
    <cellStyle name="Table Rows 2 4 3 2 3" xfId="29606"/>
    <cellStyle name="Table Rows 2 4 3 2 30" xfId="29607"/>
    <cellStyle name="Table Rows 2 4 3 2 31" xfId="29608"/>
    <cellStyle name="Table Rows 2 4 3 2 32" xfId="29609"/>
    <cellStyle name="Table Rows 2 4 3 2 4" xfId="29610"/>
    <cellStyle name="Table Rows 2 4 3 2 5" xfId="29611"/>
    <cellStyle name="Table Rows 2 4 3 2 6" xfId="29612"/>
    <cellStyle name="Table Rows 2 4 3 2 7" xfId="29613"/>
    <cellStyle name="Table Rows 2 4 3 2 8" xfId="29614"/>
    <cellStyle name="Table Rows 2 4 3 2 9" xfId="29615"/>
    <cellStyle name="Table Rows 2 4 3 20" xfId="29616"/>
    <cellStyle name="Table Rows 2 4 3 21" xfId="29617"/>
    <cellStyle name="Table Rows 2 4 3 22" xfId="29618"/>
    <cellStyle name="Table Rows 2 4 3 23" xfId="29619"/>
    <cellStyle name="Table Rows 2 4 3 24" xfId="29620"/>
    <cellStyle name="Table Rows 2 4 3 25" xfId="29621"/>
    <cellStyle name="Table Rows 2 4 3 26" xfId="29622"/>
    <cellStyle name="Table Rows 2 4 3 27" xfId="29623"/>
    <cellStyle name="Table Rows 2 4 3 28" xfId="29624"/>
    <cellStyle name="Table Rows 2 4 3 29" xfId="29625"/>
    <cellStyle name="Table Rows 2 4 3 3" xfId="29626"/>
    <cellStyle name="Table Rows 2 4 3 30" xfId="29627"/>
    <cellStyle name="Table Rows 2 4 3 31" xfId="29628"/>
    <cellStyle name="Table Rows 2 4 3 32" xfId="29629"/>
    <cellStyle name="Table Rows 2 4 3 33" xfId="29630"/>
    <cellStyle name="Table Rows 2 4 3 34" xfId="29631"/>
    <cellStyle name="Table Rows 2 4 3 35" xfId="39219"/>
    <cellStyle name="Table Rows 2 4 3 4" xfId="29632"/>
    <cellStyle name="Table Rows 2 4 3 5" xfId="29633"/>
    <cellStyle name="Table Rows 2 4 3 6" xfId="29634"/>
    <cellStyle name="Table Rows 2 4 3 7" xfId="29635"/>
    <cellStyle name="Table Rows 2 4 3 8" xfId="29636"/>
    <cellStyle name="Table Rows 2 4 3 9" xfId="29637"/>
    <cellStyle name="Table Rows 2 4 30" xfId="29638"/>
    <cellStyle name="Table Rows 2 4 31" xfId="29639"/>
    <cellStyle name="Table Rows 2 4 32" xfId="29640"/>
    <cellStyle name="Table Rows 2 4 33" xfId="29641"/>
    <cellStyle name="Table Rows 2 4 34" xfId="29642"/>
    <cellStyle name="Table Rows 2 4 35" xfId="29643"/>
    <cellStyle name="Table Rows 2 4 36" xfId="29644"/>
    <cellStyle name="Table Rows 2 4 37" xfId="39217"/>
    <cellStyle name="Table Rows 2 4 4" xfId="29645"/>
    <cellStyle name="Table Rows 2 4 4 10" xfId="29646"/>
    <cellStyle name="Table Rows 2 4 4 11" xfId="29647"/>
    <cellStyle name="Table Rows 2 4 4 12" xfId="29648"/>
    <cellStyle name="Table Rows 2 4 4 13" xfId="29649"/>
    <cellStyle name="Table Rows 2 4 4 14" xfId="39902"/>
    <cellStyle name="Table Rows 2 4 4 2" xfId="29650"/>
    <cellStyle name="Table Rows 2 4 4 3" xfId="29651"/>
    <cellStyle name="Table Rows 2 4 4 4" xfId="29652"/>
    <cellStyle name="Table Rows 2 4 4 5" xfId="29653"/>
    <cellStyle name="Table Rows 2 4 4 6" xfId="29654"/>
    <cellStyle name="Table Rows 2 4 4 7" xfId="29655"/>
    <cellStyle name="Table Rows 2 4 4 8" xfId="29656"/>
    <cellStyle name="Table Rows 2 4 4 9" xfId="29657"/>
    <cellStyle name="Table Rows 2 4 5" xfId="29658"/>
    <cellStyle name="Table Rows 2 4 6" xfId="29659"/>
    <cellStyle name="Table Rows 2 4 7" xfId="29660"/>
    <cellStyle name="Table Rows 2 4 8" xfId="29661"/>
    <cellStyle name="Table Rows 2 4 9" xfId="29662"/>
    <cellStyle name="Table Rows 2 40" xfId="29663"/>
    <cellStyle name="Table Rows 2 41" xfId="39212"/>
    <cellStyle name="Table Rows 2 5" xfId="29664"/>
    <cellStyle name="Table Rows 2 5 10" xfId="29665"/>
    <cellStyle name="Table Rows 2 5 11" xfId="29666"/>
    <cellStyle name="Table Rows 2 5 12" xfId="29667"/>
    <cellStyle name="Table Rows 2 5 13" xfId="29668"/>
    <cellStyle name="Table Rows 2 5 14" xfId="29669"/>
    <cellStyle name="Table Rows 2 5 15" xfId="29670"/>
    <cellStyle name="Table Rows 2 5 16" xfId="29671"/>
    <cellStyle name="Table Rows 2 5 17" xfId="29672"/>
    <cellStyle name="Table Rows 2 5 18" xfId="29673"/>
    <cellStyle name="Table Rows 2 5 19" xfId="29674"/>
    <cellStyle name="Table Rows 2 5 2" xfId="29675"/>
    <cellStyle name="Table Rows 2 5 2 10" xfId="29676"/>
    <cellStyle name="Table Rows 2 5 2 11" xfId="29677"/>
    <cellStyle name="Table Rows 2 5 2 12" xfId="29678"/>
    <cellStyle name="Table Rows 2 5 2 13" xfId="29679"/>
    <cellStyle name="Table Rows 2 5 2 14" xfId="40029"/>
    <cellStyle name="Table Rows 2 5 2 2" xfId="29680"/>
    <cellStyle name="Table Rows 2 5 2 3" xfId="29681"/>
    <cellStyle name="Table Rows 2 5 2 4" xfId="29682"/>
    <cellStyle name="Table Rows 2 5 2 5" xfId="29683"/>
    <cellStyle name="Table Rows 2 5 2 6" xfId="29684"/>
    <cellStyle name="Table Rows 2 5 2 7" xfId="29685"/>
    <cellStyle name="Table Rows 2 5 2 8" xfId="29686"/>
    <cellStyle name="Table Rows 2 5 2 9" xfId="29687"/>
    <cellStyle name="Table Rows 2 5 20" xfId="29688"/>
    <cellStyle name="Table Rows 2 5 21" xfId="29689"/>
    <cellStyle name="Table Rows 2 5 22" xfId="29690"/>
    <cellStyle name="Table Rows 2 5 23" xfId="29691"/>
    <cellStyle name="Table Rows 2 5 24" xfId="29692"/>
    <cellStyle name="Table Rows 2 5 25" xfId="29693"/>
    <cellStyle name="Table Rows 2 5 26" xfId="29694"/>
    <cellStyle name="Table Rows 2 5 27" xfId="29695"/>
    <cellStyle name="Table Rows 2 5 28" xfId="29696"/>
    <cellStyle name="Table Rows 2 5 29" xfId="29697"/>
    <cellStyle name="Table Rows 2 5 3" xfId="29698"/>
    <cellStyle name="Table Rows 2 5 30" xfId="29699"/>
    <cellStyle name="Table Rows 2 5 31" xfId="29700"/>
    <cellStyle name="Table Rows 2 5 32" xfId="29701"/>
    <cellStyle name="Table Rows 2 5 33" xfId="29702"/>
    <cellStyle name="Table Rows 2 5 34" xfId="29703"/>
    <cellStyle name="Table Rows 2 5 35" xfId="39220"/>
    <cellStyle name="Table Rows 2 5 4" xfId="29704"/>
    <cellStyle name="Table Rows 2 5 5" xfId="29705"/>
    <cellStyle name="Table Rows 2 5 6" xfId="29706"/>
    <cellStyle name="Table Rows 2 5 7" xfId="29707"/>
    <cellStyle name="Table Rows 2 5 8" xfId="29708"/>
    <cellStyle name="Table Rows 2 5 9" xfId="29709"/>
    <cellStyle name="Table Rows 2 6" xfId="29710"/>
    <cellStyle name="Table Rows 2 6 10" xfId="29711"/>
    <cellStyle name="Table Rows 2 6 11" xfId="29712"/>
    <cellStyle name="Table Rows 2 6 12" xfId="29713"/>
    <cellStyle name="Table Rows 2 6 13" xfId="29714"/>
    <cellStyle name="Table Rows 2 6 14" xfId="29715"/>
    <cellStyle name="Table Rows 2 6 15" xfId="29716"/>
    <cellStyle name="Table Rows 2 6 16" xfId="29717"/>
    <cellStyle name="Table Rows 2 6 17" xfId="29718"/>
    <cellStyle name="Table Rows 2 6 18" xfId="29719"/>
    <cellStyle name="Table Rows 2 6 19" xfId="29720"/>
    <cellStyle name="Table Rows 2 6 2" xfId="29721"/>
    <cellStyle name="Table Rows 2 6 2 10" xfId="29722"/>
    <cellStyle name="Table Rows 2 6 2 11" xfId="29723"/>
    <cellStyle name="Table Rows 2 6 2 12" xfId="29724"/>
    <cellStyle name="Table Rows 2 6 2 13" xfId="29725"/>
    <cellStyle name="Table Rows 2 6 2 14" xfId="29726"/>
    <cellStyle name="Table Rows 2 6 2 15" xfId="29727"/>
    <cellStyle name="Table Rows 2 6 2 16" xfId="29728"/>
    <cellStyle name="Table Rows 2 6 2 17" xfId="29729"/>
    <cellStyle name="Table Rows 2 6 2 18" xfId="29730"/>
    <cellStyle name="Table Rows 2 6 2 19" xfId="29731"/>
    <cellStyle name="Table Rows 2 6 2 2" xfId="29732"/>
    <cellStyle name="Table Rows 2 6 2 20" xfId="29733"/>
    <cellStyle name="Table Rows 2 6 2 21" xfId="29734"/>
    <cellStyle name="Table Rows 2 6 2 22" xfId="29735"/>
    <cellStyle name="Table Rows 2 6 2 23" xfId="29736"/>
    <cellStyle name="Table Rows 2 6 2 24" xfId="29737"/>
    <cellStyle name="Table Rows 2 6 2 25" xfId="29738"/>
    <cellStyle name="Table Rows 2 6 2 26" xfId="29739"/>
    <cellStyle name="Table Rows 2 6 2 27" xfId="29740"/>
    <cellStyle name="Table Rows 2 6 2 28" xfId="29741"/>
    <cellStyle name="Table Rows 2 6 2 29" xfId="29742"/>
    <cellStyle name="Table Rows 2 6 2 3" xfId="29743"/>
    <cellStyle name="Table Rows 2 6 2 30" xfId="29744"/>
    <cellStyle name="Table Rows 2 6 2 31" xfId="29745"/>
    <cellStyle name="Table Rows 2 6 2 32" xfId="29746"/>
    <cellStyle name="Table Rows 2 6 2 4" xfId="29747"/>
    <cellStyle name="Table Rows 2 6 2 5" xfId="29748"/>
    <cellStyle name="Table Rows 2 6 2 6" xfId="29749"/>
    <cellStyle name="Table Rows 2 6 2 7" xfId="29750"/>
    <cellStyle name="Table Rows 2 6 2 8" xfId="29751"/>
    <cellStyle name="Table Rows 2 6 2 9" xfId="29752"/>
    <cellStyle name="Table Rows 2 6 20" xfId="29753"/>
    <cellStyle name="Table Rows 2 6 21" xfId="29754"/>
    <cellStyle name="Table Rows 2 6 22" xfId="29755"/>
    <cellStyle name="Table Rows 2 6 23" xfId="29756"/>
    <cellStyle name="Table Rows 2 6 24" xfId="29757"/>
    <cellStyle name="Table Rows 2 6 25" xfId="29758"/>
    <cellStyle name="Table Rows 2 6 26" xfId="29759"/>
    <cellStyle name="Table Rows 2 6 27" xfId="29760"/>
    <cellStyle name="Table Rows 2 6 28" xfId="29761"/>
    <cellStyle name="Table Rows 2 6 29" xfId="29762"/>
    <cellStyle name="Table Rows 2 6 3" xfId="29763"/>
    <cellStyle name="Table Rows 2 6 30" xfId="29764"/>
    <cellStyle name="Table Rows 2 6 31" xfId="29765"/>
    <cellStyle name="Table Rows 2 6 32" xfId="29766"/>
    <cellStyle name="Table Rows 2 6 33" xfId="29767"/>
    <cellStyle name="Table Rows 2 6 34" xfId="29768"/>
    <cellStyle name="Table Rows 2 6 35" xfId="39221"/>
    <cellStyle name="Table Rows 2 6 4" xfId="29769"/>
    <cellStyle name="Table Rows 2 6 5" xfId="29770"/>
    <cellStyle name="Table Rows 2 6 6" xfId="29771"/>
    <cellStyle name="Table Rows 2 6 7" xfId="29772"/>
    <cellStyle name="Table Rows 2 6 8" xfId="29773"/>
    <cellStyle name="Table Rows 2 6 9" xfId="29774"/>
    <cellStyle name="Table Rows 2 7" xfId="29775"/>
    <cellStyle name="Table Rows 2 7 10" xfId="29776"/>
    <cellStyle name="Table Rows 2 7 11" xfId="29777"/>
    <cellStyle name="Table Rows 2 7 12" xfId="29778"/>
    <cellStyle name="Table Rows 2 7 13" xfId="29779"/>
    <cellStyle name="Table Rows 2 7 14" xfId="39527"/>
    <cellStyle name="Table Rows 2 7 2" xfId="29780"/>
    <cellStyle name="Table Rows 2 7 3" xfId="29781"/>
    <cellStyle name="Table Rows 2 7 4" xfId="29782"/>
    <cellStyle name="Table Rows 2 7 5" xfId="29783"/>
    <cellStyle name="Table Rows 2 7 6" xfId="29784"/>
    <cellStyle name="Table Rows 2 7 7" xfId="29785"/>
    <cellStyle name="Table Rows 2 7 8" xfId="29786"/>
    <cellStyle name="Table Rows 2 7 9" xfId="29787"/>
    <cellStyle name="Table Rows 2 8" xfId="29788"/>
    <cellStyle name="Table Rows 2 8 10" xfId="29789"/>
    <cellStyle name="Table Rows 2 8 11" xfId="29790"/>
    <cellStyle name="Table Rows 2 8 12" xfId="29791"/>
    <cellStyle name="Table Rows 2 8 13" xfId="29792"/>
    <cellStyle name="Table Rows 2 8 14" xfId="29793"/>
    <cellStyle name="Table Rows 2 8 15" xfId="29794"/>
    <cellStyle name="Table Rows 2 8 16" xfId="29795"/>
    <cellStyle name="Table Rows 2 8 17" xfId="29796"/>
    <cellStyle name="Table Rows 2 8 18" xfId="29797"/>
    <cellStyle name="Table Rows 2 8 19" xfId="29798"/>
    <cellStyle name="Table Rows 2 8 2" xfId="29799"/>
    <cellStyle name="Table Rows 2 8 20" xfId="29800"/>
    <cellStyle name="Table Rows 2 8 21" xfId="29801"/>
    <cellStyle name="Table Rows 2 8 22" xfId="29802"/>
    <cellStyle name="Table Rows 2 8 23" xfId="29803"/>
    <cellStyle name="Table Rows 2 8 24" xfId="29804"/>
    <cellStyle name="Table Rows 2 8 25" xfId="29805"/>
    <cellStyle name="Table Rows 2 8 26" xfId="29806"/>
    <cellStyle name="Table Rows 2 8 27" xfId="29807"/>
    <cellStyle name="Table Rows 2 8 28" xfId="29808"/>
    <cellStyle name="Table Rows 2 8 29" xfId="29809"/>
    <cellStyle name="Table Rows 2 8 3" xfId="29810"/>
    <cellStyle name="Table Rows 2 8 30" xfId="29811"/>
    <cellStyle name="Table Rows 2 8 31" xfId="29812"/>
    <cellStyle name="Table Rows 2 8 32" xfId="29813"/>
    <cellStyle name="Table Rows 2 8 4" xfId="29814"/>
    <cellStyle name="Table Rows 2 8 5" xfId="29815"/>
    <cellStyle name="Table Rows 2 8 6" xfId="29816"/>
    <cellStyle name="Table Rows 2 8 7" xfId="29817"/>
    <cellStyle name="Table Rows 2 8 8" xfId="29818"/>
    <cellStyle name="Table Rows 2 8 9" xfId="29819"/>
    <cellStyle name="Table Rows 2 9" xfId="29820"/>
    <cellStyle name="Table Rows 3" xfId="29821"/>
    <cellStyle name="Table Rows 3 10" xfId="29822"/>
    <cellStyle name="Table Rows 3 11" xfId="29823"/>
    <cellStyle name="Table Rows 3 12" xfId="29824"/>
    <cellStyle name="Table Rows 3 13" xfId="29825"/>
    <cellStyle name="Table Rows 3 14" xfId="29826"/>
    <cellStyle name="Table Rows 3 15" xfId="29827"/>
    <cellStyle name="Table Rows 3 16" xfId="29828"/>
    <cellStyle name="Table Rows 3 17" xfId="29829"/>
    <cellStyle name="Table Rows 3 18" xfId="29830"/>
    <cellStyle name="Table Rows 3 19" xfId="29831"/>
    <cellStyle name="Table Rows 3 2" xfId="29832"/>
    <cellStyle name="Table Rows 3 2 10" xfId="29833"/>
    <cellStyle name="Table Rows 3 2 11" xfId="29834"/>
    <cellStyle name="Table Rows 3 2 12" xfId="29835"/>
    <cellStyle name="Table Rows 3 2 13" xfId="29836"/>
    <cellStyle name="Table Rows 3 2 14" xfId="29837"/>
    <cellStyle name="Table Rows 3 2 15" xfId="29838"/>
    <cellStyle name="Table Rows 3 2 16" xfId="29839"/>
    <cellStyle name="Table Rows 3 2 17" xfId="29840"/>
    <cellStyle name="Table Rows 3 2 18" xfId="29841"/>
    <cellStyle name="Table Rows 3 2 19" xfId="29842"/>
    <cellStyle name="Table Rows 3 2 2" xfId="29843"/>
    <cellStyle name="Table Rows 3 2 2 10" xfId="29844"/>
    <cellStyle name="Table Rows 3 2 2 11" xfId="29845"/>
    <cellStyle name="Table Rows 3 2 2 12" xfId="29846"/>
    <cellStyle name="Table Rows 3 2 2 13" xfId="29847"/>
    <cellStyle name="Table Rows 3 2 2 14" xfId="29848"/>
    <cellStyle name="Table Rows 3 2 2 15" xfId="29849"/>
    <cellStyle name="Table Rows 3 2 2 16" xfId="29850"/>
    <cellStyle name="Table Rows 3 2 2 17" xfId="29851"/>
    <cellStyle name="Table Rows 3 2 2 18" xfId="29852"/>
    <cellStyle name="Table Rows 3 2 2 19" xfId="29853"/>
    <cellStyle name="Table Rows 3 2 2 2" xfId="29854"/>
    <cellStyle name="Table Rows 3 2 2 20" xfId="29855"/>
    <cellStyle name="Table Rows 3 2 2 21" xfId="29856"/>
    <cellStyle name="Table Rows 3 2 2 22" xfId="29857"/>
    <cellStyle name="Table Rows 3 2 2 23" xfId="29858"/>
    <cellStyle name="Table Rows 3 2 2 24" xfId="29859"/>
    <cellStyle name="Table Rows 3 2 2 25" xfId="29860"/>
    <cellStyle name="Table Rows 3 2 2 26" xfId="29861"/>
    <cellStyle name="Table Rows 3 2 2 27" xfId="29862"/>
    <cellStyle name="Table Rows 3 2 2 28" xfId="29863"/>
    <cellStyle name="Table Rows 3 2 2 29" xfId="29864"/>
    <cellStyle name="Table Rows 3 2 2 3" xfId="29865"/>
    <cellStyle name="Table Rows 3 2 2 30" xfId="29866"/>
    <cellStyle name="Table Rows 3 2 2 31" xfId="29867"/>
    <cellStyle name="Table Rows 3 2 2 32" xfId="29868"/>
    <cellStyle name="Table Rows 3 2 2 4" xfId="29869"/>
    <cellStyle name="Table Rows 3 2 2 5" xfId="29870"/>
    <cellStyle name="Table Rows 3 2 2 6" xfId="29871"/>
    <cellStyle name="Table Rows 3 2 2 7" xfId="29872"/>
    <cellStyle name="Table Rows 3 2 2 8" xfId="29873"/>
    <cellStyle name="Table Rows 3 2 2 9" xfId="29874"/>
    <cellStyle name="Table Rows 3 2 20" xfId="29875"/>
    <cellStyle name="Table Rows 3 2 21" xfId="29876"/>
    <cellStyle name="Table Rows 3 2 22" xfId="29877"/>
    <cellStyle name="Table Rows 3 2 23" xfId="29878"/>
    <cellStyle name="Table Rows 3 2 24" xfId="29879"/>
    <cellStyle name="Table Rows 3 2 25" xfId="29880"/>
    <cellStyle name="Table Rows 3 2 26" xfId="29881"/>
    <cellStyle name="Table Rows 3 2 27" xfId="29882"/>
    <cellStyle name="Table Rows 3 2 28" xfId="29883"/>
    <cellStyle name="Table Rows 3 2 29" xfId="29884"/>
    <cellStyle name="Table Rows 3 2 3" xfId="29885"/>
    <cellStyle name="Table Rows 3 2 30" xfId="29886"/>
    <cellStyle name="Table Rows 3 2 31" xfId="29887"/>
    <cellStyle name="Table Rows 3 2 32" xfId="29888"/>
    <cellStyle name="Table Rows 3 2 33" xfId="29889"/>
    <cellStyle name="Table Rows 3 2 34" xfId="29890"/>
    <cellStyle name="Table Rows 3 2 35" xfId="39223"/>
    <cellStyle name="Table Rows 3 2 4" xfId="29891"/>
    <cellStyle name="Table Rows 3 2 5" xfId="29892"/>
    <cellStyle name="Table Rows 3 2 6" xfId="29893"/>
    <cellStyle name="Table Rows 3 2 7" xfId="29894"/>
    <cellStyle name="Table Rows 3 2 8" xfId="29895"/>
    <cellStyle name="Table Rows 3 2 9" xfId="29896"/>
    <cellStyle name="Table Rows 3 20" xfId="29897"/>
    <cellStyle name="Table Rows 3 21" xfId="29898"/>
    <cellStyle name="Table Rows 3 22" xfId="29899"/>
    <cellStyle name="Table Rows 3 23" xfId="29900"/>
    <cellStyle name="Table Rows 3 24" xfId="29901"/>
    <cellStyle name="Table Rows 3 25" xfId="29902"/>
    <cellStyle name="Table Rows 3 26" xfId="29903"/>
    <cellStyle name="Table Rows 3 27" xfId="29904"/>
    <cellStyle name="Table Rows 3 28" xfId="29905"/>
    <cellStyle name="Table Rows 3 29" xfId="29906"/>
    <cellStyle name="Table Rows 3 3" xfId="29907"/>
    <cellStyle name="Table Rows 3 3 10" xfId="29908"/>
    <cellStyle name="Table Rows 3 3 11" xfId="29909"/>
    <cellStyle name="Table Rows 3 3 12" xfId="29910"/>
    <cellStyle name="Table Rows 3 3 13" xfId="29911"/>
    <cellStyle name="Table Rows 3 3 14" xfId="29912"/>
    <cellStyle name="Table Rows 3 3 15" xfId="29913"/>
    <cellStyle name="Table Rows 3 3 16" xfId="29914"/>
    <cellStyle name="Table Rows 3 3 17" xfId="29915"/>
    <cellStyle name="Table Rows 3 3 18" xfId="29916"/>
    <cellStyle name="Table Rows 3 3 19" xfId="29917"/>
    <cellStyle name="Table Rows 3 3 2" xfId="29918"/>
    <cellStyle name="Table Rows 3 3 20" xfId="29919"/>
    <cellStyle name="Table Rows 3 3 21" xfId="29920"/>
    <cellStyle name="Table Rows 3 3 22" xfId="29921"/>
    <cellStyle name="Table Rows 3 3 23" xfId="29922"/>
    <cellStyle name="Table Rows 3 3 24" xfId="29923"/>
    <cellStyle name="Table Rows 3 3 25" xfId="29924"/>
    <cellStyle name="Table Rows 3 3 26" xfId="29925"/>
    <cellStyle name="Table Rows 3 3 27" xfId="29926"/>
    <cellStyle name="Table Rows 3 3 28" xfId="29927"/>
    <cellStyle name="Table Rows 3 3 29" xfId="29928"/>
    <cellStyle name="Table Rows 3 3 3" xfId="29929"/>
    <cellStyle name="Table Rows 3 3 30" xfId="29930"/>
    <cellStyle name="Table Rows 3 3 31" xfId="29931"/>
    <cellStyle name="Table Rows 3 3 32" xfId="29932"/>
    <cellStyle name="Table Rows 3 3 4" xfId="29933"/>
    <cellStyle name="Table Rows 3 3 5" xfId="29934"/>
    <cellStyle name="Table Rows 3 3 6" xfId="29935"/>
    <cellStyle name="Table Rows 3 3 7" xfId="29936"/>
    <cellStyle name="Table Rows 3 3 8" xfId="29937"/>
    <cellStyle name="Table Rows 3 3 9" xfId="29938"/>
    <cellStyle name="Table Rows 3 30" xfId="29939"/>
    <cellStyle name="Table Rows 3 31" xfId="29940"/>
    <cellStyle name="Table Rows 3 32" xfId="29941"/>
    <cellStyle name="Table Rows 3 33" xfId="29942"/>
    <cellStyle name="Table Rows 3 34" xfId="29943"/>
    <cellStyle name="Table Rows 3 35" xfId="29944"/>
    <cellStyle name="Table Rows 3 36" xfId="39222"/>
    <cellStyle name="Table Rows 3 4" xfId="29945"/>
    <cellStyle name="Table Rows 3 5" xfId="29946"/>
    <cellStyle name="Table Rows 3 6" xfId="29947"/>
    <cellStyle name="Table Rows 3 7" xfId="29948"/>
    <cellStyle name="Table Rows 3 8" xfId="29949"/>
    <cellStyle name="Table Rows 3 9" xfId="29950"/>
    <cellStyle name="Table Rows 4" xfId="29951"/>
    <cellStyle name="Table Rows 4 10" xfId="29952"/>
    <cellStyle name="Table Rows 4 11" xfId="29953"/>
    <cellStyle name="Table Rows 4 12" xfId="29954"/>
    <cellStyle name="Table Rows 4 13" xfId="29955"/>
    <cellStyle name="Table Rows 4 14" xfId="29956"/>
    <cellStyle name="Table Rows 4 15" xfId="29957"/>
    <cellStyle name="Table Rows 4 16" xfId="29958"/>
    <cellStyle name="Table Rows 4 17" xfId="29959"/>
    <cellStyle name="Table Rows 4 18" xfId="29960"/>
    <cellStyle name="Table Rows 4 19" xfId="29961"/>
    <cellStyle name="Table Rows 4 2" xfId="29962"/>
    <cellStyle name="Table Rows 4 2 10" xfId="29963"/>
    <cellStyle name="Table Rows 4 2 11" xfId="29964"/>
    <cellStyle name="Table Rows 4 2 12" xfId="29965"/>
    <cellStyle name="Table Rows 4 2 13" xfId="29966"/>
    <cellStyle name="Table Rows 4 2 14" xfId="29967"/>
    <cellStyle name="Table Rows 4 2 15" xfId="29968"/>
    <cellStyle name="Table Rows 4 2 16" xfId="29969"/>
    <cellStyle name="Table Rows 4 2 17" xfId="29970"/>
    <cellStyle name="Table Rows 4 2 18" xfId="29971"/>
    <cellStyle name="Table Rows 4 2 19" xfId="29972"/>
    <cellStyle name="Table Rows 4 2 2" xfId="29973"/>
    <cellStyle name="Table Rows 4 2 2 10" xfId="29974"/>
    <cellStyle name="Table Rows 4 2 2 11" xfId="29975"/>
    <cellStyle name="Table Rows 4 2 2 12" xfId="29976"/>
    <cellStyle name="Table Rows 4 2 2 13" xfId="29977"/>
    <cellStyle name="Table Rows 4 2 2 14" xfId="29978"/>
    <cellStyle name="Table Rows 4 2 2 15" xfId="29979"/>
    <cellStyle name="Table Rows 4 2 2 16" xfId="29980"/>
    <cellStyle name="Table Rows 4 2 2 17" xfId="29981"/>
    <cellStyle name="Table Rows 4 2 2 18" xfId="29982"/>
    <cellStyle name="Table Rows 4 2 2 19" xfId="29983"/>
    <cellStyle name="Table Rows 4 2 2 2" xfId="29984"/>
    <cellStyle name="Table Rows 4 2 2 20" xfId="29985"/>
    <cellStyle name="Table Rows 4 2 2 21" xfId="29986"/>
    <cellStyle name="Table Rows 4 2 2 22" xfId="29987"/>
    <cellStyle name="Table Rows 4 2 2 23" xfId="29988"/>
    <cellStyle name="Table Rows 4 2 2 24" xfId="29989"/>
    <cellStyle name="Table Rows 4 2 2 25" xfId="29990"/>
    <cellStyle name="Table Rows 4 2 2 26" xfId="29991"/>
    <cellStyle name="Table Rows 4 2 2 27" xfId="29992"/>
    <cellStyle name="Table Rows 4 2 2 28" xfId="29993"/>
    <cellStyle name="Table Rows 4 2 2 29" xfId="29994"/>
    <cellStyle name="Table Rows 4 2 2 3" xfId="29995"/>
    <cellStyle name="Table Rows 4 2 2 30" xfId="29996"/>
    <cellStyle name="Table Rows 4 2 2 31" xfId="29997"/>
    <cellStyle name="Table Rows 4 2 2 32" xfId="29998"/>
    <cellStyle name="Table Rows 4 2 2 4" xfId="29999"/>
    <cellStyle name="Table Rows 4 2 2 5" xfId="30000"/>
    <cellStyle name="Table Rows 4 2 2 6" xfId="30001"/>
    <cellStyle name="Table Rows 4 2 2 7" xfId="30002"/>
    <cellStyle name="Table Rows 4 2 2 8" xfId="30003"/>
    <cellStyle name="Table Rows 4 2 2 9" xfId="30004"/>
    <cellStyle name="Table Rows 4 2 20" xfId="30005"/>
    <cellStyle name="Table Rows 4 2 21" xfId="30006"/>
    <cellStyle name="Table Rows 4 2 22" xfId="30007"/>
    <cellStyle name="Table Rows 4 2 23" xfId="30008"/>
    <cellStyle name="Table Rows 4 2 24" xfId="30009"/>
    <cellStyle name="Table Rows 4 2 25" xfId="30010"/>
    <cellStyle name="Table Rows 4 2 26" xfId="30011"/>
    <cellStyle name="Table Rows 4 2 27" xfId="30012"/>
    <cellStyle name="Table Rows 4 2 28" xfId="30013"/>
    <cellStyle name="Table Rows 4 2 29" xfId="30014"/>
    <cellStyle name="Table Rows 4 2 3" xfId="30015"/>
    <cellStyle name="Table Rows 4 2 30" xfId="30016"/>
    <cellStyle name="Table Rows 4 2 31" xfId="30017"/>
    <cellStyle name="Table Rows 4 2 32" xfId="30018"/>
    <cellStyle name="Table Rows 4 2 33" xfId="30019"/>
    <cellStyle name="Table Rows 4 2 34" xfId="30020"/>
    <cellStyle name="Table Rows 4 2 35" xfId="39225"/>
    <cellStyle name="Table Rows 4 2 4" xfId="30021"/>
    <cellStyle name="Table Rows 4 2 5" xfId="30022"/>
    <cellStyle name="Table Rows 4 2 6" xfId="30023"/>
    <cellStyle name="Table Rows 4 2 7" xfId="30024"/>
    <cellStyle name="Table Rows 4 2 8" xfId="30025"/>
    <cellStyle name="Table Rows 4 2 9" xfId="30026"/>
    <cellStyle name="Table Rows 4 20" xfId="30027"/>
    <cellStyle name="Table Rows 4 21" xfId="30028"/>
    <cellStyle name="Table Rows 4 22" xfId="30029"/>
    <cellStyle name="Table Rows 4 23" xfId="30030"/>
    <cellStyle name="Table Rows 4 24" xfId="30031"/>
    <cellStyle name="Table Rows 4 25" xfId="30032"/>
    <cellStyle name="Table Rows 4 26" xfId="30033"/>
    <cellStyle name="Table Rows 4 27" xfId="30034"/>
    <cellStyle name="Table Rows 4 28" xfId="30035"/>
    <cellStyle name="Table Rows 4 29" xfId="30036"/>
    <cellStyle name="Table Rows 4 3" xfId="30037"/>
    <cellStyle name="Table Rows 4 3 10" xfId="30038"/>
    <cellStyle name="Table Rows 4 3 11" xfId="30039"/>
    <cellStyle name="Table Rows 4 3 12" xfId="30040"/>
    <cellStyle name="Table Rows 4 3 13" xfId="30041"/>
    <cellStyle name="Table Rows 4 3 14" xfId="30042"/>
    <cellStyle name="Table Rows 4 3 15" xfId="30043"/>
    <cellStyle name="Table Rows 4 3 16" xfId="30044"/>
    <cellStyle name="Table Rows 4 3 17" xfId="30045"/>
    <cellStyle name="Table Rows 4 3 18" xfId="30046"/>
    <cellStyle name="Table Rows 4 3 19" xfId="30047"/>
    <cellStyle name="Table Rows 4 3 2" xfId="30048"/>
    <cellStyle name="Table Rows 4 3 20" xfId="30049"/>
    <cellStyle name="Table Rows 4 3 21" xfId="30050"/>
    <cellStyle name="Table Rows 4 3 22" xfId="30051"/>
    <cellStyle name="Table Rows 4 3 23" xfId="30052"/>
    <cellStyle name="Table Rows 4 3 24" xfId="30053"/>
    <cellStyle name="Table Rows 4 3 25" xfId="30054"/>
    <cellStyle name="Table Rows 4 3 26" xfId="30055"/>
    <cellStyle name="Table Rows 4 3 27" xfId="30056"/>
    <cellStyle name="Table Rows 4 3 28" xfId="30057"/>
    <cellStyle name="Table Rows 4 3 29" xfId="30058"/>
    <cellStyle name="Table Rows 4 3 3" xfId="30059"/>
    <cellStyle name="Table Rows 4 3 30" xfId="30060"/>
    <cellStyle name="Table Rows 4 3 31" xfId="30061"/>
    <cellStyle name="Table Rows 4 3 32" xfId="30062"/>
    <cellStyle name="Table Rows 4 3 4" xfId="30063"/>
    <cellStyle name="Table Rows 4 3 5" xfId="30064"/>
    <cellStyle name="Table Rows 4 3 6" xfId="30065"/>
    <cellStyle name="Table Rows 4 3 7" xfId="30066"/>
    <cellStyle name="Table Rows 4 3 8" xfId="30067"/>
    <cellStyle name="Table Rows 4 3 9" xfId="30068"/>
    <cellStyle name="Table Rows 4 30" xfId="30069"/>
    <cellStyle name="Table Rows 4 31" xfId="30070"/>
    <cellStyle name="Table Rows 4 32" xfId="30071"/>
    <cellStyle name="Table Rows 4 33" xfId="30072"/>
    <cellStyle name="Table Rows 4 34" xfId="30073"/>
    <cellStyle name="Table Rows 4 35" xfId="30074"/>
    <cellStyle name="Table Rows 4 36" xfId="39224"/>
    <cellStyle name="Table Rows 4 4" xfId="30075"/>
    <cellStyle name="Table Rows 4 5" xfId="30076"/>
    <cellStyle name="Table Rows 4 6" xfId="30077"/>
    <cellStyle name="Table Rows 4 7" xfId="30078"/>
    <cellStyle name="Table Rows 4 8" xfId="30079"/>
    <cellStyle name="Table Rows 4 9" xfId="30080"/>
    <cellStyle name="Table Rows 5" xfId="30081"/>
    <cellStyle name="Table Rows 5 10" xfId="30082"/>
    <cellStyle name="Table Rows 5 11" xfId="30083"/>
    <cellStyle name="Table Rows 5 12" xfId="30084"/>
    <cellStyle name="Table Rows 5 13" xfId="30085"/>
    <cellStyle name="Table Rows 5 14" xfId="30086"/>
    <cellStyle name="Table Rows 5 15" xfId="30087"/>
    <cellStyle name="Table Rows 5 16" xfId="30088"/>
    <cellStyle name="Table Rows 5 17" xfId="30089"/>
    <cellStyle name="Table Rows 5 18" xfId="30090"/>
    <cellStyle name="Table Rows 5 19" xfId="30091"/>
    <cellStyle name="Table Rows 5 2" xfId="30092"/>
    <cellStyle name="Table Rows 5 2 10" xfId="30093"/>
    <cellStyle name="Table Rows 5 2 11" xfId="30094"/>
    <cellStyle name="Table Rows 5 2 12" xfId="30095"/>
    <cellStyle name="Table Rows 5 2 13" xfId="30096"/>
    <cellStyle name="Table Rows 5 2 14" xfId="30097"/>
    <cellStyle name="Table Rows 5 2 15" xfId="30098"/>
    <cellStyle name="Table Rows 5 2 16" xfId="30099"/>
    <cellStyle name="Table Rows 5 2 17" xfId="30100"/>
    <cellStyle name="Table Rows 5 2 18" xfId="30101"/>
    <cellStyle name="Table Rows 5 2 19" xfId="30102"/>
    <cellStyle name="Table Rows 5 2 2" xfId="30103"/>
    <cellStyle name="Table Rows 5 2 2 10" xfId="30104"/>
    <cellStyle name="Table Rows 5 2 2 11" xfId="30105"/>
    <cellStyle name="Table Rows 5 2 2 12" xfId="30106"/>
    <cellStyle name="Table Rows 5 2 2 13" xfId="30107"/>
    <cellStyle name="Table Rows 5 2 2 14" xfId="30108"/>
    <cellStyle name="Table Rows 5 2 2 15" xfId="30109"/>
    <cellStyle name="Table Rows 5 2 2 16" xfId="30110"/>
    <cellStyle name="Table Rows 5 2 2 17" xfId="30111"/>
    <cellStyle name="Table Rows 5 2 2 18" xfId="30112"/>
    <cellStyle name="Table Rows 5 2 2 19" xfId="30113"/>
    <cellStyle name="Table Rows 5 2 2 2" xfId="30114"/>
    <cellStyle name="Table Rows 5 2 2 20" xfId="30115"/>
    <cellStyle name="Table Rows 5 2 2 21" xfId="30116"/>
    <cellStyle name="Table Rows 5 2 2 22" xfId="30117"/>
    <cellStyle name="Table Rows 5 2 2 23" xfId="30118"/>
    <cellStyle name="Table Rows 5 2 2 24" xfId="30119"/>
    <cellStyle name="Table Rows 5 2 2 25" xfId="30120"/>
    <cellStyle name="Table Rows 5 2 2 26" xfId="30121"/>
    <cellStyle name="Table Rows 5 2 2 27" xfId="30122"/>
    <cellStyle name="Table Rows 5 2 2 28" xfId="30123"/>
    <cellStyle name="Table Rows 5 2 2 29" xfId="30124"/>
    <cellStyle name="Table Rows 5 2 2 3" xfId="30125"/>
    <cellStyle name="Table Rows 5 2 2 30" xfId="30126"/>
    <cellStyle name="Table Rows 5 2 2 31" xfId="30127"/>
    <cellStyle name="Table Rows 5 2 2 32" xfId="30128"/>
    <cellStyle name="Table Rows 5 2 2 4" xfId="30129"/>
    <cellStyle name="Table Rows 5 2 2 5" xfId="30130"/>
    <cellStyle name="Table Rows 5 2 2 6" xfId="30131"/>
    <cellStyle name="Table Rows 5 2 2 7" xfId="30132"/>
    <cellStyle name="Table Rows 5 2 2 8" xfId="30133"/>
    <cellStyle name="Table Rows 5 2 2 9" xfId="30134"/>
    <cellStyle name="Table Rows 5 2 20" xfId="30135"/>
    <cellStyle name="Table Rows 5 2 21" xfId="30136"/>
    <cellStyle name="Table Rows 5 2 22" xfId="30137"/>
    <cellStyle name="Table Rows 5 2 23" xfId="30138"/>
    <cellStyle name="Table Rows 5 2 24" xfId="30139"/>
    <cellStyle name="Table Rows 5 2 25" xfId="30140"/>
    <cellStyle name="Table Rows 5 2 26" xfId="30141"/>
    <cellStyle name="Table Rows 5 2 27" xfId="30142"/>
    <cellStyle name="Table Rows 5 2 28" xfId="30143"/>
    <cellStyle name="Table Rows 5 2 29" xfId="30144"/>
    <cellStyle name="Table Rows 5 2 3" xfId="30145"/>
    <cellStyle name="Table Rows 5 2 30" xfId="30146"/>
    <cellStyle name="Table Rows 5 2 31" xfId="30147"/>
    <cellStyle name="Table Rows 5 2 32" xfId="30148"/>
    <cellStyle name="Table Rows 5 2 33" xfId="30149"/>
    <cellStyle name="Table Rows 5 2 34" xfId="30150"/>
    <cellStyle name="Table Rows 5 2 35" xfId="39227"/>
    <cellStyle name="Table Rows 5 2 4" xfId="30151"/>
    <cellStyle name="Table Rows 5 2 5" xfId="30152"/>
    <cellStyle name="Table Rows 5 2 6" xfId="30153"/>
    <cellStyle name="Table Rows 5 2 7" xfId="30154"/>
    <cellStyle name="Table Rows 5 2 8" xfId="30155"/>
    <cellStyle name="Table Rows 5 2 9" xfId="30156"/>
    <cellStyle name="Table Rows 5 20" xfId="30157"/>
    <cellStyle name="Table Rows 5 21" xfId="30158"/>
    <cellStyle name="Table Rows 5 22" xfId="30159"/>
    <cellStyle name="Table Rows 5 23" xfId="30160"/>
    <cellStyle name="Table Rows 5 24" xfId="30161"/>
    <cellStyle name="Table Rows 5 25" xfId="30162"/>
    <cellStyle name="Table Rows 5 26" xfId="30163"/>
    <cellStyle name="Table Rows 5 27" xfId="30164"/>
    <cellStyle name="Table Rows 5 28" xfId="30165"/>
    <cellStyle name="Table Rows 5 29" xfId="30166"/>
    <cellStyle name="Table Rows 5 3" xfId="30167"/>
    <cellStyle name="Table Rows 5 3 10" xfId="30168"/>
    <cellStyle name="Table Rows 5 3 11" xfId="30169"/>
    <cellStyle name="Table Rows 5 3 12" xfId="30170"/>
    <cellStyle name="Table Rows 5 3 13" xfId="30171"/>
    <cellStyle name="Table Rows 5 3 14" xfId="30172"/>
    <cellStyle name="Table Rows 5 3 15" xfId="30173"/>
    <cellStyle name="Table Rows 5 3 16" xfId="30174"/>
    <cellStyle name="Table Rows 5 3 17" xfId="30175"/>
    <cellStyle name="Table Rows 5 3 18" xfId="30176"/>
    <cellStyle name="Table Rows 5 3 19" xfId="30177"/>
    <cellStyle name="Table Rows 5 3 2" xfId="30178"/>
    <cellStyle name="Table Rows 5 3 2 10" xfId="30179"/>
    <cellStyle name="Table Rows 5 3 2 11" xfId="30180"/>
    <cellStyle name="Table Rows 5 3 2 12" xfId="30181"/>
    <cellStyle name="Table Rows 5 3 2 13" xfId="30182"/>
    <cellStyle name="Table Rows 5 3 2 14" xfId="30183"/>
    <cellStyle name="Table Rows 5 3 2 15" xfId="30184"/>
    <cellStyle name="Table Rows 5 3 2 16" xfId="30185"/>
    <cellStyle name="Table Rows 5 3 2 17" xfId="30186"/>
    <cellStyle name="Table Rows 5 3 2 18" xfId="30187"/>
    <cellStyle name="Table Rows 5 3 2 19" xfId="30188"/>
    <cellStyle name="Table Rows 5 3 2 2" xfId="30189"/>
    <cellStyle name="Table Rows 5 3 2 20" xfId="30190"/>
    <cellStyle name="Table Rows 5 3 2 21" xfId="30191"/>
    <cellStyle name="Table Rows 5 3 2 22" xfId="30192"/>
    <cellStyle name="Table Rows 5 3 2 23" xfId="30193"/>
    <cellStyle name="Table Rows 5 3 2 24" xfId="30194"/>
    <cellStyle name="Table Rows 5 3 2 25" xfId="30195"/>
    <cellStyle name="Table Rows 5 3 2 26" xfId="30196"/>
    <cellStyle name="Table Rows 5 3 2 27" xfId="30197"/>
    <cellStyle name="Table Rows 5 3 2 28" xfId="30198"/>
    <cellStyle name="Table Rows 5 3 2 29" xfId="30199"/>
    <cellStyle name="Table Rows 5 3 2 3" xfId="30200"/>
    <cellStyle name="Table Rows 5 3 2 30" xfId="30201"/>
    <cellStyle name="Table Rows 5 3 2 31" xfId="30202"/>
    <cellStyle name="Table Rows 5 3 2 32" xfId="30203"/>
    <cellStyle name="Table Rows 5 3 2 4" xfId="30204"/>
    <cellStyle name="Table Rows 5 3 2 5" xfId="30205"/>
    <cellStyle name="Table Rows 5 3 2 6" xfId="30206"/>
    <cellStyle name="Table Rows 5 3 2 7" xfId="30207"/>
    <cellStyle name="Table Rows 5 3 2 8" xfId="30208"/>
    <cellStyle name="Table Rows 5 3 2 9" xfId="30209"/>
    <cellStyle name="Table Rows 5 3 20" xfId="30210"/>
    <cellStyle name="Table Rows 5 3 21" xfId="30211"/>
    <cellStyle name="Table Rows 5 3 22" xfId="30212"/>
    <cellStyle name="Table Rows 5 3 23" xfId="30213"/>
    <cellStyle name="Table Rows 5 3 24" xfId="30214"/>
    <cellStyle name="Table Rows 5 3 25" xfId="30215"/>
    <cellStyle name="Table Rows 5 3 26" xfId="30216"/>
    <cellStyle name="Table Rows 5 3 27" xfId="30217"/>
    <cellStyle name="Table Rows 5 3 28" xfId="30218"/>
    <cellStyle name="Table Rows 5 3 29" xfId="30219"/>
    <cellStyle name="Table Rows 5 3 3" xfId="30220"/>
    <cellStyle name="Table Rows 5 3 30" xfId="30221"/>
    <cellStyle name="Table Rows 5 3 31" xfId="30222"/>
    <cellStyle name="Table Rows 5 3 32" xfId="30223"/>
    <cellStyle name="Table Rows 5 3 33" xfId="30224"/>
    <cellStyle name="Table Rows 5 3 34" xfId="30225"/>
    <cellStyle name="Table Rows 5 3 35" xfId="39228"/>
    <cellStyle name="Table Rows 5 3 4" xfId="30226"/>
    <cellStyle name="Table Rows 5 3 5" xfId="30227"/>
    <cellStyle name="Table Rows 5 3 6" xfId="30228"/>
    <cellStyle name="Table Rows 5 3 7" xfId="30229"/>
    <cellStyle name="Table Rows 5 3 8" xfId="30230"/>
    <cellStyle name="Table Rows 5 3 9" xfId="30231"/>
    <cellStyle name="Table Rows 5 30" xfId="30232"/>
    <cellStyle name="Table Rows 5 31" xfId="30233"/>
    <cellStyle name="Table Rows 5 32" xfId="30234"/>
    <cellStyle name="Table Rows 5 33" xfId="30235"/>
    <cellStyle name="Table Rows 5 34" xfId="30236"/>
    <cellStyle name="Table Rows 5 35" xfId="30237"/>
    <cellStyle name="Table Rows 5 36" xfId="30238"/>
    <cellStyle name="Table Rows 5 37" xfId="39226"/>
    <cellStyle name="Table Rows 5 4" xfId="30239"/>
    <cellStyle name="Table Rows 5 4 10" xfId="30240"/>
    <cellStyle name="Table Rows 5 4 11" xfId="30241"/>
    <cellStyle name="Table Rows 5 4 12" xfId="30242"/>
    <cellStyle name="Table Rows 5 4 13" xfId="30243"/>
    <cellStyle name="Table Rows 5 4 14" xfId="40021"/>
    <cellStyle name="Table Rows 5 4 2" xfId="30244"/>
    <cellStyle name="Table Rows 5 4 3" xfId="30245"/>
    <cellStyle name="Table Rows 5 4 4" xfId="30246"/>
    <cellStyle name="Table Rows 5 4 5" xfId="30247"/>
    <cellStyle name="Table Rows 5 4 6" xfId="30248"/>
    <cellStyle name="Table Rows 5 4 7" xfId="30249"/>
    <cellStyle name="Table Rows 5 4 8" xfId="30250"/>
    <cellStyle name="Table Rows 5 4 9" xfId="30251"/>
    <cellStyle name="Table Rows 5 5" xfId="30252"/>
    <cellStyle name="Table Rows 5 6" xfId="30253"/>
    <cellStyle name="Table Rows 5 7" xfId="30254"/>
    <cellStyle name="Table Rows 5 8" xfId="30255"/>
    <cellStyle name="Table Rows 5 9" xfId="30256"/>
    <cellStyle name="Table Rows 6" xfId="30257"/>
    <cellStyle name="Table Rows 6 10" xfId="30258"/>
    <cellStyle name="Table Rows 6 11" xfId="30259"/>
    <cellStyle name="Table Rows 6 12" xfId="30260"/>
    <cellStyle name="Table Rows 6 13" xfId="30261"/>
    <cellStyle name="Table Rows 6 2" xfId="30262"/>
    <cellStyle name="Table Rows 6 3" xfId="30263"/>
    <cellStyle name="Table Rows 6 4" xfId="30264"/>
    <cellStyle name="Table Rows 6 5" xfId="30265"/>
    <cellStyle name="Table Rows 6 6" xfId="30266"/>
    <cellStyle name="Table Rows 6 7" xfId="30267"/>
    <cellStyle name="Table Rows 6 8" xfId="30268"/>
    <cellStyle name="Table Rows 6 9" xfId="30269"/>
    <cellStyle name="Table Rows 7" xfId="30270"/>
    <cellStyle name="Table Rows 8" xfId="38552"/>
    <cellStyle name="Table Text" xfId="441"/>
    <cellStyle name="Table Text 2" xfId="30271"/>
    <cellStyle name="Table Text 2 10" xfId="30272"/>
    <cellStyle name="Table Text 2 11" xfId="30273"/>
    <cellStyle name="Table Text 2 12" xfId="30274"/>
    <cellStyle name="Table Text 2 13" xfId="30275"/>
    <cellStyle name="Table Text 2 14" xfId="30276"/>
    <cellStyle name="Table Text 2 15" xfId="30277"/>
    <cellStyle name="Table Text 2 16" xfId="30278"/>
    <cellStyle name="Table Text 2 17" xfId="30279"/>
    <cellStyle name="Table Text 2 18" xfId="30280"/>
    <cellStyle name="Table Text 2 19" xfId="30281"/>
    <cellStyle name="Table Text 2 2" xfId="30282"/>
    <cellStyle name="Table Text 2 2 10" xfId="30283"/>
    <cellStyle name="Table Text 2 2 11" xfId="30284"/>
    <cellStyle name="Table Text 2 2 12" xfId="30285"/>
    <cellStyle name="Table Text 2 2 13" xfId="30286"/>
    <cellStyle name="Table Text 2 2 14" xfId="30287"/>
    <cellStyle name="Table Text 2 2 15" xfId="30288"/>
    <cellStyle name="Table Text 2 2 16" xfId="30289"/>
    <cellStyle name="Table Text 2 2 17" xfId="30290"/>
    <cellStyle name="Table Text 2 2 18" xfId="30291"/>
    <cellStyle name="Table Text 2 2 19" xfId="30292"/>
    <cellStyle name="Table Text 2 2 2" xfId="30293"/>
    <cellStyle name="Table Text 2 2 2 10" xfId="30294"/>
    <cellStyle name="Table Text 2 2 2 11" xfId="30295"/>
    <cellStyle name="Table Text 2 2 2 12" xfId="30296"/>
    <cellStyle name="Table Text 2 2 2 13" xfId="30297"/>
    <cellStyle name="Table Text 2 2 2 14" xfId="30298"/>
    <cellStyle name="Table Text 2 2 2 15" xfId="30299"/>
    <cellStyle name="Table Text 2 2 2 16" xfId="30300"/>
    <cellStyle name="Table Text 2 2 2 17" xfId="30301"/>
    <cellStyle name="Table Text 2 2 2 18" xfId="30302"/>
    <cellStyle name="Table Text 2 2 2 19" xfId="30303"/>
    <cellStyle name="Table Text 2 2 2 2" xfId="30304"/>
    <cellStyle name="Table Text 2 2 2 2 10" xfId="30305"/>
    <cellStyle name="Table Text 2 2 2 2 11" xfId="30306"/>
    <cellStyle name="Table Text 2 2 2 2 12" xfId="30307"/>
    <cellStyle name="Table Text 2 2 2 2 13" xfId="30308"/>
    <cellStyle name="Table Text 2 2 2 2 14" xfId="30309"/>
    <cellStyle name="Table Text 2 2 2 2 15" xfId="30310"/>
    <cellStyle name="Table Text 2 2 2 2 16" xfId="30311"/>
    <cellStyle name="Table Text 2 2 2 2 17" xfId="30312"/>
    <cellStyle name="Table Text 2 2 2 2 18" xfId="30313"/>
    <cellStyle name="Table Text 2 2 2 2 19" xfId="30314"/>
    <cellStyle name="Table Text 2 2 2 2 2" xfId="30315"/>
    <cellStyle name="Table Text 2 2 2 2 20" xfId="30316"/>
    <cellStyle name="Table Text 2 2 2 2 21" xfId="30317"/>
    <cellStyle name="Table Text 2 2 2 2 22" xfId="30318"/>
    <cellStyle name="Table Text 2 2 2 2 23" xfId="30319"/>
    <cellStyle name="Table Text 2 2 2 2 24" xfId="30320"/>
    <cellStyle name="Table Text 2 2 2 2 25" xfId="30321"/>
    <cellStyle name="Table Text 2 2 2 2 26" xfId="30322"/>
    <cellStyle name="Table Text 2 2 2 2 27" xfId="30323"/>
    <cellStyle name="Table Text 2 2 2 2 28" xfId="30324"/>
    <cellStyle name="Table Text 2 2 2 2 29" xfId="30325"/>
    <cellStyle name="Table Text 2 2 2 2 3" xfId="30326"/>
    <cellStyle name="Table Text 2 2 2 2 30" xfId="30327"/>
    <cellStyle name="Table Text 2 2 2 2 31" xfId="30328"/>
    <cellStyle name="Table Text 2 2 2 2 32" xfId="30329"/>
    <cellStyle name="Table Text 2 2 2 2 4" xfId="30330"/>
    <cellStyle name="Table Text 2 2 2 2 5" xfId="30331"/>
    <cellStyle name="Table Text 2 2 2 2 6" xfId="30332"/>
    <cellStyle name="Table Text 2 2 2 2 7" xfId="30333"/>
    <cellStyle name="Table Text 2 2 2 2 8" xfId="30334"/>
    <cellStyle name="Table Text 2 2 2 2 9" xfId="30335"/>
    <cellStyle name="Table Text 2 2 2 20" xfId="30336"/>
    <cellStyle name="Table Text 2 2 2 21" xfId="30337"/>
    <cellStyle name="Table Text 2 2 2 22" xfId="30338"/>
    <cellStyle name="Table Text 2 2 2 23" xfId="30339"/>
    <cellStyle name="Table Text 2 2 2 24" xfId="30340"/>
    <cellStyle name="Table Text 2 2 2 25" xfId="30341"/>
    <cellStyle name="Table Text 2 2 2 26" xfId="30342"/>
    <cellStyle name="Table Text 2 2 2 27" xfId="30343"/>
    <cellStyle name="Table Text 2 2 2 28" xfId="30344"/>
    <cellStyle name="Table Text 2 2 2 29" xfId="30345"/>
    <cellStyle name="Table Text 2 2 2 3" xfId="30346"/>
    <cellStyle name="Table Text 2 2 2 30" xfId="30347"/>
    <cellStyle name="Table Text 2 2 2 31" xfId="30348"/>
    <cellStyle name="Table Text 2 2 2 32" xfId="30349"/>
    <cellStyle name="Table Text 2 2 2 33" xfId="30350"/>
    <cellStyle name="Table Text 2 2 2 34" xfId="30351"/>
    <cellStyle name="Table Text 2 2 2 35" xfId="39231"/>
    <cellStyle name="Table Text 2 2 2 4" xfId="30352"/>
    <cellStyle name="Table Text 2 2 2 5" xfId="30353"/>
    <cellStyle name="Table Text 2 2 2 6" xfId="30354"/>
    <cellStyle name="Table Text 2 2 2 7" xfId="30355"/>
    <cellStyle name="Table Text 2 2 2 8" xfId="30356"/>
    <cellStyle name="Table Text 2 2 2 9" xfId="30357"/>
    <cellStyle name="Table Text 2 2 20" xfId="30358"/>
    <cellStyle name="Table Text 2 2 21" xfId="30359"/>
    <cellStyle name="Table Text 2 2 22" xfId="30360"/>
    <cellStyle name="Table Text 2 2 23" xfId="30361"/>
    <cellStyle name="Table Text 2 2 24" xfId="30362"/>
    <cellStyle name="Table Text 2 2 25" xfId="30363"/>
    <cellStyle name="Table Text 2 2 26" xfId="30364"/>
    <cellStyle name="Table Text 2 2 27" xfId="30365"/>
    <cellStyle name="Table Text 2 2 28" xfId="30366"/>
    <cellStyle name="Table Text 2 2 29" xfId="30367"/>
    <cellStyle name="Table Text 2 2 3" xfId="30368"/>
    <cellStyle name="Table Text 2 2 3 10" xfId="30369"/>
    <cellStyle name="Table Text 2 2 3 11" xfId="30370"/>
    <cellStyle name="Table Text 2 2 3 12" xfId="30371"/>
    <cellStyle name="Table Text 2 2 3 13" xfId="30372"/>
    <cellStyle name="Table Text 2 2 3 14" xfId="30373"/>
    <cellStyle name="Table Text 2 2 3 15" xfId="30374"/>
    <cellStyle name="Table Text 2 2 3 16" xfId="30375"/>
    <cellStyle name="Table Text 2 2 3 17" xfId="30376"/>
    <cellStyle name="Table Text 2 2 3 18" xfId="30377"/>
    <cellStyle name="Table Text 2 2 3 19" xfId="30378"/>
    <cellStyle name="Table Text 2 2 3 2" xfId="30379"/>
    <cellStyle name="Table Text 2 2 3 20" xfId="30380"/>
    <cellStyle name="Table Text 2 2 3 21" xfId="30381"/>
    <cellStyle name="Table Text 2 2 3 22" xfId="30382"/>
    <cellStyle name="Table Text 2 2 3 23" xfId="30383"/>
    <cellStyle name="Table Text 2 2 3 24" xfId="30384"/>
    <cellStyle name="Table Text 2 2 3 25" xfId="30385"/>
    <cellStyle name="Table Text 2 2 3 26" xfId="30386"/>
    <cellStyle name="Table Text 2 2 3 27" xfId="30387"/>
    <cellStyle name="Table Text 2 2 3 28" xfId="30388"/>
    <cellStyle name="Table Text 2 2 3 29" xfId="30389"/>
    <cellStyle name="Table Text 2 2 3 3" xfId="30390"/>
    <cellStyle name="Table Text 2 2 3 30" xfId="30391"/>
    <cellStyle name="Table Text 2 2 3 31" xfId="30392"/>
    <cellStyle name="Table Text 2 2 3 32" xfId="30393"/>
    <cellStyle name="Table Text 2 2 3 4" xfId="30394"/>
    <cellStyle name="Table Text 2 2 3 5" xfId="30395"/>
    <cellStyle name="Table Text 2 2 3 6" xfId="30396"/>
    <cellStyle name="Table Text 2 2 3 7" xfId="30397"/>
    <cellStyle name="Table Text 2 2 3 8" xfId="30398"/>
    <cellStyle name="Table Text 2 2 3 9" xfId="30399"/>
    <cellStyle name="Table Text 2 2 30" xfId="30400"/>
    <cellStyle name="Table Text 2 2 31" xfId="30401"/>
    <cellStyle name="Table Text 2 2 32" xfId="30402"/>
    <cellStyle name="Table Text 2 2 33" xfId="30403"/>
    <cellStyle name="Table Text 2 2 34" xfId="30404"/>
    <cellStyle name="Table Text 2 2 35" xfId="30405"/>
    <cellStyle name="Table Text 2 2 36" xfId="39230"/>
    <cellStyle name="Table Text 2 2 4" xfId="30406"/>
    <cellStyle name="Table Text 2 2 5" xfId="30407"/>
    <cellStyle name="Table Text 2 2 6" xfId="30408"/>
    <cellStyle name="Table Text 2 2 7" xfId="30409"/>
    <cellStyle name="Table Text 2 2 8" xfId="30410"/>
    <cellStyle name="Table Text 2 2 9" xfId="30411"/>
    <cellStyle name="Table Text 2 20" xfId="30412"/>
    <cellStyle name="Table Text 2 21" xfId="30413"/>
    <cellStyle name="Table Text 2 22" xfId="30414"/>
    <cellStyle name="Table Text 2 23" xfId="30415"/>
    <cellStyle name="Table Text 2 24" xfId="30416"/>
    <cellStyle name="Table Text 2 25" xfId="30417"/>
    <cellStyle name="Table Text 2 26" xfId="30418"/>
    <cellStyle name="Table Text 2 27" xfId="30419"/>
    <cellStyle name="Table Text 2 28" xfId="30420"/>
    <cellStyle name="Table Text 2 29" xfId="30421"/>
    <cellStyle name="Table Text 2 3" xfId="30422"/>
    <cellStyle name="Table Text 2 3 10" xfId="30423"/>
    <cellStyle name="Table Text 2 3 11" xfId="30424"/>
    <cellStyle name="Table Text 2 3 12" xfId="30425"/>
    <cellStyle name="Table Text 2 3 13" xfId="30426"/>
    <cellStyle name="Table Text 2 3 14" xfId="30427"/>
    <cellStyle name="Table Text 2 3 15" xfId="30428"/>
    <cellStyle name="Table Text 2 3 16" xfId="30429"/>
    <cellStyle name="Table Text 2 3 17" xfId="30430"/>
    <cellStyle name="Table Text 2 3 18" xfId="30431"/>
    <cellStyle name="Table Text 2 3 19" xfId="30432"/>
    <cellStyle name="Table Text 2 3 2" xfId="30433"/>
    <cellStyle name="Table Text 2 3 2 10" xfId="30434"/>
    <cellStyle name="Table Text 2 3 2 11" xfId="30435"/>
    <cellStyle name="Table Text 2 3 2 12" xfId="30436"/>
    <cellStyle name="Table Text 2 3 2 13" xfId="30437"/>
    <cellStyle name="Table Text 2 3 2 14" xfId="30438"/>
    <cellStyle name="Table Text 2 3 2 15" xfId="30439"/>
    <cellStyle name="Table Text 2 3 2 16" xfId="30440"/>
    <cellStyle name="Table Text 2 3 2 17" xfId="30441"/>
    <cellStyle name="Table Text 2 3 2 18" xfId="30442"/>
    <cellStyle name="Table Text 2 3 2 19" xfId="30443"/>
    <cellStyle name="Table Text 2 3 2 2" xfId="30444"/>
    <cellStyle name="Table Text 2 3 2 2 10" xfId="30445"/>
    <cellStyle name="Table Text 2 3 2 2 11" xfId="30446"/>
    <cellStyle name="Table Text 2 3 2 2 12" xfId="30447"/>
    <cellStyle name="Table Text 2 3 2 2 13" xfId="30448"/>
    <cellStyle name="Table Text 2 3 2 2 14" xfId="30449"/>
    <cellStyle name="Table Text 2 3 2 2 15" xfId="30450"/>
    <cellStyle name="Table Text 2 3 2 2 16" xfId="30451"/>
    <cellStyle name="Table Text 2 3 2 2 17" xfId="30452"/>
    <cellStyle name="Table Text 2 3 2 2 18" xfId="30453"/>
    <cellStyle name="Table Text 2 3 2 2 19" xfId="30454"/>
    <cellStyle name="Table Text 2 3 2 2 2" xfId="30455"/>
    <cellStyle name="Table Text 2 3 2 2 20" xfId="30456"/>
    <cellStyle name="Table Text 2 3 2 2 21" xfId="30457"/>
    <cellStyle name="Table Text 2 3 2 2 22" xfId="30458"/>
    <cellStyle name="Table Text 2 3 2 2 23" xfId="30459"/>
    <cellStyle name="Table Text 2 3 2 2 24" xfId="30460"/>
    <cellStyle name="Table Text 2 3 2 2 25" xfId="30461"/>
    <cellStyle name="Table Text 2 3 2 2 26" xfId="30462"/>
    <cellStyle name="Table Text 2 3 2 2 27" xfId="30463"/>
    <cellStyle name="Table Text 2 3 2 2 28" xfId="30464"/>
    <cellStyle name="Table Text 2 3 2 2 29" xfId="30465"/>
    <cellStyle name="Table Text 2 3 2 2 3" xfId="30466"/>
    <cellStyle name="Table Text 2 3 2 2 30" xfId="30467"/>
    <cellStyle name="Table Text 2 3 2 2 31" xfId="30468"/>
    <cellStyle name="Table Text 2 3 2 2 32" xfId="30469"/>
    <cellStyle name="Table Text 2 3 2 2 4" xfId="30470"/>
    <cellStyle name="Table Text 2 3 2 2 5" xfId="30471"/>
    <cellStyle name="Table Text 2 3 2 2 6" xfId="30472"/>
    <cellStyle name="Table Text 2 3 2 2 7" xfId="30473"/>
    <cellStyle name="Table Text 2 3 2 2 8" xfId="30474"/>
    <cellStyle name="Table Text 2 3 2 2 9" xfId="30475"/>
    <cellStyle name="Table Text 2 3 2 20" xfId="30476"/>
    <cellStyle name="Table Text 2 3 2 21" xfId="30477"/>
    <cellStyle name="Table Text 2 3 2 22" xfId="30478"/>
    <cellStyle name="Table Text 2 3 2 23" xfId="30479"/>
    <cellStyle name="Table Text 2 3 2 24" xfId="30480"/>
    <cellStyle name="Table Text 2 3 2 25" xfId="30481"/>
    <cellStyle name="Table Text 2 3 2 26" xfId="30482"/>
    <cellStyle name="Table Text 2 3 2 27" xfId="30483"/>
    <cellStyle name="Table Text 2 3 2 28" xfId="30484"/>
    <cellStyle name="Table Text 2 3 2 29" xfId="30485"/>
    <cellStyle name="Table Text 2 3 2 3" xfId="30486"/>
    <cellStyle name="Table Text 2 3 2 30" xfId="30487"/>
    <cellStyle name="Table Text 2 3 2 31" xfId="30488"/>
    <cellStyle name="Table Text 2 3 2 32" xfId="30489"/>
    <cellStyle name="Table Text 2 3 2 33" xfId="30490"/>
    <cellStyle name="Table Text 2 3 2 34" xfId="30491"/>
    <cellStyle name="Table Text 2 3 2 35" xfId="39233"/>
    <cellStyle name="Table Text 2 3 2 4" xfId="30492"/>
    <cellStyle name="Table Text 2 3 2 5" xfId="30493"/>
    <cellStyle name="Table Text 2 3 2 6" xfId="30494"/>
    <cellStyle name="Table Text 2 3 2 7" xfId="30495"/>
    <cellStyle name="Table Text 2 3 2 8" xfId="30496"/>
    <cellStyle name="Table Text 2 3 2 9" xfId="30497"/>
    <cellStyle name="Table Text 2 3 20" xfId="30498"/>
    <cellStyle name="Table Text 2 3 21" xfId="30499"/>
    <cellStyle name="Table Text 2 3 22" xfId="30500"/>
    <cellStyle name="Table Text 2 3 23" xfId="30501"/>
    <cellStyle name="Table Text 2 3 24" xfId="30502"/>
    <cellStyle name="Table Text 2 3 25" xfId="30503"/>
    <cellStyle name="Table Text 2 3 26" xfId="30504"/>
    <cellStyle name="Table Text 2 3 27" xfId="30505"/>
    <cellStyle name="Table Text 2 3 28" xfId="30506"/>
    <cellStyle name="Table Text 2 3 29" xfId="30507"/>
    <cellStyle name="Table Text 2 3 3" xfId="30508"/>
    <cellStyle name="Table Text 2 3 3 10" xfId="30509"/>
    <cellStyle name="Table Text 2 3 3 11" xfId="30510"/>
    <cellStyle name="Table Text 2 3 3 12" xfId="30511"/>
    <cellStyle name="Table Text 2 3 3 13" xfId="30512"/>
    <cellStyle name="Table Text 2 3 3 14" xfId="30513"/>
    <cellStyle name="Table Text 2 3 3 15" xfId="30514"/>
    <cellStyle name="Table Text 2 3 3 16" xfId="30515"/>
    <cellStyle name="Table Text 2 3 3 17" xfId="30516"/>
    <cellStyle name="Table Text 2 3 3 18" xfId="30517"/>
    <cellStyle name="Table Text 2 3 3 19" xfId="30518"/>
    <cellStyle name="Table Text 2 3 3 2" xfId="30519"/>
    <cellStyle name="Table Text 2 3 3 20" xfId="30520"/>
    <cellStyle name="Table Text 2 3 3 21" xfId="30521"/>
    <cellStyle name="Table Text 2 3 3 22" xfId="30522"/>
    <cellStyle name="Table Text 2 3 3 23" xfId="30523"/>
    <cellStyle name="Table Text 2 3 3 24" xfId="30524"/>
    <cellStyle name="Table Text 2 3 3 25" xfId="30525"/>
    <cellStyle name="Table Text 2 3 3 26" xfId="30526"/>
    <cellStyle name="Table Text 2 3 3 27" xfId="30527"/>
    <cellStyle name="Table Text 2 3 3 28" xfId="30528"/>
    <cellStyle name="Table Text 2 3 3 29" xfId="30529"/>
    <cellStyle name="Table Text 2 3 3 3" xfId="30530"/>
    <cellStyle name="Table Text 2 3 3 30" xfId="30531"/>
    <cellStyle name="Table Text 2 3 3 31" xfId="30532"/>
    <cellStyle name="Table Text 2 3 3 32" xfId="30533"/>
    <cellStyle name="Table Text 2 3 3 4" xfId="30534"/>
    <cellStyle name="Table Text 2 3 3 5" xfId="30535"/>
    <cellStyle name="Table Text 2 3 3 6" xfId="30536"/>
    <cellStyle name="Table Text 2 3 3 7" xfId="30537"/>
    <cellStyle name="Table Text 2 3 3 8" xfId="30538"/>
    <cellStyle name="Table Text 2 3 3 9" xfId="30539"/>
    <cellStyle name="Table Text 2 3 30" xfId="30540"/>
    <cellStyle name="Table Text 2 3 31" xfId="30541"/>
    <cellStyle name="Table Text 2 3 32" xfId="30542"/>
    <cellStyle name="Table Text 2 3 33" xfId="30543"/>
    <cellStyle name="Table Text 2 3 34" xfId="30544"/>
    <cellStyle name="Table Text 2 3 35" xfId="30545"/>
    <cellStyle name="Table Text 2 3 36" xfId="39232"/>
    <cellStyle name="Table Text 2 3 4" xfId="30546"/>
    <cellStyle name="Table Text 2 3 5" xfId="30547"/>
    <cellStyle name="Table Text 2 3 6" xfId="30548"/>
    <cellStyle name="Table Text 2 3 7" xfId="30549"/>
    <cellStyle name="Table Text 2 3 8" xfId="30550"/>
    <cellStyle name="Table Text 2 3 9" xfId="30551"/>
    <cellStyle name="Table Text 2 30" xfId="30552"/>
    <cellStyle name="Table Text 2 31" xfId="30553"/>
    <cellStyle name="Table Text 2 32" xfId="30554"/>
    <cellStyle name="Table Text 2 33" xfId="30555"/>
    <cellStyle name="Table Text 2 34" xfId="30556"/>
    <cellStyle name="Table Text 2 35" xfId="30557"/>
    <cellStyle name="Table Text 2 36" xfId="30558"/>
    <cellStyle name="Table Text 2 37" xfId="30559"/>
    <cellStyle name="Table Text 2 38" xfId="30560"/>
    <cellStyle name="Table Text 2 39" xfId="30561"/>
    <cellStyle name="Table Text 2 4" xfId="30562"/>
    <cellStyle name="Table Text 2 4 10" xfId="30563"/>
    <cellStyle name="Table Text 2 4 11" xfId="30564"/>
    <cellStyle name="Table Text 2 4 12" xfId="30565"/>
    <cellStyle name="Table Text 2 4 13" xfId="30566"/>
    <cellStyle name="Table Text 2 4 14" xfId="30567"/>
    <cellStyle name="Table Text 2 4 15" xfId="30568"/>
    <cellStyle name="Table Text 2 4 16" xfId="30569"/>
    <cellStyle name="Table Text 2 4 17" xfId="30570"/>
    <cellStyle name="Table Text 2 4 18" xfId="30571"/>
    <cellStyle name="Table Text 2 4 19" xfId="30572"/>
    <cellStyle name="Table Text 2 4 2" xfId="30573"/>
    <cellStyle name="Table Text 2 4 2 10" xfId="30574"/>
    <cellStyle name="Table Text 2 4 2 11" xfId="30575"/>
    <cellStyle name="Table Text 2 4 2 12" xfId="30576"/>
    <cellStyle name="Table Text 2 4 2 13" xfId="30577"/>
    <cellStyle name="Table Text 2 4 2 14" xfId="30578"/>
    <cellStyle name="Table Text 2 4 2 15" xfId="30579"/>
    <cellStyle name="Table Text 2 4 2 16" xfId="30580"/>
    <cellStyle name="Table Text 2 4 2 17" xfId="30581"/>
    <cellStyle name="Table Text 2 4 2 18" xfId="30582"/>
    <cellStyle name="Table Text 2 4 2 19" xfId="30583"/>
    <cellStyle name="Table Text 2 4 2 2" xfId="30584"/>
    <cellStyle name="Table Text 2 4 2 2 10" xfId="30585"/>
    <cellStyle name="Table Text 2 4 2 2 11" xfId="30586"/>
    <cellStyle name="Table Text 2 4 2 2 12" xfId="30587"/>
    <cellStyle name="Table Text 2 4 2 2 13" xfId="30588"/>
    <cellStyle name="Table Text 2 4 2 2 14" xfId="30589"/>
    <cellStyle name="Table Text 2 4 2 2 15" xfId="30590"/>
    <cellStyle name="Table Text 2 4 2 2 16" xfId="30591"/>
    <cellStyle name="Table Text 2 4 2 2 17" xfId="30592"/>
    <cellStyle name="Table Text 2 4 2 2 18" xfId="30593"/>
    <cellStyle name="Table Text 2 4 2 2 19" xfId="30594"/>
    <cellStyle name="Table Text 2 4 2 2 2" xfId="30595"/>
    <cellStyle name="Table Text 2 4 2 2 20" xfId="30596"/>
    <cellStyle name="Table Text 2 4 2 2 21" xfId="30597"/>
    <cellStyle name="Table Text 2 4 2 2 22" xfId="30598"/>
    <cellStyle name="Table Text 2 4 2 2 23" xfId="30599"/>
    <cellStyle name="Table Text 2 4 2 2 24" xfId="30600"/>
    <cellStyle name="Table Text 2 4 2 2 25" xfId="30601"/>
    <cellStyle name="Table Text 2 4 2 2 26" xfId="30602"/>
    <cellStyle name="Table Text 2 4 2 2 27" xfId="30603"/>
    <cellStyle name="Table Text 2 4 2 2 28" xfId="30604"/>
    <cellStyle name="Table Text 2 4 2 2 29" xfId="30605"/>
    <cellStyle name="Table Text 2 4 2 2 3" xfId="30606"/>
    <cellStyle name="Table Text 2 4 2 2 30" xfId="30607"/>
    <cellStyle name="Table Text 2 4 2 2 31" xfId="30608"/>
    <cellStyle name="Table Text 2 4 2 2 32" xfId="30609"/>
    <cellStyle name="Table Text 2 4 2 2 4" xfId="30610"/>
    <cellStyle name="Table Text 2 4 2 2 5" xfId="30611"/>
    <cellStyle name="Table Text 2 4 2 2 6" xfId="30612"/>
    <cellStyle name="Table Text 2 4 2 2 7" xfId="30613"/>
    <cellStyle name="Table Text 2 4 2 2 8" xfId="30614"/>
    <cellStyle name="Table Text 2 4 2 2 9" xfId="30615"/>
    <cellStyle name="Table Text 2 4 2 20" xfId="30616"/>
    <cellStyle name="Table Text 2 4 2 21" xfId="30617"/>
    <cellStyle name="Table Text 2 4 2 22" xfId="30618"/>
    <cellStyle name="Table Text 2 4 2 23" xfId="30619"/>
    <cellStyle name="Table Text 2 4 2 24" xfId="30620"/>
    <cellStyle name="Table Text 2 4 2 25" xfId="30621"/>
    <cellStyle name="Table Text 2 4 2 26" xfId="30622"/>
    <cellStyle name="Table Text 2 4 2 27" xfId="30623"/>
    <cellStyle name="Table Text 2 4 2 28" xfId="30624"/>
    <cellStyle name="Table Text 2 4 2 29" xfId="30625"/>
    <cellStyle name="Table Text 2 4 2 3" xfId="30626"/>
    <cellStyle name="Table Text 2 4 2 30" xfId="30627"/>
    <cellStyle name="Table Text 2 4 2 31" xfId="30628"/>
    <cellStyle name="Table Text 2 4 2 32" xfId="30629"/>
    <cellStyle name="Table Text 2 4 2 33" xfId="30630"/>
    <cellStyle name="Table Text 2 4 2 34" xfId="30631"/>
    <cellStyle name="Table Text 2 4 2 35" xfId="39235"/>
    <cellStyle name="Table Text 2 4 2 4" xfId="30632"/>
    <cellStyle name="Table Text 2 4 2 5" xfId="30633"/>
    <cellStyle name="Table Text 2 4 2 6" xfId="30634"/>
    <cellStyle name="Table Text 2 4 2 7" xfId="30635"/>
    <cellStyle name="Table Text 2 4 2 8" xfId="30636"/>
    <cellStyle name="Table Text 2 4 2 9" xfId="30637"/>
    <cellStyle name="Table Text 2 4 20" xfId="30638"/>
    <cellStyle name="Table Text 2 4 21" xfId="30639"/>
    <cellStyle name="Table Text 2 4 22" xfId="30640"/>
    <cellStyle name="Table Text 2 4 23" xfId="30641"/>
    <cellStyle name="Table Text 2 4 24" xfId="30642"/>
    <cellStyle name="Table Text 2 4 25" xfId="30643"/>
    <cellStyle name="Table Text 2 4 26" xfId="30644"/>
    <cellStyle name="Table Text 2 4 27" xfId="30645"/>
    <cellStyle name="Table Text 2 4 28" xfId="30646"/>
    <cellStyle name="Table Text 2 4 29" xfId="30647"/>
    <cellStyle name="Table Text 2 4 3" xfId="30648"/>
    <cellStyle name="Table Text 2 4 3 10" xfId="30649"/>
    <cellStyle name="Table Text 2 4 3 11" xfId="30650"/>
    <cellStyle name="Table Text 2 4 3 12" xfId="30651"/>
    <cellStyle name="Table Text 2 4 3 13" xfId="30652"/>
    <cellStyle name="Table Text 2 4 3 14" xfId="30653"/>
    <cellStyle name="Table Text 2 4 3 15" xfId="30654"/>
    <cellStyle name="Table Text 2 4 3 16" xfId="30655"/>
    <cellStyle name="Table Text 2 4 3 17" xfId="30656"/>
    <cellStyle name="Table Text 2 4 3 18" xfId="30657"/>
    <cellStyle name="Table Text 2 4 3 19" xfId="30658"/>
    <cellStyle name="Table Text 2 4 3 2" xfId="30659"/>
    <cellStyle name="Table Text 2 4 3 2 10" xfId="30660"/>
    <cellStyle name="Table Text 2 4 3 2 11" xfId="30661"/>
    <cellStyle name="Table Text 2 4 3 2 12" xfId="30662"/>
    <cellStyle name="Table Text 2 4 3 2 13" xfId="30663"/>
    <cellStyle name="Table Text 2 4 3 2 14" xfId="30664"/>
    <cellStyle name="Table Text 2 4 3 2 15" xfId="30665"/>
    <cellStyle name="Table Text 2 4 3 2 16" xfId="30666"/>
    <cellStyle name="Table Text 2 4 3 2 17" xfId="30667"/>
    <cellStyle name="Table Text 2 4 3 2 18" xfId="30668"/>
    <cellStyle name="Table Text 2 4 3 2 19" xfId="30669"/>
    <cellStyle name="Table Text 2 4 3 2 2" xfId="30670"/>
    <cellStyle name="Table Text 2 4 3 2 20" xfId="30671"/>
    <cellStyle name="Table Text 2 4 3 2 21" xfId="30672"/>
    <cellStyle name="Table Text 2 4 3 2 22" xfId="30673"/>
    <cellStyle name="Table Text 2 4 3 2 23" xfId="30674"/>
    <cellStyle name="Table Text 2 4 3 2 24" xfId="30675"/>
    <cellStyle name="Table Text 2 4 3 2 25" xfId="30676"/>
    <cellStyle name="Table Text 2 4 3 2 26" xfId="30677"/>
    <cellStyle name="Table Text 2 4 3 2 27" xfId="30678"/>
    <cellStyle name="Table Text 2 4 3 2 28" xfId="30679"/>
    <cellStyle name="Table Text 2 4 3 2 29" xfId="30680"/>
    <cellStyle name="Table Text 2 4 3 2 3" xfId="30681"/>
    <cellStyle name="Table Text 2 4 3 2 30" xfId="30682"/>
    <cellStyle name="Table Text 2 4 3 2 31" xfId="30683"/>
    <cellStyle name="Table Text 2 4 3 2 32" xfId="30684"/>
    <cellStyle name="Table Text 2 4 3 2 4" xfId="30685"/>
    <cellStyle name="Table Text 2 4 3 2 5" xfId="30686"/>
    <cellStyle name="Table Text 2 4 3 2 6" xfId="30687"/>
    <cellStyle name="Table Text 2 4 3 2 7" xfId="30688"/>
    <cellStyle name="Table Text 2 4 3 2 8" xfId="30689"/>
    <cellStyle name="Table Text 2 4 3 2 9" xfId="30690"/>
    <cellStyle name="Table Text 2 4 3 20" xfId="30691"/>
    <cellStyle name="Table Text 2 4 3 21" xfId="30692"/>
    <cellStyle name="Table Text 2 4 3 22" xfId="30693"/>
    <cellStyle name="Table Text 2 4 3 23" xfId="30694"/>
    <cellStyle name="Table Text 2 4 3 24" xfId="30695"/>
    <cellStyle name="Table Text 2 4 3 25" xfId="30696"/>
    <cellStyle name="Table Text 2 4 3 26" xfId="30697"/>
    <cellStyle name="Table Text 2 4 3 27" xfId="30698"/>
    <cellStyle name="Table Text 2 4 3 28" xfId="30699"/>
    <cellStyle name="Table Text 2 4 3 29" xfId="30700"/>
    <cellStyle name="Table Text 2 4 3 3" xfId="30701"/>
    <cellStyle name="Table Text 2 4 3 30" xfId="30702"/>
    <cellStyle name="Table Text 2 4 3 31" xfId="30703"/>
    <cellStyle name="Table Text 2 4 3 32" xfId="30704"/>
    <cellStyle name="Table Text 2 4 3 33" xfId="30705"/>
    <cellStyle name="Table Text 2 4 3 34" xfId="30706"/>
    <cellStyle name="Table Text 2 4 3 35" xfId="39236"/>
    <cellStyle name="Table Text 2 4 3 4" xfId="30707"/>
    <cellStyle name="Table Text 2 4 3 5" xfId="30708"/>
    <cellStyle name="Table Text 2 4 3 6" xfId="30709"/>
    <cellStyle name="Table Text 2 4 3 7" xfId="30710"/>
    <cellStyle name="Table Text 2 4 3 8" xfId="30711"/>
    <cellStyle name="Table Text 2 4 3 9" xfId="30712"/>
    <cellStyle name="Table Text 2 4 30" xfId="30713"/>
    <cellStyle name="Table Text 2 4 31" xfId="30714"/>
    <cellStyle name="Table Text 2 4 32" xfId="30715"/>
    <cellStyle name="Table Text 2 4 33" xfId="30716"/>
    <cellStyle name="Table Text 2 4 34" xfId="30717"/>
    <cellStyle name="Table Text 2 4 35" xfId="30718"/>
    <cellStyle name="Table Text 2 4 36" xfId="30719"/>
    <cellStyle name="Table Text 2 4 37" xfId="39234"/>
    <cellStyle name="Table Text 2 4 4" xfId="30720"/>
    <cellStyle name="Table Text 2 4 4 10" xfId="30721"/>
    <cellStyle name="Table Text 2 4 4 11" xfId="30722"/>
    <cellStyle name="Table Text 2 4 4 12" xfId="30723"/>
    <cellStyle name="Table Text 2 4 4 13" xfId="30724"/>
    <cellStyle name="Table Text 2 4 4 14" xfId="39911"/>
    <cellStyle name="Table Text 2 4 4 2" xfId="30725"/>
    <cellStyle name="Table Text 2 4 4 3" xfId="30726"/>
    <cellStyle name="Table Text 2 4 4 4" xfId="30727"/>
    <cellStyle name="Table Text 2 4 4 5" xfId="30728"/>
    <cellStyle name="Table Text 2 4 4 6" xfId="30729"/>
    <cellStyle name="Table Text 2 4 4 7" xfId="30730"/>
    <cellStyle name="Table Text 2 4 4 8" xfId="30731"/>
    <cellStyle name="Table Text 2 4 4 9" xfId="30732"/>
    <cellStyle name="Table Text 2 4 5" xfId="30733"/>
    <cellStyle name="Table Text 2 4 6" xfId="30734"/>
    <cellStyle name="Table Text 2 4 7" xfId="30735"/>
    <cellStyle name="Table Text 2 4 8" xfId="30736"/>
    <cellStyle name="Table Text 2 4 9" xfId="30737"/>
    <cellStyle name="Table Text 2 40" xfId="30738"/>
    <cellStyle name="Table Text 2 41" xfId="39229"/>
    <cellStyle name="Table Text 2 5" xfId="30739"/>
    <cellStyle name="Table Text 2 5 10" xfId="30740"/>
    <cellStyle name="Table Text 2 5 11" xfId="30741"/>
    <cellStyle name="Table Text 2 5 12" xfId="30742"/>
    <cellStyle name="Table Text 2 5 13" xfId="30743"/>
    <cellStyle name="Table Text 2 5 14" xfId="30744"/>
    <cellStyle name="Table Text 2 5 15" xfId="30745"/>
    <cellStyle name="Table Text 2 5 16" xfId="30746"/>
    <cellStyle name="Table Text 2 5 17" xfId="30747"/>
    <cellStyle name="Table Text 2 5 18" xfId="30748"/>
    <cellStyle name="Table Text 2 5 19" xfId="30749"/>
    <cellStyle name="Table Text 2 5 2" xfId="30750"/>
    <cellStyle name="Table Text 2 5 2 10" xfId="30751"/>
    <cellStyle name="Table Text 2 5 2 11" xfId="30752"/>
    <cellStyle name="Table Text 2 5 2 12" xfId="30753"/>
    <cellStyle name="Table Text 2 5 2 13" xfId="30754"/>
    <cellStyle name="Table Text 2 5 2 14" xfId="40036"/>
    <cellStyle name="Table Text 2 5 2 2" xfId="30755"/>
    <cellStyle name="Table Text 2 5 2 3" xfId="30756"/>
    <cellStyle name="Table Text 2 5 2 4" xfId="30757"/>
    <cellStyle name="Table Text 2 5 2 5" xfId="30758"/>
    <cellStyle name="Table Text 2 5 2 6" xfId="30759"/>
    <cellStyle name="Table Text 2 5 2 7" xfId="30760"/>
    <cellStyle name="Table Text 2 5 2 8" xfId="30761"/>
    <cellStyle name="Table Text 2 5 2 9" xfId="30762"/>
    <cellStyle name="Table Text 2 5 20" xfId="30763"/>
    <cellStyle name="Table Text 2 5 21" xfId="30764"/>
    <cellStyle name="Table Text 2 5 22" xfId="30765"/>
    <cellStyle name="Table Text 2 5 23" xfId="30766"/>
    <cellStyle name="Table Text 2 5 24" xfId="30767"/>
    <cellStyle name="Table Text 2 5 25" xfId="30768"/>
    <cellStyle name="Table Text 2 5 26" xfId="30769"/>
    <cellStyle name="Table Text 2 5 27" xfId="30770"/>
    <cellStyle name="Table Text 2 5 28" xfId="30771"/>
    <cellStyle name="Table Text 2 5 29" xfId="30772"/>
    <cellStyle name="Table Text 2 5 3" xfId="30773"/>
    <cellStyle name="Table Text 2 5 30" xfId="30774"/>
    <cellStyle name="Table Text 2 5 31" xfId="30775"/>
    <cellStyle name="Table Text 2 5 32" xfId="30776"/>
    <cellStyle name="Table Text 2 5 33" xfId="30777"/>
    <cellStyle name="Table Text 2 5 34" xfId="30778"/>
    <cellStyle name="Table Text 2 5 35" xfId="39237"/>
    <cellStyle name="Table Text 2 5 4" xfId="30779"/>
    <cellStyle name="Table Text 2 5 5" xfId="30780"/>
    <cellStyle name="Table Text 2 5 6" xfId="30781"/>
    <cellStyle name="Table Text 2 5 7" xfId="30782"/>
    <cellStyle name="Table Text 2 5 8" xfId="30783"/>
    <cellStyle name="Table Text 2 5 9" xfId="30784"/>
    <cellStyle name="Table Text 2 6" xfId="30785"/>
    <cellStyle name="Table Text 2 6 10" xfId="30786"/>
    <cellStyle name="Table Text 2 6 11" xfId="30787"/>
    <cellStyle name="Table Text 2 6 12" xfId="30788"/>
    <cellStyle name="Table Text 2 6 13" xfId="30789"/>
    <cellStyle name="Table Text 2 6 14" xfId="30790"/>
    <cellStyle name="Table Text 2 6 15" xfId="30791"/>
    <cellStyle name="Table Text 2 6 16" xfId="30792"/>
    <cellStyle name="Table Text 2 6 17" xfId="30793"/>
    <cellStyle name="Table Text 2 6 18" xfId="30794"/>
    <cellStyle name="Table Text 2 6 19" xfId="30795"/>
    <cellStyle name="Table Text 2 6 2" xfId="30796"/>
    <cellStyle name="Table Text 2 6 2 10" xfId="30797"/>
    <cellStyle name="Table Text 2 6 2 11" xfId="30798"/>
    <cellStyle name="Table Text 2 6 2 12" xfId="30799"/>
    <cellStyle name="Table Text 2 6 2 13" xfId="30800"/>
    <cellStyle name="Table Text 2 6 2 14" xfId="30801"/>
    <cellStyle name="Table Text 2 6 2 15" xfId="30802"/>
    <cellStyle name="Table Text 2 6 2 16" xfId="30803"/>
    <cellStyle name="Table Text 2 6 2 17" xfId="30804"/>
    <cellStyle name="Table Text 2 6 2 18" xfId="30805"/>
    <cellStyle name="Table Text 2 6 2 19" xfId="30806"/>
    <cellStyle name="Table Text 2 6 2 2" xfId="30807"/>
    <cellStyle name="Table Text 2 6 2 20" xfId="30808"/>
    <cellStyle name="Table Text 2 6 2 21" xfId="30809"/>
    <cellStyle name="Table Text 2 6 2 22" xfId="30810"/>
    <cellStyle name="Table Text 2 6 2 23" xfId="30811"/>
    <cellStyle name="Table Text 2 6 2 24" xfId="30812"/>
    <cellStyle name="Table Text 2 6 2 25" xfId="30813"/>
    <cellStyle name="Table Text 2 6 2 26" xfId="30814"/>
    <cellStyle name="Table Text 2 6 2 27" xfId="30815"/>
    <cellStyle name="Table Text 2 6 2 28" xfId="30816"/>
    <cellStyle name="Table Text 2 6 2 29" xfId="30817"/>
    <cellStyle name="Table Text 2 6 2 3" xfId="30818"/>
    <cellStyle name="Table Text 2 6 2 30" xfId="30819"/>
    <cellStyle name="Table Text 2 6 2 31" xfId="30820"/>
    <cellStyle name="Table Text 2 6 2 32" xfId="30821"/>
    <cellStyle name="Table Text 2 6 2 4" xfId="30822"/>
    <cellStyle name="Table Text 2 6 2 5" xfId="30823"/>
    <cellStyle name="Table Text 2 6 2 6" xfId="30824"/>
    <cellStyle name="Table Text 2 6 2 7" xfId="30825"/>
    <cellStyle name="Table Text 2 6 2 8" xfId="30826"/>
    <cellStyle name="Table Text 2 6 2 9" xfId="30827"/>
    <cellStyle name="Table Text 2 6 20" xfId="30828"/>
    <cellStyle name="Table Text 2 6 21" xfId="30829"/>
    <cellStyle name="Table Text 2 6 22" xfId="30830"/>
    <cellStyle name="Table Text 2 6 23" xfId="30831"/>
    <cellStyle name="Table Text 2 6 24" xfId="30832"/>
    <cellStyle name="Table Text 2 6 25" xfId="30833"/>
    <cellStyle name="Table Text 2 6 26" xfId="30834"/>
    <cellStyle name="Table Text 2 6 27" xfId="30835"/>
    <cellStyle name="Table Text 2 6 28" xfId="30836"/>
    <cellStyle name="Table Text 2 6 29" xfId="30837"/>
    <cellStyle name="Table Text 2 6 3" xfId="30838"/>
    <cellStyle name="Table Text 2 6 30" xfId="30839"/>
    <cellStyle name="Table Text 2 6 31" xfId="30840"/>
    <cellStyle name="Table Text 2 6 32" xfId="30841"/>
    <cellStyle name="Table Text 2 6 33" xfId="30842"/>
    <cellStyle name="Table Text 2 6 34" xfId="30843"/>
    <cellStyle name="Table Text 2 6 35" xfId="39238"/>
    <cellStyle name="Table Text 2 6 4" xfId="30844"/>
    <cellStyle name="Table Text 2 6 5" xfId="30845"/>
    <cellStyle name="Table Text 2 6 6" xfId="30846"/>
    <cellStyle name="Table Text 2 6 7" xfId="30847"/>
    <cellStyle name="Table Text 2 6 8" xfId="30848"/>
    <cellStyle name="Table Text 2 6 9" xfId="30849"/>
    <cellStyle name="Table Text 2 7" xfId="30850"/>
    <cellStyle name="Table Text 2 7 10" xfId="30851"/>
    <cellStyle name="Table Text 2 7 11" xfId="30852"/>
    <cellStyle name="Table Text 2 7 12" xfId="30853"/>
    <cellStyle name="Table Text 2 7 13" xfId="30854"/>
    <cellStyle name="Table Text 2 7 14" xfId="39528"/>
    <cellStyle name="Table Text 2 7 2" xfId="30855"/>
    <cellStyle name="Table Text 2 7 3" xfId="30856"/>
    <cellStyle name="Table Text 2 7 4" xfId="30857"/>
    <cellStyle name="Table Text 2 7 5" xfId="30858"/>
    <cellStyle name="Table Text 2 7 6" xfId="30859"/>
    <cellStyle name="Table Text 2 7 7" xfId="30860"/>
    <cellStyle name="Table Text 2 7 8" xfId="30861"/>
    <cellStyle name="Table Text 2 7 9" xfId="30862"/>
    <cellStyle name="Table Text 2 8" xfId="30863"/>
    <cellStyle name="Table Text 2 8 10" xfId="30864"/>
    <cellStyle name="Table Text 2 8 11" xfId="30865"/>
    <cellStyle name="Table Text 2 8 12" xfId="30866"/>
    <cellStyle name="Table Text 2 8 13" xfId="30867"/>
    <cellStyle name="Table Text 2 8 14" xfId="30868"/>
    <cellStyle name="Table Text 2 8 15" xfId="30869"/>
    <cellStyle name="Table Text 2 8 16" xfId="30870"/>
    <cellStyle name="Table Text 2 8 17" xfId="30871"/>
    <cellStyle name="Table Text 2 8 18" xfId="30872"/>
    <cellStyle name="Table Text 2 8 19" xfId="30873"/>
    <cellStyle name="Table Text 2 8 2" xfId="30874"/>
    <cellStyle name="Table Text 2 8 20" xfId="30875"/>
    <cellStyle name="Table Text 2 8 21" xfId="30876"/>
    <cellStyle name="Table Text 2 8 22" xfId="30877"/>
    <cellStyle name="Table Text 2 8 23" xfId="30878"/>
    <cellStyle name="Table Text 2 8 24" xfId="30879"/>
    <cellStyle name="Table Text 2 8 25" xfId="30880"/>
    <cellStyle name="Table Text 2 8 26" xfId="30881"/>
    <cellStyle name="Table Text 2 8 27" xfId="30882"/>
    <cellStyle name="Table Text 2 8 28" xfId="30883"/>
    <cellStyle name="Table Text 2 8 29" xfId="30884"/>
    <cellStyle name="Table Text 2 8 3" xfId="30885"/>
    <cellStyle name="Table Text 2 8 30" xfId="30886"/>
    <cellStyle name="Table Text 2 8 31" xfId="30887"/>
    <cellStyle name="Table Text 2 8 32" xfId="30888"/>
    <cellStyle name="Table Text 2 8 4" xfId="30889"/>
    <cellStyle name="Table Text 2 8 5" xfId="30890"/>
    <cellStyle name="Table Text 2 8 6" xfId="30891"/>
    <cellStyle name="Table Text 2 8 7" xfId="30892"/>
    <cellStyle name="Table Text 2 8 8" xfId="30893"/>
    <cellStyle name="Table Text 2 8 9" xfId="30894"/>
    <cellStyle name="Table Text 2 9" xfId="30895"/>
    <cellStyle name="Table Text 3" xfId="30896"/>
    <cellStyle name="Table Text 3 10" xfId="30897"/>
    <cellStyle name="Table Text 3 11" xfId="30898"/>
    <cellStyle name="Table Text 3 12" xfId="30899"/>
    <cellStyle name="Table Text 3 13" xfId="30900"/>
    <cellStyle name="Table Text 3 14" xfId="30901"/>
    <cellStyle name="Table Text 3 15" xfId="30902"/>
    <cellStyle name="Table Text 3 16" xfId="30903"/>
    <cellStyle name="Table Text 3 17" xfId="30904"/>
    <cellStyle name="Table Text 3 18" xfId="30905"/>
    <cellStyle name="Table Text 3 19" xfId="30906"/>
    <cellStyle name="Table Text 3 2" xfId="30907"/>
    <cellStyle name="Table Text 3 2 10" xfId="30908"/>
    <cellStyle name="Table Text 3 2 11" xfId="30909"/>
    <cellStyle name="Table Text 3 2 12" xfId="30910"/>
    <cellStyle name="Table Text 3 2 13" xfId="30911"/>
    <cellStyle name="Table Text 3 2 14" xfId="30912"/>
    <cellStyle name="Table Text 3 2 15" xfId="30913"/>
    <cellStyle name="Table Text 3 2 16" xfId="30914"/>
    <cellStyle name="Table Text 3 2 17" xfId="30915"/>
    <cellStyle name="Table Text 3 2 18" xfId="30916"/>
    <cellStyle name="Table Text 3 2 19" xfId="30917"/>
    <cellStyle name="Table Text 3 2 2" xfId="30918"/>
    <cellStyle name="Table Text 3 2 2 10" xfId="30919"/>
    <cellStyle name="Table Text 3 2 2 11" xfId="30920"/>
    <cellStyle name="Table Text 3 2 2 12" xfId="30921"/>
    <cellStyle name="Table Text 3 2 2 13" xfId="30922"/>
    <cellStyle name="Table Text 3 2 2 14" xfId="30923"/>
    <cellStyle name="Table Text 3 2 2 15" xfId="30924"/>
    <cellStyle name="Table Text 3 2 2 16" xfId="30925"/>
    <cellStyle name="Table Text 3 2 2 17" xfId="30926"/>
    <cellStyle name="Table Text 3 2 2 18" xfId="30927"/>
    <cellStyle name="Table Text 3 2 2 19" xfId="30928"/>
    <cellStyle name="Table Text 3 2 2 2" xfId="30929"/>
    <cellStyle name="Table Text 3 2 2 20" xfId="30930"/>
    <cellStyle name="Table Text 3 2 2 21" xfId="30931"/>
    <cellStyle name="Table Text 3 2 2 22" xfId="30932"/>
    <cellStyle name="Table Text 3 2 2 23" xfId="30933"/>
    <cellStyle name="Table Text 3 2 2 24" xfId="30934"/>
    <cellStyle name="Table Text 3 2 2 25" xfId="30935"/>
    <cellStyle name="Table Text 3 2 2 26" xfId="30936"/>
    <cellStyle name="Table Text 3 2 2 27" xfId="30937"/>
    <cellStyle name="Table Text 3 2 2 28" xfId="30938"/>
    <cellStyle name="Table Text 3 2 2 29" xfId="30939"/>
    <cellStyle name="Table Text 3 2 2 3" xfId="30940"/>
    <cellStyle name="Table Text 3 2 2 30" xfId="30941"/>
    <cellStyle name="Table Text 3 2 2 31" xfId="30942"/>
    <cellStyle name="Table Text 3 2 2 32" xfId="30943"/>
    <cellStyle name="Table Text 3 2 2 4" xfId="30944"/>
    <cellStyle name="Table Text 3 2 2 5" xfId="30945"/>
    <cellStyle name="Table Text 3 2 2 6" xfId="30946"/>
    <cellStyle name="Table Text 3 2 2 7" xfId="30947"/>
    <cellStyle name="Table Text 3 2 2 8" xfId="30948"/>
    <cellStyle name="Table Text 3 2 2 9" xfId="30949"/>
    <cellStyle name="Table Text 3 2 20" xfId="30950"/>
    <cellStyle name="Table Text 3 2 21" xfId="30951"/>
    <cellStyle name="Table Text 3 2 22" xfId="30952"/>
    <cellStyle name="Table Text 3 2 23" xfId="30953"/>
    <cellStyle name="Table Text 3 2 24" xfId="30954"/>
    <cellStyle name="Table Text 3 2 25" xfId="30955"/>
    <cellStyle name="Table Text 3 2 26" xfId="30956"/>
    <cellStyle name="Table Text 3 2 27" xfId="30957"/>
    <cellStyle name="Table Text 3 2 28" xfId="30958"/>
    <cellStyle name="Table Text 3 2 29" xfId="30959"/>
    <cellStyle name="Table Text 3 2 3" xfId="30960"/>
    <cellStyle name="Table Text 3 2 30" xfId="30961"/>
    <cellStyle name="Table Text 3 2 31" xfId="30962"/>
    <cellStyle name="Table Text 3 2 32" xfId="30963"/>
    <cellStyle name="Table Text 3 2 33" xfId="30964"/>
    <cellStyle name="Table Text 3 2 34" xfId="30965"/>
    <cellStyle name="Table Text 3 2 35" xfId="39240"/>
    <cellStyle name="Table Text 3 2 4" xfId="30966"/>
    <cellStyle name="Table Text 3 2 5" xfId="30967"/>
    <cellStyle name="Table Text 3 2 6" xfId="30968"/>
    <cellStyle name="Table Text 3 2 7" xfId="30969"/>
    <cellStyle name="Table Text 3 2 8" xfId="30970"/>
    <cellStyle name="Table Text 3 2 9" xfId="30971"/>
    <cellStyle name="Table Text 3 20" xfId="30972"/>
    <cellStyle name="Table Text 3 21" xfId="30973"/>
    <cellStyle name="Table Text 3 22" xfId="30974"/>
    <cellStyle name="Table Text 3 23" xfId="30975"/>
    <cellStyle name="Table Text 3 24" xfId="30976"/>
    <cellStyle name="Table Text 3 25" xfId="30977"/>
    <cellStyle name="Table Text 3 26" xfId="30978"/>
    <cellStyle name="Table Text 3 27" xfId="30979"/>
    <cellStyle name="Table Text 3 28" xfId="30980"/>
    <cellStyle name="Table Text 3 29" xfId="30981"/>
    <cellStyle name="Table Text 3 3" xfId="30982"/>
    <cellStyle name="Table Text 3 3 10" xfId="30983"/>
    <cellStyle name="Table Text 3 3 11" xfId="30984"/>
    <cellStyle name="Table Text 3 3 12" xfId="30985"/>
    <cellStyle name="Table Text 3 3 13" xfId="30986"/>
    <cellStyle name="Table Text 3 3 14" xfId="30987"/>
    <cellStyle name="Table Text 3 3 15" xfId="30988"/>
    <cellStyle name="Table Text 3 3 16" xfId="30989"/>
    <cellStyle name="Table Text 3 3 17" xfId="30990"/>
    <cellStyle name="Table Text 3 3 18" xfId="30991"/>
    <cellStyle name="Table Text 3 3 19" xfId="30992"/>
    <cellStyle name="Table Text 3 3 2" xfId="30993"/>
    <cellStyle name="Table Text 3 3 20" xfId="30994"/>
    <cellStyle name="Table Text 3 3 21" xfId="30995"/>
    <cellStyle name="Table Text 3 3 22" xfId="30996"/>
    <cellStyle name="Table Text 3 3 23" xfId="30997"/>
    <cellStyle name="Table Text 3 3 24" xfId="30998"/>
    <cellStyle name="Table Text 3 3 25" xfId="30999"/>
    <cellStyle name="Table Text 3 3 26" xfId="31000"/>
    <cellStyle name="Table Text 3 3 27" xfId="31001"/>
    <cellStyle name="Table Text 3 3 28" xfId="31002"/>
    <cellStyle name="Table Text 3 3 29" xfId="31003"/>
    <cellStyle name="Table Text 3 3 3" xfId="31004"/>
    <cellStyle name="Table Text 3 3 30" xfId="31005"/>
    <cellStyle name="Table Text 3 3 31" xfId="31006"/>
    <cellStyle name="Table Text 3 3 32" xfId="31007"/>
    <cellStyle name="Table Text 3 3 4" xfId="31008"/>
    <cellStyle name="Table Text 3 3 5" xfId="31009"/>
    <cellStyle name="Table Text 3 3 6" xfId="31010"/>
    <cellStyle name="Table Text 3 3 7" xfId="31011"/>
    <cellStyle name="Table Text 3 3 8" xfId="31012"/>
    <cellStyle name="Table Text 3 3 9" xfId="31013"/>
    <cellStyle name="Table Text 3 30" xfId="31014"/>
    <cellStyle name="Table Text 3 31" xfId="31015"/>
    <cellStyle name="Table Text 3 32" xfId="31016"/>
    <cellStyle name="Table Text 3 33" xfId="31017"/>
    <cellStyle name="Table Text 3 34" xfId="31018"/>
    <cellStyle name="Table Text 3 35" xfId="31019"/>
    <cellStyle name="Table Text 3 36" xfId="39239"/>
    <cellStyle name="Table Text 3 4" xfId="31020"/>
    <cellStyle name="Table Text 3 5" xfId="31021"/>
    <cellStyle name="Table Text 3 6" xfId="31022"/>
    <cellStyle name="Table Text 3 7" xfId="31023"/>
    <cellStyle name="Table Text 3 8" xfId="31024"/>
    <cellStyle name="Table Text 3 9" xfId="31025"/>
    <cellStyle name="Table Text 4" xfId="31026"/>
    <cellStyle name="Table Text 4 10" xfId="31027"/>
    <cellStyle name="Table Text 4 11" xfId="31028"/>
    <cellStyle name="Table Text 4 12" xfId="31029"/>
    <cellStyle name="Table Text 4 13" xfId="31030"/>
    <cellStyle name="Table Text 4 14" xfId="31031"/>
    <cellStyle name="Table Text 4 15" xfId="31032"/>
    <cellStyle name="Table Text 4 16" xfId="31033"/>
    <cellStyle name="Table Text 4 17" xfId="31034"/>
    <cellStyle name="Table Text 4 18" xfId="31035"/>
    <cellStyle name="Table Text 4 19" xfId="31036"/>
    <cellStyle name="Table Text 4 2" xfId="31037"/>
    <cellStyle name="Table Text 4 2 10" xfId="31038"/>
    <cellStyle name="Table Text 4 2 11" xfId="31039"/>
    <cellStyle name="Table Text 4 2 12" xfId="31040"/>
    <cellStyle name="Table Text 4 2 13" xfId="31041"/>
    <cellStyle name="Table Text 4 2 14" xfId="31042"/>
    <cellStyle name="Table Text 4 2 15" xfId="31043"/>
    <cellStyle name="Table Text 4 2 16" xfId="31044"/>
    <cellStyle name="Table Text 4 2 17" xfId="31045"/>
    <cellStyle name="Table Text 4 2 18" xfId="31046"/>
    <cellStyle name="Table Text 4 2 19" xfId="31047"/>
    <cellStyle name="Table Text 4 2 2" xfId="31048"/>
    <cellStyle name="Table Text 4 2 2 10" xfId="31049"/>
    <cellStyle name="Table Text 4 2 2 11" xfId="31050"/>
    <cellStyle name="Table Text 4 2 2 12" xfId="31051"/>
    <cellStyle name="Table Text 4 2 2 13" xfId="31052"/>
    <cellStyle name="Table Text 4 2 2 14" xfId="31053"/>
    <cellStyle name="Table Text 4 2 2 15" xfId="31054"/>
    <cellStyle name="Table Text 4 2 2 16" xfId="31055"/>
    <cellStyle name="Table Text 4 2 2 17" xfId="31056"/>
    <cellStyle name="Table Text 4 2 2 18" xfId="31057"/>
    <cellStyle name="Table Text 4 2 2 19" xfId="31058"/>
    <cellStyle name="Table Text 4 2 2 2" xfId="31059"/>
    <cellStyle name="Table Text 4 2 2 20" xfId="31060"/>
    <cellStyle name="Table Text 4 2 2 21" xfId="31061"/>
    <cellStyle name="Table Text 4 2 2 22" xfId="31062"/>
    <cellStyle name="Table Text 4 2 2 23" xfId="31063"/>
    <cellStyle name="Table Text 4 2 2 24" xfId="31064"/>
    <cellStyle name="Table Text 4 2 2 25" xfId="31065"/>
    <cellStyle name="Table Text 4 2 2 26" xfId="31066"/>
    <cellStyle name="Table Text 4 2 2 27" xfId="31067"/>
    <cellStyle name="Table Text 4 2 2 28" xfId="31068"/>
    <cellStyle name="Table Text 4 2 2 29" xfId="31069"/>
    <cellStyle name="Table Text 4 2 2 3" xfId="31070"/>
    <cellStyle name="Table Text 4 2 2 30" xfId="31071"/>
    <cellStyle name="Table Text 4 2 2 31" xfId="31072"/>
    <cellStyle name="Table Text 4 2 2 32" xfId="31073"/>
    <cellStyle name="Table Text 4 2 2 4" xfId="31074"/>
    <cellStyle name="Table Text 4 2 2 5" xfId="31075"/>
    <cellStyle name="Table Text 4 2 2 6" xfId="31076"/>
    <cellStyle name="Table Text 4 2 2 7" xfId="31077"/>
    <cellStyle name="Table Text 4 2 2 8" xfId="31078"/>
    <cellStyle name="Table Text 4 2 2 9" xfId="31079"/>
    <cellStyle name="Table Text 4 2 20" xfId="31080"/>
    <cellStyle name="Table Text 4 2 21" xfId="31081"/>
    <cellStyle name="Table Text 4 2 22" xfId="31082"/>
    <cellStyle name="Table Text 4 2 23" xfId="31083"/>
    <cellStyle name="Table Text 4 2 24" xfId="31084"/>
    <cellStyle name="Table Text 4 2 25" xfId="31085"/>
    <cellStyle name="Table Text 4 2 26" xfId="31086"/>
    <cellStyle name="Table Text 4 2 27" xfId="31087"/>
    <cellStyle name="Table Text 4 2 28" xfId="31088"/>
    <cellStyle name="Table Text 4 2 29" xfId="31089"/>
    <cellStyle name="Table Text 4 2 3" xfId="31090"/>
    <cellStyle name="Table Text 4 2 30" xfId="31091"/>
    <cellStyle name="Table Text 4 2 31" xfId="31092"/>
    <cellStyle name="Table Text 4 2 32" xfId="31093"/>
    <cellStyle name="Table Text 4 2 33" xfId="31094"/>
    <cellStyle name="Table Text 4 2 34" xfId="31095"/>
    <cellStyle name="Table Text 4 2 35" xfId="39242"/>
    <cellStyle name="Table Text 4 2 4" xfId="31096"/>
    <cellStyle name="Table Text 4 2 5" xfId="31097"/>
    <cellStyle name="Table Text 4 2 6" xfId="31098"/>
    <cellStyle name="Table Text 4 2 7" xfId="31099"/>
    <cellStyle name="Table Text 4 2 8" xfId="31100"/>
    <cellStyle name="Table Text 4 2 9" xfId="31101"/>
    <cellStyle name="Table Text 4 20" xfId="31102"/>
    <cellStyle name="Table Text 4 21" xfId="31103"/>
    <cellStyle name="Table Text 4 22" xfId="31104"/>
    <cellStyle name="Table Text 4 23" xfId="31105"/>
    <cellStyle name="Table Text 4 24" xfId="31106"/>
    <cellStyle name="Table Text 4 25" xfId="31107"/>
    <cellStyle name="Table Text 4 26" xfId="31108"/>
    <cellStyle name="Table Text 4 27" xfId="31109"/>
    <cellStyle name="Table Text 4 28" xfId="31110"/>
    <cellStyle name="Table Text 4 29" xfId="31111"/>
    <cellStyle name="Table Text 4 3" xfId="31112"/>
    <cellStyle name="Table Text 4 3 10" xfId="31113"/>
    <cellStyle name="Table Text 4 3 11" xfId="31114"/>
    <cellStyle name="Table Text 4 3 12" xfId="31115"/>
    <cellStyle name="Table Text 4 3 13" xfId="31116"/>
    <cellStyle name="Table Text 4 3 14" xfId="31117"/>
    <cellStyle name="Table Text 4 3 15" xfId="31118"/>
    <cellStyle name="Table Text 4 3 16" xfId="31119"/>
    <cellStyle name="Table Text 4 3 17" xfId="31120"/>
    <cellStyle name="Table Text 4 3 18" xfId="31121"/>
    <cellStyle name="Table Text 4 3 19" xfId="31122"/>
    <cellStyle name="Table Text 4 3 2" xfId="31123"/>
    <cellStyle name="Table Text 4 3 20" xfId="31124"/>
    <cellStyle name="Table Text 4 3 21" xfId="31125"/>
    <cellStyle name="Table Text 4 3 22" xfId="31126"/>
    <cellStyle name="Table Text 4 3 23" xfId="31127"/>
    <cellStyle name="Table Text 4 3 24" xfId="31128"/>
    <cellStyle name="Table Text 4 3 25" xfId="31129"/>
    <cellStyle name="Table Text 4 3 26" xfId="31130"/>
    <cellStyle name="Table Text 4 3 27" xfId="31131"/>
    <cellStyle name="Table Text 4 3 28" xfId="31132"/>
    <cellStyle name="Table Text 4 3 29" xfId="31133"/>
    <cellStyle name="Table Text 4 3 3" xfId="31134"/>
    <cellStyle name="Table Text 4 3 30" xfId="31135"/>
    <cellStyle name="Table Text 4 3 31" xfId="31136"/>
    <cellStyle name="Table Text 4 3 32" xfId="31137"/>
    <cellStyle name="Table Text 4 3 4" xfId="31138"/>
    <cellStyle name="Table Text 4 3 5" xfId="31139"/>
    <cellStyle name="Table Text 4 3 6" xfId="31140"/>
    <cellStyle name="Table Text 4 3 7" xfId="31141"/>
    <cellStyle name="Table Text 4 3 8" xfId="31142"/>
    <cellStyle name="Table Text 4 3 9" xfId="31143"/>
    <cellStyle name="Table Text 4 30" xfId="31144"/>
    <cellStyle name="Table Text 4 31" xfId="31145"/>
    <cellStyle name="Table Text 4 32" xfId="31146"/>
    <cellStyle name="Table Text 4 33" xfId="31147"/>
    <cellStyle name="Table Text 4 34" xfId="31148"/>
    <cellStyle name="Table Text 4 35" xfId="31149"/>
    <cellStyle name="Table Text 4 36" xfId="39241"/>
    <cellStyle name="Table Text 4 4" xfId="31150"/>
    <cellStyle name="Table Text 4 5" xfId="31151"/>
    <cellStyle name="Table Text 4 6" xfId="31152"/>
    <cellStyle name="Table Text 4 7" xfId="31153"/>
    <cellStyle name="Table Text 4 8" xfId="31154"/>
    <cellStyle name="Table Text 4 9" xfId="31155"/>
    <cellStyle name="Table Text 5" xfId="31156"/>
    <cellStyle name="Table Text 5 10" xfId="31157"/>
    <cellStyle name="Table Text 5 11" xfId="31158"/>
    <cellStyle name="Table Text 5 12" xfId="31159"/>
    <cellStyle name="Table Text 5 13" xfId="31160"/>
    <cellStyle name="Table Text 5 14" xfId="31161"/>
    <cellStyle name="Table Text 5 15" xfId="31162"/>
    <cellStyle name="Table Text 5 16" xfId="31163"/>
    <cellStyle name="Table Text 5 17" xfId="31164"/>
    <cellStyle name="Table Text 5 18" xfId="31165"/>
    <cellStyle name="Table Text 5 19" xfId="31166"/>
    <cellStyle name="Table Text 5 2" xfId="31167"/>
    <cellStyle name="Table Text 5 2 10" xfId="31168"/>
    <cellStyle name="Table Text 5 2 11" xfId="31169"/>
    <cellStyle name="Table Text 5 2 12" xfId="31170"/>
    <cellStyle name="Table Text 5 2 13" xfId="31171"/>
    <cellStyle name="Table Text 5 2 14" xfId="31172"/>
    <cellStyle name="Table Text 5 2 15" xfId="31173"/>
    <cellStyle name="Table Text 5 2 16" xfId="31174"/>
    <cellStyle name="Table Text 5 2 17" xfId="31175"/>
    <cellStyle name="Table Text 5 2 18" xfId="31176"/>
    <cellStyle name="Table Text 5 2 19" xfId="31177"/>
    <cellStyle name="Table Text 5 2 2" xfId="31178"/>
    <cellStyle name="Table Text 5 2 2 10" xfId="31179"/>
    <cellStyle name="Table Text 5 2 2 11" xfId="31180"/>
    <cellStyle name="Table Text 5 2 2 12" xfId="31181"/>
    <cellStyle name="Table Text 5 2 2 13" xfId="31182"/>
    <cellStyle name="Table Text 5 2 2 14" xfId="31183"/>
    <cellStyle name="Table Text 5 2 2 15" xfId="31184"/>
    <cellStyle name="Table Text 5 2 2 16" xfId="31185"/>
    <cellStyle name="Table Text 5 2 2 17" xfId="31186"/>
    <cellStyle name="Table Text 5 2 2 18" xfId="31187"/>
    <cellStyle name="Table Text 5 2 2 19" xfId="31188"/>
    <cellStyle name="Table Text 5 2 2 2" xfId="31189"/>
    <cellStyle name="Table Text 5 2 2 20" xfId="31190"/>
    <cellStyle name="Table Text 5 2 2 21" xfId="31191"/>
    <cellStyle name="Table Text 5 2 2 22" xfId="31192"/>
    <cellStyle name="Table Text 5 2 2 23" xfId="31193"/>
    <cellStyle name="Table Text 5 2 2 24" xfId="31194"/>
    <cellStyle name="Table Text 5 2 2 25" xfId="31195"/>
    <cellStyle name="Table Text 5 2 2 26" xfId="31196"/>
    <cellStyle name="Table Text 5 2 2 27" xfId="31197"/>
    <cellStyle name="Table Text 5 2 2 28" xfId="31198"/>
    <cellStyle name="Table Text 5 2 2 29" xfId="31199"/>
    <cellStyle name="Table Text 5 2 2 3" xfId="31200"/>
    <cellStyle name="Table Text 5 2 2 30" xfId="31201"/>
    <cellStyle name="Table Text 5 2 2 31" xfId="31202"/>
    <cellStyle name="Table Text 5 2 2 32" xfId="31203"/>
    <cellStyle name="Table Text 5 2 2 4" xfId="31204"/>
    <cellStyle name="Table Text 5 2 2 5" xfId="31205"/>
    <cellStyle name="Table Text 5 2 2 6" xfId="31206"/>
    <cellStyle name="Table Text 5 2 2 7" xfId="31207"/>
    <cellStyle name="Table Text 5 2 2 8" xfId="31208"/>
    <cellStyle name="Table Text 5 2 2 9" xfId="31209"/>
    <cellStyle name="Table Text 5 2 20" xfId="31210"/>
    <cellStyle name="Table Text 5 2 21" xfId="31211"/>
    <cellStyle name="Table Text 5 2 22" xfId="31212"/>
    <cellStyle name="Table Text 5 2 23" xfId="31213"/>
    <cellStyle name="Table Text 5 2 24" xfId="31214"/>
    <cellStyle name="Table Text 5 2 25" xfId="31215"/>
    <cellStyle name="Table Text 5 2 26" xfId="31216"/>
    <cellStyle name="Table Text 5 2 27" xfId="31217"/>
    <cellStyle name="Table Text 5 2 28" xfId="31218"/>
    <cellStyle name="Table Text 5 2 29" xfId="31219"/>
    <cellStyle name="Table Text 5 2 3" xfId="31220"/>
    <cellStyle name="Table Text 5 2 30" xfId="31221"/>
    <cellStyle name="Table Text 5 2 31" xfId="31222"/>
    <cellStyle name="Table Text 5 2 32" xfId="31223"/>
    <cellStyle name="Table Text 5 2 33" xfId="31224"/>
    <cellStyle name="Table Text 5 2 34" xfId="31225"/>
    <cellStyle name="Table Text 5 2 35" xfId="39244"/>
    <cellStyle name="Table Text 5 2 4" xfId="31226"/>
    <cellStyle name="Table Text 5 2 5" xfId="31227"/>
    <cellStyle name="Table Text 5 2 6" xfId="31228"/>
    <cellStyle name="Table Text 5 2 7" xfId="31229"/>
    <cellStyle name="Table Text 5 2 8" xfId="31230"/>
    <cellStyle name="Table Text 5 2 9" xfId="31231"/>
    <cellStyle name="Table Text 5 20" xfId="31232"/>
    <cellStyle name="Table Text 5 21" xfId="31233"/>
    <cellStyle name="Table Text 5 22" xfId="31234"/>
    <cellStyle name="Table Text 5 23" xfId="31235"/>
    <cellStyle name="Table Text 5 24" xfId="31236"/>
    <cellStyle name="Table Text 5 25" xfId="31237"/>
    <cellStyle name="Table Text 5 26" xfId="31238"/>
    <cellStyle name="Table Text 5 27" xfId="31239"/>
    <cellStyle name="Table Text 5 28" xfId="31240"/>
    <cellStyle name="Table Text 5 29" xfId="31241"/>
    <cellStyle name="Table Text 5 3" xfId="31242"/>
    <cellStyle name="Table Text 5 3 10" xfId="31243"/>
    <cellStyle name="Table Text 5 3 11" xfId="31244"/>
    <cellStyle name="Table Text 5 3 12" xfId="31245"/>
    <cellStyle name="Table Text 5 3 13" xfId="31246"/>
    <cellStyle name="Table Text 5 3 14" xfId="31247"/>
    <cellStyle name="Table Text 5 3 15" xfId="31248"/>
    <cellStyle name="Table Text 5 3 16" xfId="31249"/>
    <cellStyle name="Table Text 5 3 17" xfId="31250"/>
    <cellStyle name="Table Text 5 3 18" xfId="31251"/>
    <cellStyle name="Table Text 5 3 19" xfId="31252"/>
    <cellStyle name="Table Text 5 3 2" xfId="31253"/>
    <cellStyle name="Table Text 5 3 2 10" xfId="31254"/>
    <cellStyle name="Table Text 5 3 2 11" xfId="31255"/>
    <cellStyle name="Table Text 5 3 2 12" xfId="31256"/>
    <cellStyle name="Table Text 5 3 2 13" xfId="31257"/>
    <cellStyle name="Table Text 5 3 2 14" xfId="31258"/>
    <cellStyle name="Table Text 5 3 2 15" xfId="31259"/>
    <cellStyle name="Table Text 5 3 2 16" xfId="31260"/>
    <cellStyle name="Table Text 5 3 2 17" xfId="31261"/>
    <cellStyle name="Table Text 5 3 2 18" xfId="31262"/>
    <cellStyle name="Table Text 5 3 2 19" xfId="31263"/>
    <cellStyle name="Table Text 5 3 2 2" xfId="31264"/>
    <cellStyle name="Table Text 5 3 2 20" xfId="31265"/>
    <cellStyle name="Table Text 5 3 2 21" xfId="31266"/>
    <cellStyle name="Table Text 5 3 2 22" xfId="31267"/>
    <cellStyle name="Table Text 5 3 2 23" xfId="31268"/>
    <cellStyle name="Table Text 5 3 2 24" xfId="31269"/>
    <cellStyle name="Table Text 5 3 2 25" xfId="31270"/>
    <cellStyle name="Table Text 5 3 2 26" xfId="31271"/>
    <cellStyle name="Table Text 5 3 2 27" xfId="31272"/>
    <cellStyle name="Table Text 5 3 2 28" xfId="31273"/>
    <cellStyle name="Table Text 5 3 2 29" xfId="31274"/>
    <cellStyle name="Table Text 5 3 2 3" xfId="31275"/>
    <cellStyle name="Table Text 5 3 2 30" xfId="31276"/>
    <cellStyle name="Table Text 5 3 2 31" xfId="31277"/>
    <cellStyle name="Table Text 5 3 2 32" xfId="31278"/>
    <cellStyle name="Table Text 5 3 2 4" xfId="31279"/>
    <cellStyle name="Table Text 5 3 2 5" xfId="31280"/>
    <cellStyle name="Table Text 5 3 2 6" xfId="31281"/>
    <cellStyle name="Table Text 5 3 2 7" xfId="31282"/>
    <cellStyle name="Table Text 5 3 2 8" xfId="31283"/>
    <cellStyle name="Table Text 5 3 2 9" xfId="31284"/>
    <cellStyle name="Table Text 5 3 20" xfId="31285"/>
    <cellStyle name="Table Text 5 3 21" xfId="31286"/>
    <cellStyle name="Table Text 5 3 22" xfId="31287"/>
    <cellStyle name="Table Text 5 3 23" xfId="31288"/>
    <cellStyle name="Table Text 5 3 24" xfId="31289"/>
    <cellStyle name="Table Text 5 3 25" xfId="31290"/>
    <cellStyle name="Table Text 5 3 26" xfId="31291"/>
    <cellStyle name="Table Text 5 3 27" xfId="31292"/>
    <cellStyle name="Table Text 5 3 28" xfId="31293"/>
    <cellStyle name="Table Text 5 3 29" xfId="31294"/>
    <cellStyle name="Table Text 5 3 3" xfId="31295"/>
    <cellStyle name="Table Text 5 3 30" xfId="31296"/>
    <cellStyle name="Table Text 5 3 31" xfId="31297"/>
    <cellStyle name="Table Text 5 3 32" xfId="31298"/>
    <cellStyle name="Table Text 5 3 33" xfId="31299"/>
    <cellStyle name="Table Text 5 3 34" xfId="31300"/>
    <cellStyle name="Table Text 5 3 35" xfId="39245"/>
    <cellStyle name="Table Text 5 3 4" xfId="31301"/>
    <cellStyle name="Table Text 5 3 5" xfId="31302"/>
    <cellStyle name="Table Text 5 3 6" xfId="31303"/>
    <cellStyle name="Table Text 5 3 7" xfId="31304"/>
    <cellStyle name="Table Text 5 3 8" xfId="31305"/>
    <cellStyle name="Table Text 5 3 9" xfId="31306"/>
    <cellStyle name="Table Text 5 30" xfId="31307"/>
    <cellStyle name="Table Text 5 31" xfId="31308"/>
    <cellStyle name="Table Text 5 32" xfId="31309"/>
    <cellStyle name="Table Text 5 33" xfId="31310"/>
    <cellStyle name="Table Text 5 34" xfId="31311"/>
    <cellStyle name="Table Text 5 35" xfId="31312"/>
    <cellStyle name="Table Text 5 36" xfId="31313"/>
    <cellStyle name="Table Text 5 37" xfId="39243"/>
    <cellStyle name="Table Text 5 4" xfId="31314"/>
    <cellStyle name="Table Text 5 4 10" xfId="31315"/>
    <cellStyle name="Table Text 5 4 11" xfId="31316"/>
    <cellStyle name="Table Text 5 4 12" xfId="31317"/>
    <cellStyle name="Table Text 5 4 13" xfId="31318"/>
    <cellStyle name="Table Text 5 4 14" xfId="40022"/>
    <cellStyle name="Table Text 5 4 2" xfId="31319"/>
    <cellStyle name="Table Text 5 4 3" xfId="31320"/>
    <cellStyle name="Table Text 5 4 4" xfId="31321"/>
    <cellStyle name="Table Text 5 4 5" xfId="31322"/>
    <cellStyle name="Table Text 5 4 6" xfId="31323"/>
    <cellStyle name="Table Text 5 4 7" xfId="31324"/>
    <cellStyle name="Table Text 5 4 8" xfId="31325"/>
    <cellStyle name="Table Text 5 4 9" xfId="31326"/>
    <cellStyle name="Table Text 5 5" xfId="31327"/>
    <cellStyle name="Table Text 5 6" xfId="31328"/>
    <cellStyle name="Table Text 5 7" xfId="31329"/>
    <cellStyle name="Table Text 5 8" xfId="31330"/>
    <cellStyle name="Table Text 5 9" xfId="31331"/>
    <cellStyle name="Table Text 6" xfId="31332"/>
    <cellStyle name="Table Text 6 10" xfId="31333"/>
    <cellStyle name="Table Text 6 11" xfId="31334"/>
    <cellStyle name="Table Text 6 12" xfId="31335"/>
    <cellStyle name="Table Text 6 13" xfId="31336"/>
    <cellStyle name="Table Text 6 2" xfId="31337"/>
    <cellStyle name="Table Text 6 3" xfId="31338"/>
    <cellStyle name="Table Text 6 4" xfId="31339"/>
    <cellStyle name="Table Text 6 5" xfId="31340"/>
    <cellStyle name="Table Text 6 6" xfId="31341"/>
    <cellStyle name="Table Text 6 7" xfId="31342"/>
    <cellStyle name="Table Text 6 8" xfId="31343"/>
    <cellStyle name="Table Text 6 9" xfId="31344"/>
    <cellStyle name="Table Text 7" xfId="31345"/>
    <cellStyle name="Table Text 8" xfId="38553"/>
    <cellStyle name="Table2Heading" xfId="26"/>
    <cellStyle name="Table2Heading 2" xfId="31346"/>
    <cellStyle name="Table2Heading 2 10" xfId="31347"/>
    <cellStyle name="Table2Heading 2 11" xfId="31348"/>
    <cellStyle name="Table2Heading 2 12" xfId="31349"/>
    <cellStyle name="Table2Heading 2 13" xfId="31350"/>
    <cellStyle name="Table2Heading 2 14" xfId="31351"/>
    <cellStyle name="Table2Heading 2 15" xfId="31352"/>
    <cellStyle name="Table2Heading 2 16" xfId="31353"/>
    <cellStyle name="Table2Heading 2 17" xfId="31354"/>
    <cellStyle name="Table2Heading 2 18" xfId="31355"/>
    <cellStyle name="Table2Heading 2 19" xfId="31356"/>
    <cellStyle name="Table2Heading 2 2" xfId="31357"/>
    <cellStyle name="Table2Heading 2 2 10" xfId="31358"/>
    <cellStyle name="Table2Heading 2 2 11" xfId="31359"/>
    <cellStyle name="Table2Heading 2 2 12" xfId="31360"/>
    <cellStyle name="Table2Heading 2 2 13" xfId="31361"/>
    <cellStyle name="Table2Heading 2 2 14" xfId="31362"/>
    <cellStyle name="Table2Heading 2 2 15" xfId="31363"/>
    <cellStyle name="Table2Heading 2 2 16" xfId="31364"/>
    <cellStyle name="Table2Heading 2 2 17" xfId="31365"/>
    <cellStyle name="Table2Heading 2 2 18" xfId="31366"/>
    <cellStyle name="Table2Heading 2 2 19" xfId="31367"/>
    <cellStyle name="Table2Heading 2 2 2" xfId="31368"/>
    <cellStyle name="Table2Heading 2 2 2 10" xfId="31369"/>
    <cellStyle name="Table2Heading 2 2 2 11" xfId="31370"/>
    <cellStyle name="Table2Heading 2 2 2 12" xfId="31371"/>
    <cellStyle name="Table2Heading 2 2 2 13" xfId="31372"/>
    <cellStyle name="Table2Heading 2 2 2 14" xfId="31373"/>
    <cellStyle name="Table2Heading 2 2 2 15" xfId="31374"/>
    <cellStyle name="Table2Heading 2 2 2 16" xfId="31375"/>
    <cellStyle name="Table2Heading 2 2 2 17" xfId="31376"/>
    <cellStyle name="Table2Heading 2 2 2 18" xfId="31377"/>
    <cellStyle name="Table2Heading 2 2 2 19" xfId="31378"/>
    <cellStyle name="Table2Heading 2 2 2 2" xfId="31379"/>
    <cellStyle name="Table2Heading 2 2 2 2 10" xfId="31380"/>
    <cellStyle name="Table2Heading 2 2 2 2 11" xfId="31381"/>
    <cellStyle name="Table2Heading 2 2 2 2 12" xfId="31382"/>
    <cellStyle name="Table2Heading 2 2 2 2 13" xfId="31383"/>
    <cellStyle name="Table2Heading 2 2 2 2 14" xfId="31384"/>
    <cellStyle name="Table2Heading 2 2 2 2 15" xfId="31385"/>
    <cellStyle name="Table2Heading 2 2 2 2 16" xfId="31386"/>
    <cellStyle name="Table2Heading 2 2 2 2 17" xfId="31387"/>
    <cellStyle name="Table2Heading 2 2 2 2 18" xfId="31388"/>
    <cellStyle name="Table2Heading 2 2 2 2 19" xfId="31389"/>
    <cellStyle name="Table2Heading 2 2 2 2 2" xfId="31390"/>
    <cellStyle name="Table2Heading 2 2 2 2 20" xfId="31391"/>
    <cellStyle name="Table2Heading 2 2 2 2 21" xfId="31392"/>
    <cellStyle name="Table2Heading 2 2 2 2 22" xfId="31393"/>
    <cellStyle name="Table2Heading 2 2 2 2 23" xfId="31394"/>
    <cellStyle name="Table2Heading 2 2 2 2 24" xfId="31395"/>
    <cellStyle name="Table2Heading 2 2 2 2 25" xfId="31396"/>
    <cellStyle name="Table2Heading 2 2 2 2 26" xfId="31397"/>
    <cellStyle name="Table2Heading 2 2 2 2 27" xfId="31398"/>
    <cellStyle name="Table2Heading 2 2 2 2 28" xfId="31399"/>
    <cellStyle name="Table2Heading 2 2 2 2 29" xfId="31400"/>
    <cellStyle name="Table2Heading 2 2 2 2 3" xfId="31401"/>
    <cellStyle name="Table2Heading 2 2 2 2 30" xfId="31402"/>
    <cellStyle name="Table2Heading 2 2 2 2 31" xfId="31403"/>
    <cellStyle name="Table2Heading 2 2 2 2 32" xfId="31404"/>
    <cellStyle name="Table2Heading 2 2 2 2 4" xfId="31405"/>
    <cellStyle name="Table2Heading 2 2 2 2 5" xfId="31406"/>
    <cellStyle name="Table2Heading 2 2 2 2 6" xfId="31407"/>
    <cellStyle name="Table2Heading 2 2 2 2 7" xfId="31408"/>
    <cellStyle name="Table2Heading 2 2 2 2 8" xfId="31409"/>
    <cellStyle name="Table2Heading 2 2 2 2 9" xfId="31410"/>
    <cellStyle name="Table2Heading 2 2 2 20" xfId="31411"/>
    <cellStyle name="Table2Heading 2 2 2 21" xfId="31412"/>
    <cellStyle name="Table2Heading 2 2 2 22" xfId="31413"/>
    <cellStyle name="Table2Heading 2 2 2 23" xfId="31414"/>
    <cellStyle name="Table2Heading 2 2 2 24" xfId="31415"/>
    <cellStyle name="Table2Heading 2 2 2 25" xfId="31416"/>
    <cellStyle name="Table2Heading 2 2 2 26" xfId="31417"/>
    <cellStyle name="Table2Heading 2 2 2 27" xfId="31418"/>
    <cellStyle name="Table2Heading 2 2 2 28" xfId="31419"/>
    <cellStyle name="Table2Heading 2 2 2 29" xfId="31420"/>
    <cellStyle name="Table2Heading 2 2 2 3" xfId="31421"/>
    <cellStyle name="Table2Heading 2 2 2 30" xfId="31422"/>
    <cellStyle name="Table2Heading 2 2 2 31" xfId="31423"/>
    <cellStyle name="Table2Heading 2 2 2 32" xfId="31424"/>
    <cellStyle name="Table2Heading 2 2 2 33" xfId="31425"/>
    <cellStyle name="Table2Heading 2 2 2 34" xfId="31426"/>
    <cellStyle name="Table2Heading 2 2 2 35" xfId="39248"/>
    <cellStyle name="Table2Heading 2 2 2 4" xfId="31427"/>
    <cellStyle name="Table2Heading 2 2 2 5" xfId="31428"/>
    <cellStyle name="Table2Heading 2 2 2 6" xfId="31429"/>
    <cellStyle name="Table2Heading 2 2 2 7" xfId="31430"/>
    <cellStyle name="Table2Heading 2 2 2 8" xfId="31431"/>
    <cellStyle name="Table2Heading 2 2 2 9" xfId="31432"/>
    <cellStyle name="Table2Heading 2 2 20" xfId="31433"/>
    <cellStyle name="Table2Heading 2 2 21" xfId="31434"/>
    <cellStyle name="Table2Heading 2 2 22" xfId="31435"/>
    <cellStyle name="Table2Heading 2 2 23" xfId="31436"/>
    <cellStyle name="Table2Heading 2 2 24" xfId="31437"/>
    <cellStyle name="Table2Heading 2 2 25" xfId="31438"/>
    <cellStyle name="Table2Heading 2 2 26" xfId="31439"/>
    <cellStyle name="Table2Heading 2 2 27" xfId="31440"/>
    <cellStyle name="Table2Heading 2 2 28" xfId="31441"/>
    <cellStyle name="Table2Heading 2 2 29" xfId="31442"/>
    <cellStyle name="Table2Heading 2 2 3" xfId="31443"/>
    <cellStyle name="Table2Heading 2 2 3 10" xfId="31444"/>
    <cellStyle name="Table2Heading 2 2 3 11" xfId="31445"/>
    <cellStyle name="Table2Heading 2 2 3 12" xfId="31446"/>
    <cellStyle name="Table2Heading 2 2 3 13" xfId="31447"/>
    <cellStyle name="Table2Heading 2 2 3 14" xfId="31448"/>
    <cellStyle name="Table2Heading 2 2 3 15" xfId="31449"/>
    <cellStyle name="Table2Heading 2 2 3 16" xfId="31450"/>
    <cellStyle name="Table2Heading 2 2 3 17" xfId="31451"/>
    <cellStyle name="Table2Heading 2 2 3 18" xfId="31452"/>
    <cellStyle name="Table2Heading 2 2 3 19" xfId="31453"/>
    <cellStyle name="Table2Heading 2 2 3 2" xfId="31454"/>
    <cellStyle name="Table2Heading 2 2 3 20" xfId="31455"/>
    <cellStyle name="Table2Heading 2 2 3 21" xfId="31456"/>
    <cellStyle name="Table2Heading 2 2 3 22" xfId="31457"/>
    <cellStyle name="Table2Heading 2 2 3 23" xfId="31458"/>
    <cellStyle name="Table2Heading 2 2 3 24" xfId="31459"/>
    <cellStyle name="Table2Heading 2 2 3 25" xfId="31460"/>
    <cellStyle name="Table2Heading 2 2 3 26" xfId="31461"/>
    <cellStyle name="Table2Heading 2 2 3 27" xfId="31462"/>
    <cellStyle name="Table2Heading 2 2 3 28" xfId="31463"/>
    <cellStyle name="Table2Heading 2 2 3 29" xfId="31464"/>
    <cellStyle name="Table2Heading 2 2 3 3" xfId="31465"/>
    <cellStyle name="Table2Heading 2 2 3 30" xfId="31466"/>
    <cellStyle name="Table2Heading 2 2 3 31" xfId="31467"/>
    <cellStyle name="Table2Heading 2 2 3 32" xfId="31468"/>
    <cellStyle name="Table2Heading 2 2 3 4" xfId="31469"/>
    <cellStyle name="Table2Heading 2 2 3 5" xfId="31470"/>
    <cellStyle name="Table2Heading 2 2 3 6" xfId="31471"/>
    <cellStyle name="Table2Heading 2 2 3 7" xfId="31472"/>
    <cellStyle name="Table2Heading 2 2 3 8" xfId="31473"/>
    <cellStyle name="Table2Heading 2 2 3 9" xfId="31474"/>
    <cellStyle name="Table2Heading 2 2 30" xfId="31475"/>
    <cellStyle name="Table2Heading 2 2 31" xfId="31476"/>
    <cellStyle name="Table2Heading 2 2 32" xfId="31477"/>
    <cellStyle name="Table2Heading 2 2 33" xfId="31478"/>
    <cellStyle name="Table2Heading 2 2 34" xfId="31479"/>
    <cellStyle name="Table2Heading 2 2 35" xfId="31480"/>
    <cellStyle name="Table2Heading 2 2 36" xfId="39247"/>
    <cellStyle name="Table2Heading 2 2 4" xfId="31481"/>
    <cellStyle name="Table2Heading 2 2 5" xfId="31482"/>
    <cellStyle name="Table2Heading 2 2 6" xfId="31483"/>
    <cellStyle name="Table2Heading 2 2 7" xfId="31484"/>
    <cellStyle name="Table2Heading 2 2 8" xfId="31485"/>
    <cellStyle name="Table2Heading 2 2 9" xfId="31486"/>
    <cellStyle name="Table2Heading 2 20" xfId="31487"/>
    <cellStyle name="Table2Heading 2 21" xfId="31488"/>
    <cellStyle name="Table2Heading 2 22" xfId="31489"/>
    <cellStyle name="Table2Heading 2 23" xfId="31490"/>
    <cellStyle name="Table2Heading 2 24" xfId="31491"/>
    <cellStyle name="Table2Heading 2 25" xfId="31492"/>
    <cellStyle name="Table2Heading 2 26" xfId="31493"/>
    <cellStyle name="Table2Heading 2 27" xfId="31494"/>
    <cellStyle name="Table2Heading 2 28" xfId="31495"/>
    <cellStyle name="Table2Heading 2 29" xfId="31496"/>
    <cellStyle name="Table2Heading 2 3" xfId="31497"/>
    <cellStyle name="Table2Heading 2 3 10" xfId="31498"/>
    <cellStyle name="Table2Heading 2 3 11" xfId="31499"/>
    <cellStyle name="Table2Heading 2 3 12" xfId="31500"/>
    <cellStyle name="Table2Heading 2 3 13" xfId="31501"/>
    <cellStyle name="Table2Heading 2 3 14" xfId="31502"/>
    <cellStyle name="Table2Heading 2 3 15" xfId="31503"/>
    <cellStyle name="Table2Heading 2 3 16" xfId="31504"/>
    <cellStyle name="Table2Heading 2 3 17" xfId="31505"/>
    <cellStyle name="Table2Heading 2 3 18" xfId="31506"/>
    <cellStyle name="Table2Heading 2 3 19" xfId="31507"/>
    <cellStyle name="Table2Heading 2 3 2" xfId="31508"/>
    <cellStyle name="Table2Heading 2 3 2 10" xfId="31509"/>
    <cellStyle name="Table2Heading 2 3 2 11" xfId="31510"/>
    <cellStyle name="Table2Heading 2 3 2 12" xfId="31511"/>
    <cellStyle name="Table2Heading 2 3 2 13" xfId="31512"/>
    <cellStyle name="Table2Heading 2 3 2 14" xfId="31513"/>
    <cellStyle name="Table2Heading 2 3 2 15" xfId="31514"/>
    <cellStyle name="Table2Heading 2 3 2 16" xfId="31515"/>
    <cellStyle name="Table2Heading 2 3 2 17" xfId="31516"/>
    <cellStyle name="Table2Heading 2 3 2 18" xfId="31517"/>
    <cellStyle name="Table2Heading 2 3 2 19" xfId="31518"/>
    <cellStyle name="Table2Heading 2 3 2 2" xfId="31519"/>
    <cellStyle name="Table2Heading 2 3 2 2 10" xfId="31520"/>
    <cellStyle name="Table2Heading 2 3 2 2 11" xfId="31521"/>
    <cellStyle name="Table2Heading 2 3 2 2 12" xfId="31522"/>
    <cellStyle name="Table2Heading 2 3 2 2 13" xfId="31523"/>
    <cellStyle name="Table2Heading 2 3 2 2 14" xfId="31524"/>
    <cellStyle name="Table2Heading 2 3 2 2 15" xfId="31525"/>
    <cellStyle name="Table2Heading 2 3 2 2 16" xfId="31526"/>
    <cellStyle name="Table2Heading 2 3 2 2 17" xfId="31527"/>
    <cellStyle name="Table2Heading 2 3 2 2 18" xfId="31528"/>
    <cellStyle name="Table2Heading 2 3 2 2 19" xfId="31529"/>
    <cellStyle name="Table2Heading 2 3 2 2 2" xfId="31530"/>
    <cellStyle name="Table2Heading 2 3 2 2 20" xfId="31531"/>
    <cellStyle name="Table2Heading 2 3 2 2 21" xfId="31532"/>
    <cellStyle name="Table2Heading 2 3 2 2 22" xfId="31533"/>
    <cellStyle name="Table2Heading 2 3 2 2 23" xfId="31534"/>
    <cellStyle name="Table2Heading 2 3 2 2 24" xfId="31535"/>
    <cellStyle name="Table2Heading 2 3 2 2 25" xfId="31536"/>
    <cellStyle name="Table2Heading 2 3 2 2 26" xfId="31537"/>
    <cellStyle name="Table2Heading 2 3 2 2 27" xfId="31538"/>
    <cellStyle name="Table2Heading 2 3 2 2 28" xfId="31539"/>
    <cellStyle name="Table2Heading 2 3 2 2 29" xfId="31540"/>
    <cellStyle name="Table2Heading 2 3 2 2 3" xfId="31541"/>
    <cellStyle name="Table2Heading 2 3 2 2 30" xfId="31542"/>
    <cellStyle name="Table2Heading 2 3 2 2 31" xfId="31543"/>
    <cellStyle name="Table2Heading 2 3 2 2 32" xfId="31544"/>
    <cellStyle name="Table2Heading 2 3 2 2 4" xfId="31545"/>
    <cellStyle name="Table2Heading 2 3 2 2 5" xfId="31546"/>
    <cellStyle name="Table2Heading 2 3 2 2 6" xfId="31547"/>
    <cellStyle name="Table2Heading 2 3 2 2 7" xfId="31548"/>
    <cellStyle name="Table2Heading 2 3 2 2 8" xfId="31549"/>
    <cellStyle name="Table2Heading 2 3 2 2 9" xfId="31550"/>
    <cellStyle name="Table2Heading 2 3 2 20" xfId="31551"/>
    <cellStyle name="Table2Heading 2 3 2 21" xfId="31552"/>
    <cellStyle name="Table2Heading 2 3 2 22" xfId="31553"/>
    <cellStyle name="Table2Heading 2 3 2 23" xfId="31554"/>
    <cellStyle name="Table2Heading 2 3 2 24" xfId="31555"/>
    <cellStyle name="Table2Heading 2 3 2 25" xfId="31556"/>
    <cellStyle name="Table2Heading 2 3 2 26" xfId="31557"/>
    <cellStyle name="Table2Heading 2 3 2 27" xfId="31558"/>
    <cellStyle name="Table2Heading 2 3 2 28" xfId="31559"/>
    <cellStyle name="Table2Heading 2 3 2 29" xfId="31560"/>
    <cellStyle name="Table2Heading 2 3 2 3" xfId="31561"/>
    <cellStyle name="Table2Heading 2 3 2 30" xfId="31562"/>
    <cellStyle name="Table2Heading 2 3 2 31" xfId="31563"/>
    <cellStyle name="Table2Heading 2 3 2 32" xfId="31564"/>
    <cellStyle name="Table2Heading 2 3 2 33" xfId="31565"/>
    <cellStyle name="Table2Heading 2 3 2 34" xfId="31566"/>
    <cellStyle name="Table2Heading 2 3 2 35" xfId="39250"/>
    <cellStyle name="Table2Heading 2 3 2 4" xfId="31567"/>
    <cellStyle name="Table2Heading 2 3 2 5" xfId="31568"/>
    <cellStyle name="Table2Heading 2 3 2 6" xfId="31569"/>
    <cellStyle name="Table2Heading 2 3 2 7" xfId="31570"/>
    <cellStyle name="Table2Heading 2 3 2 8" xfId="31571"/>
    <cellStyle name="Table2Heading 2 3 2 9" xfId="31572"/>
    <cellStyle name="Table2Heading 2 3 20" xfId="31573"/>
    <cellStyle name="Table2Heading 2 3 21" xfId="31574"/>
    <cellStyle name="Table2Heading 2 3 22" xfId="31575"/>
    <cellStyle name="Table2Heading 2 3 23" xfId="31576"/>
    <cellStyle name="Table2Heading 2 3 24" xfId="31577"/>
    <cellStyle name="Table2Heading 2 3 25" xfId="31578"/>
    <cellStyle name="Table2Heading 2 3 26" xfId="31579"/>
    <cellStyle name="Table2Heading 2 3 27" xfId="31580"/>
    <cellStyle name="Table2Heading 2 3 28" xfId="31581"/>
    <cellStyle name="Table2Heading 2 3 29" xfId="31582"/>
    <cellStyle name="Table2Heading 2 3 3" xfId="31583"/>
    <cellStyle name="Table2Heading 2 3 3 10" xfId="31584"/>
    <cellStyle name="Table2Heading 2 3 3 11" xfId="31585"/>
    <cellStyle name="Table2Heading 2 3 3 12" xfId="31586"/>
    <cellStyle name="Table2Heading 2 3 3 13" xfId="31587"/>
    <cellStyle name="Table2Heading 2 3 3 14" xfId="31588"/>
    <cellStyle name="Table2Heading 2 3 3 15" xfId="31589"/>
    <cellStyle name="Table2Heading 2 3 3 16" xfId="31590"/>
    <cellStyle name="Table2Heading 2 3 3 17" xfId="31591"/>
    <cellStyle name="Table2Heading 2 3 3 18" xfId="31592"/>
    <cellStyle name="Table2Heading 2 3 3 19" xfId="31593"/>
    <cellStyle name="Table2Heading 2 3 3 2" xfId="31594"/>
    <cellStyle name="Table2Heading 2 3 3 20" xfId="31595"/>
    <cellStyle name="Table2Heading 2 3 3 21" xfId="31596"/>
    <cellStyle name="Table2Heading 2 3 3 22" xfId="31597"/>
    <cellStyle name="Table2Heading 2 3 3 23" xfId="31598"/>
    <cellStyle name="Table2Heading 2 3 3 24" xfId="31599"/>
    <cellStyle name="Table2Heading 2 3 3 25" xfId="31600"/>
    <cellStyle name="Table2Heading 2 3 3 26" xfId="31601"/>
    <cellStyle name="Table2Heading 2 3 3 27" xfId="31602"/>
    <cellStyle name="Table2Heading 2 3 3 28" xfId="31603"/>
    <cellStyle name="Table2Heading 2 3 3 29" xfId="31604"/>
    <cellStyle name="Table2Heading 2 3 3 3" xfId="31605"/>
    <cellStyle name="Table2Heading 2 3 3 30" xfId="31606"/>
    <cellStyle name="Table2Heading 2 3 3 31" xfId="31607"/>
    <cellStyle name="Table2Heading 2 3 3 32" xfId="31608"/>
    <cellStyle name="Table2Heading 2 3 3 4" xfId="31609"/>
    <cellStyle name="Table2Heading 2 3 3 5" xfId="31610"/>
    <cellStyle name="Table2Heading 2 3 3 6" xfId="31611"/>
    <cellStyle name="Table2Heading 2 3 3 7" xfId="31612"/>
    <cellStyle name="Table2Heading 2 3 3 8" xfId="31613"/>
    <cellStyle name="Table2Heading 2 3 3 9" xfId="31614"/>
    <cellStyle name="Table2Heading 2 3 30" xfId="31615"/>
    <cellStyle name="Table2Heading 2 3 31" xfId="31616"/>
    <cellStyle name="Table2Heading 2 3 32" xfId="31617"/>
    <cellStyle name="Table2Heading 2 3 33" xfId="31618"/>
    <cellStyle name="Table2Heading 2 3 34" xfId="31619"/>
    <cellStyle name="Table2Heading 2 3 35" xfId="31620"/>
    <cellStyle name="Table2Heading 2 3 36" xfId="39249"/>
    <cellStyle name="Table2Heading 2 3 4" xfId="31621"/>
    <cellStyle name="Table2Heading 2 3 5" xfId="31622"/>
    <cellStyle name="Table2Heading 2 3 6" xfId="31623"/>
    <cellStyle name="Table2Heading 2 3 7" xfId="31624"/>
    <cellStyle name="Table2Heading 2 3 8" xfId="31625"/>
    <cellStyle name="Table2Heading 2 3 9" xfId="31626"/>
    <cellStyle name="Table2Heading 2 30" xfId="31627"/>
    <cellStyle name="Table2Heading 2 31" xfId="31628"/>
    <cellStyle name="Table2Heading 2 32" xfId="31629"/>
    <cellStyle name="Table2Heading 2 33" xfId="31630"/>
    <cellStyle name="Table2Heading 2 34" xfId="31631"/>
    <cellStyle name="Table2Heading 2 35" xfId="31632"/>
    <cellStyle name="Table2Heading 2 36" xfId="31633"/>
    <cellStyle name="Table2Heading 2 37" xfId="31634"/>
    <cellStyle name="Table2Heading 2 38" xfId="31635"/>
    <cellStyle name="Table2Heading 2 39" xfId="39246"/>
    <cellStyle name="Table2Heading 2 4" xfId="31636"/>
    <cellStyle name="Table2Heading 2 4 10" xfId="31637"/>
    <cellStyle name="Table2Heading 2 4 11" xfId="31638"/>
    <cellStyle name="Table2Heading 2 4 12" xfId="31639"/>
    <cellStyle name="Table2Heading 2 4 13" xfId="31640"/>
    <cellStyle name="Table2Heading 2 4 14" xfId="31641"/>
    <cellStyle name="Table2Heading 2 4 15" xfId="31642"/>
    <cellStyle name="Table2Heading 2 4 16" xfId="31643"/>
    <cellStyle name="Table2Heading 2 4 17" xfId="31644"/>
    <cellStyle name="Table2Heading 2 4 18" xfId="31645"/>
    <cellStyle name="Table2Heading 2 4 19" xfId="31646"/>
    <cellStyle name="Table2Heading 2 4 2" xfId="31647"/>
    <cellStyle name="Table2Heading 2 4 2 10" xfId="31648"/>
    <cellStyle name="Table2Heading 2 4 2 11" xfId="31649"/>
    <cellStyle name="Table2Heading 2 4 2 12" xfId="31650"/>
    <cellStyle name="Table2Heading 2 4 2 13" xfId="31651"/>
    <cellStyle name="Table2Heading 2 4 2 14" xfId="31652"/>
    <cellStyle name="Table2Heading 2 4 2 15" xfId="31653"/>
    <cellStyle name="Table2Heading 2 4 2 16" xfId="31654"/>
    <cellStyle name="Table2Heading 2 4 2 17" xfId="31655"/>
    <cellStyle name="Table2Heading 2 4 2 18" xfId="31656"/>
    <cellStyle name="Table2Heading 2 4 2 19" xfId="31657"/>
    <cellStyle name="Table2Heading 2 4 2 2" xfId="31658"/>
    <cellStyle name="Table2Heading 2 4 2 2 10" xfId="31659"/>
    <cellStyle name="Table2Heading 2 4 2 2 11" xfId="31660"/>
    <cellStyle name="Table2Heading 2 4 2 2 12" xfId="31661"/>
    <cellStyle name="Table2Heading 2 4 2 2 13" xfId="31662"/>
    <cellStyle name="Table2Heading 2 4 2 2 14" xfId="31663"/>
    <cellStyle name="Table2Heading 2 4 2 2 15" xfId="31664"/>
    <cellStyle name="Table2Heading 2 4 2 2 16" xfId="31665"/>
    <cellStyle name="Table2Heading 2 4 2 2 17" xfId="31666"/>
    <cellStyle name="Table2Heading 2 4 2 2 18" xfId="31667"/>
    <cellStyle name="Table2Heading 2 4 2 2 19" xfId="31668"/>
    <cellStyle name="Table2Heading 2 4 2 2 2" xfId="31669"/>
    <cellStyle name="Table2Heading 2 4 2 2 20" xfId="31670"/>
    <cellStyle name="Table2Heading 2 4 2 2 21" xfId="31671"/>
    <cellStyle name="Table2Heading 2 4 2 2 22" xfId="31672"/>
    <cellStyle name="Table2Heading 2 4 2 2 23" xfId="31673"/>
    <cellStyle name="Table2Heading 2 4 2 2 24" xfId="31674"/>
    <cellStyle name="Table2Heading 2 4 2 2 25" xfId="31675"/>
    <cellStyle name="Table2Heading 2 4 2 2 26" xfId="31676"/>
    <cellStyle name="Table2Heading 2 4 2 2 27" xfId="31677"/>
    <cellStyle name="Table2Heading 2 4 2 2 28" xfId="31678"/>
    <cellStyle name="Table2Heading 2 4 2 2 29" xfId="31679"/>
    <cellStyle name="Table2Heading 2 4 2 2 3" xfId="31680"/>
    <cellStyle name="Table2Heading 2 4 2 2 30" xfId="31681"/>
    <cellStyle name="Table2Heading 2 4 2 2 31" xfId="31682"/>
    <cellStyle name="Table2Heading 2 4 2 2 32" xfId="31683"/>
    <cellStyle name="Table2Heading 2 4 2 2 4" xfId="31684"/>
    <cellStyle name="Table2Heading 2 4 2 2 5" xfId="31685"/>
    <cellStyle name="Table2Heading 2 4 2 2 6" xfId="31686"/>
    <cellStyle name="Table2Heading 2 4 2 2 7" xfId="31687"/>
    <cellStyle name="Table2Heading 2 4 2 2 8" xfId="31688"/>
    <cellStyle name="Table2Heading 2 4 2 2 9" xfId="31689"/>
    <cellStyle name="Table2Heading 2 4 2 20" xfId="31690"/>
    <cellStyle name="Table2Heading 2 4 2 21" xfId="31691"/>
    <cellStyle name="Table2Heading 2 4 2 22" xfId="31692"/>
    <cellStyle name="Table2Heading 2 4 2 23" xfId="31693"/>
    <cellStyle name="Table2Heading 2 4 2 24" xfId="31694"/>
    <cellStyle name="Table2Heading 2 4 2 25" xfId="31695"/>
    <cellStyle name="Table2Heading 2 4 2 26" xfId="31696"/>
    <cellStyle name="Table2Heading 2 4 2 27" xfId="31697"/>
    <cellStyle name="Table2Heading 2 4 2 28" xfId="31698"/>
    <cellStyle name="Table2Heading 2 4 2 29" xfId="31699"/>
    <cellStyle name="Table2Heading 2 4 2 3" xfId="31700"/>
    <cellStyle name="Table2Heading 2 4 2 30" xfId="31701"/>
    <cellStyle name="Table2Heading 2 4 2 31" xfId="31702"/>
    <cellStyle name="Table2Heading 2 4 2 32" xfId="31703"/>
    <cellStyle name="Table2Heading 2 4 2 33" xfId="31704"/>
    <cellStyle name="Table2Heading 2 4 2 34" xfId="31705"/>
    <cellStyle name="Table2Heading 2 4 2 35" xfId="39252"/>
    <cellStyle name="Table2Heading 2 4 2 4" xfId="31706"/>
    <cellStyle name="Table2Heading 2 4 2 5" xfId="31707"/>
    <cellStyle name="Table2Heading 2 4 2 6" xfId="31708"/>
    <cellStyle name="Table2Heading 2 4 2 7" xfId="31709"/>
    <cellStyle name="Table2Heading 2 4 2 8" xfId="31710"/>
    <cellStyle name="Table2Heading 2 4 2 9" xfId="31711"/>
    <cellStyle name="Table2Heading 2 4 20" xfId="31712"/>
    <cellStyle name="Table2Heading 2 4 21" xfId="31713"/>
    <cellStyle name="Table2Heading 2 4 22" xfId="31714"/>
    <cellStyle name="Table2Heading 2 4 23" xfId="31715"/>
    <cellStyle name="Table2Heading 2 4 24" xfId="31716"/>
    <cellStyle name="Table2Heading 2 4 25" xfId="31717"/>
    <cellStyle name="Table2Heading 2 4 26" xfId="31718"/>
    <cellStyle name="Table2Heading 2 4 27" xfId="31719"/>
    <cellStyle name="Table2Heading 2 4 28" xfId="31720"/>
    <cellStyle name="Table2Heading 2 4 29" xfId="31721"/>
    <cellStyle name="Table2Heading 2 4 3" xfId="31722"/>
    <cellStyle name="Table2Heading 2 4 3 10" xfId="31723"/>
    <cellStyle name="Table2Heading 2 4 3 11" xfId="31724"/>
    <cellStyle name="Table2Heading 2 4 3 12" xfId="31725"/>
    <cellStyle name="Table2Heading 2 4 3 13" xfId="31726"/>
    <cellStyle name="Table2Heading 2 4 3 14" xfId="31727"/>
    <cellStyle name="Table2Heading 2 4 3 15" xfId="31728"/>
    <cellStyle name="Table2Heading 2 4 3 16" xfId="31729"/>
    <cellStyle name="Table2Heading 2 4 3 17" xfId="31730"/>
    <cellStyle name="Table2Heading 2 4 3 18" xfId="31731"/>
    <cellStyle name="Table2Heading 2 4 3 19" xfId="31732"/>
    <cellStyle name="Table2Heading 2 4 3 2" xfId="31733"/>
    <cellStyle name="Table2Heading 2 4 3 2 10" xfId="31734"/>
    <cellStyle name="Table2Heading 2 4 3 2 11" xfId="31735"/>
    <cellStyle name="Table2Heading 2 4 3 2 12" xfId="31736"/>
    <cellStyle name="Table2Heading 2 4 3 2 13" xfId="31737"/>
    <cellStyle name="Table2Heading 2 4 3 2 14" xfId="31738"/>
    <cellStyle name="Table2Heading 2 4 3 2 15" xfId="31739"/>
    <cellStyle name="Table2Heading 2 4 3 2 16" xfId="31740"/>
    <cellStyle name="Table2Heading 2 4 3 2 17" xfId="31741"/>
    <cellStyle name="Table2Heading 2 4 3 2 18" xfId="31742"/>
    <cellStyle name="Table2Heading 2 4 3 2 19" xfId="31743"/>
    <cellStyle name="Table2Heading 2 4 3 2 2" xfId="31744"/>
    <cellStyle name="Table2Heading 2 4 3 2 20" xfId="31745"/>
    <cellStyle name="Table2Heading 2 4 3 2 21" xfId="31746"/>
    <cellStyle name="Table2Heading 2 4 3 2 22" xfId="31747"/>
    <cellStyle name="Table2Heading 2 4 3 2 23" xfId="31748"/>
    <cellStyle name="Table2Heading 2 4 3 2 24" xfId="31749"/>
    <cellStyle name="Table2Heading 2 4 3 2 25" xfId="31750"/>
    <cellStyle name="Table2Heading 2 4 3 2 26" xfId="31751"/>
    <cellStyle name="Table2Heading 2 4 3 2 27" xfId="31752"/>
    <cellStyle name="Table2Heading 2 4 3 2 28" xfId="31753"/>
    <cellStyle name="Table2Heading 2 4 3 2 29" xfId="31754"/>
    <cellStyle name="Table2Heading 2 4 3 2 3" xfId="31755"/>
    <cellStyle name="Table2Heading 2 4 3 2 30" xfId="31756"/>
    <cellStyle name="Table2Heading 2 4 3 2 31" xfId="31757"/>
    <cellStyle name="Table2Heading 2 4 3 2 32" xfId="31758"/>
    <cellStyle name="Table2Heading 2 4 3 2 4" xfId="31759"/>
    <cellStyle name="Table2Heading 2 4 3 2 5" xfId="31760"/>
    <cellStyle name="Table2Heading 2 4 3 2 6" xfId="31761"/>
    <cellStyle name="Table2Heading 2 4 3 2 7" xfId="31762"/>
    <cellStyle name="Table2Heading 2 4 3 2 8" xfId="31763"/>
    <cellStyle name="Table2Heading 2 4 3 2 9" xfId="31764"/>
    <cellStyle name="Table2Heading 2 4 3 20" xfId="31765"/>
    <cellStyle name="Table2Heading 2 4 3 21" xfId="31766"/>
    <cellStyle name="Table2Heading 2 4 3 22" xfId="31767"/>
    <cellStyle name="Table2Heading 2 4 3 23" xfId="31768"/>
    <cellStyle name="Table2Heading 2 4 3 24" xfId="31769"/>
    <cellStyle name="Table2Heading 2 4 3 25" xfId="31770"/>
    <cellStyle name="Table2Heading 2 4 3 26" xfId="31771"/>
    <cellStyle name="Table2Heading 2 4 3 27" xfId="31772"/>
    <cellStyle name="Table2Heading 2 4 3 28" xfId="31773"/>
    <cellStyle name="Table2Heading 2 4 3 29" xfId="31774"/>
    <cellStyle name="Table2Heading 2 4 3 3" xfId="31775"/>
    <cellStyle name="Table2Heading 2 4 3 30" xfId="31776"/>
    <cellStyle name="Table2Heading 2 4 3 31" xfId="31777"/>
    <cellStyle name="Table2Heading 2 4 3 32" xfId="31778"/>
    <cellStyle name="Table2Heading 2 4 3 33" xfId="31779"/>
    <cellStyle name="Table2Heading 2 4 3 34" xfId="31780"/>
    <cellStyle name="Table2Heading 2 4 3 35" xfId="39253"/>
    <cellStyle name="Table2Heading 2 4 3 4" xfId="31781"/>
    <cellStyle name="Table2Heading 2 4 3 5" xfId="31782"/>
    <cellStyle name="Table2Heading 2 4 3 6" xfId="31783"/>
    <cellStyle name="Table2Heading 2 4 3 7" xfId="31784"/>
    <cellStyle name="Table2Heading 2 4 3 8" xfId="31785"/>
    <cellStyle name="Table2Heading 2 4 3 9" xfId="31786"/>
    <cellStyle name="Table2Heading 2 4 30" xfId="31787"/>
    <cellStyle name="Table2Heading 2 4 31" xfId="31788"/>
    <cellStyle name="Table2Heading 2 4 32" xfId="31789"/>
    <cellStyle name="Table2Heading 2 4 33" xfId="31790"/>
    <cellStyle name="Table2Heading 2 4 34" xfId="31791"/>
    <cellStyle name="Table2Heading 2 4 35" xfId="31792"/>
    <cellStyle name="Table2Heading 2 4 36" xfId="31793"/>
    <cellStyle name="Table2Heading 2 4 37" xfId="39251"/>
    <cellStyle name="Table2Heading 2 4 4" xfId="31794"/>
    <cellStyle name="Table2Heading 2 4 4 10" xfId="31795"/>
    <cellStyle name="Table2Heading 2 4 4 11" xfId="31796"/>
    <cellStyle name="Table2Heading 2 4 4 12" xfId="31797"/>
    <cellStyle name="Table2Heading 2 4 4 13" xfId="31798"/>
    <cellStyle name="Table2Heading 2 4 4 14" xfId="39907"/>
    <cellStyle name="Table2Heading 2 4 4 2" xfId="31799"/>
    <cellStyle name="Table2Heading 2 4 4 3" xfId="31800"/>
    <cellStyle name="Table2Heading 2 4 4 4" xfId="31801"/>
    <cellStyle name="Table2Heading 2 4 4 5" xfId="31802"/>
    <cellStyle name="Table2Heading 2 4 4 6" xfId="31803"/>
    <cellStyle name="Table2Heading 2 4 4 7" xfId="31804"/>
    <cellStyle name="Table2Heading 2 4 4 8" xfId="31805"/>
    <cellStyle name="Table2Heading 2 4 4 9" xfId="31806"/>
    <cellStyle name="Table2Heading 2 4 5" xfId="31807"/>
    <cellStyle name="Table2Heading 2 4 6" xfId="31808"/>
    <cellStyle name="Table2Heading 2 4 7" xfId="31809"/>
    <cellStyle name="Table2Heading 2 4 8" xfId="31810"/>
    <cellStyle name="Table2Heading 2 4 9" xfId="31811"/>
    <cellStyle name="Table2Heading 2 5" xfId="31812"/>
    <cellStyle name="Table2Heading 2 5 10" xfId="31813"/>
    <cellStyle name="Table2Heading 2 5 11" xfId="31814"/>
    <cellStyle name="Table2Heading 2 5 12" xfId="31815"/>
    <cellStyle name="Table2Heading 2 5 13" xfId="31816"/>
    <cellStyle name="Table2Heading 2 5 14" xfId="31817"/>
    <cellStyle name="Table2Heading 2 5 15" xfId="31818"/>
    <cellStyle name="Table2Heading 2 5 16" xfId="31819"/>
    <cellStyle name="Table2Heading 2 5 17" xfId="31820"/>
    <cellStyle name="Table2Heading 2 5 18" xfId="31821"/>
    <cellStyle name="Table2Heading 2 5 19" xfId="31822"/>
    <cellStyle name="Table2Heading 2 5 2" xfId="31823"/>
    <cellStyle name="Table2Heading 2 5 2 10" xfId="31824"/>
    <cellStyle name="Table2Heading 2 5 2 11" xfId="31825"/>
    <cellStyle name="Table2Heading 2 5 2 12" xfId="31826"/>
    <cellStyle name="Table2Heading 2 5 2 13" xfId="31827"/>
    <cellStyle name="Table2Heading 2 5 2 14" xfId="31828"/>
    <cellStyle name="Table2Heading 2 5 2 15" xfId="31829"/>
    <cellStyle name="Table2Heading 2 5 2 16" xfId="31830"/>
    <cellStyle name="Table2Heading 2 5 2 17" xfId="31831"/>
    <cellStyle name="Table2Heading 2 5 2 18" xfId="31832"/>
    <cellStyle name="Table2Heading 2 5 2 19" xfId="31833"/>
    <cellStyle name="Table2Heading 2 5 2 2" xfId="31834"/>
    <cellStyle name="Table2Heading 2 5 2 20" xfId="31835"/>
    <cellStyle name="Table2Heading 2 5 2 21" xfId="31836"/>
    <cellStyle name="Table2Heading 2 5 2 22" xfId="31837"/>
    <cellStyle name="Table2Heading 2 5 2 23" xfId="31838"/>
    <cellStyle name="Table2Heading 2 5 2 24" xfId="31839"/>
    <cellStyle name="Table2Heading 2 5 2 25" xfId="31840"/>
    <cellStyle name="Table2Heading 2 5 2 26" xfId="31841"/>
    <cellStyle name="Table2Heading 2 5 2 27" xfId="31842"/>
    <cellStyle name="Table2Heading 2 5 2 28" xfId="31843"/>
    <cellStyle name="Table2Heading 2 5 2 29" xfId="31844"/>
    <cellStyle name="Table2Heading 2 5 2 3" xfId="31845"/>
    <cellStyle name="Table2Heading 2 5 2 30" xfId="31846"/>
    <cellStyle name="Table2Heading 2 5 2 31" xfId="31847"/>
    <cellStyle name="Table2Heading 2 5 2 32" xfId="31848"/>
    <cellStyle name="Table2Heading 2 5 2 4" xfId="31849"/>
    <cellStyle name="Table2Heading 2 5 2 5" xfId="31850"/>
    <cellStyle name="Table2Heading 2 5 2 6" xfId="31851"/>
    <cellStyle name="Table2Heading 2 5 2 7" xfId="31852"/>
    <cellStyle name="Table2Heading 2 5 2 8" xfId="31853"/>
    <cellStyle name="Table2Heading 2 5 2 9" xfId="31854"/>
    <cellStyle name="Table2Heading 2 5 20" xfId="31855"/>
    <cellStyle name="Table2Heading 2 5 21" xfId="31856"/>
    <cellStyle name="Table2Heading 2 5 22" xfId="31857"/>
    <cellStyle name="Table2Heading 2 5 23" xfId="31858"/>
    <cellStyle name="Table2Heading 2 5 24" xfId="31859"/>
    <cellStyle name="Table2Heading 2 5 25" xfId="31860"/>
    <cellStyle name="Table2Heading 2 5 26" xfId="31861"/>
    <cellStyle name="Table2Heading 2 5 27" xfId="31862"/>
    <cellStyle name="Table2Heading 2 5 28" xfId="31863"/>
    <cellStyle name="Table2Heading 2 5 29" xfId="31864"/>
    <cellStyle name="Table2Heading 2 5 3" xfId="31865"/>
    <cellStyle name="Table2Heading 2 5 30" xfId="31866"/>
    <cellStyle name="Table2Heading 2 5 31" xfId="31867"/>
    <cellStyle name="Table2Heading 2 5 32" xfId="31868"/>
    <cellStyle name="Table2Heading 2 5 33" xfId="31869"/>
    <cellStyle name="Table2Heading 2 5 34" xfId="31870"/>
    <cellStyle name="Table2Heading 2 5 35" xfId="39254"/>
    <cellStyle name="Table2Heading 2 5 4" xfId="31871"/>
    <cellStyle name="Table2Heading 2 5 5" xfId="31872"/>
    <cellStyle name="Table2Heading 2 5 6" xfId="31873"/>
    <cellStyle name="Table2Heading 2 5 7" xfId="31874"/>
    <cellStyle name="Table2Heading 2 5 8" xfId="31875"/>
    <cellStyle name="Table2Heading 2 5 9" xfId="31876"/>
    <cellStyle name="Table2Heading 2 6" xfId="31877"/>
    <cellStyle name="Table2Heading 2 6 10" xfId="31878"/>
    <cellStyle name="Table2Heading 2 6 11" xfId="31879"/>
    <cellStyle name="Table2Heading 2 6 12" xfId="31880"/>
    <cellStyle name="Table2Heading 2 6 13" xfId="31881"/>
    <cellStyle name="Table2Heading 2 6 14" xfId="31882"/>
    <cellStyle name="Table2Heading 2 6 15" xfId="31883"/>
    <cellStyle name="Table2Heading 2 6 16" xfId="31884"/>
    <cellStyle name="Table2Heading 2 6 17" xfId="31885"/>
    <cellStyle name="Table2Heading 2 6 18" xfId="31886"/>
    <cellStyle name="Table2Heading 2 6 19" xfId="31887"/>
    <cellStyle name="Table2Heading 2 6 2" xfId="31888"/>
    <cellStyle name="Table2Heading 2 6 20" xfId="31889"/>
    <cellStyle name="Table2Heading 2 6 21" xfId="31890"/>
    <cellStyle name="Table2Heading 2 6 22" xfId="31891"/>
    <cellStyle name="Table2Heading 2 6 23" xfId="31892"/>
    <cellStyle name="Table2Heading 2 6 24" xfId="31893"/>
    <cellStyle name="Table2Heading 2 6 25" xfId="31894"/>
    <cellStyle name="Table2Heading 2 6 26" xfId="31895"/>
    <cellStyle name="Table2Heading 2 6 27" xfId="31896"/>
    <cellStyle name="Table2Heading 2 6 28" xfId="31897"/>
    <cellStyle name="Table2Heading 2 6 29" xfId="31898"/>
    <cellStyle name="Table2Heading 2 6 3" xfId="31899"/>
    <cellStyle name="Table2Heading 2 6 30" xfId="31900"/>
    <cellStyle name="Table2Heading 2 6 31" xfId="31901"/>
    <cellStyle name="Table2Heading 2 6 32" xfId="31902"/>
    <cellStyle name="Table2Heading 2 6 4" xfId="31903"/>
    <cellStyle name="Table2Heading 2 6 5" xfId="31904"/>
    <cellStyle name="Table2Heading 2 6 6" xfId="31905"/>
    <cellStyle name="Table2Heading 2 6 7" xfId="31906"/>
    <cellStyle name="Table2Heading 2 6 8" xfId="31907"/>
    <cellStyle name="Table2Heading 2 6 9" xfId="31908"/>
    <cellStyle name="Table2Heading 2 7" xfId="31909"/>
    <cellStyle name="Table2Heading 2 8" xfId="31910"/>
    <cellStyle name="Table2Heading 2 9" xfId="31911"/>
    <cellStyle name="Table2Heading 3" xfId="31912"/>
    <cellStyle name="Table2Heading 3 10" xfId="31913"/>
    <cellStyle name="Table2Heading 3 11" xfId="31914"/>
    <cellStyle name="Table2Heading 3 12" xfId="31915"/>
    <cellStyle name="Table2Heading 3 13" xfId="31916"/>
    <cellStyle name="Table2Heading 3 14" xfId="31917"/>
    <cellStyle name="Table2Heading 3 15" xfId="31918"/>
    <cellStyle name="Table2Heading 3 16" xfId="31919"/>
    <cellStyle name="Table2Heading 3 17" xfId="31920"/>
    <cellStyle name="Table2Heading 3 18" xfId="31921"/>
    <cellStyle name="Table2Heading 3 19" xfId="31922"/>
    <cellStyle name="Table2Heading 3 2" xfId="31923"/>
    <cellStyle name="Table2Heading 3 2 10" xfId="31924"/>
    <cellStyle name="Table2Heading 3 2 11" xfId="31925"/>
    <cellStyle name="Table2Heading 3 2 12" xfId="31926"/>
    <cellStyle name="Table2Heading 3 2 13" xfId="31927"/>
    <cellStyle name="Table2Heading 3 2 14" xfId="31928"/>
    <cellStyle name="Table2Heading 3 2 15" xfId="31929"/>
    <cellStyle name="Table2Heading 3 2 16" xfId="31930"/>
    <cellStyle name="Table2Heading 3 2 17" xfId="31931"/>
    <cellStyle name="Table2Heading 3 2 18" xfId="31932"/>
    <cellStyle name="Table2Heading 3 2 19" xfId="31933"/>
    <cellStyle name="Table2Heading 3 2 2" xfId="31934"/>
    <cellStyle name="Table2Heading 3 2 2 10" xfId="31935"/>
    <cellStyle name="Table2Heading 3 2 2 11" xfId="31936"/>
    <cellStyle name="Table2Heading 3 2 2 12" xfId="31937"/>
    <cellStyle name="Table2Heading 3 2 2 13" xfId="31938"/>
    <cellStyle name="Table2Heading 3 2 2 14" xfId="31939"/>
    <cellStyle name="Table2Heading 3 2 2 15" xfId="31940"/>
    <cellStyle name="Table2Heading 3 2 2 16" xfId="31941"/>
    <cellStyle name="Table2Heading 3 2 2 17" xfId="31942"/>
    <cellStyle name="Table2Heading 3 2 2 18" xfId="31943"/>
    <cellStyle name="Table2Heading 3 2 2 19" xfId="31944"/>
    <cellStyle name="Table2Heading 3 2 2 2" xfId="31945"/>
    <cellStyle name="Table2Heading 3 2 2 20" xfId="31946"/>
    <cellStyle name="Table2Heading 3 2 2 21" xfId="31947"/>
    <cellStyle name="Table2Heading 3 2 2 22" xfId="31948"/>
    <cellStyle name="Table2Heading 3 2 2 23" xfId="31949"/>
    <cellStyle name="Table2Heading 3 2 2 24" xfId="31950"/>
    <cellStyle name="Table2Heading 3 2 2 25" xfId="31951"/>
    <cellStyle name="Table2Heading 3 2 2 26" xfId="31952"/>
    <cellStyle name="Table2Heading 3 2 2 27" xfId="31953"/>
    <cellStyle name="Table2Heading 3 2 2 28" xfId="31954"/>
    <cellStyle name="Table2Heading 3 2 2 29" xfId="31955"/>
    <cellStyle name="Table2Heading 3 2 2 3" xfId="31956"/>
    <cellStyle name="Table2Heading 3 2 2 30" xfId="31957"/>
    <cellStyle name="Table2Heading 3 2 2 31" xfId="31958"/>
    <cellStyle name="Table2Heading 3 2 2 32" xfId="31959"/>
    <cellStyle name="Table2Heading 3 2 2 4" xfId="31960"/>
    <cellStyle name="Table2Heading 3 2 2 5" xfId="31961"/>
    <cellStyle name="Table2Heading 3 2 2 6" xfId="31962"/>
    <cellStyle name="Table2Heading 3 2 2 7" xfId="31963"/>
    <cellStyle name="Table2Heading 3 2 2 8" xfId="31964"/>
    <cellStyle name="Table2Heading 3 2 2 9" xfId="31965"/>
    <cellStyle name="Table2Heading 3 2 20" xfId="31966"/>
    <cellStyle name="Table2Heading 3 2 21" xfId="31967"/>
    <cellStyle name="Table2Heading 3 2 22" xfId="31968"/>
    <cellStyle name="Table2Heading 3 2 23" xfId="31969"/>
    <cellStyle name="Table2Heading 3 2 24" xfId="31970"/>
    <cellStyle name="Table2Heading 3 2 25" xfId="31971"/>
    <cellStyle name="Table2Heading 3 2 26" xfId="31972"/>
    <cellStyle name="Table2Heading 3 2 27" xfId="31973"/>
    <cellStyle name="Table2Heading 3 2 28" xfId="31974"/>
    <cellStyle name="Table2Heading 3 2 29" xfId="31975"/>
    <cellStyle name="Table2Heading 3 2 3" xfId="31976"/>
    <cellStyle name="Table2Heading 3 2 30" xfId="31977"/>
    <cellStyle name="Table2Heading 3 2 31" xfId="31978"/>
    <cellStyle name="Table2Heading 3 2 32" xfId="31979"/>
    <cellStyle name="Table2Heading 3 2 33" xfId="31980"/>
    <cellStyle name="Table2Heading 3 2 34" xfId="31981"/>
    <cellStyle name="Table2Heading 3 2 35" xfId="39256"/>
    <cellStyle name="Table2Heading 3 2 4" xfId="31982"/>
    <cellStyle name="Table2Heading 3 2 5" xfId="31983"/>
    <cellStyle name="Table2Heading 3 2 6" xfId="31984"/>
    <cellStyle name="Table2Heading 3 2 7" xfId="31985"/>
    <cellStyle name="Table2Heading 3 2 8" xfId="31986"/>
    <cellStyle name="Table2Heading 3 2 9" xfId="31987"/>
    <cellStyle name="Table2Heading 3 20" xfId="31988"/>
    <cellStyle name="Table2Heading 3 21" xfId="31989"/>
    <cellStyle name="Table2Heading 3 22" xfId="31990"/>
    <cellStyle name="Table2Heading 3 23" xfId="31991"/>
    <cellStyle name="Table2Heading 3 24" xfId="31992"/>
    <cellStyle name="Table2Heading 3 25" xfId="31993"/>
    <cellStyle name="Table2Heading 3 26" xfId="31994"/>
    <cellStyle name="Table2Heading 3 27" xfId="31995"/>
    <cellStyle name="Table2Heading 3 28" xfId="31996"/>
    <cellStyle name="Table2Heading 3 29" xfId="31997"/>
    <cellStyle name="Table2Heading 3 3" xfId="31998"/>
    <cellStyle name="Table2Heading 3 3 10" xfId="31999"/>
    <cellStyle name="Table2Heading 3 3 11" xfId="32000"/>
    <cellStyle name="Table2Heading 3 3 12" xfId="32001"/>
    <cellStyle name="Table2Heading 3 3 13" xfId="32002"/>
    <cellStyle name="Table2Heading 3 3 14" xfId="32003"/>
    <cellStyle name="Table2Heading 3 3 15" xfId="32004"/>
    <cellStyle name="Table2Heading 3 3 16" xfId="32005"/>
    <cellStyle name="Table2Heading 3 3 17" xfId="32006"/>
    <cellStyle name="Table2Heading 3 3 18" xfId="32007"/>
    <cellStyle name="Table2Heading 3 3 19" xfId="32008"/>
    <cellStyle name="Table2Heading 3 3 2" xfId="32009"/>
    <cellStyle name="Table2Heading 3 3 20" xfId="32010"/>
    <cellStyle name="Table2Heading 3 3 21" xfId="32011"/>
    <cellStyle name="Table2Heading 3 3 22" xfId="32012"/>
    <cellStyle name="Table2Heading 3 3 23" xfId="32013"/>
    <cellStyle name="Table2Heading 3 3 24" xfId="32014"/>
    <cellStyle name="Table2Heading 3 3 25" xfId="32015"/>
    <cellStyle name="Table2Heading 3 3 26" xfId="32016"/>
    <cellStyle name="Table2Heading 3 3 27" xfId="32017"/>
    <cellStyle name="Table2Heading 3 3 28" xfId="32018"/>
    <cellStyle name="Table2Heading 3 3 29" xfId="32019"/>
    <cellStyle name="Table2Heading 3 3 3" xfId="32020"/>
    <cellStyle name="Table2Heading 3 3 30" xfId="32021"/>
    <cellStyle name="Table2Heading 3 3 31" xfId="32022"/>
    <cellStyle name="Table2Heading 3 3 32" xfId="32023"/>
    <cellStyle name="Table2Heading 3 3 4" xfId="32024"/>
    <cellStyle name="Table2Heading 3 3 5" xfId="32025"/>
    <cellStyle name="Table2Heading 3 3 6" xfId="32026"/>
    <cellStyle name="Table2Heading 3 3 7" xfId="32027"/>
    <cellStyle name="Table2Heading 3 3 8" xfId="32028"/>
    <cellStyle name="Table2Heading 3 3 9" xfId="32029"/>
    <cellStyle name="Table2Heading 3 30" xfId="32030"/>
    <cellStyle name="Table2Heading 3 31" xfId="32031"/>
    <cellStyle name="Table2Heading 3 32" xfId="32032"/>
    <cellStyle name="Table2Heading 3 33" xfId="32033"/>
    <cellStyle name="Table2Heading 3 34" xfId="32034"/>
    <cellStyle name="Table2Heading 3 35" xfId="32035"/>
    <cellStyle name="Table2Heading 3 36" xfId="39255"/>
    <cellStyle name="Table2Heading 3 4" xfId="32036"/>
    <cellStyle name="Table2Heading 3 5" xfId="32037"/>
    <cellStyle name="Table2Heading 3 6" xfId="32038"/>
    <cellStyle name="Table2Heading 3 7" xfId="32039"/>
    <cellStyle name="Table2Heading 3 8" xfId="32040"/>
    <cellStyle name="Table2Heading 3 9" xfId="32041"/>
    <cellStyle name="Table2Heading 4" xfId="32042"/>
    <cellStyle name="Table2Heading 4 10" xfId="32043"/>
    <cellStyle name="Table2Heading 4 11" xfId="32044"/>
    <cellStyle name="Table2Heading 4 12" xfId="32045"/>
    <cellStyle name="Table2Heading 4 13" xfId="32046"/>
    <cellStyle name="Table2Heading 4 2" xfId="32047"/>
    <cellStyle name="Table2Heading 4 3" xfId="32048"/>
    <cellStyle name="Table2Heading 4 4" xfId="32049"/>
    <cellStyle name="Table2Heading 4 5" xfId="32050"/>
    <cellStyle name="Table2Heading 4 6" xfId="32051"/>
    <cellStyle name="Table2Heading 4 7" xfId="32052"/>
    <cellStyle name="Table2Heading 4 8" xfId="32053"/>
    <cellStyle name="Table2Heading 4 9" xfId="32054"/>
    <cellStyle name="TableHeading" xfId="442"/>
    <cellStyle name="TableHeading 2" xfId="32055"/>
    <cellStyle name="TableHeading 2 10" xfId="32056"/>
    <cellStyle name="TableHeading 2 11" xfId="32057"/>
    <cellStyle name="TableHeading 2 12" xfId="32058"/>
    <cellStyle name="TableHeading 2 13" xfId="32059"/>
    <cellStyle name="TableHeading 2 14" xfId="32060"/>
    <cellStyle name="TableHeading 2 15" xfId="32061"/>
    <cellStyle name="TableHeading 2 16" xfId="32062"/>
    <cellStyle name="TableHeading 2 17" xfId="32063"/>
    <cellStyle name="TableHeading 2 18" xfId="32064"/>
    <cellStyle name="TableHeading 2 19" xfId="32065"/>
    <cellStyle name="TableHeading 2 2" xfId="32066"/>
    <cellStyle name="TableHeading 2 2 10" xfId="32067"/>
    <cellStyle name="TableHeading 2 2 11" xfId="32068"/>
    <cellStyle name="TableHeading 2 2 12" xfId="32069"/>
    <cellStyle name="TableHeading 2 2 13" xfId="32070"/>
    <cellStyle name="TableHeading 2 2 14" xfId="32071"/>
    <cellStyle name="TableHeading 2 2 15" xfId="32072"/>
    <cellStyle name="TableHeading 2 2 16" xfId="32073"/>
    <cellStyle name="TableHeading 2 2 17" xfId="32074"/>
    <cellStyle name="TableHeading 2 2 18" xfId="32075"/>
    <cellStyle name="TableHeading 2 2 19" xfId="32076"/>
    <cellStyle name="TableHeading 2 2 2" xfId="32077"/>
    <cellStyle name="TableHeading 2 2 2 10" xfId="32078"/>
    <cellStyle name="TableHeading 2 2 2 11" xfId="32079"/>
    <cellStyle name="TableHeading 2 2 2 12" xfId="32080"/>
    <cellStyle name="TableHeading 2 2 2 13" xfId="32081"/>
    <cellStyle name="TableHeading 2 2 2 14" xfId="32082"/>
    <cellStyle name="TableHeading 2 2 2 15" xfId="32083"/>
    <cellStyle name="TableHeading 2 2 2 16" xfId="32084"/>
    <cellStyle name="TableHeading 2 2 2 17" xfId="32085"/>
    <cellStyle name="TableHeading 2 2 2 18" xfId="32086"/>
    <cellStyle name="TableHeading 2 2 2 19" xfId="32087"/>
    <cellStyle name="TableHeading 2 2 2 2" xfId="32088"/>
    <cellStyle name="TableHeading 2 2 2 2 10" xfId="32089"/>
    <cellStyle name="TableHeading 2 2 2 2 11" xfId="32090"/>
    <cellStyle name="TableHeading 2 2 2 2 12" xfId="32091"/>
    <cellStyle name="TableHeading 2 2 2 2 13" xfId="32092"/>
    <cellStyle name="TableHeading 2 2 2 2 14" xfId="32093"/>
    <cellStyle name="TableHeading 2 2 2 2 15" xfId="32094"/>
    <cellStyle name="TableHeading 2 2 2 2 16" xfId="32095"/>
    <cellStyle name="TableHeading 2 2 2 2 17" xfId="32096"/>
    <cellStyle name="TableHeading 2 2 2 2 18" xfId="32097"/>
    <cellStyle name="TableHeading 2 2 2 2 19" xfId="32098"/>
    <cellStyle name="TableHeading 2 2 2 2 2" xfId="32099"/>
    <cellStyle name="TableHeading 2 2 2 2 20" xfId="32100"/>
    <cellStyle name="TableHeading 2 2 2 2 21" xfId="32101"/>
    <cellStyle name="TableHeading 2 2 2 2 22" xfId="32102"/>
    <cellStyle name="TableHeading 2 2 2 2 23" xfId="32103"/>
    <cellStyle name="TableHeading 2 2 2 2 24" xfId="32104"/>
    <cellStyle name="TableHeading 2 2 2 2 25" xfId="32105"/>
    <cellStyle name="TableHeading 2 2 2 2 26" xfId="32106"/>
    <cellStyle name="TableHeading 2 2 2 2 27" xfId="32107"/>
    <cellStyle name="TableHeading 2 2 2 2 28" xfId="32108"/>
    <cellStyle name="TableHeading 2 2 2 2 29" xfId="32109"/>
    <cellStyle name="TableHeading 2 2 2 2 3" xfId="32110"/>
    <cellStyle name="TableHeading 2 2 2 2 30" xfId="32111"/>
    <cellStyle name="TableHeading 2 2 2 2 31" xfId="32112"/>
    <cellStyle name="TableHeading 2 2 2 2 32" xfId="32113"/>
    <cellStyle name="TableHeading 2 2 2 2 4" xfId="32114"/>
    <cellStyle name="TableHeading 2 2 2 2 5" xfId="32115"/>
    <cellStyle name="TableHeading 2 2 2 2 6" xfId="32116"/>
    <cellStyle name="TableHeading 2 2 2 2 7" xfId="32117"/>
    <cellStyle name="TableHeading 2 2 2 2 8" xfId="32118"/>
    <cellStyle name="TableHeading 2 2 2 2 9" xfId="32119"/>
    <cellStyle name="TableHeading 2 2 2 20" xfId="32120"/>
    <cellStyle name="TableHeading 2 2 2 21" xfId="32121"/>
    <cellStyle name="TableHeading 2 2 2 22" xfId="32122"/>
    <cellStyle name="TableHeading 2 2 2 23" xfId="32123"/>
    <cellStyle name="TableHeading 2 2 2 24" xfId="32124"/>
    <cellStyle name="TableHeading 2 2 2 25" xfId="32125"/>
    <cellStyle name="TableHeading 2 2 2 26" xfId="32126"/>
    <cellStyle name="TableHeading 2 2 2 27" xfId="32127"/>
    <cellStyle name="TableHeading 2 2 2 28" xfId="32128"/>
    <cellStyle name="TableHeading 2 2 2 29" xfId="32129"/>
    <cellStyle name="TableHeading 2 2 2 3" xfId="32130"/>
    <cellStyle name="TableHeading 2 2 2 30" xfId="32131"/>
    <cellStyle name="TableHeading 2 2 2 31" xfId="32132"/>
    <cellStyle name="TableHeading 2 2 2 32" xfId="32133"/>
    <cellStyle name="TableHeading 2 2 2 33" xfId="32134"/>
    <cellStyle name="TableHeading 2 2 2 34" xfId="32135"/>
    <cellStyle name="TableHeading 2 2 2 35" xfId="39259"/>
    <cellStyle name="TableHeading 2 2 2 4" xfId="32136"/>
    <cellStyle name="TableHeading 2 2 2 5" xfId="32137"/>
    <cellStyle name="TableHeading 2 2 2 6" xfId="32138"/>
    <cellStyle name="TableHeading 2 2 2 7" xfId="32139"/>
    <cellStyle name="TableHeading 2 2 2 8" xfId="32140"/>
    <cellStyle name="TableHeading 2 2 2 9" xfId="32141"/>
    <cellStyle name="TableHeading 2 2 20" xfId="32142"/>
    <cellStyle name="TableHeading 2 2 21" xfId="32143"/>
    <cellStyle name="TableHeading 2 2 22" xfId="32144"/>
    <cellStyle name="TableHeading 2 2 23" xfId="32145"/>
    <cellStyle name="TableHeading 2 2 24" xfId="32146"/>
    <cellStyle name="TableHeading 2 2 25" xfId="32147"/>
    <cellStyle name="TableHeading 2 2 26" xfId="32148"/>
    <cellStyle name="TableHeading 2 2 27" xfId="32149"/>
    <cellStyle name="TableHeading 2 2 28" xfId="32150"/>
    <cellStyle name="TableHeading 2 2 29" xfId="32151"/>
    <cellStyle name="TableHeading 2 2 3" xfId="32152"/>
    <cellStyle name="TableHeading 2 2 3 10" xfId="32153"/>
    <cellStyle name="TableHeading 2 2 3 11" xfId="32154"/>
    <cellStyle name="TableHeading 2 2 3 12" xfId="32155"/>
    <cellStyle name="TableHeading 2 2 3 13" xfId="32156"/>
    <cellStyle name="TableHeading 2 2 3 14" xfId="32157"/>
    <cellStyle name="TableHeading 2 2 3 15" xfId="32158"/>
    <cellStyle name="TableHeading 2 2 3 16" xfId="32159"/>
    <cellStyle name="TableHeading 2 2 3 17" xfId="32160"/>
    <cellStyle name="TableHeading 2 2 3 18" xfId="32161"/>
    <cellStyle name="TableHeading 2 2 3 19" xfId="32162"/>
    <cellStyle name="TableHeading 2 2 3 2" xfId="32163"/>
    <cellStyle name="TableHeading 2 2 3 20" xfId="32164"/>
    <cellStyle name="TableHeading 2 2 3 21" xfId="32165"/>
    <cellStyle name="TableHeading 2 2 3 22" xfId="32166"/>
    <cellStyle name="TableHeading 2 2 3 23" xfId="32167"/>
    <cellStyle name="TableHeading 2 2 3 24" xfId="32168"/>
    <cellStyle name="TableHeading 2 2 3 25" xfId="32169"/>
    <cellStyle name="TableHeading 2 2 3 26" xfId="32170"/>
    <cellStyle name="TableHeading 2 2 3 27" xfId="32171"/>
    <cellStyle name="TableHeading 2 2 3 28" xfId="32172"/>
    <cellStyle name="TableHeading 2 2 3 29" xfId="32173"/>
    <cellStyle name="TableHeading 2 2 3 3" xfId="32174"/>
    <cellStyle name="TableHeading 2 2 3 30" xfId="32175"/>
    <cellStyle name="TableHeading 2 2 3 31" xfId="32176"/>
    <cellStyle name="TableHeading 2 2 3 32" xfId="32177"/>
    <cellStyle name="TableHeading 2 2 3 4" xfId="32178"/>
    <cellStyle name="TableHeading 2 2 3 5" xfId="32179"/>
    <cellStyle name="TableHeading 2 2 3 6" xfId="32180"/>
    <cellStyle name="TableHeading 2 2 3 7" xfId="32181"/>
    <cellStyle name="TableHeading 2 2 3 8" xfId="32182"/>
    <cellStyle name="TableHeading 2 2 3 9" xfId="32183"/>
    <cellStyle name="TableHeading 2 2 30" xfId="32184"/>
    <cellStyle name="TableHeading 2 2 31" xfId="32185"/>
    <cellStyle name="TableHeading 2 2 32" xfId="32186"/>
    <cellStyle name="TableHeading 2 2 33" xfId="32187"/>
    <cellStyle name="TableHeading 2 2 34" xfId="32188"/>
    <cellStyle name="TableHeading 2 2 35" xfId="32189"/>
    <cellStyle name="TableHeading 2 2 36" xfId="39258"/>
    <cellStyle name="TableHeading 2 2 4" xfId="32190"/>
    <cellStyle name="TableHeading 2 2 5" xfId="32191"/>
    <cellStyle name="TableHeading 2 2 6" xfId="32192"/>
    <cellStyle name="TableHeading 2 2 7" xfId="32193"/>
    <cellStyle name="TableHeading 2 2 8" xfId="32194"/>
    <cellStyle name="TableHeading 2 2 9" xfId="32195"/>
    <cellStyle name="TableHeading 2 20" xfId="32196"/>
    <cellStyle name="TableHeading 2 21" xfId="32197"/>
    <cellStyle name="TableHeading 2 22" xfId="32198"/>
    <cellStyle name="TableHeading 2 23" xfId="32199"/>
    <cellStyle name="TableHeading 2 24" xfId="32200"/>
    <cellStyle name="TableHeading 2 25" xfId="32201"/>
    <cellStyle name="TableHeading 2 26" xfId="32202"/>
    <cellStyle name="TableHeading 2 27" xfId="32203"/>
    <cellStyle name="TableHeading 2 28" xfId="32204"/>
    <cellStyle name="TableHeading 2 29" xfId="32205"/>
    <cellStyle name="TableHeading 2 3" xfId="32206"/>
    <cellStyle name="TableHeading 2 3 10" xfId="32207"/>
    <cellStyle name="TableHeading 2 3 11" xfId="32208"/>
    <cellStyle name="TableHeading 2 3 12" xfId="32209"/>
    <cellStyle name="TableHeading 2 3 13" xfId="32210"/>
    <cellStyle name="TableHeading 2 3 14" xfId="32211"/>
    <cellStyle name="TableHeading 2 3 15" xfId="32212"/>
    <cellStyle name="TableHeading 2 3 16" xfId="32213"/>
    <cellStyle name="TableHeading 2 3 17" xfId="32214"/>
    <cellStyle name="TableHeading 2 3 18" xfId="32215"/>
    <cellStyle name="TableHeading 2 3 19" xfId="32216"/>
    <cellStyle name="TableHeading 2 3 2" xfId="32217"/>
    <cellStyle name="TableHeading 2 3 2 10" xfId="32218"/>
    <cellStyle name="TableHeading 2 3 2 11" xfId="32219"/>
    <cellStyle name="TableHeading 2 3 2 12" xfId="32220"/>
    <cellStyle name="TableHeading 2 3 2 13" xfId="32221"/>
    <cellStyle name="TableHeading 2 3 2 14" xfId="32222"/>
    <cellStyle name="TableHeading 2 3 2 15" xfId="32223"/>
    <cellStyle name="TableHeading 2 3 2 16" xfId="32224"/>
    <cellStyle name="TableHeading 2 3 2 17" xfId="32225"/>
    <cellStyle name="TableHeading 2 3 2 18" xfId="32226"/>
    <cellStyle name="TableHeading 2 3 2 19" xfId="32227"/>
    <cellStyle name="TableHeading 2 3 2 2" xfId="32228"/>
    <cellStyle name="TableHeading 2 3 2 2 10" xfId="32229"/>
    <cellStyle name="TableHeading 2 3 2 2 11" xfId="32230"/>
    <cellStyle name="TableHeading 2 3 2 2 12" xfId="32231"/>
    <cellStyle name="TableHeading 2 3 2 2 13" xfId="32232"/>
    <cellStyle name="TableHeading 2 3 2 2 14" xfId="32233"/>
    <cellStyle name="TableHeading 2 3 2 2 15" xfId="32234"/>
    <cellStyle name="TableHeading 2 3 2 2 16" xfId="32235"/>
    <cellStyle name="TableHeading 2 3 2 2 17" xfId="32236"/>
    <cellStyle name="TableHeading 2 3 2 2 18" xfId="32237"/>
    <cellStyle name="TableHeading 2 3 2 2 19" xfId="32238"/>
    <cellStyle name="TableHeading 2 3 2 2 2" xfId="32239"/>
    <cellStyle name="TableHeading 2 3 2 2 20" xfId="32240"/>
    <cellStyle name="TableHeading 2 3 2 2 21" xfId="32241"/>
    <cellStyle name="TableHeading 2 3 2 2 22" xfId="32242"/>
    <cellStyle name="TableHeading 2 3 2 2 23" xfId="32243"/>
    <cellStyle name="TableHeading 2 3 2 2 24" xfId="32244"/>
    <cellStyle name="TableHeading 2 3 2 2 25" xfId="32245"/>
    <cellStyle name="TableHeading 2 3 2 2 26" xfId="32246"/>
    <cellStyle name="TableHeading 2 3 2 2 27" xfId="32247"/>
    <cellStyle name="TableHeading 2 3 2 2 28" xfId="32248"/>
    <cellStyle name="TableHeading 2 3 2 2 29" xfId="32249"/>
    <cellStyle name="TableHeading 2 3 2 2 3" xfId="32250"/>
    <cellStyle name="TableHeading 2 3 2 2 30" xfId="32251"/>
    <cellStyle name="TableHeading 2 3 2 2 31" xfId="32252"/>
    <cellStyle name="TableHeading 2 3 2 2 32" xfId="32253"/>
    <cellStyle name="TableHeading 2 3 2 2 4" xfId="32254"/>
    <cellStyle name="TableHeading 2 3 2 2 5" xfId="32255"/>
    <cellStyle name="TableHeading 2 3 2 2 6" xfId="32256"/>
    <cellStyle name="TableHeading 2 3 2 2 7" xfId="32257"/>
    <cellStyle name="TableHeading 2 3 2 2 8" xfId="32258"/>
    <cellStyle name="TableHeading 2 3 2 2 9" xfId="32259"/>
    <cellStyle name="TableHeading 2 3 2 20" xfId="32260"/>
    <cellStyle name="TableHeading 2 3 2 21" xfId="32261"/>
    <cellStyle name="TableHeading 2 3 2 22" xfId="32262"/>
    <cellStyle name="TableHeading 2 3 2 23" xfId="32263"/>
    <cellStyle name="TableHeading 2 3 2 24" xfId="32264"/>
    <cellStyle name="TableHeading 2 3 2 25" xfId="32265"/>
    <cellStyle name="TableHeading 2 3 2 26" xfId="32266"/>
    <cellStyle name="TableHeading 2 3 2 27" xfId="32267"/>
    <cellStyle name="TableHeading 2 3 2 28" xfId="32268"/>
    <cellStyle name="TableHeading 2 3 2 29" xfId="32269"/>
    <cellStyle name="TableHeading 2 3 2 3" xfId="32270"/>
    <cellStyle name="TableHeading 2 3 2 30" xfId="32271"/>
    <cellStyle name="TableHeading 2 3 2 31" xfId="32272"/>
    <cellStyle name="TableHeading 2 3 2 32" xfId="32273"/>
    <cellStyle name="TableHeading 2 3 2 33" xfId="32274"/>
    <cellStyle name="TableHeading 2 3 2 34" xfId="32275"/>
    <cellStyle name="TableHeading 2 3 2 35" xfId="39261"/>
    <cellStyle name="TableHeading 2 3 2 4" xfId="32276"/>
    <cellStyle name="TableHeading 2 3 2 5" xfId="32277"/>
    <cellStyle name="TableHeading 2 3 2 6" xfId="32278"/>
    <cellStyle name="TableHeading 2 3 2 7" xfId="32279"/>
    <cellStyle name="TableHeading 2 3 2 8" xfId="32280"/>
    <cellStyle name="TableHeading 2 3 2 9" xfId="32281"/>
    <cellStyle name="TableHeading 2 3 20" xfId="32282"/>
    <cellStyle name="TableHeading 2 3 21" xfId="32283"/>
    <cellStyle name="TableHeading 2 3 22" xfId="32284"/>
    <cellStyle name="TableHeading 2 3 23" xfId="32285"/>
    <cellStyle name="TableHeading 2 3 24" xfId="32286"/>
    <cellStyle name="TableHeading 2 3 25" xfId="32287"/>
    <cellStyle name="TableHeading 2 3 26" xfId="32288"/>
    <cellStyle name="TableHeading 2 3 27" xfId="32289"/>
    <cellStyle name="TableHeading 2 3 28" xfId="32290"/>
    <cellStyle name="TableHeading 2 3 29" xfId="32291"/>
    <cellStyle name="TableHeading 2 3 3" xfId="32292"/>
    <cellStyle name="TableHeading 2 3 3 10" xfId="32293"/>
    <cellStyle name="TableHeading 2 3 3 11" xfId="32294"/>
    <cellStyle name="TableHeading 2 3 3 12" xfId="32295"/>
    <cellStyle name="TableHeading 2 3 3 13" xfId="32296"/>
    <cellStyle name="TableHeading 2 3 3 14" xfId="32297"/>
    <cellStyle name="TableHeading 2 3 3 15" xfId="32298"/>
    <cellStyle name="TableHeading 2 3 3 16" xfId="32299"/>
    <cellStyle name="TableHeading 2 3 3 17" xfId="32300"/>
    <cellStyle name="TableHeading 2 3 3 18" xfId="32301"/>
    <cellStyle name="TableHeading 2 3 3 19" xfId="32302"/>
    <cellStyle name="TableHeading 2 3 3 2" xfId="32303"/>
    <cellStyle name="TableHeading 2 3 3 20" xfId="32304"/>
    <cellStyle name="TableHeading 2 3 3 21" xfId="32305"/>
    <cellStyle name="TableHeading 2 3 3 22" xfId="32306"/>
    <cellStyle name="TableHeading 2 3 3 23" xfId="32307"/>
    <cellStyle name="TableHeading 2 3 3 24" xfId="32308"/>
    <cellStyle name="TableHeading 2 3 3 25" xfId="32309"/>
    <cellStyle name="TableHeading 2 3 3 26" xfId="32310"/>
    <cellStyle name="TableHeading 2 3 3 27" xfId="32311"/>
    <cellStyle name="TableHeading 2 3 3 28" xfId="32312"/>
    <cellStyle name="TableHeading 2 3 3 29" xfId="32313"/>
    <cellStyle name="TableHeading 2 3 3 3" xfId="32314"/>
    <cellStyle name="TableHeading 2 3 3 30" xfId="32315"/>
    <cellStyle name="TableHeading 2 3 3 31" xfId="32316"/>
    <cellStyle name="TableHeading 2 3 3 32" xfId="32317"/>
    <cellStyle name="TableHeading 2 3 3 4" xfId="32318"/>
    <cellStyle name="TableHeading 2 3 3 5" xfId="32319"/>
    <cellStyle name="TableHeading 2 3 3 6" xfId="32320"/>
    <cellStyle name="TableHeading 2 3 3 7" xfId="32321"/>
    <cellStyle name="TableHeading 2 3 3 8" xfId="32322"/>
    <cellStyle name="TableHeading 2 3 3 9" xfId="32323"/>
    <cellStyle name="TableHeading 2 3 30" xfId="32324"/>
    <cellStyle name="TableHeading 2 3 31" xfId="32325"/>
    <cellStyle name="TableHeading 2 3 32" xfId="32326"/>
    <cellStyle name="TableHeading 2 3 33" xfId="32327"/>
    <cellStyle name="TableHeading 2 3 34" xfId="32328"/>
    <cellStyle name="TableHeading 2 3 35" xfId="32329"/>
    <cellStyle name="TableHeading 2 3 36" xfId="39260"/>
    <cellStyle name="TableHeading 2 3 4" xfId="32330"/>
    <cellStyle name="TableHeading 2 3 5" xfId="32331"/>
    <cellStyle name="TableHeading 2 3 6" xfId="32332"/>
    <cellStyle name="TableHeading 2 3 7" xfId="32333"/>
    <cellStyle name="TableHeading 2 3 8" xfId="32334"/>
    <cellStyle name="TableHeading 2 3 9" xfId="32335"/>
    <cellStyle name="TableHeading 2 30" xfId="32336"/>
    <cellStyle name="TableHeading 2 31" xfId="32337"/>
    <cellStyle name="TableHeading 2 32" xfId="32338"/>
    <cellStyle name="TableHeading 2 33" xfId="32339"/>
    <cellStyle name="TableHeading 2 34" xfId="32340"/>
    <cellStyle name="TableHeading 2 35" xfId="32341"/>
    <cellStyle name="TableHeading 2 36" xfId="32342"/>
    <cellStyle name="TableHeading 2 37" xfId="32343"/>
    <cellStyle name="TableHeading 2 38" xfId="32344"/>
    <cellStyle name="TableHeading 2 39" xfId="39257"/>
    <cellStyle name="TableHeading 2 4" xfId="32345"/>
    <cellStyle name="TableHeading 2 4 10" xfId="32346"/>
    <cellStyle name="TableHeading 2 4 11" xfId="32347"/>
    <cellStyle name="TableHeading 2 4 12" xfId="32348"/>
    <cellStyle name="TableHeading 2 4 13" xfId="32349"/>
    <cellStyle name="TableHeading 2 4 14" xfId="32350"/>
    <cellStyle name="TableHeading 2 4 15" xfId="32351"/>
    <cellStyle name="TableHeading 2 4 16" xfId="32352"/>
    <cellStyle name="TableHeading 2 4 17" xfId="32353"/>
    <cellStyle name="TableHeading 2 4 18" xfId="32354"/>
    <cellStyle name="TableHeading 2 4 19" xfId="32355"/>
    <cellStyle name="TableHeading 2 4 2" xfId="32356"/>
    <cellStyle name="TableHeading 2 4 2 10" xfId="32357"/>
    <cellStyle name="TableHeading 2 4 2 11" xfId="32358"/>
    <cellStyle name="TableHeading 2 4 2 12" xfId="32359"/>
    <cellStyle name="TableHeading 2 4 2 13" xfId="32360"/>
    <cellStyle name="TableHeading 2 4 2 14" xfId="32361"/>
    <cellStyle name="TableHeading 2 4 2 15" xfId="32362"/>
    <cellStyle name="TableHeading 2 4 2 16" xfId="32363"/>
    <cellStyle name="TableHeading 2 4 2 17" xfId="32364"/>
    <cellStyle name="TableHeading 2 4 2 18" xfId="32365"/>
    <cellStyle name="TableHeading 2 4 2 19" xfId="32366"/>
    <cellStyle name="TableHeading 2 4 2 2" xfId="32367"/>
    <cellStyle name="TableHeading 2 4 2 2 10" xfId="32368"/>
    <cellStyle name="TableHeading 2 4 2 2 11" xfId="32369"/>
    <cellStyle name="TableHeading 2 4 2 2 12" xfId="32370"/>
    <cellStyle name="TableHeading 2 4 2 2 13" xfId="32371"/>
    <cellStyle name="TableHeading 2 4 2 2 14" xfId="32372"/>
    <cellStyle name="TableHeading 2 4 2 2 15" xfId="32373"/>
    <cellStyle name="TableHeading 2 4 2 2 16" xfId="32374"/>
    <cellStyle name="TableHeading 2 4 2 2 17" xfId="32375"/>
    <cellStyle name="TableHeading 2 4 2 2 18" xfId="32376"/>
    <cellStyle name="TableHeading 2 4 2 2 19" xfId="32377"/>
    <cellStyle name="TableHeading 2 4 2 2 2" xfId="32378"/>
    <cellStyle name="TableHeading 2 4 2 2 20" xfId="32379"/>
    <cellStyle name="TableHeading 2 4 2 2 21" xfId="32380"/>
    <cellStyle name="TableHeading 2 4 2 2 22" xfId="32381"/>
    <cellStyle name="TableHeading 2 4 2 2 23" xfId="32382"/>
    <cellStyle name="TableHeading 2 4 2 2 24" xfId="32383"/>
    <cellStyle name="TableHeading 2 4 2 2 25" xfId="32384"/>
    <cellStyle name="TableHeading 2 4 2 2 26" xfId="32385"/>
    <cellStyle name="TableHeading 2 4 2 2 27" xfId="32386"/>
    <cellStyle name="TableHeading 2 4 2 2 28" xfId="32387"/>
    <cellStyle name="TableHeading 2 4 2 2 29" xfId="32388"/>
    <cellStyle name="TableHeading 2 4 2 2 3" xfId="32389"/>
    <cellStyle name="TableHeading 2 4 2 2 30" xfId="32390"/>
    <cellStyle name="TableHeading 2 4 2 2 31" xfId="32391"/>
    <cellStyle name="TableHeading 2 4 2 2 32" xfId="32392"/>
    <cellStyle name="TableHeading 2 4 2 2 4" xfId="32393"/>
    <cellStyle name="TableHeading 2 4 2 2 5" xfId="32394"/>
    <cellStyle name="TableHeading 2 4 2 2 6" xfId="32395"/>
    <cellStyle name="TableHeading 2 4 2 2 7" xfId="32396"/>
    <cellStyle name="TableHeading 2 4 2 2 8" xfId="32397"/>
    <cellStyle name="TableHeading 2 4 2 2 9" xfId="32398"/>
    <cellStyle name="TableHeading 2 4 2 20" xfId="32399"/>
    <cellStyle name="TableHeading 2 4 2 21" xfId="32400"/>
    <cellStyle name="TableHeading 2 4 2 22" xfId="32401"/>
    <cellStyle name="TableHeading 2 4 2 23" xfId="32402"/>
    <cellStyle name="TableHeading 2 4 2 24" xfId="32403"/>
    <cellStyle name="TableHeading 2 4 2 25" xfId="32404"/>
    <cellStyle name="TableHeading 2 4 2 26" xfId="32405"/>
    <cellStyle name="TableHeading 2 4 2 27" xfId="32406"/>
    <cellStyle name="TableHeading 2 4 2 28" xfId="32407"/>
    <cellStyle name="TableHeading 2 4 2 29" xfId="32408"/>
    <cellStyle name="TableHeading 2 4 2 3" xfId="32409"/>
    <cellStyle name="TableHeading 2 4 2 30" xfId="32410"/>
    <cellStyle name="TableHeading 2 4 2 31" xfId="32411"/>
    <cellStyle name="TableHeading 2 4 2 32" xfId="32412"/>
    <cellStyle name="TableHeading 2 4 2 33" xfId="32413"/>
    <cellStyle name="TableHeading 2 4 2 34" xfId="32414"/>
    <cellStyle name="TableHeading 2 4 2 35" xfId="39263"/>
    <cellStyle name="TableHeading 2 4 2 4" xfId="32415"/>
    <cellStyle name="TableHeading 2 4 2 5" xfId="32416"/>
    <cellStyle name="TableHeading 2 4 2 6" xfId="32417"/>
    <cellStyle name="TableHeading 2 4 2 7" xfId="32418"/>
    <cellStyle name="TableHeading 2 4 2 8" xfId="32419"/>
    <cellStyle name="TableHeading 2 4 2 9" xfId="32420"/>
    <cellStyle name="TableHeading 2 4 20" xfId="32421"/>
    <cellStyle name="TableHeading 2 4 21" xfId="32422"/>
    <cellStyle name="TableHeading 2 4 22" xfId="32423"/>
    <cellStyle name="TableHeading 2 4 23" xfId="32424"/>
    <cellStyle name="TableHeading 2 4 24" xfId="32425"/>
    <cellStyle name="TableHeading 2 4 25" xfId="32426"/>
    <cellStyle name="TableHeading 2 4 26" xfId="32427"/>
    <cellStyle name="TableHeading 2 4 27" xfId="32428"/>
    <cellStyle name="TableHeading 2 4 28" xfId="32429"/>
    <cellStyle name="TableHeading 2 4 29" xfId="32430"/>
    <cellStyle name="TableHeading 2 4 3" xfId="32431"/>
    <cellStyle name="TableHeading 2 4 3 10" xfId="32432"/>
    <cellStyle name="TableHeading 2 4 3 11" xfId="32433"/>
    <cellStyle name="TableHeading 2 4 3 12" xfId="32434"/>
    <cellStyle name="TableHeading 2 4 3 13" xfId="32435"/>
    <cellStyle name="TableHeading 2 4 3 14" xfId="32436"/>
    <cellStyle name="TableHeading 2 4 3 15" xfId="32437"/>
    <cellStyle name="TableHeading 2 4 3 16" xfId="32438"/>
    <cellStyle name="TableHeading 2 4 3 17" xfId="32439"/>
    <cellStyle name="TableHeading 2 4 3 18" xfId="32440"/>
    <cellStyle name="TableHeading 2 4 3 19" xfId="32441"/>
    <cellStyle name="TableHeading 2 4 3 2" xfId="32442"/>
    <cellStyle name="TableHeading 2 4 3 2 10" xfId="32443"/>
    <cellStyle name="TableHeading 2 4 3 2 11" xfId="32444"/>
    <cellStyle name="TableHeading 2 4 3 2 12" xfId="32445"/>
    <cellStyle name="TableHeading 2 4 3 2 13" xfId="32446"/>
    <cellStyle name="TableHeading 2 4 3 2 14" xfId="32447"/>
    <cellStyle name="TableHeading 2 4 3 2 15" xfId="32448"/>
    <cellStyle name="TableHeading 2 4 3 2 16" xfId="32449"/>
    <cellStyle name="TableHeading 2 4 3 2 17" xfId="32450"/>
    <cellStyle name="TableHeading 2 4 3 2 18" xfId="32451"/>
    <cellStyle name="TableHeading 2 4 3 2 19" xfId="32452"/>
    <cellStyle name="TableHeading 2 4 3 2 2" xfId="32453"/>
    <cellStyle name="TableHeading 2 4 3 2 20" xfId="32454"/>
    <cellStyle name="TableHeading 2 4 3 2 21" xfId="32455"/>
    <cellStyle name="TableHeading 2 4 3 2 22" xfId="32456"/>
    <cellStyle name="TableHeading 2 4 3 2 23" xfId="32457"/>
    <cellStyle name="TableHeading 2 4 3 2 24" xfId="32458"/>
    <cellStyle name="TableHeading 2 4 3 2 25" xfId="32459"/>
    <cellStyle name="TableHeading 2 4 3 2 26" xfId="32460"/>
    <cellStyle name="TableHeading 2 4 3 2 27" xfId="32461"/>
    <cellStyle name="TableHeading 2 4 3 2 28" xfId="32462"/>
    <cellStyle name="TableHeading 2 4 3 2 29" xfId="32463"/>
    <cellStyle name="TableHeading 2 4 3 2 3" xfId="32464"/>
    <cellStyle name="TableHeading 2 4 3 2 30" xfId="32465"/>
    <cellStyle name="TableHeading 2 4 3 2 31" xfId="32466"/>
    <cellStyle name="TableHeading 2 4 3 2 32" xfId="32467"/>
    <cellStyle name="TableHeading 2 4 3 2 4" xfId="32468"/>
    <cellStyle name="TableHeading 2 4 3 2 5" xfId="32469"/>
    <cellStyle name="TableHeading 2 4 3 2 6" xfId="32470"/>
    <cellStyle name="TableHeading 2 4 3 2 7" xfId="32471"/>
    <cellStyle name="TableHeading 2 4 3 2 8" xfId="32472"/>
    <cellStyle name="TableHeading 2 4 3 2 9" xfId="32473"/>
    <cellStyle name="TableHeading 2 4 3 20" xfId="32474"/>
    <cellStyle name="TableHeading 2 4 3 21" xfId="32475"/>
    <cellStyle name="TableHeading 2 4 3 22" xfId="32476"/>
    <cellStyle name="TableHeading 2 4 3 23" xfId="32477"/>
    <cellStyle name="TableHeading 2 4 3 24" xfId="32478"/>
    <cellStyle name="TableHeading 2 4 3 25" xfId="32479"/>
    <cellStyle name="TableHeading 2 4 3 26" xfId="32480"/>
    <cellStyle name="TableHeading 2 4 3 27" xfId="32481"/>
    <cellStyle name="TableHeading 2 4 3 28" xfId="32482"/>
    <cellStyle name="TableHeading 2 4 3 29" xfId="32483"/>
    <cellStyle name="TableHeading 2 4 3 3" xfId="32484"/>
    <cellStyle name="TableHeading 2 4 3 30" xfId="32485"/>
    <cellStyle name="TableHeading 2 4 3 31" xfId="32486"/>
    <cellStyle name="TableHeading 2 4 3 32" xfId="32487"/>
    <cellStyle name="TableHeading 2 4 3 33" xfId="32488"/>
    <cellStyle name="TableHeading 2 4 3 34" xfId="32489"/>
    <cellStyle name="TableHeading 2 4 3 35" xfId="39264"/>
    <cellStyle name="TableHeading 2 4 3 4" xfId="32490"/>
    <cellStyle name="TableHeading 2 4 3 5" xfId="32491"/>
    <cellStyle name="TableHeading 2 4 3 6" xfId="32492"/>
    <cellStyle name="TableHeading 2 4 3 7" xfId="32493"/>
    <cellStyle name="TableHeading 2 4 3 8" xfId="32494"/>
    <cellStyle name="TableHeading 2 4 3 9" xfId="32495"/>
    <cellStyle name="TableHeading 2 4 30" xfId="32496"/>
    <cellStyle name="TableHeading 2 4 31" xfId="32497"/>
    <cellStyle name="TableHeading 2 4 32" xfId="32498"/>
    <cellStyle name="TableHeading 2 4 33" xfId="32499"/>
    <cellStyle name="TableHeading 2 4 34" xfId="32500"/>
    <cellStyle name="TableHeading 2 4 35" xfId="32501"/>
    <cellStyle name="TableHeading 2 4 36" xfId="32502"/>
    <cellStyle name="TableHeading 2 4 37" xfId="39262"/>
    <cellStyle name="TableHeading 2 4 4" xfId="32503"/>
    <cellStyle name="TableHeading 2 4 4 10" xfId="32504"/>
    <cellStyle name="TableHeading 2 4 4 11" xfId="32505"/>
    <cellStyle name="TableHeading 2 4 4 12" xfId="32506"/>
    <cellStyle name="TableHeading 2 4 4 13" xfId="32507"/>
    <cellStyle name="TableHeading 2 4 4 14" xfId="39908"/>
    <cellStyle name="TableHeading 2 4 4 2" xfId="32508"/>
    <cellStyle name="TableHeading 2 4 4 3" xfId="32509"/>
    <cellStyle name="TableHeading 2 4 4 4" xfId="32510"/>
    <cellStyle name="TableHeading 2 4 4 5" xfId="32511"/>
    <cellStyle name="TableHeading 2 4 4 6" xfId="32512"/>
    <cellStyle name="TableHeading 2 4 4 7" xfId="32513"/>
    <cellStyle name="TableHeading 2 4 4 8" xfId="32514"/>
    <cellStyle name="TableHeading 2 4 4 9" xfId="32515"/>
    <cellStyle name="TableHeading 2 4 5" xfId="32516"/>
    <cellStyle name="TableHeading 2 4 6" xfId="32517"/>
    <cellStyle name="TableHeading 2 4 7" xfId="32518"/>
    <cellStyle name="TableHeading 2 4 8" xfId="32519"/>
    <cellStyle name="TableHeading 2 4 9" xfId="32520"/>
    <cellStyle name="TableHeading 2 5" xfId="32521"/>
    <cellStyle name="TableHeading 2 5 10" xfId="32522"/>
    <cellStyle name="TableHeading 2 5 11" xfId="32523"/>
    <cellStyle name="TableHeading 2 5 12" xfId="32524"/>
    <cellStyle name="TableHeading 2 5 13" xfId="32525"/>
    <cellStyle name="TableHeading 2 5 14" xfId="32526"/>
    <cellStyle name="TableHeading 2 5 15" xfId="32527"/>
    <cellStyle name="TableHeading 2 5 16" xfId="32528"/>
    <cellStyle name="TableHeading 2 5 17" xfId="32529"/>
    <cellStyle name="TableHeading 2 5 18" xfId="32530"/>
    <cellStyle name="TableHeading 2 5 19" xfId="32531"/>
    <cellStyle name="TableHeading 2 5 2" xfId="32532"/>
    <cellStyle name="TableHeading 2 5 2 10" xfId="32533"/>
    <cellStyle name="TableHeading 2 5 2 11" xfId="32534"/>
    <cellStyle name="TableHeading 2 5 2 12" xfId="32535"/>
    <cellStyle name="TableHeading 2 5 2 13" xfId="32536"/>
    <cellStyle name="TableHeading 2 5 2 14" xfId="32537"/>
    <cellStyle name="TableHeading 2 5 2 15" xfId="32538"/>
    <cellStyle name="TableHeading 2 5 2 16" xfId="32539"/>
    <cellStyle name="TableHeading 2 5 2 17" xfId="32540"/>
    <cellStyle name="TableHeading 2 5 2 18" xfId="32541"/>
    <cellStyle name="TableHeading 2 5 2 19" xfId="32542"/>
    <cellStyle name="TableHeading 2 5 2 2" xfId="32543"/>
    <cellStyle name="TableHeading 2 5 2 20" xfId="32544"/>
    <cellStyle name="TableHeading 2 5 2 21" xfId="32545"/>
    <cellStyle name="TableHeading 2 5 2 22" xfId="32546"/>
    <cellStyle name="TableHeading 2 5 2 23" xfId="32547"/>
    <cellStyle name="TableHeading 2 5 2 24" xfId="32548"/>
    <cellStyle name="TableHeading 2 5 2 25" xfId="32549"/>
    <cellStyle name="TableHeading 2 5 2 26" xfId="32550"/>
    <cellStyle name="TableHeading 2 5 2 27" xfId="32551"/>
    <cellStyle name="TableHeading 2 5 2 28" xfId="32552"/>
    <cellStyle name="TableHeading 2 5 2 29" xfId="32553"/>
    <cellStyle name="TableHeading 2 5 2 3" xfId="32554"/>
    <cellStyle name="TableHeading 2 5 2 30" xfId="32555"/>
    <cellStyle name="TableHeading 2 5 2 31" xfId="32556"/>
    <cellStyle name="TableHeading 2 5 2 32" xfId="32557"/>
    <cellStyle name="TableHeading 2 5 2 4" xfId="32558"/>
    <cellStyle name="TableHeading 2 5 2 5" xfId="32559"/>
    <cellStyle name="TableHeading 2 5 2 6" xfId="32560"/>
    <cellStyle name="TableHeading 2 5 2 7" xfId="32561"/>
    <cellStyle name="TableHeading 2 5 2 8" xfId="32562"/>
    <cellStyle name="TableHeading 2 5 2 9" xfId="32563"/>
    <cellStyle name="TableHeading 2 5 20" xfId="32564"/>
    <cellStyle name="TableHeading 2 5 21" xfId="32565"/>
    <cellStyle name="TableHeading 2 5 22" xfId="32566"/>
    <cellStyle name="TableHeading 2 5 23" xfId="32567"/>
    <cellStyle name="TableHeading 2 5 24" xfId="32568"/>
    <cellStyle name="TableHeading 2 5 25" xfId="32569"/>
    <cellStyle name="TableHeading 2 5 26" xfId="32570"/>
    <cellStyle name="TableHeading 2 5 27" xfId="32571"/>
    <cellStyle name="TableHeading 2 5 28" xfId="32572"/>
    <cellStyle name="TableHeading 2 5 29" xfId="32573"/>
    <cellStyle name="TableHeading 2 5 3" xfId="32574"/>
    <cellStyle name="TableHeading 2 5 30" xfId="32575"/>
    <cellStyle name="TableHeading 2 5 31" xfId="32576"/>
    <cellStyle name="TableHeading 2 5 32" xfId="32577"/>
    <cellStyle name="TableHeading 2 5 33" xfId="32578"/>
    <cellStyle name="TableHeading 2 5 34" xfId="32579"/>
    <cellStyle name="TableHeading 2 5 35" xfId="39265"/>
    <cellStyle name="TableHeading 2 5 4" xfId="32580"/>
    <cellStyle name="TableHeading 2 5 5" xfId="32581"/>
    <cellStyle name="TableHeading 2 5 6" xfId="32582"/>
    <cellStyle name="TableHeading 2 5 7" xfId="32583"/>
    <cellStyle name="TableHeading 2 5 8" xfId="32584"/>
    <cellStyle name="TableHeading 2 5 9" xfId="32585"/>
    <cellStyle name="TableHeading 2 6" xfId="32586"/>
    <cellStyle name="TableHeading 2 6 10" xfId="32587"/>
    <cellStyle name="TableHeading 2 6 11" xfId="32588"/>
    <cellStyle name="TableHeading 2 6 12" xfId="32589"/>
    <cellStyle name="TableHeading 2 6 13" xfId="32590"/>
    <cellStyle name="TableHeading 2 6 14" xfId="32591"/>
    <cellStyle name="TableHeading 2 6 15" xfId="32592"/>
    <cellStyle name="TableHeading 2 6 16" xfId="32593"/>
    <cellStyle name="TableHeading 2 6 17" xfId="32594"/>
    <cellStyle name="TableHeading 2 6 18" xfId="32595"/>
    <cellStyle name="TableHeading 2 6 19" xfId="32596"/>
    <cellStyle name="TableHeading 2 6 2" xfId="32597"/>
    <cellStyle name="TableHeading 2 6 20" xfId="32598"/>
    <cellStyle name="TableHeading 2 6 21" xfId="32599"/>
    <cellStyle name="TableHeading 2 6 22" xfId="32600"/>
    <cellStyle name="TableHeading 2 6 23" xfId="32601"/>
    <cellStyle name="TableHeading 2 6 24" xfId="32602"/>
    <cellStyle name="TableHeading 2 6 25" xfId="32603"/>
    <cellStyle name="TableHeading 2 6 26" xfId="32604"/>
    <cellStyle name="TableHeading 2 6 27" xfId="32605"/>
    <cellStyle name="TableHeading 2 6 28" xfId="32606"/>
    <cellStyle name="TableHeading 2 6 29" xfId="32607"/>
    <cellStyle name="TableHeading 2 6 3" xfId="32608"/>
    <cellStyle name="TableHeading 2 6 30" xfId="32609"/>
    <cellStyle name="TableHeading 2 6 31" xfId="32610"/>
    <cellStyle name="TableHeading 2 6 32" xfId="32611"/>
    <cellStyle name="TableHeading 2 6 4" xfId="32612"/>
    <cellStyle name="TableHeading 2 6 5" xfId="32613"/>
    <cellStyle name="TableHeading 2 6 6" xfId="32614"/>
    <cellStyle name="TableHeading 2 6 7" xfId="32615"/>
    <cellStyle name="TableHeading 2 6 8" xfId="32616"/>
    <cellStyle name="TableHeading 2 6 9" xfId="32617"/>
    <cellStyle name="TableHeading 2 7" xfId="32618"/>
    <cellStyle name="TableHeading 2 8" xfId="32619"/>
    <cellStyle name="TableHeading 2 9" xfId="32620"/>
    <cellStyle name="TableHeading 3" xfId="32621"/>
    <cellStyle name="TableHeading 3 10" xfId="32622"/>
    <cellStyle name="TableHeading 3 11" xfId="32623"/>
    <cellStyle name="TableHeading 3 12" xfId="32624"/>
    <cellStyle name="TableHeading 3 13" xfId="32625"/>
    <cellStyle name="TableHeading 3 14" xfId="32626"/>
    <cellStyle name="TableHeading 3 15" xfId="32627"/>
    <cellStyle name="TableHeading 3 16" xfId="32628"/>
    <cellStyle name="TableHeading 3 17" xfId="32629"/>
    <cellStyle name="TableHeading 3 18" xfId="32630"/>
    <cellStyle name="TableHeading 3 19" xfId="32631"/>
    <cellStyle name="TableHeading 3 2" xfId="32632"/>
    <cellStyle name="TableHeading 3 2 10" xfId="32633"/>
    <cellStyle name="TableHeading 3 2 11" xfId="32634"/>
    <cellStyle name="TableHeading 3 2 12" xfId="32635"/>
    <cellStyle name="TableHeading 3 2 13" xfId="32636"/>
    <cellStyle name="TableHeading 3 2 14" xfId="32637"/>
    <cellStyle name="TableHeading 3 2 15" xfId="32638"/>
    <cellStyle name="TableHeading 3 2 16" xfId="32639"/>
    <cellStyle name="TableHeading 3 2 17" xfId="32640"/>
    <cellStyle name="TableHeading 3 2 18" xfId="32641"/>
    <cellStyle name="TableHeading 3 2 19" xfId="32642"/>
    <cellStyle name="TableHeading 3 2 2" xfId="32643"/>
    <cellStyle name="TableHeading 3 2 2 10" xfId="32644"/>
    <cellStyle name="TableHeading 3 2 2 11" xfId="32645"/>
    <cellStyle name="TableHeading 3 2 2 12" xfId="32646"/>
    <cellStyle name="TableHeading 3 2 2 13" xfId="32647"/>
    <cellStyle name="TableHeading 3 2 2 14" xfId="32648"/>
    <cellStyle name="TableHeading 3 2 2 15" xfId="32649"/>
    <cellStyle name="TableHeading 3 2 2 16" xfId="32650"/>
    <cellStyle name="TableHeading 3 2 2 17" xfId="32651"/>
    <cellStyle name="TableHeading 3 2 2 18" xfId="32652"/>
    <cellStyle name="TableHeading 3 2 2 19" xfId="32653"/>
    <cellStyle name="TableHeading 3 2 2 2" xfId="32654"/>
    <cellStyle name="TableHeading 3 2 2 20" xfId="32655"/>
    <cellStyle name="TableHeading 3 2 2 21" xfId="32656"/>
    <cellStyle name="TableHeading 3 2 2 22" xfId="32657"/>
    <cellStyle name="TableHeading 3 2 2 23" xfId="32658"/>
    <cellStyle name="TableHeading 3 2 2 24" xfId="32659"/>
    <cellStyle name="TableHeading 3 2 2 25" xfId="32660"/>
    <cellStyle name="TableHeading 3 2 2 26" xfId="32661"/>
    <cellStyle name="TableHeading 3 2 2 27" xfId="32662"/>
    <cellStyle name="TableHeading 3 2 2 28" xfId="32663"/>
    <cellStyle name="TableHeading 3 2 2 29" xfId="32664"/>
    <cellStyle name="TableHeading 3 2 2 3" xfId="32665"/>
    <cellStyle name="TableHeading 3 2 2 30" xfId="32666"/>
    <cellStyle name="TableHeading 3 2 2 31" xfId="32667"/>
    <cellStyle name="TableHeading 3 2 2 32" xfId="32668"/>
    <cellStyle name="TableHeading 3 2 2 4" xfId="32669"/>
    <cellStyle name="TableHeading 3 2 2 5" xfId="32670"/>
    <cellStyle name="TableHeading 3 2 2 6" xfId="32671"/>
    <cellStyle name="TableHeading 3 2 2 7" xfId="32672"/>
    <cellStyle name="TableHeading 3 2 2 8" xfId="32673"/>
    <cellStyle name="TableHeading 3 2 2 9" xfId="32674"/>
    <cellStyle name="TableHeading 3 2 20" xfId="32675"/>
    <cellStyle name="TableHeading 3 2 21" xfId="32676"/>
    <cellStyle name="TableHeading 3 2 22" xfId="32677"/>
    <cellStyle name="TableHeading 3 2 23" xfId="32678"/>
    <cellStyle name="TableHeading 3 2 24" xfId="32679"/>
    <cellStyle name="TableHeading 3 2 25" xfId="32680"/>
    <cellStyle name="TableHeading 3 2 26" xfId="32681"/>
    <cellStyle name="TableHeading 3 2 27" xfId="32682"/>
    <cellStyle name="TableHeading 3 2 28" xfId="32683"/>
    <cellStyle name="TableHeading 3 2 29" xfId="32684"/>
    <cellStyle name="TableHeading 3 2 3" xfId="32685"/>
    <cellStyle name="TableHeading 3 2 30" xfId="32686"/>
    <cellStyle name="TableHeading 3 2 31" xfId="32687"/>
    <cellStyle name="TableHeading 3 2 32" xfId="32688"/>
    <cellStyle name="TableHeading 3 2 33" xfId="32689"/>
    <cellStyle name="TableHeading 3 2 34" xfId="32690"/>
    <cellStyle name="TableHeading 3 2 35" xfId="39267"/>
    <cellStyle name="TableHeading 3 2 4" xfId="32691"/>
    <cellStyle name="TableHeading 3 2 5" xfId="32692"/>
    <cellStyle name="TableHeading 3 2 6" xfId="32693"/>
    <cellStyle name="TableHeading 3 2 7" xfId="32694"/>
    <cellStyle name="TableHeading 3 2 8" xfId="32695"/>
    <cellStyle name="TableHeading 3 2 9" xfId="32696"/>
    <cellStyle name="TableHeading 3 20" xfId="32697"/>
    <cellStyle name="TableHeading 3 21" xfId="32698"/>
    <cellStyle name="TableHeading 3 22" xfId="32699"/>
    <cellStyle name="TableHeading 3 23" xfId="32700"/>
    <cellStyle name="TableHeading 3 24" xfId="32701"/>
    <cellStyle name="TableHeading 3 25" xfId="32702"/>
    <cellStyle name="TableHeading 3 26" xfId="32703"/>
    <cellStyle name="TableHeading 3 27" xfId="32704"/>
    <cellStyle name="TableHeading 3 28" xfId="32705"/>
    <cellStyle name="TableHeading 3 29" xfId="32706"/>
    <cellStyle name="TableHeading 3 3" xfId="32707"/>
    <cellStyle name="TableHeading 3 3 10" xfId="32708"/>
    <cellStyle name="TableHeading 3 3 11" xfId="32709"/>
    <cellStyle name="TableHeading 3 3 12" xfId="32710"/>
    <cellStyle name="TableHeading 3 3 13" xfId="32711"/>
    <cellStyle name="TableHeading 3 3 14" xfId="32712"/>
    <cellStyle name="TableHeading 3 3 15" xfId="32713"/>
    <cellStyle name="TableHeading 3 3 16" xfId="32714"/>
    <cellStyle name="TableHeading 3 3 17" xfId="32715"/>
    <cellStyle name="TableHeading 3 3 18" xfId="32716"/>
    <cellStyle name="TableHeading 3 3 19" xfId="32717"/>
    <cellStyle name="TableHeading 3 3 2" xfId="32718"/>
    <cellStyle name="TableHeading 3 3 20" xfId="32719"/>
    <cellStyle name="TableHeading 3 3 21" xfId="32720"/>
    <cellStyle name="TableHeading 3 3 22" xfId="32721"/>
    <cellStyle name="TableHeading 3 3 23" xfId="32722"/>
    <cellStyle name="TableHeading 3 3 24" xfId="32723"/>
    <cellStyle name="TableHeading 3 3 25" xfId="32724"/>
    <cellStyle name="TableHeading 3 3 26" xfId="32725"/>
    <cellStyle name="TableHeading 3 3 27" xfId="32726"/>
    <cellStyle name="TableHeading 3 3 28" xfId="32727"/>
    <cellStyle name="TableHeading 3 3 29" xfId="32728"/>
    <cellStyle name="TableHeading 3 3 3" xfId="32729"/>
    <cellStyle name="TableHeading 3 3 30" xfId="32730"/>
    <cellStyle name="TableHeading 3 3 31" xfId="32731"/>
    <cellStyle name="TableHeading 3 3 32" xfId="32732"/>
    <cellStyle name="TableHeading 3 3 4" xfId="32733"/>
    <cellStyle name="TableHeading 3 3 5" xfId="32734"/>
    <cellStyle name="TableHeading 3 3 6" xfId="32735"/>
    <cellStyle name="TableHeading 3 3 7" xfId="32736"/>
    <cellStyle name="TableHeading 3 3 8" xfId="32737"/>
    <cellStyle name="TableHeading 3 3 9" xfId="32738"/>
    <cellStyle name="TableHeading 3 30" xfId="32739"/>
    <cellStyle name="TableHeading 3 31" xfId="32740"/>
    <cellStyle name="TableHeading 3 32" xfId="32741"/>
    <cellStyle name="TableHeading 3 33" xfId="32742"/>
    <cellStyle name="TableHeading 3 34" xfId="32743"/>
    <cellStyle name="TableHeading 3 35" xfId="32744"/>
    <cellStyle name="TableHeading 3 36" xfId="39266"/>
    <cellStyle name="TableHeading 3 4" xfId="32745"/>
    <cellStyle name="TableHeading 3 5" xfId="32746"/>
    <cellStyle name="TableHeading 3 6" xfId="32747"/>
    <cellStyle name="TableHeading 3 7" xfId="32748"/>
    <cellStyle name="TableHeading 3 8" xfId="32749"/>
    <cellStyle name="TableHeading 3 9" xfId="32750"/>
    <cellStyle name="TableHeading 4" xfId="32751"/>
    <cellStyle name="TableHeading 4 10" xfId="32752"/>
    <cellStyle name="TableHeading 4 11" xfId="32753"/>
    <cellStyle name="TableHeading 4 12" xfId="32754"/>
    <cellStyle name="TableHeading 4 13" xfId="32755"/>
    <cellStyle name="TableHeading 4 2" xfId="32756"/>
    <cellStyle name="TableHeading 4 3" xfId="32757"/>
    <cellStyle name="TableHeading 4 4" xfId="32758"/>
    <cellStyle name="TableHeading 4 5" xfId="32759"/>
    <cellStyle name="TableHeading 4 6" xfId="32760"/>
    <cellStyle name="TableHeading 4 7" xfId="32761"/>
    <cellStyle name="TableHeading 4 8" xfId="32762"/>
    <cellStyle name="TableHeading 4 9" xfId="32763"/>
    <cellStyle name="TableNumber" xfId="27"/>
    <cellStyle name="TableNumber 2" xfId="32764"/>
    <cellStyle name="TableNumber 2 10" xfId="32765"/>
    <cellStyle name="TableNumber 2 11" xfId="32766"/>
    <cellStyle name="TableNumber 2 12" xfId="32767"/>
    <cellStyle name="TableNumber 2 13" xfId="32768"/>
    <cellStyle name="TableNumber 2 14" xfId="32769"/>
    <cellStyle name="TableNumber 2 15" xfId="32770"/>
    <cellStyle name="TableNumber 2 16" xfId="32771"/>
    <cellStyle name="TableNumber 2 17" xfId="32772"/>
    <cellStyle name="TableNumber 2 18" xfId="32773"/>
    <cellStyle name="TableNumber 2 19" xfId="32774"/>
    <cellStyle name="TableNumber 2 2" xfId="32775"/>
    <cellStyle name="TableNumber 2 2 10" xfId="32776"/>
    <cellStyle name="TableNumber 2 2 11" xfId="32777"/>
    <cellStyle name="TableNumber 2 2 12" xfId="32778"/>
    <cellStyle name="TableNumber 2 2 13" xfId="32779"/>
    <cellStyle name="TableNumber 2 2 14" xfId="32780"/>
    <cellStyle name="TableNumber 2 2 15" xfId="32781"/>
    <cellStyle name="TableNumber 2 2 16" xfId="32782"/>
    <cellStyle name="TableNumber 2 2 17" xfId="32783"/>
    <cellStyle name="TableNumber 2 2 18" xfId="32784"/>
    <cellStyle name="TableNumber 2 2 19" xfId="32785"/>
    <cellStyle name="TableNumber 2 2 2" xfId="32786"/>
    <cellStyle name="TableNumber 2 2 2 10" xfId="32787"/>
    <cellStyle name="TableNumber 2 2 2 11" xfId="32788"/>
    <cellStyle name="TableNumber 2 2 2 12" xfId="32789"/>
    <cellStyle name="TableNumber 2 2 2 13" xfId="32790"/>
    <cellStyle name="TableNumber 2 2 2 14" xfId="32791"/>
    <cellStyle name="TableNumber 2 2 2 15" xfId="32792"/>
    <cellStyle name="TableNumber 2 2 2 16" xfId="32793"/>
    <cellStyle name="TableNumber 2 2 2 17" xfId="32794"/>
    <cellStyle name="TableNumber 2 2 2 18" xfId="32795"/>
    <cellStyle name="TableNumber 2 2 2 19" xfId="32796"/>
    <cellStyle name="TableNumber 2 2 2 2" xfId="32797"/>
    <cellStyle name="TableNumber 2 2 2 2 10" xfId="32798"/>
    <cellStyle name="TableNumber 2 2 2 2 11" xfId="32799"/>
    <cellStyle name="TableNumber 2 2 2 2 12" xfId="32800"/>
    <cellStyle name="TableNumber 2 2 2 2 13" xfId="32801"/>
    <cellStyle name="TableNumber 2 2 2 2 14" xfId="32802"/>
    <cellStyle name="TableNumber 2 2 2 2 15" xfId="32803"/>
    <cellStyle name="TableNumber 2 2 2 2 16" xfId="32804"/>
    <cellStyle name="TableNumber 2 2 2 2 17" xfId="32805"/>
    <cellStyle name="TableNumber 2 2 2 2 18" xfId="32806"/>
    <cellStyle name="TableNumber 2 2 2 2 19" xfId="32807"/>
    <cellStyle name="TableNumber 2 2 2 2 2" xfId="32808"/>
    <cellStyle name="TableNumber 2 2 2 2 20" xfId="32809"/>
    <cellStyle name="TableNumber 2 2 2 2 21" xfId="32810"/>
    <cellStyle name="TableNumber 2 2 2 2 22" xfId="32811"/>
    <cellStyle name="TableNumber 2 2 2 2 23" xfId="32812"/>
    <cellStyle name="TableNumber 2 2 2 2 24" xfId="32813"/>
    <cellStyle name="TableNumber 2 2 2 2 25" xfId="32814"/>
    <cellStyle name="TableNumber 2 2 2 2 26" xfId="32815"/>
    <cellStyle name="TableNumber 2 2 2 2 27" xfId="32816"/>
    <cellStyle name="TableNumber 2 2 2 2 28" xfId="32817"/>
    <cellStyle name="TableNumber 2 2 2 2 29" xfId="32818"/>
    <cellStyle name="TableNumber 2 2 2 2 3" xfId="32819"/>
    <cellStyle name="TableNumber 2 2 2 2 30" xfId="32820"/>
    <cellStyle name="TableNumber 2 2 2 2 31" xfId="32821"/>
    <cellStyle name="TableNumber 2 2 2 2 32" xfId="32822"/>
    <cellStyle name="TableNumber 2 2 2 2 4" xfId="32823"/>
    <cellStyle name="TableNumber 2 2 2 2 5" xfId="32824"/>
    <cellStyle name="TableNumber 2 2 2 2 6" xfId="32825"/>
    <cellStyle name="TableNumber 2 2 2 2 7" xfId="32826"/>
    <cellStyle name="TableNumber 2 2 2 2 8" xfId="32827"/>
    <cellStyle name="TableNumber 2 2 2 2 9" xfId="32828"/>
    <cellStyle name="TableNumber 2 2 2 20" xfId="32829"/>
    <cellStyle name="TableNumber 2 2 2 21" xfId="32830"/>
    <cellStyle name="TableNumber 2 2 2 22" xfId="32831"/>
    <cellStyle name="TableNumber 2 2 2 23" xfId="32832"/>
    <cellStyle name="TableNumber 2 2 2 24" xfId="32833"/>
    <cellStyle name="TableNumber 2 2 2 25" xfId="32834"/>
    <cellStyle name="TableNumber 2 2 2 26" xfId="32835"/>
    <cellStyle name="TableNumber 2 2 2 27" xfId="32836"/>
    <cellStyle name="TableNumber 2 2 2 28" xfId="32837"/>
    <cellStyle name="TableNumber 2 2 2 29" xfId="32838"/>
    <cellStyle name="TableNumber 2 2 2 3" xfId="32839"/>
    <cellStyle name="TableNumber 2 2 2 30" xfId="32840"/>
    <cellStyle name="TableNumber 2 2 2 31" xfId="32841"/>
    <cellStyle name="TableNumber 2 2 2 32" xfId="32842"/>
    <cellStyle name="TableNumber 2 2 2 33" xfId="32843"/>
    <cellStyle name="TableNumber 2 2 2 34" xfId="32844"/>
    <cellStyle name="TableNumber 2 2 2 35" xfId="39270"/>
    <cellStyle name="TableNumber 2 2 2 4" xfId="32845"/>
    <cellStyle name="TableNumber 2 2 2 5" xfId="32846"/>
    <cellStyle name="TableNumber 2 2 2 6" xfId="32847"/>
    <cellStyle name="TableNumber 2 2 2 7" xfId="32848"/>
    <cellStyle name="TableNumber 2 2 2 8" xfId="32849"/>
    <cellStyle name="TableNumber 2 2 2 9" xfId="32850"/>
    <cellStyle name="TableNumber 2 2 20" xfId="32851"/>
    <cellStyle name="TableNumber 2 2 21" xfId="32852"/>
    <cellStyle name="TableNumber 2 2 22" xfId="32853"/>
    <cellStyle name="TableNumber 2 2 23" xfId="32854"/>
    <cellStyle name="TableNumber 2 2 24" xfId="32855"/>
    <cellStyle name="TableNumber 2 2 25" xfId="32856"/>
    <cellStyle name="TableNumber 2 2 26" xfId="32857"/>
    <cellStyle name="TableNumber 2 2 27" xfId="32858"/>
    <cellStyle name="TableNumber 2 2 28" xfId="32859"/>
    <cellStyle name="TableNumber 2 2 29" xfId="32860"/>
    <cellStyle name="TableNumber 2 2 3" xfId="32861"/>
    <cellStyle name="TableNumber 2 2 3 10" xfId="32862"/>
    <cellStyle name="TableNumber 2 2 3 11" xfId="32863"/>
    <cellStyle name="TableNumber 2 2 3 12" xfId="32864"/>
    <cellStyle name="TableNumber 2 2 3 13" xfId="32865"/>
    <cellStyle name="TableNumber 2 2 3 14" xfId="32866"/>
    <cellStyle name="TableNumber 2 2 3 15" xfId="32867"/>
    <cellStyle name="TableNumber 2 2 3 16" xfId="32868"/>
    <cellStyle name="TableNumber 2 2 3 17" xfId="32869"/>
    <cellStyle name="TableNumber 2 2 3 18" xfId="32870"/>
    <cellStyle name="TableNumber 2 2 3 19" xfId="32871"/>
    <cellStyle name="TableNumber 2 2 3 2" xfId="32872"/>
    <cellStyle name="TableNumber 2 2 3 20" xfId="32873"/>
    <cellStyle name="TableNumber 2 2 3 21" xfId="32874"/>
    <cellStyle name="TableNumber 2 2 3 22" xfId="32875"/>
    <cellStyle name="TableNumber 2 2 3 23" xfId="32876"/>
    <cellStyle name="TableNumber 2 2 3 24" xfId="32877"/>
    <cellStyle name="TableNumber 2 2 3 25" xfId="32878"/>
    <cellStyle name="TableNumber 2 2 3 26" xfId="32879"/>
    <cellStyle name="TableNumber 2 2 3 27" xfId="32880"/>
    <cellStyle name="TableNumber 2 2 3 28" xfId="32881"/>
    <cellStyle name="TableNumber 2 2 3 29" xfId="32882"/>
    <cellStyle name="TableNumber 2 2 3 3" xfId="32883"/>
    <cellStyle name="TableNumber 2 2 3 30" xfId="32884"/>
    <cellStyle name="TableNumber 2 2 3 31" xfId="32885"/>
    <cellStyle name="TableNumber 2 2 3 32" xfId="32886"/>
    <cellStyle name="TableNumber 2 2 3 4" xfId="32887"/>
    <cellStyle name="TableNumber 2 2 3 5" xfId="32888"/>
    <cellStyle name="TableNumber 2 2 3 6" xfId="32889"/>
    <cellStyle name="TableNumber 2 2 3 7" xfId="32890"/>
    <cellStyle name="TableNumber 2 2 3 8" xfId="32891"/>
    <cellStyle name="TableNumber 2 2 3 9" xfId="32892"/>
    <cellStyle name="TableNumber 2 2 30" xfId="32893"/>
    <cellStyle name="TableNumber 2 2 31" xfId="32894"/>
    <cellStyle name="TableNumber 2 2 32" xfId="32895"/>
    <cellStyle name="TableNumber 2 2 33" xfId="32896"/>
    <cellStyle name="TableNumber 2 2 34" xfId="32897"/>
    <cellStyle name="TableNumber 2 2 35" xfId="32898"/>
    <cellStyle name="TableNumber 2 2 36" xfId="39269"/>
    <cellStyle name="TableNumber 2 2 4" xfId="32899"/>
    <cellStyle name="TableNumber 2 2 5" xfId="32900"/>
    <cellStyle name="TableNumber 2 2 6" xfId="32901"/>
    <cellStyle name="TableNumber 2 2 7" xfId="32902"/>
    <cellStyle name="TableNumber 2 2 8" xfId="32903"/>
    <cellStyle name="TableNumber 2 2 9" xfId="32904"/>
    <cellStyle name="TableNumber 2 20" xfId="32905"/>
    <cellStyle name="TableNumber 2 21" xfId="32906"/>
    <cellStyle name="TableNumber 2 22" xfId="32907"/>
    <cellStyle name="TableNumber 2 23" xfId="32908"/>
    <cellStyle name="TableNumber 2 24" xfId="32909"/>
    <cellStyle name="TableNumber 2 25" xfId="32910"/>
    <cellStyle name="TableNumber 2 26" xfId="32911"/>
    <cellStyle name="TableNumber 2 27" xfId="32912"/>
    <cellStyle name="TableNumber 2 28" xfId="32913"/>
    <cellStyle name="TableNumber 2 29" xfId="32914"/>
    <cellStyle name="TableNumber 2 3" xfId="32915"/>
    <cellStyle name="TableNumber 2 3 10" xfId="32916"/>
    <cellStyle name="TableNumber 2 3 11" xfId="32917"/>
    <cellStyle name="TableNumber 2 3 12" xfId="32918"/>
    <cellStyle name="TableNumber 2 3 13" xfId="32919"/>
    <cellStyle name="TableNumber 2 3 14" xfId="32920"/>
    <cellStyle name="TableNumber 2 3 15" xfId="32921"/>
    <cellStyle name="TableNumber 2 3 16" xfId="32922"/>
    <cellStyle name="TableNumber 2 3 17" xfId="32923"/>
    <cellStyle name="TableNumber 2 3 18" xfId="32924"/>
    <cellStyle name="TableNumber 2 3 19" xfId="32925"/>
    <cellStyle name="TableNumber 2 3 2" xfId="32926"/>
    <cellStyle name="TableNumber 2 3 2 10" xfId="32927"/>
    <cellStyle name="TableNumber 2 3 2 11" xfId="32928"/>
    <cellStyle name="TableNumber 2 3 2 12" xfId="32929"/>
    <cellStyle name="TableNumber 2 3 2 13" xfId="32930"/>
    <cellStyle name="TableNumber 2 3 2 14" xfId="32931"/>
    <cellStyle name="TableNumber 2 3 2 15" xfId="32932"/>
    <cellStyle name="TableNumber 2 3 2 16" xfId="32933"/>
    <cellStyle name="TableNumber 2 3 2 17" xfId="32934"/>
    <cellStyle name="TableNumber 2 3 2 18" xfId="32935"/>
    <cellStyle name="TableNumber 2 3 2 19" xfId="32936"/>
    <cellStyle name="TableNumber 2 3 2 2" xfId="32937"/>
    <cellStyle name="TableNumber 2 3 2 2 10" xfId="32938"/>
    <cellStyle name="TableNumber 2 3 2 2 11" xfId="32939"/>
    <cellStyle name="TableNumber 2 3 2 2 12" xfId="32940"/>
    <cellStyle name="TableNumber 2 3 2 2 13" xfId="32941"/>
    <cellStyle name="TableNumber 2 3 2 2 14" xfId="32942"/>
    <cellStyle name="TableNumber 2 3 2 2 15" xfId="32943"/>
    <cellStyle name="TableNumber 2 3 2 2 16" xfId="32944"/>
    <cellStyle name="TableNumber 2 3 2 2 17" xfId="32945"/>
    <cellStyle name="TableNumber 2 3 2 2 18" xfId="32946"/>
    <cellStyle name="TableNumber 2 3 2 2 19" xfId="32947"/>
    <cellStyle name="TableNumber 2 3 2 2 2" xfId="32948"/>
    <cellStyle name="TableNumber 2 3 2 2 20" xfId="32949"/>
    <cellStyle name="TableNumber 2 3 2 2 21" xfId="32950"/>
    <cellStyle name="TableNumber 2 3 2 2 22" xfId="32951"/>
    <cellStyle name="TableNumber 2 3 2 2 23" xfId="32952"/>
    <cellStyle name="TableNumber 2 3 2 2 24" xfId="32953"/>
    <cellStyle name="TableNumber 2 3 2 2 25" xfId="32954"/>
    <cellStyle name="TableNumber 2 3 2 2 26" xfId="32955"/>
    <cellStyle name="TableNumber 2 3 2 2 27" xfId="32956"/>
    <cellStyle name="TableNumber 2 3 2 2 28" xfId="32957"/>
    <cellStyle name="TableNumber 2 3 2 2 29" xfId="32958"/>
    <cellStyle name="TableNumber 2 3 2 2 3" xfId="32959"/>
    <cellStyle name="TableNumber 2 3 2 2 30" xfId="32960"/>
    <cellStyle name="TableNumber 2 3 2 2 31" xfId="32961"/>
    <cellStyle name="TableNumber 2 3 2 2 32" xfId="32962"/>
    <cellStyle name="TableNumber 2 3 2 2 4" xfId="32963"/>
    <cellStyle name="TableNumber 2 3 2 2 5" xfId="32964"/>
    <cellStyle name="TableNumber 2 3 2 2 6" xfId="32965"/>
    <cellStyle name="TableNumber 2 3 2 2 7" xfId="32966"/>
    <cellStyle name="TableNumber 2 3 2 2 8" xfId="32967"/>
    <cellStyle name="TableNumber 2 3 2 2 9" xfId="32968"/>
    <cellStyle name="TableNumber 2 3 2 20" xfId="32969"/>
    <cellStyle name="TableNumber 2 3 2 21" xfId="32970"/>
    <cellStyle name="TableNumber 2 3 2 22" xfId="32971"/>
    <cellStyle name="TableNumber 2 3 2 23" xfId="32972"/>
    <cellStyle name="TableNumber 2 3 2 24" xfId="32973"/>
    <cellStyle name="TableNumber 2 3 2 25" xfId="32974"/>
    <cellStyle name="TableNumber 2 3 2 26" xfId="32975"/>
    <cellStyle name="TableNumber 2 3 2 27" xfId="32976"/>
    <cellStyle name="TableNumber 2 3 2 28" xfId="32977"/>
    <cellStyle name="TableNumber 2 3 2 29" xfId="32978"/>
    <cellStyle name="TableNumber 2 3 2 3" xfId="32979"/>
    <cellStyle name="TableNumber 2 3 2 30" xfId="32980"/>
    <cellStyle name="TableNumber 2 3 2 31" xfId="32981"/>
    <cellStyle name="TableNumber 2 3 2 32" xfId="32982"/>
    <cellStyle name="TableNumber 2 3 2 33" xfId="32983"/>
    <cellStyle name="TableNumber 2 3 2 34" xfId="32984"/>
    <cellStyle name="TableNumber 2 3 2 35" xfId="39272"/>
    <cellStyle name="TableNumber 2 3 2 4" xfId="32985"/>
    <cellStyle name="TableNumber 2 3 2 5" xfId="32986"/>
    <cellStyle name="TableNumber 2 3 2 6" xfId="32987"/>
    <cellStyle name="TableNumber 2 3 2 7" xfId="32988"/>
    <cellStyle name="TableNumber 2 3 2 8" xfId="32989"/>
    <cellStyle name="TableNumber 2 3 2 9" xfId="32990"/>
    <cellStyle name="TableNumber 2 3 20" xfId="32991"/>
    <cellStyle name="TableNumber 2 3 21" xfId="32992"/>
    <cellStyle name="TableNumber 2 3 22" xfId="32993"/>
    <cellStyle name="TableNumber 2 3 23" xfId="32994"/>
    <cellStyle name="TableNumber 2 3 24" xfId="32995"/>
    <cellStyle name="TableNumber 2 3 25" xfId="32996"/>
    <cellStyle name="TableNumber 2 3 26" xfId="32997"/>
    <cellStyle name="TableNumber 2 3 27" xfId="32998"/>
    <cellStyle name="TableNumber 2 3 28" xfId="32999"/>
    <cellStyle name="TableNumber 2 3 29" xfId="33000"/>
    <cellStyle name="TableNumber 2 3 3" xfId="33001"/>
    <cellStyle name="TableNumber 2 3 3 10" xfId="33002"/>
    <cellStyle name="TableNumber 2 3 3 11" xfId="33003"/>
    <cellStyle name="TableNumber 2 3 3 12" xfId="33004"/>
    <cellStyle name="TableNumber 2 3 3 13" xfId="33005"/>
    <cellStyle name="TableNumber 2 3 3 14" xfId="33006"/>
    <cellStyle name="TableNumber 2 3 3 15" xfId="33007"/>
    <cellStyle name="TableNumber 2 3 3 16" xfId="33008"/>
    <cellStyle name="TableNumber 2 3 3 17" xfId="33009"/>
    <cellStyle name="TableNumber 2 3 3 18" xfId="33010"/>
    <cellStyle name="TableNumber 2 3 3 19" xfId="33011"/>
    <cellStyle name="TableNumber 2 3 3 2" xfId="33012"/>
    <cellStyle name="TableNumber 2 3 3 20" xfId="33013"/>
    <cellStyle name="TableNumber 2 3 3 21" xfId="33014"/>
    <cellStyle name="TableNumber 2 3 3 22" xfId="33015"/>
    <cellStyle name="TableNumber 2 3 3 23" xfId="33016"/>
    <cellStyle name="TableNumber 2 3 3 24" xfId="33017"/>
    <cellStyle name="TableNumber 2 3 3 25" xfId="33018"/>
    <cellStyle name="TableNumber 2 3 3 26" xfId="33019"/>
    <cellStyle name="TableNumber 2 3 3 27" xfId="33020"/>
    <cellStyle name="TableNumber 2 3 3 28" xfId="33021"/>
    <cellStyle name="TableNumber 2 3 3 29" xfId="33022"/>
    <cellStyle name="TableNumber 2 3 3 3" xfId="33023"/>
    <cellStyle name="TableNumber 2 3 3 30" xfId="33024"/>
    <cellStyle name="TableNumber 2 3 3 31" xfId="33025"/>
    <cellStyle name="TableNumber 2 3 3 32" xfId="33026"/>
    <cellStyle name="TableNumber 2 3 3 4" xfId="33027"/>
    <cellStyle name="TableNumber 2 3 3 5" xfId="33028"/>
    <cellStyle name="TableNumber 2 3 3 6" xfId="33029"/>
    <cellStyle name="TableNumber 2 3 3 7" xfId="33030"/>
    <cellStyle name="TableNumber 2 3 3 8" xfId="33031"/>
    <cellStyle name="TableNumber 2 3 3 9" xfId="33032"/>
    <cellStyle name="TableNumber 2 3 30" xfId="33033"/>
    <cellStyle name="TableNumber 2 3 31" xfId="33034"/>
    <cellStyle name="TableNumber 2 3 32" xfId="33035"/>
    <cellStyle name="TableNumber 2 3 33" xfId="33036"/>
    <cellStyle name="TableNumber 2 3 34" xfId="33037"/>
    <cellStyle name="TableNumber 2 3 35" xfId="33038"/>
    <cellStyle name="TableNumber 2 3 36" xfId="39271"/>
    <cellStyle name="TableNumber 2 3 4" xfId="33039"/>
    <cellStyle name="TableNumber 2 3 5" xfId="33040"/>
    <cellStyle name="TableNumber 2 3 6" xfId="33041"/>
    <cellStyle name="TableNumber 2 3 7" xfId="33042"/>
    <cellStyle name="TableNumber 2 3 8" xfId="33043"/>
    <cellStyle name="TableNumber 2 3 9" xfId="33044"/>
    <cellStyle name="TableNumber 2 30" xfId="33045"/>
    <cellStyle name="TableNumber 2 31" xfId="33046"/>
    <cellStyle name="TableNumber 2 32" xfId="33047"/>
    <cellStyle name="TableNumber 2 33" xfId="33048"/>
    <cellStyle name="TableNumber 2 34" xfId="33049"/>
    <cellStyle name="TableNumber 2 35" xfId="33050"/>
    <cellStyle name="TableNumber 2 36" xfId="33051"/>
    <cellStyle name="TableNumber 2 37" xfId="33052"/>
    <cellStyle name="TableNumber 2 38" xfId="33053"/>
    <cellStyle name="TableNumber 2 39" xfId="39268"/>
    <cellStyle name="TableNumber 2 4" xfId="33054"/>
    <cellStyle name="TableNumber 2 4 10" xfId="33055"/>
    <cellStyle name="TableNumber 2 4 11" xfId="33056"/>
    <cellStyle name="TableNumber 2 4 12" xfId="33057"/>
    <cellStyle name="TableNumber 2 4 13" xfId="33058"/>
    <cellStyle name="TableNumber 2 4 14" xfId="33059"/>
    <cellStyle name="TableNumber 2 4 15" xfId="33060"/>
    <cellStyle name="TableNumber 2 4 16" xfId="33061"/>
    <cellStyle name="TableNumber 2 4 17" xfId="33062"/>
    <cellStyle name="TableNumber 2 4 18" xfId="33063"/>
    <cellStyle name="TableNumber 2 4 19" xfId="33064"/>
    <cellStyle name="TableNumber 2 4 2" xfId="33065"/>
    <cellStyle name="TableNumber 2 4 2 10" xfId="33066"/>
    <cellStyle name="TableNumber 2 4 2 11" xfId="33067"/>
    <cellStyle name="TableNumber 2 4 2 12" xfId="33068"/>
    <cellStyle name="TableNumber 2 4 2 13" xfId="33069"/>
    <cellStyle name="TableNumber 2 4 2 14" xfId="33070"/>
    <cellStyle name="TableNumber 2 4 2 15" xfId="33071"/>
    <cellStyle name="TableNumber 2 4 2 16" xfId="33072"/>
    <cellStyle name="TableNumber 2 4 2 17" xfId="33073"/>
    <cellStyle name="TableNumber 2 4 2 18" xfId="33074"/>
    <cellStyle name="TableNumber 2 4 2 19" xfId="33075"/>
    <cellStyle name="TableNumber 2 4 2 2" xfId="33076"/>
    <cellStyle name="TableNumber 2 4 2 2 10" xfId="33077"/>
    <cellStyle name="TableNumber 2 4 2 2 11" xfId="33078"/>
    <cellStyle name="TableNumber 2 4 2 2 12" xfId="33079"/>
    <cellStyle name="TableNumber 2 4 2 2 13" xfId="33080"/>
    <cellStyle name="TableNumber 2 4 2 2 14" xfId="33081"/>
    <cellStyle name="TableNumber 2 4 2 2 15" xfId="33082"/>
    <cellStyle name="TableNumber 2 4 2 2 16" xfId="33083"/>
    <cellStyle name="TableNumber 2 4 2 2 17" xfId="33084"/>
    <cellStyle name="TableNumber 2 4 2 2 18" xfId="33085"/>
    <cellStyle name="TableNumber 2 4 2 2 19" xfId="33086"/>
    <cellStyle name="TableNumber 2 4 2 2 2" xfId="33087"/>
    <cellStyle name="TableNumber 2 4 2 2 20" xfId="33088"/>
    <cellStyle name="TableNumber 2 4 2 2 21" xfId="33089"/>
    <cellStyle name="TableNumber 2 4 2 2 22" xfId="33090"/>
    <cellStyle name="TableNumber 2 4 2 2 23" xfId="33091"/>
    <cellStyle name="TableNumber 2 4 2 2 24" xfId="33092"/>
    <cellStyle name="TableNumber 2 4 2 2 25" xfId="33093"/>
    <cellStyle name="TableNumber 2 4 2 2 26" xfId="33094"/>
    <cellStyle name="TableNumber 2 4 2 2 27" xfId="33095"/>
    <cellStyle name="TableNumber 2 4 2 2 28" xfId="33096"/>
    <cellStyle name="TableNumber 2 4 2 2 29" xfId="33097"/>
    <cellStyle name="TableNumber 2 4 2 2 3" xfId="33098"/>
    <cellStyle name="TableNumber 2 4 2 2 30" xfId="33099"/>
    <cellStyle name="TableNumber 2 4 2 2 31" xfId="33100"/>
    <cellStyle name="TableNumber 2 4 2 2 32" xfId="33101"/>
    <cellStyle name="TableNumber 2 4 2 2 4" xfId="33102"/>
    <cellStyle name="TableNumber 2 4 2 2 5" xfId="33103"/>
    <cellStyle name="TableNumber 2 4 2 2 6" xfId="33104"/>
    <cellStyle name="TableNumber 2 4 2 2 7" xfId="33105"/>
    <cellStyle name="TableNumber 2 4 2 2 8" xfId="33106"/>
    <cellStyle name="TableNumber 2 4 2 2 9" xfId="33107"/>
    <cellStyle name="TableNumber 2 4 2 20" xfId="33108"/>
    <cellStyle name="TableNumber 2 4 2 21" xfId="33109"/>
    <cellStyle name="TableNumber 2 4 2 22" xfId="33110"/>
    <cellStyle name="TableNumber 2 4 2 23" xfId="33111"/>
    <cellStyle name="TableNumber 2 4 2 24" xfId="33112"/>
    <cellStyle name="TableNumber 2 4 2 25" xfId="33113"/>
    <cellStyle name="TableNumber 2 4 2 26" xfId="33114"/>
    <cellStyle name="TableNumber 2 4 2 27" xfId="33115"/>
    <cellStyle name="TableNumber 2 4 2 28" xfId="33116"/>
    <cellStyle name="TableNumber 2 4 2 29" xfId="33117"/>
    <cellStyle name="TableNumber 2 4 2 3" xfId="33118"/>
    <cellStyle name="TableNumber 2 4 2 30" xfId="33119"/>
    <cellStyle name="TableNumber 2 4 2 31" xfId="33120"/>
    <cellStyle name="TableNumber 2 4 2 32" xfId="33121"/>
    <cellStyle name="TableNumber 2 4 2 33" xfId="33122"/>
    <cellStyle name="TableNumber 2 4 2 34" xfId="33123"/>
    <cellStyle name="TableNumber 2 4 2 35" xfId="39274"/>
    <cellStyle name="TableNumber 2 4 2 4" xfId="33124"/>
    <cellStyle name="TableNumber 2 4 2 5" xfId="33125"/>
    <cellStyle name="TableNumber 2 4 2 6" xfId="33126"/>
    <cellStyle name="TableNumber 2 4 2 7" xfId="33127"/>
    <cellStyle name="TableNumber 2 4 2 8" xfId="33128"/>
    <cellStyle name="TableNumber 2 4 2 9" xfId="33129"/>
    <cellStyle name="TableNumber 2 4 20" xfId="33130"/>
    <cellStyle name="TableNumber 2 4 21" xfId="33131"/>
    <cellStyle name="TableNumber 2 4 22" xfId="33132"/>
    <cellStyle name="TableNumber 2 4 23" xfId="33133"/>
    <cellStyle name="TableNumber 2 4 24" xfId="33134"/>
    <cellStyle name="TableNumber 2 4 25" xfId="33135"/>
    <cellStyle name="TableNumber 2 4 26" xfId="33136"/>
    <cellStyle name="TableNumber 2 4 27" xfId="33137"/>
    <cellStyle name="TableNumber 2 4 28" xfId="33138"/>
    <cellStyle name="TableNumber 2 4 29" xfId="33139"/>
    <cellStyle name="TableNumber 2 4 3" xfId="33140"/>
    <cellStyle name="TableNumber 2 4 3 10" xfId="33141"/>
    <cellStyle name="TableNumber 2 4 3 11" xfId="33142"/>
    <cellStyle name="TableNumber 2 4 3 12" xfId="33143"/>
    <cellStyle name="TableNumber 2 4 3 13" xfId="33144"/>
    <cellStyle name="TableNumber 2 4 3 14" xfId="33145"/>
    <cellStyle name="TableNumber 2 4 3 15" xfId="33146"/>
    <cellStyle name="TableNumber 2 4 3 16" xfId="33147"/>
    <cellStyle name="TableNumber 2 4 3 17" xfId="33148"/>
    <cellStyle name="TableNumber 2 4 3 18" xfId="33149"/>
    <cellStyle name="TableNumber 2 4 3 19" xfId="33150"/>
    <cellStyle name="TableNumber 2 4 3 2" xfId="33151"/>
    <cellStyle name="TableNumber 2 4 3 2 10" xfId="33152"/>
    <cellStyle name="TableNumber 2 4 3 2 11" xfId="33153"/>
    <cellStyle name="TableNumber 2 4 3 2 12" xfId="33154"/>
    <cellStyle name="TableNumber 2 4 3 2 13" xfId="33155"/>
    <cellStyle name="TableNumber 2 4 3 2 14" xfId="33156"/>
    <cellStyle name="TableNumber 2 4 3 2 15" xfId="33157"/>
    <cellStyle name="TableNumber 2 4 3 2 16" xfId="33158"/>
    <cellStyle name="TableNumber 2 4 3 2 17" xfId="33159"/>
    <cellStyle name="TableNumber 2 4 3 2 18" xfId="33160"/>
    <cellStyle name="TableNumber 2 4 3 2 19" xfId="33161"/>
    <cellStyle name="TableNumber 2 4 3 2 2" xfId="33162"/>
    <cellStyle name="TableNumber 2 4 3 2 20" xfId="33163"/>
    <cellStyle name="TableNumber 2 4 3 2 21" xfId="33164"/>
    <cellStyle name="TableNumber 2 4 3 2 22" xfId="33165"/>
    <cellStyle name="TableNumber 2 4 3 2 23" xfId="33166"/>
    <cellStyle name="TableNumber 2 4 3 2 24" xfId="33167"/>
    <cellStyle name="TableNumber 2 4 3 2 25" xfId="33168"/>
    <cellStyle name="TableNumber 2 4 3 2 26" xfId="33169"/>
    <cellStyle name="TableNumber 2 4 3 2 27" xfId="33170"/>
    <cellStyle name="TableNumber 2 4 3 2 28" xfId="33171"/>
    <cellStyle name="TableNumber 2 4 3 2 29" xfId="33172"/>
    <cellStyle name="TableNumber 2 4 3 2 3" xfId="33173"/>
    <cellStyle name="TableNumber 2 4 3 2 30" xfId="33174"/>
    <cellStyle name="TableNumber 2 4 3 2 31" xfId="33175"/>
    <cellStyle name="TableNumber 2 4 3 2 32" xfId="33176"/>
    <cellStyle name="TableNumber 2 4 3 2 4" xfId="33177"/>
    <cellStyle name="TableNumber 2 4 3 2 5" xfId="33178"/>
    <cellStyle name="TableNumber 2 4 3 2 6" xfId="33179"/>
    <cellStyle name="TableNumber 2 4 3 2 7" xfId="33180"/>
    <cellStyle name="TableNumber 2 4 3 2 8" xfId="33181"/>
    <cellStyle name="TableNumber 2 4 3 2 9" xfId="33182"/>
    <cellStyle name="TableNumber 2 4 3 20" xfId="33183"/>
    <cellStyle name="TableNumber 2 4 3 21" xfId="33184"/>
    <cellStyle name="TableNumber 2 4 3 22" xfId="33185"/>
    <cellStyle name="TableNumber 2 4 3 23" xfId="33186"/>
    <cellStyle name="TableNumber 2 4 3 24" xfId="33187"/>
    <cellStyle name="TableNumber 2 4 3 25" xfId="33188"/>
    <cellStyle name="TableNumber 2 4 3 26" xfId="33189"/>
    <cellStyle name="TableNumber 2 4 3 27" xfId="33190"/>
    <cellStyle name="TableNumber 2 4 3 28" xfId="33191"/>
    <cellStyle name="TableNumber 2 4 3 29" xfId="33192"/>
    <cellStyle name="TableNumber 2 4 3 3" xfId="33193"/>
    <cellStyle name="TableNumber 2 4 3 30" xfId="33194"/>
    <cellStyle name="TableNumber 2 4 3 31" xfId="33195"/>
    <cellStyle name="TableNumber 2 4 3 32" xfId="33196"/>
    <cellStyle name="TableNumber 2 4 3 33" xfId="33197"/>
    <cellStyle name="TableNumber 2 4 3 34" xfId="33198"/>
    <cellStyle name="TableNumber 2 4 3 35" xfId="39275"/>
    <cellStyle name="TableNumber 2 4 3 4" xfId="33199"/>
    <cellStyle name="TableNumber 2 4 3 5" xfId="33200"/>
    <cellStyle name="TableNumber 2 4 3 6" xfId="33201"/>
    <cellStyle name="TableNumber 2 4 3 7" xfId="33202"/>
    <cellStyle name="TableNumber 2 4 3 8" xfId="33203"/>
    <cellStyle name="TableNumber 2 4 3 9" xfId="33204"/>
    <cellStyle name="TableNumber 2 4 30" xfId="33205"/>
    <cellStyle name="TableNumber 2 4 31" xfId="33206"/>
    <cellStyle name="TableNumber 2 4 32" xfId="33207"/>
    <cellStyle name="TableNumber 2 4 33" xfId="33208"/>
    <cellStyle name="TableNumber 2 4 34" xfId="33209"/>
    <cellStyle name="TableNumber 2 4 35" xfId="33210"/>
    <cellStyle name="TableNumber 2 4 36" xfId="33211"/>
    <cellStyle name="TableNumber 2 4 37" xfId="39273"/>
    <cellStyle name="TableNumber 2 4 4" xfId="33212"/>
    <cellStyle name="TableNumber 2 4 4 10" xfId="33213"/>
    <cellStyle name="TableNumber 2 4 4 11" xfId="33214"/>
    <cellStyle name="TableNumber 2 4 4 12" xfId="33215"/>
    <cellStyle name="TableNumber 2 4 4 13" xfId="33216"/>
    <cellStyle name="TableNumber 2 4 4 14" xfId="39916"/>
    <cellStyle name="TableNumber 2 4 4 2" xfId="33217"/>
    <cellStyle name="TableNumber 2 4 4 3" xfId="33218"/>
    <cellStyle name="TableNumber 2 4 4 4" xfId="33219"/>
    <cellStyle name="TableNumber 2 4 4 5" xfId="33220"/>
    <cellStyle name="TableNumber 2 4 4 6" xfId="33221"/>
    <cellStyle name="TableNumber 2 4 4 7" xfId="33222"/>
    <cellStyle name="TableNumber 2 4 4 8" xfId="33223"/>
    <cellStyle name="TableNumber 2 4 4 9" xfId="33224"/>
    <cellStyle name="TableNumber 2 4 5" xfId="33225"/>
    <cellStyle name="TableNumber 2 4 6" xfId="33226"/>
    <cellStyle name="TableNumber 2 4 7" xfId="33227"/>
    <cellStyle name="TableNumber 2 4 8" xfId="33228"/>
    <cellStyle name="TableNumber 2 4 9" xfId="33229"/>
    <cellStyle name="TableNumber 2 5" xfId="33230"/>
    <cellStyle name="TableNumber 2 5 10" xfId="33231"/>
    <cellStyle name="TableNumber 2 5 11" xfId="33232"/>
    <cellStyle name="TableNumber 2 5 12" xfId="33233"/>
    <cellStyle name="TableNumber 2 5 13" xfId="33234"/>
    <cellStyle name="TableNumber 2 5 14" xfId="33235"/>
    <cellStyle name="TableNumber 2 5 15" xfId="33236"/>
    <cellStyle name="TableNumber 2 5 16" xfId="33237"/>
    <cellStyle name="TableNumber 2 5 17" xfId="33238"/>
    <cellStyle name="TableNumber 2 5 18" xfId="33239"/>
    <cellStyle name="TableNumber 2 5 19" xfId="33240"/>
    <cellStyle name="TableNumber 2 5 2" xfId="33241"/>
    <cellStyle name="TableNumber 2 5 2 10" xfId="33242"/>
    <cellStyle name="TableNumber 2 5 2 11" xfId="33243"/>
    <cellStyle name="TableNumber 2 5 2 12" xfId="33244"/>
    <cellStyle name="TableNumber 2 5 2 13" xfId="33245"/>
    <cellStyle name="TableNumber 2 5 2 14" xfId="33246"/>
    <cellStyle name="TableNumber 2 5 2 15" xfId="33247"/>
    <cellStyle name="TableNumber 2 5 2 16" xfId="33248"/>
    <cellStyle name="TableNumber 2 5 2 17" xfId="33249"/>
    <cellStyle name="TableNumber 2 5 2 18" xfId="33250"/>
    <cellStyle name="TableNumber 2 5 2 19" xfId="33251"/>
    <cellStyle name="TableNumber 2 5 2 2" xfId="33252"/>
    <cellStyle name="TableNumber 2 5 2 20" xfId="33253"/>
    <cellStyle name="TableNumber 2 5 2 21" xfId="33254"/>
    <cellStyle name="TableNumber 2 5 2 22" xfId="33255"/>
    <cellStyle name="TableNumber 2 5 2 23" xfId="33256"/>
    <cellStyle name="TableNumber 2 5 2 24" xfId="33257"/>
    <cellStyle name="TableNumber 2 5 2 25" xfId="33258"/>
    <cellStyle name="TableNumber 2 5 2 26" xfId="33259"/>
    <cellStyle name="TableNumber 2 5 2 27" xfId="33260"/>
    <cellStyle name="TableNumber 2 5 2 28" xfId="33261"/>
    <cellStyle name="TableNumber 2 5 2 29" xfId="33262"/>
    <cellStyle name="TableNumber 2 5 2 3" xfId="33263"/>
    <cellStyle name="TableNumber 2 5 2 30" xfId="33264"/>
    <cellStyle name="TableNumber 2 5 2 31" xfId="33265"/>
    <cellStyle name="TableNumber 2 5 2 32" xfId="33266"/>
    <cellStyle name="TableNumber 2 5 2 4" xfId="33267"/>
    <cellStyle name="TableNumber 2 5 2 5" xfId="33268"/>
    <cellStyle name="TableNumber 2 5 2 6" xfId="33269"/>
    <cellStyle name="TableNumber 2 5 2 7" xfId="33270"/>
    <cellStyle name="TableNumber 2 5 2 8" xfId="33271"/>
    <cellStyle name="TableNumber 2 5 2 9" xfId="33272"/>
    <cellStyle name="TableNumber 2 5 20" xfId="33273"/>
    <cellStyle name="TableNumber 2 5 21" xfId="33274"/>
    <cellStyle name="TableNumber 2 5 22" xfId="33275"/>
    <cellStyle name="TableNumber 2 5 23" xfId="33276"/>
    <cellStyle name="TableNumber 2 5 24" xfId="33277"/>
    <cellStyle name="TableNumber 2 5 25" xfId="33278"/>
    <cellStyle name="TableNumber 2 5 26" xfId="33279"/>
    <cellStyle name="TableNumber 2 5 27" xfId="33280"/>
    <cellStyle name="TableNumber 2 5 28" xfId="33281"/>
    <cellStyle name="TableNumber 2 5 29" xfId="33282"/>
    <cellStyle name="TableNumber 2 5 3" xfId="33283"/>
    <cellStyle name="TableNumber 2 5 30" xfId="33284"/>
    <cellStyle name="TableNumber 2 5 31" xfId="33285"/>
    <cellStyle name="TableNumber 2 5 32" xfId="33286"/>
    <cellStyle name="TableNumber 2 5 33" xfId="33287"/>
    <cellStyle name="TableNumber 2 5 34" xfId="33288"/>
    <cellStyle name="TableNumber 2 5 35" xfId="39276"/>
    <cellStyle name="TableNumber 2 5 4" xfId="33289"/>
    <cellStyle name="TableNumber 2 5 5" xfId="33290"/>
    <cellStyle name="TableNumber 2 5 6" xfId="33291"/>
    <cellStyle name="TableNumber 2 5 7" xfId="33292"/>
    <cellStyle name="TableNumber 2 5 8" xfId="33293"/>
    <cellStyle name="TableNumber 2 5 9" xfId="33294"/>
    <cellStyle name="TableNumber 2 6" xfId="33295"/>
    <cellStyle name="TableNumber 2 6 10" xfId="33296"/>
    <cellStyle name="TableNumber 2 6 11" xfId="33297"/>
    <cellStyle name="TableNumber 2 6 12" xfId="33298"/>
    <cellStyle name="TableNumber 2 6 13" xfId="33299"/>
    <cellStyle name="TableNumber 2 6 14" xfId="33300"/>
    <cellStyle name="TableNumber 2 6 15" xfId="33301"/>
    <cellStyle name="TableNumber 2 6 16" xfId="33302"/>
    <cellStyle name="TableNumber 2 6 17" xfId="33303"/>
    <cellStyle name="TableNumber 2 6 18" xfId="33304"/>
    <cellStyle name="TableNumber 2 6 19" xfId="33305"/>
    <cellStyle name="TableNumber 2 6 2" xfId="33306"/>
    <cellStyle name="TableNumber 2 6 20" xfId="33307"/>
    <cellStyle name="TableNumber 2 6 21" xfId="33308"/>
    <cellStyle name="TableNumber 2 6 22" xfId="33309"/>
    <cellStyle name="TableNumber 2 6 23" xfId="33310"/>
    <cellStyle name="TableNumber 2 6 24" xfId="33311"/>
    <cellStyle name="TableNumber 2 6 25" xfId="33312"/>
    <cellStyle name="TableNumber 2 6 26" xfId="33313"/>
    <cellStyle name="TableNumber 2 6 27" xfId="33314"/>
    <cellStyle name="TableNumber 2 6 28" xfId="33315"/>
    <cellStyle name="TableNumber 2 6 29" xfId="33316"/>
    <cellStyle name="TableNumber 2 6 3" xfId="33317"/>
    <cellStyle name="TableNumber 2 6 30" xfId="33318"/>
    <cellStyle name="TableNumber 2 6 31" xfId="33319"/>
    <cellStyle name="TableNumber 2 6 32" xfId="33320"/>
    <cellStyle name="TableNumber 2 6 4" xfId="33321"/>
    <cellStyle name="TableNumber 2 6 5" xfId="33322"/>
    <cellStyle name="TableNumber 2 6 6" xfId="33323"/>
    <cellStyle name="TableNumber 2 6 7" xfId="33324"/>
    <cellStyle name="TableNumber 2 6 8" xfId="33325"/>
    <cellStyle name="TableNumber 2 6 9" xfId="33326"/>
    <cellStyle name="TableNumber 2 7" xfId="33327"/>
    <cellStyle name="TableNumber 2 8" xfId="33328"/>
    <cellStyle name="TableNumber 2 9" xfId="33329"/>
    <cellStyle name="TableNumber 3" xfId="33330"/>
    <cellStyle name="TableNumber 3 10" xfId="33331"/>
    <cellStyle name="TableNumber 3 11" xfId="33332"/>
    <cellStyle name="TableNumber 3 12" xfId="33333"/>
    <cellStyle name="TableNumber 3 13" xfId="33334"/>
    <cellStyle name="TableNumber 3 14" xfId="33335"/>
    <cellStyle name="TableNumber 3 15" xfId="33336"/>
    <cellStyle name="TableNumber 3 16" xfId="33337"/>
    <cellStyle name="TableNumber 3 17" xfId="33338"/>
    <cellStyle name="TableNumber 3 18" xfId="33339"/>
    <cellStyle name="TableNumber 3 19" xfId="33340"/>
    <cellStyle name="TableNumber 3 2" xfId="33341"/>
    <cellStyle name="TableNumber 3 2 10" xfId="33342"/>
    <cellStyle name="TableNumber 3 2 11" xfId="33343"/>
    <cellStyle name="TableNumber 3 2 12" xfId="33344"/>
    <cellStyle name="TableNumber 3 2 13" xfId="33345"/>
    <cellStyle name="TableNumber 3 2 14" xfId="33346"/>
    <cellStyle name="TableNumber 3 2 15" xfId="33347"/>
    <cellStyle name="TableNumber 3 2 16" xfId="33348"/>
    <cellStyle name="TableNumber 3 2 17" xfId="33349"/>
    <cellStyle name="TableNumber 3 2 18" xfId="33350"/>
    <cellStyle name="TableNumber 3 2 19" xfId="33351"/>
    <cellStyle name="TableNumber 3 2 2" xfId="33352"/>
    <cellStyle name="TableNumber 3 2 2 10" xfId="33353"/>
    <cellStyle name="TableNumber 3 2 2 11" xfId="33354"/>
    <cellStyle name="TableNumber 3 2 2 12" xfId="33355"/>
    <cellStyle name="TableNumber 3 2 2 13" xfId="33356"/>
    <cellStyle name="TableNumber 3 2 2 14" xfId="33357"/>
    <cellStyle name="TableNumber 3 2 2 15" xfId="33358"/>
    <cellStyle name="TableNumber 3 2 2 16" xfId="33359"/>
    <cellStyle name="TableNumber 3 2 2 17" xfId="33360"/>
    <cellStyle name="TableNumber 3 2 2 18" xfId="33361"/>
    <cellStyle name="TableNumber 3 2 2 19" xfId="33362"/>
    <cellStyle name="TableNumber 3 2 2 2" xfId="33363"/>
    <cellStyle name="TableNumber 3 2 2 20" xfId="33364"/>
    <cellStyle name="TableNumber 3 2 2 21" xfId="33365"/>
    <cellStyle name="TableNumber 3 2 2 22" xfId="33366"/>
    <cellStyle name="TableNumber 3 2 2 23" xfId="33367"/>
    <cellStyle name="TableNumber 3 2 2 24" xfId="33368"/>
    <cellStyle name="TableNumber 3 2 2 25" xfId="33369"/>
    <cellStyle name="TableNumber 3 2 2 26" xfId="33370"/>
    <cellStyle name="TableNumber 3 2 2 27" xfId="33371"/>
    <cellStyle name="TableNumber 3 2 2 28" xfId="33372"/>
    <cellStyle name="TableNumber 3 2 2 29" xfId="33373"/>
    <cellStyle name="TableNumber 3 2 2 3" xfId="33374"/>
    <cellStyle name="TableNumber 3 2 2 30" xfId="33375"/>
    <cellStyle name="TableNumber 3 2 2 31" xfId="33376"/>
    <cellStyle name="TableNumber 3 2 2 32" xfId="33377"/>
    <cellStyle name="TableNumber 3 2 2 4" xfId="33378"/>
    <cellStyle name="TableNumber 3 2 2 5" xfId="33379"/>
    <cellStyle name="TableNumber 3 2 2 6" xfId="33380"/>
    <cellStyle name="TableNumber 3 2 2 7" xfId="33381"/>
    <cellStyle name="TableNumber 3 2 2 8" xfId="33382"/>
    <cellStyle name="TableNumber 3 2 2 9" xfId="33383"/>
    <cellStyle name="TableNumber 3 2 20" xfId="33384"/>
    <cellStyle name="TableNumber 3 2 21" xfId="33385"/>
    <cellStyle name="TableNumber 3 2 22" xfId="33386"/>
    <cellStyle name="TableNumber 3 2 23" xfId="33387"/>
    <cellStyle name="TableNumber 3 2 24" xfId="33388"/>
    <cellStyle name="TableNumber 3 2 25" xfId="33389"/>
    <cellStyle name="TableNumber 3 2 26" xfId="33390"/>
    <cellStyle name="TableNumber 3 2 27" xfId="33391"/>
    <cellStyle name="TableNumber 3 2 28" xfId="33392"/>
    <cellStyle name="TableNumber 3 2 29" xfId="33393"/>
    <cellStyle name="TableNumber 3 2 3" xfId="33394"/>
    <cellStyle name="TableNumber 3 2 30" xfId="33395"/>
    <cellStyle name="TableNumber 3 2 31" xfId="33396"/>
    <cellStyle name="TableNumber 3 2 32" xfId="33397"/>
    <cellStyle name="TableNumber 3 2 33" xfId="33398"/>
    <cellStyle name="TableNumber 3 2 34" xfId="33399"/>
    <cellStyle name="TableNumber 3 2 35" xfId="39278"/>
    <cellStyle name="TableNumber 3 2 4" xfId="33400"/>
    <cellStyle name="TableNumber 3 2 5" xfId="33401"/>
    <cellStyle name="TableNumber 3 2 6" xfId="33402"/>
    <cellStyle name="TableNumber 3 2 7" xfId="33403"/>
    <cellStyle name="TableNumber 3 2 8" xfId="33404"/>
    <cellStyle name="TableNumber 3 2 9" xfId="33405"/>
    <cellStyle name="TableNumber 3 20" xfId="33406"/>
    <cellStyle name="TableNumber 3 21" xfId="33407"/>
    <cellStyle name="TableNumber 3 22" xfId="33408"/>
    <cellStyle name="TableNumber 3 23" xfId="33409"/>
    <cellStyle name="TableNumber 3 24" xfId="33410"/>
    <cellStyle name="TableNumber 3 25" xfId="33411"/>
    <cellStyle name="TableNumber 3 26" xfId="33412"/>
    <cellStyle name="TableNumber 3 27" xfId="33413"/>
    <cellStyle name="TableNumber 3 28" xfId="33414"/>
    <cellStyle name="TableNumber 3 29" xfId="33415"/>
    <cellStyle name="TableNumber 3 3" xfId="33416"/>
    <cellStyle name="TableNumber 3 3 10" xfId="33417"/>
    <cellStyle name="TableNumber 3 3 11" xfId="33418"/>
    <cellStyle name="TableNumber 3 3 12" xfId="33419"/>
    <cellStyle name="TableNumber 3 3 13" xfId="33420"/>
    <cellStyle name="TableNumber 3 3 14" xfId="33421"/>
    <cellStyle name="TableNumber 3 3 15" xfId="33422"/>
    <cellStyle name="TableNumber 3 3 16" xfId="33423"/>
    <cellStyle name="TableNumber 3 3 17" xfId="33424"/>
    <cellStyle name="TableNumber 3 3 18" xfId="33425"/>
    <cellStyle name="TableNumber 3 3 19" xfId="33426"/>
    <cellStyle name="TableNumber 3 3 2" xfId="33427"/>
    <cellStyle name="TableNumber 3 3 20" xfId="33428"/>
    <cellStyle name="TableNumber 3 3 21" xfId="33429"/>
    <cellStyle name="TableNumber 3 3 22" xfId="33430"/>
    <cellStyle name="TableNumber 3 3 23" xfId="33431"/>
    <cellStyle name="TableNumber 3 3 24" xfId="33432"/>
    <cellStyle name="TableNumber 3 3 25" xfId="33433"/>
    <cellStyle name="TableNumber 3 3 26" xfId="33434"/>
    <cellStyle name="TableNumber 3 3 27" xfId="33435"/>
    <cellStyle name="TableNumber 3 3 28" xfId="33436"/>
    <cellStyle name="TableNumber 3 3 29" xfId="33437"/>
    <cellStyle name="TableNumber 3 3 3" xfId="33438"/>
    <cellStyle name="TableNumber 3 3 30" xfId="33439"/>
    <cellStyle name="TableNumber 3 3 31" xfId="33440"/>
    <cellStyle name="TableNumber 3 3 32" xfId="33441"/>
    <cellStyle name="TableNumber 3 3 4" xfId="33442"/>
    <cellStyle name="TableNumber 3 3 5" xfId="33443"/>
    <cellStyle name="TableNumber 3 3 6" xfId="33444"/>
    <cellStyle name="TableNumber 3 3 7" xfId="33445"/>
    <cellStyle name="TableNumber 3 3 8" xfId="33446"/>
    <cellStyle name="TableNumber 3 3 9" xfId="33447"/>
    <cellStyle name="TableNumber 3 30" xfId="33448"/>
    <cellStyle name="TableNumber 3 31" xfId="33449"/>
    <cellStyle name="TableNumber 3 32" xfId="33450"/>
    <cellStyle name="TableNumber 3 33" xfId="33451"/>
    <cellStyle name="TableNumber 3 34" xfId="33452"/>
    <cellStyle name="TableNumber 3 35" xfId="33453"/>
    <cellStyle name="TableNumber 3 36" xfId="39277"/>
    <cellStyle name="TableNumber 3 4" xfId="33454"/>
    <cellStyle name="TableNumber 3 5" xfId="33455"/>
    <cellStyle name="TableNumber 3 6" xfId="33456"/>
    <cellStyle name="TableNumber 3 7" xfId="33457"/>
    <cellStyle name="TableNumber 3 8" xfId="33458"/>
    <cellStyle name="TableNumber 3 9" xfId="33459"/>
    <cellStyle name="TableNumber 4" xfId="33460"/>
    <cellStyle name="TableNumber 4 10" xfId="33461"/>
    <cellStyle name="TableNumber 4 11" xfId="33462"/>
    <cellStyle name="TableNumber 4 12" xfId="33463"/>
    <cellStyle name="TableNumber 4 13" xfId="33464"/>
    <cellStyle name="TableNumber 4 2" xfId="33465"/>
    <cellStyle name="TableNumber 4 3" xfId="33466"/>
    <cellStyle name="TableNumber 4 4" xfId="33467"/>
    <cellStyle name="TableNumber 4 5" xfId="33468"/>
    <cellStyle name="TableNumber 4 6" xfId="33469"/>
    <cellStyle name="TableNumber 4 7" xfId="33470"/>
    <cellStyle name="TableNumber 4 8" xfId="33471"/>
    <cellStyle name="TableNumber 4 9" xfId="33472"/>
    <cellStyle name="TableText" xfId="28"/>
    <cellStyle name="TableText 2" xfId="33473"/>
    <cellStyle name="TableText 2 10" xfId="33474"/>
    <cellStyle name="TableText 2 11" xfId="33475"/>
    <cellStyle name="TableText 2 12" xfId="33476"/>
    <cellStyle name="TableText 2 13" xfId="33477"/>
    <cellStyle name="TableText 2 14" xfId="33478"/>
    <cellStyle name="TableText 2 15" xfId="33479"/>
    <cellStyle name="TableText 2 16" xfId="33480"/>
    <cellStyle name="TableText 2 17" xfId="33481"/>
    <cellStyle name="TableText 2 18" xfId="33482"/>
    <cellStyle name="TableText 2 19" xfId="33483"/>
    <cellStyle name="TableText 2 2" xfId="33484"/>
    <cellStyle name="TableText 2 2 10" xfId="33485"/>
    <cellStyle name="TableText 2 2 11" xfId="33486"/>
    <cellStyle name="TableText 2 2 12" xfId="33487"/>
    <cellStyle name="TableText 2 2 13" xfId="33488"/>
    <cellStyle name="TableText 2 2 14" xfId="33489"/>
    <cellStyle name="TableText 2 2 15" xfId="33490"/>
    <cellStyle name="TableText 2 2 16" xfId="33491"/>
    <cellStyle name="TableText 2 2 17" xfId="33492"/>
    <cellStyle name="TableText 2 2 18" xfId="33493"/>
    <cellStyle name="TableText 2 2 19" xfId="33494"/>
    <cellStyle name="TableText 2 2 2" xfId="33495"/>
    <cellStyle name="TableText 2 2 2 10" xfId="33496"/>
    <cellStyle name="TableText 2 2 2 11" xfId="33497"/>
    <cellStyle name="TableText 2 2 2 12" xfId="33498"/>
    <cellStyle name="TableText 2 2 2 13" xfId="33499"/>
    <cellStyle name="TableText 2 2 2 14" xfId="33500"/>
    <cellStyle name="TableText 2 2 2 15" xfId="33501"/>
    <cellStyle name="TableText 2 2 2 16" xfId="33502"/>
    <cellStyle name="TableText 2 2 2 17" xfId="33503"/>
    <cellStyle name="TableText 2 2 2 18" xfId="33504"/>
    <cellStyle name="TableText 2 2 2 19" xfId="33505"/>
    <cellStyle name="TableText 2 2 2 2" xfId="33506"/>
    <cellStyle name="TableText 2 2 2 2 10" xfId="33507"/>
    <cellStyle name="TableText 2 2 2 2 11" xfId="33508"/>
    <cellStyle name="TableText 2 2 2 2 12" xfId="33509"/>
    <cellStyle name="TableText 2 2 2 2 13" xfId="33510"/>
    <cellStyle name="TableText 2 2 2 2 14" xfId="33511"/>
    <cellStyle name="TableText 2 2 2 2 15" xfId="33512"/>
    <cellStyle name="TableText 2 2 2 2 16" xfId="33513"/>
    <cellStyle name="TableText 2 2 2 2 17" xfId="33514"/>
    <cellStyle name="TableText 2 2 2 2 18" xfId="33515"/>
    <cellStyle name="TableText 2 2 2 2 19" xfId="33516"/>
    <cellStyle name="TableText 2 2 2 2 2" xfId="33517"/>
    <cellStyle name="TableText 2 2 2 2 20" xfId="33518"/>
    <cellStyle name="TableText 2 2 2 2 21" xfId="33519"/>
    <cellStyle name="TableText 2 2 2 2 22" xfId="33520"/>
    <cellStyle name="TableText 2 2 2 2 23" xfId="33521"/>
    <cellStyle name="TableText 2 2 2 2 24" xfId="33522"/>
    <cellStyle name="TableText 2 2 2 2 25" xfId="33523"/>
    <cellStyle name="TableText 2 2 2 2 26" xfId="33524"/>
    <cellStyle name="TableText 2 2 2 2 27" xfId="33525"/>
    <cellStyle name="TableText 2 2 2 2 28" xfId="33526"/>
    <cellStyle name="TableText 2 2 2 2 29" xfId="33527"/>
    <cellStyle name="TableText 2 2 2 2 3" xfId="33528"/>
    <cellStyle name="TableText 2 2 2 2 30" xfId="33529"/>
    <cellStyle name="TableText 2 2 2 2 31" xfId="33530"/>
    <cellStyle name="TableText 2 2 2 2 32" xfId="33531"/>
    <cellStyle name="TableText 2 2 2 2 4" xfId="33532"/>
    <cellStyle name="TableText 2 2 2 2 5" xfId="33533"/>
    <cellStyle name="TableText 2 2 2 2 6" xfId="33534"/>
    <cellStyle name="TableText 2 2 2 2 7" xfId="33535"/>
    <cellStyle name="TableText 2 2 2 2 8" xfId="33536"/>
    <cellStyle name="TableText 2 2 2 2 9" xfId="33537"/>
    <cellStyle name="TableText 2 2 2 20" xfId="33538"/>
    <cellStyle name="TableText 2 2 2 21" xfId="33539"/>
    <cellStyle name="TableText 2 2 2 22" xfId="33540"/>
    <cellStyle name="TableText 2 2 2 23" xfId="33541"/>
    <cellStyle name="TableText 2 2 2 24" xfId="33542"/>
    <cellStyle name="TableText 2 2 2 25" xfId="33543"/>
    <cellStyle name="TableText 2 2 2 26" xfId="33544"/>
    <cellStyle name="TableText 2 2 2 27" xfId="33545"/>
    <cellStyle name="TableText 2 2 2 28" xfId="33546"/>
    <cellStyle name="TableText 2 2 2 29" xfId="33547"/>
    <cellStyle name="TableText 2 2 2 3" xfId="33548"/>
    <cellStyle name="TableText 2 2 2 30" xfId="33549"/>
    <cellStyle name="TableText 2 2 2 31" xfId="33550"/>
    <cellStyle name="TableText 2 2 2 32" xfId="33551"/>
    <cellStyle name="TableText 2 2 2 33" xfId="33552"/>
    <cellStyle name="TableText 2 2 2 34" xfId="33553"/>
    <cellStyle name="TableText 2 2 2 35" xfId="39281"/>
    <cellStyle name="TableText 2 2 2 4" xfId="33554"/>
    <cellStyle name="TableText 2 2 2 5" xfId="33555"/>
    <cellStyle name="TableText 2 2 2 6" xfId="33556"/>
    <cellStyle name="TableText 2 2 2 7" xfId="33557"/>
    <cellStyle name="TableText 2 2 2 8" xfId="33558"/>
    <cellStyle name="TableText 2 2 2 9" xfId="33559"/>
    <cellStyle name="TableText 2 2 20" xfId="33560"/>
    <cellStyle name="TableText 2 2 21" xfId="33561"/>
    <cellStyle name="TableText 2 2 22" xfId="33562"/>
    <cellStyle name="TableText 2 2 23" xfId="33563"/>
    <cellStyle name="TableText 2 2 24" xfId="33564"/>
    <cellStyle name="TableText 2 2 25" xfId="33565"/>
    <cellStyle name="TableText 2 2 26" xfId="33566"/>
    <cellStyle name="TableText 2 2 27" xfId="33567"/>
    <cellStyle name="TableText 2 2 28" xfId="33568"/>
    <cellStyle name="TableText 2 2 29" xfId="33569"/>
    <cellStyle name="TableText 2 2 3" xfId="33570"/>
    <cellStyle name="TableText 2 2 3 10" xfId="33571"/>
    <cellStyle name="TableText 2 2 3 11" xfId="33572"/>
    <cellStyle name="TableText 2 2 3 12" xfId="33573"/>
    <cellStyle name="TableText 2 2 3 13" xfId="33574"/>
    <cellStyle name="TableText 2 2 3 14" xfId="33575"/>
    <cellStyle name="TableText 2 2 3 15" xfId="33576"/>
    <cellStyle name="TableText 2 2 3 16" xfId="33577"/>
    <cellStyle name="TableText 2 2 3 17" xfId="33578"/>
    <cellStyle name="TableText 2 2 3 18" xfId="33579"/>
    <cellStyle name="TableText 2 2 3 19" xfId="33580"/>
    <cellStyle name="TableText 2 2 3 2" xfId="33581"/>
    <cellStyle name="TableText 2 2 3 20" xfId="33582"/>
    <cellStyle name="TableText 2 2 3 21" xfId="33583"/>
    <cellStyle name="TableText 2 2 3 22" xfId="33584"/>
    <cellStyle name="TableText 2 2 3 23" xfId="33585"/>
    <cellStyle name="TableText 2 2 3 24" xfId="33586"/>
    <cellStyle name="TableText 2 2 3 25" xfId="33587"/>
    <cellStyle name="TableText 2 2 3 26" xfId="33588"/>
    <cellStyle name="TableText 2 2 3 27" xfId="33589"/>
    <cellStyle name="TableText 2 2 3 28" xfId="33590"/>
    <cellStyle name="TableText 2 2 3 29" xfId="33591"/>
    <cellStyle name="TableText 2 2 3 3" xfId="33592"/>
    <cellStyle name="TableText 2 2 3 30" xfId="33593"/>
    <cellStyle name="TableText 2 2 3 31" xfId="33594"/>
    <cellStyle name="TableText 2 2 3 32" xfId="33595"/>
    <cellStyle name="TableText 2 2 3 4" xfId="33596"/>
    <cellStyle name="TableText 2 2 3 5" xfId="33597"/>
    <cellStyle name="TableText 2 2 3 6" xfId="33598"/>
    <cellStyle name="TableText 2 2 3 7" xfId="33599"/>
    <cellStyle name="TableText 2 2 3 8" xfId="33600"/>
    <cellStyle name="TableText 2 2 3 9" xfId="33601"/>
    <cellStyle name="TableText 2 2 30" xfId="33602"/>
    <cellStyle name="TableText 2 2 31" xfId="33603"/>
    <cellStyle name="TableText 2 2 32" xfId="33604"/>
    <cellStyle name="TableText 2 2 33" xfId="33605"/>
    <cellStyle name="TableText 2 2 34" xfId="33606"/>
    <cellStyle name="TableText 2 2 35" xfId="33607"/>
    <cellStyle name="TableText 2 2 36" xfId="39280"/>
    <cellStyle name="TableText 2 2 4" xfId="33608"/>
    <cellStyle name="TableText 2 2 5" xfId="33609"/>
    <cellStyle name="TableText 2 2 6" xfId="33610"/>
    <cellStyle name="TableText 2 2 7" xfId="33611"/>
    <cellStyle name="TableText 2 2 8" xfId="33612"/>
    <cellStyle name="TableText 2 2 9" xfId="33613"/>
    <cellStyle name="TableText 2 20" xfId="33614"/>
    <cellStyle name="TableText 2 21" xfId="33615"/>
    <cellStyle name="TableText 2 22" xfId="33616"/>
    <cellStyle name="TableText 2 23" xfId="33617"/>
    <cellStyle name="TableText 2 24" xfId="33618"/>
    <cellStyle name="TableText 2 25" xfId="33619"/>
    <cellStyle name="TableText 2 26" xfId="33620"/>
    <cellStyle name="TableText 2 27" xfId="33621"/>
    <cellStyle name="TableText 2 28" xfId="33622"/>
    <cellStyle name="TableText 2 29" xfId="33623"/>
    <cellStyle name="TableText 2 3" xfId="33624"/>
    <cellStyle name="TableText 2 3 10" xfId="33625"/>
    <cellStyle name="TableText 2 3 11" xfId="33626"/>
    <cellStyle name="TableText 2 3 12" xfId="33627"/>
    <cellStyle name="TableText 2 3 13" xfId="33628"/>
    <cellStyle name="TableText 2 3 14" xfId="33629"/>
    <cellStyle name="TableText 2 3 15" xfId="33630"/>
    <cellStyle name="TableText 2 3 16" xfId="33631"/>
    <cellStyle name="TableText 2 3 17" xfId="33632"/>
    <cellStyle name="TableText 2 3 18" xfId="33633"/>
    <cellStyle name="TableText 2 3 19" xfId="33634"/>
    <cellStyle name="TableText 2 3 2" xfId="33635"/>
    <cellStyle name="TableText 2 3 2 10" xfId="33636"/>
    <cellStyle name="TableText 2 3 2 11" xfId="33637"/>
    <cellStyle name="TableText 2 3 2 12" xfId="33638"/>
    <cellStyle name="TableText 2 3 2 13" xfId="33639"/>
    <cellStyle name="TableText 2 3 2 14" xfId="33640"/>
    <cellStyle name="TableText 2 3 2 15" xfId="33641"/>
    <cellStyle name="TableText 2 3 2 16" xfId="33642"/>
    <cellStyle name="TableText 2 3 2 17" xfId="33643"/>
    <cellStyle name="TableText 2 3 2 18" xfId="33644"/>
    <cellStyle name="TableText 2 3 2 19" xfId="33645"/>
    <cellStyle name="TableText 2 3 2 2" xfId="33646"/>
    <cellStyle name="TableText 2 3 2 2 10" xfId="33647"/>
    <cellStyle name="TableText 2 3 2 2 11" xfId="33648"/>
    <cellStyle name="TableText 2 3 2 2 12" xfId="33649"/>
    <cellStyle name="TableText 2 3 2 2 13" xfId="33650"/>
    <cellStyle name="TableText 2 3 2 2 14" xfId="33651"/>
    <cellStyle name="TableText 2 3 2 2 15" xfId="33652"/>
    <cellStyle name="TableText 2 3 2 2 16" xfId="33653"/>
    <cellStyle name="TableText 2 3 2 2 17" xfId="33654"/>
    <cellStyle name="TableText 2 3 2 2 18" xfId="33655"/>
    <cellStyle name="TableText 2 3 2 2 19" xfId="33656"/>
    <cellStyle name="TableText 2 3 2 2 2" xfId="33657"/>
    <cellStyle name="TableText 2 3 2 2 20" xfId="33658"/>
    <cellStyle name="TableText 2 3 2 2 21" xfId="33659"/>
    <cellStyle name="TableText 2 3 2 2 22" xfId="33660"/>
    <cellStyle name="TableText 2 3 2 2 23" xfId="33661"/>
    <cellStyle name="TableText 2 3 2 2 24" xfId="33662"/>
    <cellStyle name="TableText 2 3 2 2 25" xfId="33663"/>
    <cellStyle name="TableText 2 3 2 2 26" xfId="33664"/>
    <cellStyle name="TableText 2 3 2 2 27" xfId="33665"/>
    <cellStyle name="TableText 2 3 2 2 28" xfId="33666"/>
    <cellStyle name="TableText 2 3 2 2 29" xfId="33667"/>
    <cellStyle name="TableText 2 3 2 2 3" xfId="33668"/>
    <cellStyle name="TableText 2 3 2 2 30" xfId="33669"/>
    <cellStyle name="TableText 2 3 2 2 31" xfId="33670"/>
    <cellStyle name="TableText 2 3 2 2 32" xfId="33671"/>
    <cellStyle name="TableText 2 3 2 2 4" xfId="33672"/>
    <cellStyle name="TableText 2 3 2 2 5" xfId="33673"/>
    <cellStyle name="TableText 2 3 2 2 6" xfId="33674"/>
    <cellStyle name="TableText 2 3 2 2 7" xfId="33675"/>
    <cellStyle name="TableText 2 3 2 2 8" xfId="33676"/>
    <cellStyle name="TableText 2 3 2 2 9" xfId="33677"/>
    <cellStyle name="TableText 2 3 2 20" xfId="33678"/>
    <cellStyle name="TableText 2 3 2 21" xfId="33679"/>
    <cellStyle name="TableText 2 3 2 22" xfId="33680"/>
    <cellStyle name="TableText 2 3 2 23" xfId="33681"/>
    <cellStyle name="TableText 2 3 2 24" xfId="33682"/>
    <cellStyle name="TableText 2 3 2 25" xfId="33683"/>
    <cellStyle name="TableText 2 3 2 26" xfId="33684"/>
    <cellStyle name="TableText 2 3 2 27" xfId="33685"/>
    <cellStyle name="TableText 2 3 2 28" xfId="33686"/>
    <cellStyle name="TableText 2 3 2 29" xfId="33687"/>
    <cellStyle name="TableText 2 3 2 3" xfId="33688"/>
    <cellStyle name="TableText 2 3 2 30" xfId="33689"/>
    <cellStyle name="TableText 2 3 2 31" xfId="33690"/>
    <cellStyle name="TableText 2 3 2 32" xfId="33691"/>
    <cellStyle name="TableText 2 3 2 33" xfId="33692"/>
    <cellStyle name="TableText 2 3 2 34" xfId="33693"/>
    <cellStyle name="TableText 2 3 2 35" xfId="39283"/>
    <cellStyle name="TableText 2 3 2 4" xfId="33694"/>
    <cellStyle name="TableText 2 3 2 5" xfId="33695"/>
    <cellStyle name="TableText 2 3 2 6" xfId="33696"/>
    <cellStyle name="TableText 2 3 2 7" xfId="33697"/>
    <cellStyle name="TableText 2 3 2 8" xfId="33698"/>
    <cellStyle name="TableText 2 3 2 9" xfId="33699"/>
    <cellStyle name="TableText 2 3 20" xfId="33700"/>
    <cellStyle name="TableText 2 3 21" xfId="33701"/>
    <cellStyle name="TableText 2 3 22" xfId="33702"/>
    <cellStyle name="TableText 2 3 23" xfId="33703"/>
    <cellStyle name="TableText 2 3 24" xfId="33704"/>
    <cellStyle name="TableText 2 3 25" xfId="33705"/>
    <cellStyle name="TableText 2 3 26" xfId="33706"/>
    <cellStyle name="TableText 2 3 27" xfId="33707"/>
    <cellStyle name="TableText 2 3 28" xfId="33708"/>
    <cellStyle name="TableText 2 3 29" xfId="33709"/>
    <cellStyle name="TableText 2 3 3" xfId="33710"/>
    <cellStyle name="TableText 2 3 3 10" xfId="33711"/>
    <cellStyle name="TableText 2 3 3 11" xfId="33712"/>
    <cellStyle name="TableText 2 3 3 12" xfId="33713"/>
    <cellStyle name="TableText 2 3 3 13" xfId="33714"/>
    <cellStyle name="TableText 2 3 3 14" xfId="33715"/>
    <cellStyle name="TableText 2 3 3 15" xfId="33716"/>
    <cellStyle name="TableText 2 3 3 16" xfId="33717"/>
    <cellStyle name="TableText 2 3 3 17" xfId="33718"/>
    <cellStyle name="TableText 2 3 3 18" xfId="33719"/>
    <cellStyle name="TableText 2 3 3 19" xfId="33720"/>
    <cellStyle name="TableText 2 3 3 2" xfId="33721"/>
    <cellStyle name="TableText 2 3 3 20" xfId="33722"/>
    <cellStyle name="TableText 2 3 3 21" xfId="33723"/>
    <cellStyle name="TableText 2 3 3 22" xfId="33724"/>
    <cellStyle name="TableText 2 3 3 23" xfId="33725"/>
    <cellStyle name="TableText 2 3 3 24" xfId="33726"/>
    <cellStyle name="TableText 2 3 3 25" xfId="33727"/>
    <cellStyle name="TableText 2 3 3 26" xfId="33728"/>
    <cellStyle name="TableText 2 3 3 27" xfId="33729"/>
    <cellStyle name="TableText 2 3 3 28" xfId="33730"/>
    <cellStyle name="TableText 2 3 3 29" xfId="33731"/>
    <cellStyle name="TableText 2 3 3 3" xfId="33732"/>
    <cellStyle name="TableText 2 3 3 30" xfId="33733"/>
    <cellStyle name="TableText 2 3 3 31" xfId="33734"/>
    <cellStyle name="TableText 2 3 3 32" xfId="33735"/>
    <cellStyle name="TableText 2 3 3 4" xfId="33736"/>
    <cellStyle name="TableText 2 3 3 5" xfId="33737"/>
    <cellStyle name="TableText 2 3 3 6" xfId="33738"/>
    <cellStyle name="TableText 2 3 3 7" xfId="33739"/>
    <cellStyle name="TableText 2 3 3 8" xfId="33740"/>
    <cellStyle name="TableText 2 3 3 9" xfId="33741"/>
    <cellStyle name="TableText 2 3 30" xfId="33742"/>
    <cellStyle name="TableText 2 3 31" xfId="33743"/>
    <cellStyle name="TableText 2 3 32" xfId="33744"/>
    <cellStyle name="TableText 2 3 33" xfId="33745"/>
    <cellStyle name="TableText 2 3 34" xfId="33746"/>
    <cellStyle name="TableText 2 3 35" xfId="33747"/>
    <cellStyle name="TableText 2 3 36" xfId="39282"/>
    <cellStyle name="TableText 2 3 4" xfId="33748"/>
    <cellStyle name="TableText 2 3 5" xfId="33749"/>
    <cellStyle name="TableText 2 3 6" xfId="33750"/>
    <cellStyle name="TableText 2 3 7" xfId="33751"/>
    <cellStyle name="TableText 2 3 8" xfId="33752"/>
    <cellStyle name="TableText 2 3 9" xfId="33753"/>
    <cellStyle name="TableText 2 30" xfId="33754"/>
    <cellStyle name="TableText 2 31" xfId="33755"/>
    <cellStyle name="TableText 2 32" xfId="33756"/>
    <cellStyle name="TableText 2 33" xfId="33757"/>
    <cellStyle name="TableText 2 34" xfId="33758"/>
    <cellStyle name="TableText 2 35" xfId="33759"/>
    <cellStyle name="TableText 2 36" xfId="33760"/>
    <cellStyle name="TableText 2 37" xfId="33761"/>
    <cellStyle name="TableText 2 38" xfId="33762"/>
    <cellStyle name="TableText 2 39" xfId="39279"/>
    <cellStyle name="TableText 2 4" xfId="33763"/>
    <cellStyle name="TableText 2 4 10" xfId="33764"/>
    <cellStyle name="TableText 2 4 11" xfId="33765"/>
    <cellStyle name="TableText 2 4 12" xfId="33766"/>
    <cellStyle name="TableText 2 4 13" xfId="33767"/>
    <cellStyle name="TableText 2 4 14" xfId="33768"/>
    <cellStyle name="TableText 2 4 15" xfId="33769"/>
    <cellStyle name="TableText 2 4 16" xfId="33770"/>
    <cellStyle name="TableText 2 4 17" xfId="33771"/>
    <cellStyle name="TableText 2 4 18" xfId="33772"/>
    <cellStyle name="TableText 2 4 19" xfId="33773"/>
    <cellStyle name="TableText 2 4 2" xfId="33774"/>
    <cellStyle name="TableText 2 4 2 10" xfId="33775"/>
    <cellStyle name="TableText 2 4 2 11" xfId="33776"/>
    <cellStyle name="TableText 2 4 2 12" xfId="33777"/>
    <cellStyle name="TableText 2 4 2 13" xfId="33778"/>
    <cellStyle name="TableText 2 4 2 14" xfId="33779"/>
    <cellStyle name="TableText 2 4 2 15" xfId="33780"/>
    <cellStyle name="TableText 2 4 2 16" xfId="33781"/>
    <cellStyle name="TableText 2 4 2 17" xfId="33782"/>
    <cellStyle name="TableText 2 4 2 18" xfId="33783"/>
    <cellStyle name="TableText 2 4 2 19" xfId="33784"/>
    <cellStyle name="TableText 2 4 2 2" xfId="33785"/>
    <cellStyle name="TableText 2 4 2 2 10" xfId="33786"/>
    <cellStyle name="TableText 2 4 2 2 11" xfId="33787"/>
    <cellStyle name="TableText 2 4 2 2 12" xfId="33788"/>
    <cellStyle name="TableText 2 4 2 2 13" xfId="33789"/>
    <cellStyle name="TableText 2 4 2 2 14" xfId="33790"/>
    <cellStyle name="TableText 2 4 2 2 15" xfId="33791"/>
    <cellStyle name="TableText 2 4 2 2 16" xfId="33792"/>
    <cellStyle name="TableText 2 4 2 2 17" xfId="33793"/>
    <cellStyle name="TableText 2 4 2 2 18" xfId="33794"/>
    <cellStyle name="TableText 2 4 2 2 19" xfId="33795"/>
    <cellStyle name="TableText 2 4 2 2 2" xfId="33796"/>
    <cellStyle name="TableText 2 4 2 2 20" xfId="33797"/>
    <cellStyle name="TableText 2 4 2 2 21" xfId="33798"/>
    <cellStyle name="TableText 2 4 2 2 22" xfId="33799"/>
    <cellStyle name="TableText 2 4 2 2 23" xfId="33800"/>
    <cellStyle name="TableText 2 4 2 2 24" xfId="33801"/>
    <cellStyle name="TableText 2 4 2 2 25" xfId="33802"/>
    <cellStyle name="TableText 2 4 2 2 26" xfId="33803"/>
    <cellStyle name="TableText 2 4 2 2 27" xfId="33804"/>
    <cellStyle name="TableText 2 4 2 2 28" xfId="33805"/>
    <cellStyle name="TableText 2 4 2 2 29" xfId="33806"/>
    <cellStyle name="TableText 2 4 2 2 3" xfId="33807"/>
    <cellStyle name="TableText 2 4 2 2 30" xfId="33808"/>
    <cellStyle name="TableText 2 4 2 2 31" xfId="33809"/>
    <cellStyle name="TableText 2 4 2 2 32" xfId="33810"/>
    <cellStyle name="TableText 2 4 2 2 4" xfId="33811"/>
    <cellStyle name="TableText 2 4 2 2 5" xfId="33812"/>
    <cellStyle name="TableText 2 4 2 2 6" xfId="33813"/>
    <cellStyle name="TableText 2 4 2 2 7" xfId="33814"/>
    <cellStyle name="TableText 2 4 2 2 8" xfId="33815"/>
    <cellStyle name="TableText 2 4 2 2 9" xfId="33816"/>
    <cellStyle name="TableText 2 4 2 20" xfId="33817"/>
    <cellStyle name="TableText 2 4 2 21" xfId="33818"/>
    <cellStyle name="TableText 2 4 2 22" xfId="33819"/>
    <cellStyle name="TableText 2 4 2 23" xfId="33820"/>
    <cellStyle name="TableText 2 4 2 24" xfId="33821"/>
    <cellStyle name="TableText 2 4 2 25" xfId="33822"/>
    <cellStyle name="TableText 2 4 2 26" xfId="33823"/>
    <cellStyle name="TableText 2 4 2 27" xfId="33824"/>
    <cellStyle name="TableText 2 4 2 28" xfId="33825"/>
    <cellStyle name="TableText 2 4 2 29" xfId="33826"/>
    <cellStyle name="TableText 2 4 2 3" xfId="33827"/>
    <cellStyle name="TableText 2 4 2 30" xfId="33828"/>
    <cellStyle name="TableText 2 4 2 31" xfId="33829"/>
    <cellStyle name="TableText 2 4 2 32" xfId="33830"/>
    <cellStyle name="TableText 2 4 2 33" xfId="33831"/>
    <cellStyle name="TableText 2 4 2 34" xfId="33832"/>
    <cellStyle name="TableText 2 4 2 35" xfId="39285"/>
    <cellStyle name="TableText 2 4 2 4" xfId="33833"/>
    <cellStyle name="TableText 2 4 2 5" xfId="33834"/>
    <cellStyle name="TableText 2 4 2 6" xfId="33835"/>
    <cellStyle name="TableText 2 4 2 7" xfId="33836"/>
    <cellStyle name="TableText 2 4 2 8" xfId="33837"/>
    <cellStyle name="TableText 2 4 2 9" xfId="33838"/>
    <cellStyle name="TableText 2 4 20" xfId="33839"/>
    <cellStyle name="TableText 2 4 21" xfId="33840"/>
    <cellStyle name="TableText 2 4 22" xfId="33841"/>
    <cellStyle name="TableText 2 4 23" xfId="33842"/>
    <cellStyle name="TableText 2 4 24" xfId="33843"/>
    <cellStyle name="TableText 2 4 25" xfId="33844"/>
    <cellStyle name="TableText 2 4 26" xfId="33845"/>
    <cellStyle name="TableText 2 4 27" xfId="33846"/>
    <cellStyle name="TableText 2 4 28" xfId="33847"/>
    <cellStyle name="TableText 2 4 29" xfId="33848"/>
    <cellStyle name="TableText 2 4 3" xfId="33849"/>
    <cellStyle name="TableText 2 4 3 10" xfId="33850"/>
    <cellStyle name="TableText 2 4 3 11" xfId="33851"/>
    <cellStyle name="TableText 2 4 3 12" xfId="33852"/>
    <cellStyle name="TableText 2 4 3 13" xfId="33853"/>
    <cellStyle name="TableText 2 4 3 14" xfId="33854"/>
    <cellStyle name="TableText 2 4 3 15" xfId="33855"/>
    <cellStyle name="TableText 2 4 3 16" xfId="33856"/>
    <cellStyle name="TableText 2 4 3 17" xfId="33857"/>
    <cellStyle name="TableText 2 4 3 18" xfId="33858"/>
    <cellStyle name="TableText 2 4 3 19" xfId="33859"/>
    <cellStyle name="TableText 2 4 3 2" xfId="33860"/>
    <cellStyle name="TableText 2 4 3 2 10" xfId="33861"/>
    <cellStyle name="TableText 2 4 3 2 11" xfId="33862"/>
    <cellStyle name="TableText 2 4 3 2 12" xfId="33863"/>
    <cellStyle name="TableText 2 4 3 2 13" xfId="33864"/>
    <cellStyle name="TableText 2 4 3 2 14" xfId="33865"/>
    <cellStyle name="TableText 2 4 3 2 15" xfId="33866"/>
    <cellStyle name="TableText 2 4 3 2 16" xfId="33867"/>
    <cellStyle name="TableText 2 4 3 2 17" xfId="33868"/>
    <cellStyle name="TableText 2 4 3 2 18" xfId="33869"/>
    <cellStyle name="TableText 2 4 3 2 19" xfId="33870"/>
    <cellStyle name="TableText 2 4 3 2 2" xfId="33871"/>
    <cellStyle name="TableText 2 4 3 2 20" xfId="33872"/>
    <cellStyle name="TableText 2 4 3 2 21" xfId="33873"/>
    <cellStyle name="TableText 2 4 3 2 22" xfId="33874"/>
    <cellStyle name="TableText 2 4 3 2 23" xfId="33875"/>
    <cellStyle name="TableText 2 4 3 2 24" xfId="33876"/>
    <cellStyle name="TableText 2 4 3 2 25" xfId="33877"/>
    <cellStyle name="TableText 2 4 3 2 26" xfId="33878"/>
    <cellStyle name="TableText 2 4 3 2 27" xfId="33879"/>
    <cellStyle name="TableText 2 4 3 2 28" xfId="33880"/>
    <cellStyle name="TableText 2 4 3 2 29" xfId="33881"/>
    <cellStyle name="TableText 2 4 3 2 3" xfId="33882"/>
    <cellStyle name="TableText 2 4 3 2 30" xfId="33883"/>
    <cellStyle name="TableText 2 4 3 2 31" xfId="33884"/>
    <cellStyle name="TableText 2 4 3 2 32" xfId="33885"/>
    <cellStyle name="TableText 2 4 3 2 4" xfId="33886"/>
    <cellStyle name="TableText 2 4 3 2 5" xfId="33887"/>
    <cellStyle name="TableText 2 4 3 2 6" xfId="33888"/>
    <cellStyle name="TableText 2 4 3 2 7" xfId="33889"/>
    <cellStyle name="TableText 2 4 3 2 8" xfId="33890"/>
    <cellStyle name="TableText 2 4 3 2 9" xfId="33891"/>
    <cellStyle name="TableText 2 4 3 20" xfId="33892"/>
    <cellStyle name="TableText 2 4 3 21" xfId="33893"/>
    <cellStyle name="TableText 2 4 3 22" xfId="33894"/>
    <cellStyle name="TableText 2 4 3 23" xfId="33895"/>
    <cellStyle name="TableText 2 4 3 24" xfId="33896"/>
    <cellStyle name="TableText 2 4 3 25" xfId="33897"/>
    <cellStyle name="TableText 2 4 3 26" xfId="33898"/>
    <cellStyle name="TableText 2 4 3 27" xfId="33899"/>
    <cellStyle name="TableText 2 4 3 28" xfId="33900"/>
    <cellStyle name="TableText 2 4 3 29" xfId="33901"/>
    <cellStyle name="TableText 2 4 3 3" xfId="33902"/>
    <cellStyle name="TableText 2 4 3 30" xfId="33903"/>
    <cellStyle name="TableText 2 4 3 31" xfId="33904"/>
    <cellStyle name="TableText 2 4 3 32" xfId="33905"/>
    <cellStyle name="TableText 2 4 3 33" xfId="33906"/>
    <cellStyle name="TableText 2 4 3 34" xfId="33907"/>
    <cellStyle name="TableText 2 4 3 35" xfId="39286"/>
    <cellStyle name="TableText 2 4 3 4" xfId="33908"/>
    <cellStyle name="TableText 2 4 3 5" xfId="33909"/>
    <cellStyle name="TableText 2 4 3 6" xfId="33910"/>
    <cellStyle name="TableText 2 4 3 7" xfId="33911"/>
    <cellStyle name="TableText 2 4 3 8" xfId="33912"/>
    <cellStyle name="TableText 2 4 3 9" xfId="33913"/>
    <cellStyle name="TableText 2 4 30" xfId="33914"/>
    <cellStyle name="TableText 2 4 31" xfId="33915"/>
    <cellStyle name="TableText 2 4 32" xfId="33916"/>
    <cellStyle name="TableText 2 4 33" xfId="33917"/>
    <cellStyle name="TableText 2 4 34" xfId="33918"/>
    <cellStyle name="TableText 2 4 35" xfId="33919"/>
    <cellStyle name="TableText 2 4 36" xfId="33920"/>
    <cellStyle name="TableText 2 4 37" xfId="39284"/>
    <cellStyle name="TableText 2 4 4" xfId="33921"/>
    <cellStyle name="TableText 2 4 4 10" xfId="33922"/>
    <cellStyle name="TableText 2 4 4 11" xfId="33923"/>
    <cellStyle name="TableText 2 4 4 12" xfId="33924"/>
    <cellStyle name="TableText 2 4 4 13" xfId="33925"/>
    <cellStyle name="TableText 2 4 4 14" xfId="39915"/>
    <cellStyle name="TableText 2 4 4 2" xfId="33926"/>
    <cellStyle name="TableText 2 4 4 3" xfId="33927"/>
    <cellStyle name="TableText 2 4 4 4" xfId="33928"/>
    <cellStyle name="TableText 2 4 4 5" xfId="33929"/>
    <cellStyle name="TableText 2 4 4 6" xfId="33930"/>
    <cellStyle name="TableText 2 4 4 7" xfId="33931"/>
    <cellStyle name="TableText 2 4 4 8" xfId="33932"/>
    <cellStyle name="TableText 2 4 4 9" xfId="33933"/>
    <cellStyle name="TableText 2 4 5" xfId="33934"/>
    <cellStyle name="TableText 2 4 6" xfId="33935"/>
    <cellStyle name="TableText 2 4 7" xfId="33936"/>
    <cellStyle name="TableText 2 4 8" xfId="33937"/>
    <cellStyle name="TableText 2 4 9" xfId="33938"/>
    <cellStyle name="TableText 2 5" xfId="33939"/>
    <cellStyle name="TableText 2 5 10" xfId="33940"/>
    <cellStyle name="TableText 2 5 11" xfId="33941"/>
    <cellStyle name="TableText 2 5 12" xfId="33942"/>
    <cellStyle name="TableText 2 5 13" xfId="33943"/>
    <cellStyle name="TableText 2 5 14" xfId="33944"/>
    <cellStyle name="TableText 2 5 15" xfId="33945"/>
    <cellStyle name="TableText 2 5 16" xfId="33946"/>
    <cellStyle name="TableText 2 5 17" xfId="33947"/>
    <cellStyle name="TableText 2 5 18" xfId="33948"/>
    <cellStyle name="TableText 2 5 19" xfId="33949"/>
    <cellStyle name="TableText 2 5 2" xfId="33950"/>
    <cellStyle name="TableText 2 5 2 10" xfId="33951"/>
    <cellStyle name="TableText 2 5 2 11" xfId="33952"/>
    <cellStyle name="TableText 2 5 2 12" xfId="33953"/>
    <cellStyle name="TableText 2 5 2 13" xfId="33954"/>
    <cellStyle name="TableText 2 5 2 14" xfId="33955"/>
    <cellStyle name="TableText 2 5 2 15" xfId="33956"/>
    <cellStyle name="TableText 2 5 2 16" xfId="33957"/>
    <cellStyle name="TableText 2 5 2 17" xfId="33958"/>
    <cellStyle name="TableText 2 5 2 18" xfId="33959"/>
    <cellStyle name="TableText 2 5 2 19" xfId="33960"/>
    <cellStyle name="TableText 2 5 2 2" xfId="33961"/>
    <cellStyle name="TableText 2 5 2 20" xfId="33962"/>
    <cellStyle name="TableText 2 5 2 21" xfId="33963"/>
    <cellStyle name="TableText 2 5 2 22" xfId="33964"/>
    <cellStyle name="TableText 2 5 2 23" xfId="33965"/>
    <cellStyle name="TableText 2 5 2 24" xfId="33966"/>
    <cellStyle name="TableText 2 5 2 25" xfId="33967"/>
    <cellStyle name="TableText 2 5 2 26" xfId="33968"/>
    <cellStyle name="TableText 2 5 2 27" xfId="33969"/>
    <cellStyle name="TableText 2 5 2 28" xfId="33970"/>
    <cellStyle name="TableText 2 5 2 29" xfId="33971"/>
    <cellStyle name="TableText 2 5 2 3" xfId="33972"/>
    <cellStyle name="TableText 2 5 2 30" xfId="33973"/>
    <cellStyle name="TableText 2 5 2 31" xfId="33974"/>
    <cellStyle name="TableText 2 5 2 32" xfId="33975"/>
    <cellStyle name="TableText 2 5 2 4" xfId="33976"/>
    <cellStyle name="TableText 2 5 2 5" xfId="33977"/>
    <cellStyle name="TableText 2 5 2 6" xfId="33978"/>
    <cellStyle name="TableText 2 5 2 7" xfId="33979"/>
    <cellStyle name="TableText 2 5 2 8" xfId="33980"/>
    <cellStyle name="TableText 2 5 2 9" xfId="33981"/>
    <cellStyle name="TableText 2 5 20" xfId="33982"/>
    <cellStyle name="TableText 2 5 21" xfId="33983"/>
    <cellStyle name="TableText 2 5 22" xfId="33984"/>
    <cellStyle name="TableText 2 5 23" xfId="33985"/>
    <cellStyle name="TableText 2 5 24" xfId="33986"/>
    <cellStyle name="TableText 2 5 25" xfId="33987"/>
    <cellStyle name="TableText 2 5 26" xfId="33988"/>
    <cellStyle name="TableText 2 5 27" xfId="33989"/>
    <cellStyle name="TableText 2 5 28" xfId="33990"/>
    <cellStyle name="TableText 2 5 29" xfId="33991"/>
    <cellStyle name="TableText 2 5 3" xfId="33992"/>
    <cellStyle name="TableText 2 5 30" xfId="33993"/>
    <cellStyle name="TableText 2 5 31" xfId="33994"/>
    <cellStyle name="TableText 2 5 32" xfId="33995"/>
    <cellStyle name="TableText 2 5 33" xfId="33996"/>
    <cellStyle name="TableText 2 5 34" xfId="33997"/>
    <cellStyle name="TableText 2 5 35" xfId="39287"/>
    <cellStyle name="TableText 2 5 4" xfId="33998"/>
    <cellStyle name="TableText 2 5 5" xfId="33999"/>
    <cellStyle name="TableText 2 5 6" xfId="34000"/>
    <cellStyle name="TableText 2 5 7" xfId="34001"/>
    <cellStyle name="TableText 2 5 8" xfId="34002"/>
    <cellStyle name="TableText 2 5 9" xfId="34003"/>
    <cellStyle name="TableText 2 6" xfId="34004"/>
    <cellStyle name="TableText 2 6 10" xfId="34005"/>
    <cellStyle name="TableText 2 6 11" xfId="34006"/>
    <cellStyle name="TableText 2 6 12" xfId="34007"/>
    <cellStyle name="TableText 2 6 13" xfId="34008"/>
    <cellStyle name="TableText 2 6 14" xfId="34009"/>
    <cellStyle name="TableText 2 6 15" xfId="34010"/>
    <cellStyle name="TableText 2 6 16" xfId="34011"/>
    <cellStyle name="TableText 2 6 17" xfId="34012"/>
    <cellStyle name="TableText 2 6 18" xfId="34013"/>
    <cellStyle name="TableText 2 6 19" xfId="34014"/>
    <cellStyle name="TableText 2 6 2" xfId="34015"/>
    <cellStyle name="TableText 2 6 20" xfId="34016"/>
    <cellStyle name="TableText 2 6 21" xfId="34017"/>
    <cellStyle name="TableText 2 6 22" xfId="34018"/>
    <cellStyle name="TableText 2 6 23" xfId="34019"/>
    <cellStyle name="TableText 2 6 24" xfId="34020"/>
    <cellStyle name="TableText 2 6 25" xfId="34021"/>
    <cellStyle name="TableText 2 6 26" xfId="34022"/>
    <cellStyle name="TableText 2 6 27" xfId="34023"/>
    <cellStyle name="TableText 2 6 28" xfId="34024"/>
    <cellStyle name="TableText 2 6 29" xfId="34025"/>
    <cellStyle name="TableText 2 6 3" xfId="34026"/>
    <cellStyle name="TableText 2 6 30" xfId="34027"/>
    <cellStyle name="TableText 2 6 31" xfId="34028"/>
    <cellStyle name="TableText 2 6 32" xfId="34029"/>
    <cellStyle name="TableText 2 6 4" xfId="34030"/>
    <cellStyle name="TableText 2 6 5" xfId="34031"/>
    <cellStyle name="TableText 2 6 6" xfId="34032"/>
    <cellStyle name="TableText 2 6 7" xfId="34033"/>
    <cellStyle name="TableText 2 6 8" xfId="34034"/>
    <cellStyle name="TableText 2 6 9" xfId="34035"/>
    <cellStyle name="TableText 2 7" xfId="34036"/>
    <cellStyle name="TableText 2 8" xfId="34037"/>
    <cellStyle name="TableText 2 9" xfId="34038"/>
    <cellStyle name="TableText 3" xfId="34039"/>
    <cellStyle name="TableText 3 10" xfId="34040"/>
    <cellStyle name="TableText 3 11" xfId="34041"/>
    <cellStyle name="TableText 3 12" xfId="34042"/>
    <cellStyle name="TableText 3 13" xfId="34043"/>
    <cellStyle name="TableText 3 14" xfId="34044"/>
    <cellStyle name="TableText 3 15" xfId="34045"/>
    <cellStyle name="TableText 3 16" xfId="34046"/>
    <cellStyle name="TableText 3 17" xfId="34047"/>
    <cellStyle name="TableText 3 18" xfId="34048"/>
    <cellStyle name="TableText 3 19" xfId="34049"/>
    <cellStyle name="TableText 3 2" xfId="34050"/>
    <cellStyle name="TableText 3 2 10" xfId="34051"/>
    <cellStyle name="TableText 3 2 11" xfId="34052"/>
    <cellStyle name="TableText 3 2 12" xfId="34053"/>
    <cellStyle name="TableText 3 2 13" xfId="34054"/>
    <cellStyle name="TableText 3 2 14" xfId="34055"/>
    <cellStyle name="TableText 3 2 15" xfId="34056"/>
    <cellStyle name="TableText 3 2 16" xfId="34057"/>
    <cellStyle name="TableText 3 2 17" xfId="34058"/>
    <cellStyle name="TableText 3 2 18" xfId="34059"/>
    <cellStyle name="TableText 3 2 19" xfId="34060"/>
    <cellStyle name="TableText 3 2 2" xfId="34061"/>
    <cellStyle name="TableText 3 2 2 10" xfId="34062"/>
    <cellStyle name="TableText 3 2 2 11" xfId="34063"/>
    <cellStyle name="TableText 3 2 2 12" xfId="34064"/>
    <cellStyle name="TableText 3 2 2 13" xfId="34065"/>
    <cellStyle name="TableText 3 2 2 14" xfId="34066"/>
    <cellStyle name="TableText 3 2 2 15" xfId="34067"/>
    <cellStyle name="TableText 3 2 2 16" xfId="34068"/>
    <cellStyle name="TableText 3 2 2 17" xfId="34069"/>
    <cellStyle name="TableText 3 2 2 18" xfId="34070"/>
    <cellStyle name="TableText 3 2 2 19" xfId="34071"/>
    <cellStyle name="TableText 3 2 2 2" xfId="34072"/>
    <cellStyle name="TableText 3 2 2 20" xfId="34073"/>
    <cellStyle name="TableText 3 2 2 21" xfId="34074"/>
    <cellStyle name="TableText 3 2 2 22" xfId="34075"/>
    <cellStyle name="TableText 3 2 2 23" xfId="34076"/>
    <cellStyle name="TableText 3 2 2 24" xfId="34077"/>
    <cellStyle name="TableText 3 2 2 25" xfId="34078"/>
    <cellStyle name="TableText 3 2 2 26" xfId="34079"/>
    <cellStyle name="TableText 3 2 2 27" xfId="34080"/>
    <cellStyle name="TableText 3 2 2 28" xfId="34081"/>
    <cellStyle name="TableText 3 2 2 29" xfId="34082"/>
    <cellStyle name="TableText 3 2 2 3" xfId="34083"/>
    <cellStyle name="TableText 3 2 2 30" xfId="34084"/>
    <cellStyle name="TableText 3 2 2 31" xfId="34085"/>
    <cellStyle name="TableText 3 2 2 32" xfId="34086"/>
    <cellStyle name="TableText 3 2 2 4" xfId="34087"/>
    <cellStyle name="TableText 3 2 2 5" xfId="34088"/>
    <cellStyle name="TableText 3 2 2 6" xfId="34089"/>
    <cellStyle name="TableText 3 2 2 7" xfId="34090"/>
    <cellStyle name="TableText 3 2 2 8" xfId="34091"/>
    <cellStyle name="TableText 3 2 2 9" xfId="34092"/>
    <cellStyle name="TableText 3 2 20" xfId="34093"/>
    <cellStyle name="TableText 3 2 21" xfId="34094"/>
    <cellStyle name="TableText 3 2 22" xfId="34095"/>
    <cellStyle name="TableText 3 2 23" xfId="34096"/>
    <cellStyle name="TableText 3 2 24" xfId="34097"/>
    <cellStyle name="TableText 3 2 25" xfId="34098"/>
    <cellStyle name="TableText 3 2 26" xfId="34099"/>
    <cellStyle name="TableText 3 2 27" xfId="34100"/>
    <cellStyle name="TableText 3 2 28" xfId="34101"/>
    <cellStyle name="TableText 3 2 29" xfId="34102"/>
    <cellStyle name="TableText 3 2 3" xfId="34103"/>
    <cellStyle name="TableText 3 2 30" xfId="34104"/>
    <cellStyle name="TableText 3 2 31" xfId="34105"/>
    <cellStyle name="TableText 3 2 32" xfId="34106"/>
    <cellStyle name="TableText 3 2 33" xfId="34107"/>
    <cellStyle name="TableText 3 2 34" xfId="34108"/>
    <cellStyle name="TableText 3 2 35" xfId="39289"/>
    <cellStyle name="TableText 3 2 4" xfId="34109"/>
    <cellStyle name="TableText 3 2 5" xfId="34110"/>
    <cellStyle name="TableText 3 2 6" xfId="34111"/>
    <cellStyle name="TableText 3 2 7" xfId="34112"/>
    <cellStyle name="TableText 3 2 8" xfId="34113"/>
    <cellStyle name="TableText 3 2 9" xfId="34114"/>
    <cellStyle name="TableText 3 20" xfId="34115"/>
    <cellStyle name="TableText 3 21" xfId="34116"/>
    <cellStyle name="TableText 3 22" xfId="34117"/>
    <cellStyle name="TableText 3 23" xfId="34118"/>
    <cellStyle name="TableText 3 24" xfId="34119"/>
    <cellStyle name="TableText 3 25" xfId="34120"/>
    <cellStyle name="TableText 3 26" xfId="34121"/>
    <cellStyle name="TableText 3 27" xfId="34122"/>
    <cellStyle name="TableText 3 28" xfId="34123"/>
    <cellStyle name="TableText 3 29" xfId="34124"/>
    <cellStyle name="TableText 3 3" xfId="34125"/>
    <cellStyle name="TableText 3 3 10" xfId="34126"/>
    <cellStyle name="TableText 3 3 11" xfId="34127"/>
    <cellStyle name="TableText 3 3 12" xfId="34128"/>
    <cellStyle name="TableText 3 3 13" xfId="34129"/>
    <cellStyle name="TableText 3 3 14" xfId="34130"/>
    <cellStyle name="TableText 3 3 15" xfId="34131"/>
    <cellStyle name="TableText 3 3 16" xfId="34132"/>
    <cellStyle name="TableText 3 3 17" xfId="34133"/>
    <cellStyle name="TableText 3 3 18" xfId="34134"/>
    <cellStyle name="TableText 3 3 19" xfId="34135"/>
    <cellStyle name="TableText 3 3 2" xfId="34136"/>
    <cellStyle name="TableText 3 3 20" xfId="34137"/>
    <cellStyle name="TableText 3 3 21" xfId="34138"/>
    <cellStyle name="TableText 3 3 22" xfId="34139"/>
    <cellStyle name="TableText 3 3 23" xfId="34140"/>
    <cellStyle name="TableText 3 3 24" xfId="34141"/>
    <cellStyle name="TableText 3 3 25" xfId="34142"/>
    <cellStyle name="TableText 3 3 26" xfId="34143"/>
    <cellStyle name="TableText 3 3 27" xfId="34144"/>
    <cellStyle name="TableText 3 3 28" xfId="34145"/>
    <cellStyle name="TableText 3 3 29" xfId="34146"/>
    <cellStyle name="TableText 3 3 3" xfId="34147"/>
    <cellStyle name="TableText 3 3 30" xfId="34148"/>
    <cellStyle name="TableText 3 3 31" xfId="34149"/>
    <cellStyle name="TableText 3 3 32" xfId="34150"/>
    <cellStyle name="TableText 3 3 4" xfId="34151"/>
    <cellStyle name="TableText 3 3 5" xfId="34152"/>
    <cellStyle name="TableText 3 3 6" xfId="34153"/>
    <cellStyle name="TableText 3 3 7" xfId="34154"/>
    <cellStyle name="TableText 3 3 8" xfId="34155"/>
    <cellStyle name="TableText 3 3 9" xfId="34156"/>
    <cellStyle name="TableText 3 30" xfId="34157"/>
    <cellStyle name="TableText 3 31" xfId="34158"/>
    <cellStyle name="TableText 3 32" xfId="34159"/>
    <cellStyle name="TableText 3 33" xfId="34160"/>
    <cellStyle name="TableText 3 34" xfId="34161"/>
    <cellStyle name="TableText 3 35" xfId="34162"/>
    <cellStyle name="TableText 3 36" xfId="39288"/>
    <cellStyle name="TableText 3 4" xfId="34163"/>
    <cellStyle name="TableText 3 5" xfId="34164"/>
    <cellStyle name="TableText 3 6" xfId="34165"/>
    <cellStyle name="TableText 3 7" xfId="34166"/>
    <cellStyle name="TableText 3 8" xfId="34167"/>
    <cellStyle name="TableText 3 9" xfId="34168"/>
    <cellStyle name="TableText 4" xfId="34169"/>
    <cellStyle name="TableText 4 10" xfId="34170"/>
    <cellStyle name="TableText 4 11" xfId="34171"/>
    <cellStyle name="TableText 4 12" xfId="34172"/>
    <cellStyle name="TableText 4 13" xfId="34173"/>
    <cellStyle name="TableText 4 2" xfId="34174"/>
    <cellStyle name="TableText 4 3" xfId="34175"/>
    <cellStyle name="TableText 4 4" xfId="34176"/>
    <cellStyle name="TableText 4 5" xfId="34177"/>
    <cellStyle name="TableText 4 6" xfId="34178"/>
    <cellStyle name="TableText 4 7" xfId="34179"/>
    <cellStyle name="TableText 4 8" xfId="34180"/>
    <cellStyle name="TableText 4 9" xfId="34181"/>
    <cellStyle name="Text" xfId="29"/>
    <cellStyle name="Text 2" xfId="443"/>
    <cellStyle name="Text 2 2" xfId="34182"/>
    <cellStyle name="Text 2 2 10" xfId="34183"/>
    <cellStyle name="Text 2 2 11" xfId="34184"/>
    <cellStyle name="Text 2 2 12" xfId="34185"/>
    <cellStyle name="Text 2 2 13" xfId="34186"/>
    <cellStyle name="Text 2 2 14" xfId="34187"/>
    <cellStyle name="Text 2 2 15" xfId="34188"/>
    <cellStyle name="Text 2 2 16" xfId="34189"/>
    <cellStyle name="Text 2 2 17" xfId="34190"/>
    <cellStyle name="Text 2 2 18" xfId="34191"/>
    <cellStyle name="Text 2 2 19" xfId="34192"/>
    <cellStyle name="Text 2 2 2" xfId="34193"/>
    <cellStyle name="Text 2 2 2 10" xfId="34194"/>
    <cellStyle name="Text 2 2 2 11" xfId="34195"/>
    <cellStyle name="Text 2 2 2 12" xfId="34196"/>
    <cellStyle name="Text 2 2 2 13" xfId="34197"/>
    <cellStyle name="Text 2 2 2 14" xfId="34198"/>
    <cellStyle name="Text 2 2 2 15" xfId="34199"/>
    <cellStyle name="Text 2 2 2 16" xfId="34200"/>
    <cellStyle name="Text 2 2 2 17" xfId="34201"/>
    <cellStyle name="Text 2 2 2 18" xfId="34202"/>
    <cellStyle name="Text 2 2 2 19" xfId="34203"/>
    <cellStyle name="Text 2 2 2 2" xfId="34204"/>
    <cellStyle name="Text 2 2 2 2 10" xfId="34205"/>
    <cellStyle name="Text 2 2 2 2 11" xfId="34206"/>
    <cellStyle name="Text 2 2 2 2 12" xfId="34207"/>
    <cellStyle name="Text 2 2 2 2 13" xfId="34208"/>
    <cellStyle name="Text 2 2 2 2 14" xfId="34209"/>
    <cellStyle name="Text 2 2 2 2 15" xfId="34210"/>
    <cellStyle name="Text 2 2 2 2 16" xfId="34211"/>
    <cellStyle name="Text 2 2 2 2 17" xfId="34212"/>
    <cellStyle name="Text 2 2 2 2 18" xfId="34213"/>
    <cellStyle name="Text 2 2 2 2 19" xfId="34214"/>
    <cellStyle name="Text 2 2 2 2 2" xfId="34215"/>
    <cellStyle name="Text 2 2 2 2 2 10" xfId="34216"/>
    <cellStyle name="Text 2 2 2 2 2 11" xfId="34217"/>
    <cellStyle name="Text 2 2 2 2 2 12" xfId="34218"/>
    <cellStyle name="Text 2 2 2 2 2 13" xfId="34219"/>
    <cellStyle name="Text 2 2 2 2 2 14" xfId="34220"/>
    <cellStyle name="Text 2 2 2 2 2 15" xfId="34221"/>
    <cellStyle name="Text 2 2 2 2 2 16" xfId="34222"/>
    <cellStyle name="Text 2 2 2 2 2 17" xfId="34223"/>
    <cellStyle name="Text 2 2 2 2 2 18" xfId="34224"/>
    <cellStyle name="Text 2 2 2 2 2 19" xfId="34225"/>
    <cellStyle name="Text 2 2 2 2 2 2" xfId="34226"/>
    <cellStyle name="Text 2 2 2 2 2 20" xfId="34227"/>
    <cellStyle name="Text 2 2 2 2 2 21" xfId="34228"/>
    <cellStyle name="Text 2 2 2 2 2 22" xfId="34229"/>
    <cellStyle name="Text 2 2 2 2 2 23" xfId="34230"/>
    <cellStyle name="Text 2 2 2 2 2 24" xfId="34231"/>
    <cellStyle name="Text 2 2 2 2 2 25" xfId="34232"/>
    <cellStyle name="Text 2 2 2 2 2 26" xfId="34233"/>
    <cellStyle name="Text 2 2 2 2 2 27" xfId="34234"/>
    <cellStyle name="Text 2 2 2 2 2 28" xfId="34235"/>
    <cellStyle name="Text 2 2 2 2 2 29" xfId="34236"/>
    <cellStyle name="Text 2 2 2 2 2 3" xfId="34237"/>
    <cellStyle name="Text 2 2 2 2 2 30" xfId="34238"/>
    <cellStyle name="Text 2 2 2 2 2 31" xfId="34239"/>
    <cellStyle name="Text 2 2 2 2 2 32" xfId="34240"/>
    <cellStyle name="Text 2 2 2 2 2 4" xfId="34241"/>
    <cellStyle name="Text 2 2 2 2 2 5" xfId="34242"/>
    <cellStyle name="Text 2 2 2 2 2 6" xfId="34243"/>
    <cellStyle name="Text 2 2 2 2 2 7" xfId="34244"/>
    <cellStyle name="Text 2 2 2 2 2 8" xfId="34245"/>
    <cellStyle name="Text 2 2 2 2 2 9" xfId="34246"/>
    <cellStyle name="Text 2 2 2 2 20" xfId="34247"/>
    <cellStyle name="Text 2 2 2 2 21" xfId="34248"/>
    <cellStyle name="Text 2 2 2 2 22" xfId="34249"/>
    <cellStyle name="Text 2 2 2 2 23" xfId="34250"/>
    <cellStyle name="Text 2 2 2 2 24" xfId="34251"/>
    <cellStyle name="Text 2 2 2 2 25" xfId="34252"/>
    <cellStyle name="Text 2 2 2 2 26" xfId="34253"/>
    <cellStyle name="Text 2 2 2 2 27" xfId="34254"/>
    <cellStyle name="Text 2 2 2 2 28" xfId="34255"/>
    <cellStyle name="Text 2 2 2 2 29" xfId="34256"/>
    <cellStyle name="Text 2 2 2 2 3" xfId="34257"/>
    <cellStyle name="Text 2 2 2 2 30" xfId="34258"/>
    <cellStyle name="Text 2 2 2 2 31" xfId="34259"/>
    <cellStyle name="Text 2 2 2 2 32" xfId="34260"/>
    <cellStyle name="Text 2 2 2 2 33" xfId="34261"/>
    <cellStyle name="Text 2 2 2 2 34" xfId="34262"/>
    <cellStyle name="Text 2 2 2 2 35" xfId="39292"/>
    <cellStyle name="Text 2 2 2 2 4" xfId="34263"/>
    <cellStyle name="Text 2 2 2 2 5" xfId="34264"/>
    <cellStyle name="Text 2 2 2 2 6" xfId="34265"/>
    <cellStyle name="Text 2 2 2 2 7" xfId="34266"/>
    <cellStyle name="Text 2 2 2 2 8" xfId="34267"/>
    <cellStyle name="Text 2 2 2 2 9" xfId="34268"/>
    <cellStyle name="Text 2 2 2 20" xfId="34269"/>
    <cellStyle name="Text 2 2 2 21" xfId="34270"/>
    <cellStyle name="Text 2 2 2 22" xfId="34271"/>
    <cellStyle name="Text 2 2 2 23" xfId="34272"/>
    <cellStyle name="Text 2 2 2 24" xfId="34273"/>
    <cellStyle name="Text 2 2 2 25" xfId="34274"/>
    <cellStyle name="Text 2 2 2 26" xfId="34275"/>
    <cellStyle name="Text 2 2 2 27" xfId="34276"/>
    <cellStyle name="Text 2 2 2 28" xfId="34277"/>
    <cellStyle name="Text 2 2 2 29" xfId="34278"/>
    <cellStyle name="Text 2 2 2 3" xfId="34279"/>
    <cellStyle name="Text 2 2 2 3 10" xfId="34280"/>
    <cellStyle name="Text 2 2 2 3 11" xfId="34281"/>
    <cellStyle name="Text 2 2 2 3 12" xfId="34282"/>
    <cellStyle name="Text 2 2 2 3 13" xfId="34283"/>
    <cellStyle name="Text 2 2 2 3 14" xfId="34284"/>
    <cellStyle name="Text 2 2 2 3 15" xfId="34285"/>
    <cellStyle name="Text 2 2 2 3 16" xfId="34286"/>
    <cellStyle name="Text 2 2 2 3 17" xfId="34287"/>
    <cellStyle name="Text 2 2 2 3 18" xfId="34288"/>
    <cellStyle name="Text 2 2 2 3 19" xfId="34289"/>
    <cellStyle name="Text 2 2 2 3 2" xfId="34290"/>
    <cellStyle name="Text 2 2 2 3 20" xfId="34291"/>
    <cellStyle name="Text 2 2 2 3 21" xfId="34292"/>
    <cellStyle name="Text 2 2 2 3 22" xfId="34293"/>
    <cellStyle name="Text 2 2 2 3 23" xfId="34294"/>
    <cellStyle name="Text 2 2 2 3 24" xfId="34295"/>
    <cellStyle name="Text 2 2 2 3 25" xfId="34296"/>
    <cellStyle name="Text 2 2 2 3 26" xfId="34297"/>
    <cellStyle name="Text 2 2 2 3 27" xfId="34298"/>
    <cellStyle name="Text 2 2 2 3 28" xfId="34299"/>
    <cellStyle name="Text 2 2 2 3 29" xfId="34300"/>
    <cellStyle name="Text 2 2 2 3 3" xfId="34301"/>
    <cellStyle name="Text 2 2 2 3 30" xfId="34302"/>
    <cellStyle name="Text 2 2 2 3 31" xfId="34303"/>
    <cellStyle name="Text 2 2 2 3 32" xfId="34304"/>
    <cellStyle name="Text 2 2 2 3 4" xfId="34305"/>
    <cellStyle name="Text 2 2 2 3 5" xfId="34306"/>
    <cellStyle name="Text 2 2 2 3 6" xfId="34307"/>
    <cellStyle name="Text 2 2 2 3 7" xfId="34308"/>
    <cellStyle name="Text 2 2 2 3 8" xfId="34309"/>
    <cellStyle name="Text 2 2 2 3 9" xfId="34310"/>
    <cellStyle name="Text 2 2 2 30" xfId="34311"/>
    <cellStyle name="Text 2 2 2 31" xfId="34312"/>
    <cellStyle name="Text 2 2 2 32" xfId="34313"/>
    <cellStyle name="Text 2 2 2 33" xfId="34314"/>
    <cellStyle name="Text 2 2 2 34" xfId="34315"/>
    <cellStyle name="Text 2 2 2 35" xfId="34316"/>
    <cellStyle name="Text 2 2 2 36" xfId="39291"/>
    <cellStyle name="Text 2 2 2 4" xfId="34317"/>
    <cellStyle name="Text 2 2 2 5" xfId="34318"/>
    <cellStyle name="Text 2 2 2 6" xfId="34319"/>
    <cellStyle name="Text 2 2 2 7" xfId="34320"/>
    <cellStyle name="Text 2 2 2 8" xfId="34321"/>
    <cellStyle name="Text 2 2 2 9" xfId="34322"/>
    <cellStyle name="Text 2 2 20" xfId="34323"/>
    <cellStyle name="Text 2 2 21" xfId="34324"/>
    <cellStyle name="Text 2 2 22" xfId="34325"/>
    <cellStyle name="Text 2 2 23" xfId="34326"/>
    <cellStyle name="Text 2 2 24" xfId="34327"/>
    <cellStyle name="Text 2 2 25" xfId="34328"/>
    <cellStyle name="Text 2 2 26" xfId="34329"/>
    <cellStyle name="Text 2 2 27" xfId="34330"/>
    <cellStyle name="Text 2 2 28" xfId="34331"/>
    <cellStyle name="Text 2 2 29" xfId="34332"/>
    <cellStyle name="Text 2 2 3" xfId="34333"/>
    <cellStyle name="Text 2 2 3 10" xfId="34334"/>
    <cellStyle name="Text 2 2 3 11" xfId="34335"/>
    <cellStyle name="Text 2 2 3 12" xfId="34336"/>
    <cellStyle name="Text 2 2 3 13" xfId="34337"/>
    <cellStyle name="Text 2 2 3 14" xfId="34338"/>
    <cellStyle name="Text 2 2 3 15" xfId="34339"/>
    <cellStyle name="Text 2 2 3 16" xfId="34340"/>
    <cellStyle name="Text 2 2 3 17" xfId="34341"/>
    <cellStyle name="Text 2 2 3 18" xfId="34342"/>
    <cellStyle name="Text 2 2 3 19" xfId="34343"/>
    <cellStyle name="Text 2 2 3 2" xfId="34344"/>
    <cellStyle name="Text 2 2 3 2 10" xfId="34345"/>
    <cellStyle name="Text 2 2 3 2 11" xfId="34346"/>
    <cellStyle name="Text 2 2 3 2 12" xfId="34347"/>
    <cellStyle name="Text 2 2 3 2 13" xfId="34348"/>
    <cellStyle name="Text 2 2 3 2 14" xfId="34349"/>
    <cellStyle name="Text 2 2 3 2 15" xfId="34350"/>
    <cellStyle name="Text 2 2 3 2 16" xfId="34351"/>
    <cellStyle name="Text 2 2 3 2 17" xfId="34352"/>
    <cellStyle name="Text 2 2 3 2 18" xfId="34353"/>
    <cellStyle name="Text 2 2 3 2 19" xfId="34354"/>
    <cellStyle name="Text 2 2 3 2 2" xfId="34355"/>
    <cellStyle name="Text 2 2 3 2 2 10" xfId="34356"/>
    <cellStyle name="Text 2 2 3 2 2 11" xfId="34357"/>
    <cellStyle name="Text 2 2 3 2 2 12" xfId="34358"/>
    <cellStyle name="Text 2 2 3 2 2 13" xfId="34359"/>
    <cellStyle name="Text 2 2 3 2 2 14" xfId="34360"/>
    <cellStyle name="Text 2 2 3 2 2 15" xfId="34361"/>
    <cellStyle name="Text 2 2 3 2 2 16" xfId="34362"/>
    <cellStyle name="Text 2 2 3 2 2 17" xfId="34363"/>
    <cellStyle name="Text 2 2 3 2 2 18" xfId="34364"/>
    <cellStyle name="Text 2 2 3 2 2 19" xfId="34365"/>
    <cellStyle name="Text 2 2 3 2 2 2" xfId="34366"/>
    <cellStyle name="Text 2 2 3 2 2 20" xfId="34367"/>
    <cellStyle name="Text 2 2 3 2 2 21" xfId="34368"/>
    <cellStyle name="Text 2 2 3 2 2 22" xfId="34369"/>
    <cellStyle name="Text 2 2 3 2 2 23" xfId="34370"/>
    <cellStyle name="Text 2 2 3 2 2 24" xfId="34371"/>
    <cellStyle name="Text 2 2 3 2 2 25" xfId="34372"/>
    <cellStyle name="Text 2 2 3 2 2 26" xfId="34373"/>
    <cellStyle name="Text 2 2 3 2 2 27" xfId="34374"/>
    <cellStyle name="Text 2 2 3 2 2 28" xfId="34375"/>
    <cellStyle name="Text 2 2 3 2 2 29" xfId="34376"/>
    <cellStyle name="Text 2 2 3 2 2 3" xfId="34377"/>
    <cellStyle name="Text 2 2 3 2 2 30" xfId="34378"/>
    <cellStyle name="Text 2 2 3 2 2 31" xfId="34379"/>
    <cellStyle name="Text 2 2 3 2 2 32" xfId="34380"/>
    <cellStyle name="Text 2 2 3 2 2 4" xfId="34381"/>
    <cellStyle name="Text 2 2 3 2 2 5" xfId="34382"/>
    <cellStyle name="Text 2 2 3 2 2 6" xfId="34383"/>
    <cellStyle name="Text 2 2 3 2 2 7" xfId="34384"/>
    <cellStyle name="Text 2 2 3 2 2 8" xfId="34385"/>
    <cellStyle name="Text 2 2 3 2 2 9" xfId="34386"/>
    <cellStyle name="Text 2 2 3 2 20" xfId="34387"/>
    <cellStyle name="Text 2 2 3 2 21" xfId="34388"/>
    <cellStyle name="Text 2 2 3 2 22" xfId="34389"/>
    <cellStyle name="Text 2 2 3 2 23" xfId="34390"/>
    <cellStyle name="Text 2 2 3 2 24" xfId="34391"/>
    <cellStyle name="Text 2 2 3 2 25" xfId="34392"/>
    <cellStyle name="Text 2 2 3 2 26" xfId="34393"/>
    <cellStyle name="Text 2 2 3 2 27" xfId="34394"/>
    <cellStyle name="Text 2 2 3 2 28" xfId="34395"/>
    <cellStyle name="Text 2 2 3 2 29" xfId="34396"/>
    <cellStyle name="Text 2 2 3 2 3" xfId="34397"/>
    <cellStyle name="Text 2 2 3 2 30" xfId="34398"/>
    <cellStyle name="Text 2 2 3 2 31" xfId="34399"/>
    <cellStyle name="Text 2 2 3 2 32" xfId="34400"/>
    <cellStyle name="Text 2 2 3 2 33" xfId="34401"/>
    <cellStyle name="Text 2 2 3 2 34" xfId="34402"/>
    <cellStyle name="Text 2 2 3 2 35" xfId="39294"/>
    <cellStyle name="Text 2 2 3 2 4" xfId="34403"/>
    <cellStyle name="Text 2 2 3 2 5" xfId="34404"/>
    <cellStyle name="Text 2 2 3 2 6" xfId="34405"/>
    <cellStyle name="Text 2 2 3 2 7" xfId="34406"/>
    <cellStyle name="Text 2 2 3 2 8" xfId="34407"/>
    <cellStyle name="Text 2 2 3 2 9" xfId="34408"/>
    <cellStyle name="Text 2 2 3 20" xfId="34409"/>
    <cellStyle name="Text 2 2 3 21" xfId="34410"/>
    <cellStyle name="Text 2 2 3 22" xfId="34411"/>
    <cellStyle name="Text 2 2 3 23" xfId="34412"/>
    <cellStyle name="Text 2 2 3 24" xfId="34413"/>
    <cellStyle name="Text 2 2 3 25" xfId="34414"/>
    <cellStyle name="Text 2 2 3 26" xfId="34415"/>
    <cellStyle name="Text 2 2 3 27" xfId="34416"/>
    <cellStyle name="Text 2 2 3 28" xfId="34417"/>
    <cellStyle name="Text 2 2 3 29" xfId="34418"/>
    <cellStyle name="Text 2 2 3 3" xfId="34419"/>
    <cellStyle name="Text 2 2 3 3 10" xfId="34420"/>
    <cellStyle name="Text 2 2 3 3 11" xfId="34421"/>
    <cellStyle name="Text 2 2 3 3 12" xfId="34422"/>
    <cellStyle name="Text 2 2 3 3 13" xfId="34423"/>
    <cellStyle name="Text 2 2 3 3 14" xfId="34424"/>
    <cellStyle name="Text 2 2 3 3 15" xfId="34425"/>
    <cellStyle name="Text 2 2 3 3 16" xfId="34426"/>
    <cellStyle name="Text 2 2 3 3 17" xfId="34427"/>
    <cellStyle name="Text 2 2 3 3 18" xfId="34428"/>
    <cellStyle name="Text 2 2 3 3 19" xfId="34429"/>
    <cellStyle name="Text 2 2 3 3 2" xfId="34430"/>
    <cellStyle name="Text 2 2 3 3 20" xfId="34431"/>
    <cellStyle name="Text 2 2 3 3 21" xfId="34432"/>
    <cellStyle name="Text 2 2 3 3 22" xfId="34433"/>
    <cellStyle name="Text 2 2 3 3 23" xfId="34434"/>
    <cellStyle name="Text 2 2 3 3 24" xfId="34435"/>
    <cellStyle name="Text 2 2 3 3 25" xfId="34436"/>
    <cellStyle name="Text 2 2 3 3 26" xfId="34437"/>
    <cellStyle name="Text 2 2 3 3 27" xfId="34438"/>
    <cellStyle name="Text 2 2 3 3 28" xfId="34439"/>
    <cellStyle name="Text 2 2 3 3 29" xfId="34440"/>
    <cellStyle name="Text 2 2 3 3 3" xfId="34441"/>
    <cellStyle name="Text 2 2 3 3 30" xfId="34442"/>
    <cellStyle name="Text 2 2 3 3 31" xfId="34443"/>
    <cellStyle name="Text 2 2 3 3 32" xfId="34444"/>
    <cellStyle name="Text 2 2 3 3 4" xfId="34445"/>
    <cellStyle name="Text 2 2 3 3 5" xfId="34446"/>
    <cellStyle name="Text 2 2 3 3 6" xfId="34447"/>
    <cellStyle name="Text 2 2 3 3 7" xfId="34448"/>
    <cellStyle name="Text 2 2 3 3 8" xfId="34449"/>
    <cellStyle name="Text 2 2 3 3 9" xfId="34450"/>
    <cellStyle name="Text 2 2 3 30" xfId="34451"/>
    <cellStyle name="Text 2 2 3 31" xfId="34452"/>
    <cellStyle name="Text 2 2 3 32" xfId="34453"/>
    <cellStyle name="Text 2 2 3 33" xfId="34454"/>
    <cellStyle name="Text 2 2 3 34" xfId="34455"/>
    <cellStyle name="Text 2 2 3 35" xfId="34456"/>
    <cellStyle name="Text 2 2 3 36" xfId="39293"/>
    <cellStyle name="Text 2 2 3 4" xfId="34457"/>
    <cellStyle name="Text 2 2 3 5" xfId="34458"/>
    <cellStyle name="Text 2 2 3 6" xfId="34459"/>
    <cellStyle name="Text 2 2 3 7" xfId="34460"/>
    <cellStyle name="Text 2 2 3 8" xfId="34461"/>
    <cellStyle name="Text 2 2 3 9" xfId="34462"/>
    <cellStyle name="Text 2 2 30" xfId="34463"/>
    <cellStyle name="Text 2 2 31" xfId="34464"/>
    <cellStyle name="Text 2 2 32" xfId="34465"/>
    <cellStyle name="Text 2 2 33" xfId="34466"/>
    <cellStyle name="Text 2 2 34" xfId="34467"/>
    <cellStyle name="Text 2 2 35" xfId="34468"/>
    <cellStyle name="Text 2 2 36" xfId="34469"/>
    <cellStyle name="Text 2 2 37" xfId="34470"/>
    <cellStyle name="Text 2 2 38" xfId="34471"/>
    <cellStyle name="Text 2 2 39" xfId="34472"/>
    <cellStyle name="Text 2 2 4" xfId="34473"/>
    <cellStyle name="Text 2 2 40" xfId="39290"/>
    <cellStyle name="Text 2 2 5" xfId="34474"/>
    <cellStyle name="Text 2 2 5 10" xfId="34475"/>
    <cellStyle name="Text 2 2 5 11" xfId="34476"/>
    <cellStyle name="Text 2 2 5 12" xfId="34477"/>
    <cellStyle name="Text 2 2 5 13" xfId="34478"/>
    <cellStyle name="Text 2 2 5 14" xfId="34479"/>
    <cellStyle name="Text 2 2 5 15" xfId="34480"/>
    <cellStyle name="Text 2 2 5 16" xfId="34481"/>
    <cellStyle name="Text 2 2 5 17" xfId="34482"/>
    <cellStyle name="Text 2 2 5 18" xfId="34483"/>
    <cellStyle name="Text 2 2 5 19" xfId="34484"/>
    <cellStyle name="Text 2 2 5 2" xfId="34485"/>
    <cellStyle name="Text 2 2 5 2 10" xfId="34486"/>
    <cellStyle name="Text 2 2 5 2 11" xfId="34487"/>
    <cellStyle name="Text 2 2 5 2 12" xfId="34488"/>
    <cellStyle name="Text 2 2 5 2 13" xfId="34489"/>
    <cellStyle name="Text 2 2 5 2 14" xfId="34490"/>
    <cellStyle name="Text 2 2 5 2 15" xfId="34491"/>
    <cellStyle name="Text 2 2 5 2 16" xfId="34492"/>
    <cellStyle name="Text 2 2 5 2 17" xfId="34493"/>
    <cellStyle name="Text 2 2 5 2 18" xfId="34494"/>
    <cellStyle name="Text 2 2 5 2 19" xfId="34495"/>
    <cellStyle name="Text 2 2 5 2 2" xfId="34496"/>
    <cellStyle name="Text 2 2 5 2 2 10" xfId="34497"/>
    <cellStyle name="Text 2 2 5 2 2 11" xfId="34498"/>
    <cellStyle name="Text 2 2 5 2 2 12" xfId="34499"/>
    <cellStyle name="Text 2 2 5 2 2 13" xfId="34500"/>
    <cellStyle name="Text 2 2 5 2 2 14" xfId="34501"/>
    <cellStyle name="Text 2 2 5 2 2 15" xfId="34502"/>
    <cellStyle name="Text 2 2 5 2 2 16" xfId="34503"/>
    <cellStyle name="Text 2 2 5 2 2 17" xfId="34504"/>
    <cellStyle name="Text 2 2 5 2 2 18" xfId="34505"/>
    <cellStyle name="Text 2 2 5 2 2 19" xfId="34506"/>
    <cellStyle name="Text 2 2 5 2 2 2" xfId="34507"/>
    <cellStyle name="Text 2 2 5 2 2 20" xfId="34508"/>
    <cellStyle name="Text 2 2 5 2 2 21" xfId="34509"/>
    <cellStyle name="Text 2 2 5 2 2 22" xfId="34510"/>
    <cellStyle name="Text 2 2 5 2 2 23" xfId="34511"/>
    <cellStyle name="Text 2 2 5 2 2 24" xfId="34512"/>
    <cellStyle name="Text 2 2 5 2 2 25" xfId="34513"/>
    <cellStyle name="Text 2 2 5 2 2 26" xfId="34514"/>
    <cellStyle name="Text 2 2 5 2 2 27" xfId="34515"/>
    <cellStyle name="Text 2 2 5 2 2 28" xfId="34516"/>
    <cellStyle name="Text 2 2 5 2 2 29" xfId="34517"/>
    <cellStyle name="Text 2 2 5 2 2 3" xfId="34518"/>
    <cellStyle name="Text 2 2 5 2 2 30" xfId="34519"/>
    <cellStyle name="Text 2 2 5 2 2 31" xfId="34520"/>
    <cellStyle name="Text 2 2 5 2 2 32" xfId="34521"/>
    <cellStyle name="Text 2 2 5 2 2 4" xfId="34522"/>
    <cellStyle name="Text 2 2 5 2 2 5" xfId="34523"/>
    <cellStyle name="Text 2 2 5 2 2 6" xfId="34524"/>
    <cellStyle name="Text 2 2 5 2 2 7" xfId="34525"/>
    <cellStyle name="Text 2 2 5 2 2 8" xfId="34526"/>
    <cellStyle name="Text 2 2 5 2 2 9" xfId="34527"/>
    <cellStyle name="Text 2 2 5 2 20" xfId="34528"/>
    <cellStyle name="Text 2 2 5 2 21" xfId="34529"/>
    <cellStyle name="Text 2 2 5 2 22" xfId="34530"/>
    <cellStyle name="Text 2 2 5 2 23" xfId="34531"/>
    <cellStyle name="Text 2 2 5 2 24" xfId="34532"/>
    <cellStyle name="Text 2 2 5 2 25" xfId="34533"/>
    <cellStyle name="Text 2 2 5 2 26" xfId="34534"/>
    <cellStyle name="Text 2 2 5 2 27" xfId="34535"/>
    <cellStyle name="Text 2 2 5 2 28" xfId="34536"/>
    <cellStyle name="Text 2 2 5 2 29" xfId="34537"/>
    <cellStyle name="Text 2 2 5 2 3" xfId="34538"/>
    <cellStyle name="Text 2 2 5 2 30" xfId="34539"/>
    <cellStyle name="Text 2 2 5 2 31" xfId="34540"/>
    <cellStyle name="Text 2 2 5 2 32" xfId="34541"/>
    <cellStyle name="Text 2 2 5 2 33" xfId="34542"/>
    <cellStyle name="Text 2 2 5 2 34" xfId="34543"/>
    <cellStyle name="Text 2 2 5 2 35" xfId="39296"/>
    <cellStyle name="Text 2 2 5 2 4" xfId="34544"/>
    <cellStyle name="Text 2 2 5 2 5" xfId="34545"/>
    <cellStyle name="Text 2 2 5 2 6" xfId="34546"/>
    <cellStyle name="Text 2 2 5 2 7" xfId="34547"/>
    <cellStyle name="Text 2 2 5 2 8" xfId="34548"/>
    <cellStyle name="Text 2 2 5 2 9" xfId="34549"/>
    <cellStyle name="Text 2 2 5 20" xfId="34550"/>
    <cellStyle name="Text 2 2 5 21" xfId="34551"/>
    <cellStyle name="Text 2 2 5 22" xfId="34552"/>
    <cellStyle name="Text 2 2 5 23" xfId="34553"/>
    <cellStyle name="Text 2 2 5 24" xfId="34554"/>
    <cellStyle name="Text 2 2 5 25" xfId="34555"/>
    <cellStyle name="Text 2 2 5 26" xfId="34556"/>
    <cellStyle name="Text 2 2 5 27" xfId="34557"/>
    <cellStyle name="Text 2 2 5 28" xfId="34558"/>
    <cellStyle name="Text 2 2 5 29" xfId="34559"/>
    <cellStyle name="Text 2 2 5 3" xfId="34560"/>
    <cellStyle name="Text 2 2 5 3 10" xfId="34561"/>
    <cellStyle name="Text 2 2 5 3 11" xfId="34562"/>
    <cellStyle name="Text 2 2 5 3 12" xfId="34563"/>
    <cellStyle name="Text 2 2 5 3 13" xfId="34564"/>
    <cellStyle name="Text 2 2 5 3 14" xfId="34565"/>
    <cellStyle name="Text 2 2 5 3 15" xfId="34566"/>
    <cellStyle name="Text 2 2 5 3 16" xfId="34567"/>
    <cellStyle name="Text 2 2 5 3 17" xfId="34568"/>
    <cellStyle name="Text 2 2 5 3 18" xfId="34569"/>
    <cellStyle name="Text 2 2 5 3 19" xfId="34570"/>
    <cellStyle name="Text 2 2 5 3 2" xfId="34571"/>
    <cellStyle name="Text 2 2 5 3 2 10" xfId="34572"/>
    <cellStyle name="Text 2 2 5 3 2 11" xfId="34573"/>
    <cellStyle name="Text 2 2 5 3 2 12" xfId="34574"/>
    <cellStyle name="Text 2 2 5 3 2 13" xfId="34575"/>
    <cellStyle name="Text 2 2 5 3 2 14" xfId="34576"/>
    <cellStyle name="Text 2 2 5 3 2 15" xfId="34577"/>
    <cellStyle name="Text 2 2 5 3 2 16" xfId="34578"/>
    <cellStyle name="Text 2 2 5 3 2 17" xfId="34579"/>
    <cellStyle name="Text 2 2 5 3 2 18" xfId="34580"/>
    <cellStyle name="Text 2 2 5 3 2 19" xfId="34581"/>
    <cellStyle name="Text 2 2 5 3 2 2" xfId="34582"/>
    <cellStyle name="Text 2 2 5 3 2 20" xfId="34583"/>
    <cellStyle name="Text 2 2 5 3 2 21" xfId="34584"/>
    <cellStyle name="Text 2 2 5 3 2 22" xfId="34585"/>
    <cellStyle name="Text 2 2 5 3 2 23" xfId="34586"/>
    <cellStyle name="Text 2 2 5 3 2 24" xfId="34587"/>
    <cellStyle name="Text 2 2 5 3 2 25" xfId="34588"/>
    <cellStyle name="Text 2 2 5 3 2 26" xfId="34589"/>
    <cellStyle name="Text 2 2 5 3 2 27" xfId="34590"/>
    <cellStyle name="Text 2 2 5 3 2 28" xfId="34591"/>
    <cellStyle name="Text 2 2 5 3 2 29" xfId="34592"/>
    <cellStyle name="Text 2 2 5 3 2 3" xfId="34593"/>
    <cellStyle name="Text 2 2 5 3 2 30" xfId="34594"/>
    <cellStyle name="Text 2 2 5 3 2 31" xfId="34595"/>
    <cellStyle name="Text 2 2 5 3 2 32" xfId="34596"/>
    <cellStyle name="Text 2 2 5 3 2 4" xfId="34597"/>
    <cellStyle name="Text 2 2 5 3 2 5" xfId="34598"/>
    <cellStyle name="Text 2 2 5 3 2 6" xfId="34599"/>
    <cellStyle name="Text 2 2 5 3 2 7" xfId="34600"/>
    <cellStyle name="Text 2 2 5 3 2 8" xfId="34601"/>
    <cellStyle name="Text 2 2 5 3 2 9" xfId="34602"/>
    <cellStyle name="Text 2 2 5 3 20" xfId="34603"/>
    <cellStyle name="Text 2 2 5 3 21" xfId="34604"/>
    <cellStyle name="Text 2 2 5 3 22" xfId="34605"/>
    <cellStyle name="Text 2 2 5 3 23" xfId="34606"/>
    <cellStyle name="Text 2 2 5 3 24" xfId="34607"/>
    <cellStyle name="Text 2 2 5 3 25" xfId="34608"/>
    <cellStyle name="Text 2 2 5 3 26" xfId="34609"/>
    <cellStyle name="Text 2 2 5 3 27" xfId="34610"/>
    <cellStyle name="Text 2 2 5 3 28" xfId="34611"/>
    <cellStyle name="Text 2 2 5 3 29" xfId="34612"/>
    <cellStyle name="Text 2 2 5 3 3" xfId="34613"/>
    <cellStyle name="Text 2 2 5 3 30" xfId="34614"/>
    <cellStyle name="Text 2 2 5 3 31" xfId="34615"/>
    <cellStyle name="Text 2 2 5 3 32" xfId="34616"/>
    <cellStyle name="Text 2 2 5 3 33" xfId="34617"/>
    <cellStyle name="Text 2 2 5 3 34" xfId="34618"/>
    <cellStyle name="Text 2 2 5 3 35" xfId="39297"/>
    <cellStyle name="Text 2 2 5 3 4" xfId="34619"/>
    <cellStyle name="Text 2 2 5 3 5" xfId="34620"/>
    <cellStyle name="Text 2 2 5 3 6" xfId="34621"/>
    <cellStyle name="Text 2 2 5 3 7" xfId="34622"/>
    <cellStyle name="Text 2 2 5 3 8" xfId="34623"/>
    <cellStyle name="Text 2 2 5 3 9" xfId="34624"/>
    <cellStyle name="Text 2 2 5 30" xfId="34625"/>
    <cellStyle name="Text 2 2 5 31" xfId="34626"/>
    <cellStyle name="Text 2 2 5 32" xfId="34627"/>
    <cellStyle name="Text 2 2 5 33" xfId="34628"/>
    <cellStyle name="Text 2 2 5 34" xfId="34629"/>
    <cellStyle name="Text 2 2 5 35" xfId="34630"/>
    <cellStyle name="Text 2 2 5 36" xfId="34631"/>
    <cellStyle name="Text 2 2 5 37" xfId="39295"/>
    <cellStyle name="Text 2 2 5 4" xfId="34632"/>
    <cellStyle name="Text 2 2 5 4 10" xfId="34633"/>
    <cellStyle name="Text 2 2 5 4 11" xfId="34634"/>
    <cellStyle name="Text 2 2 5 4 12" xfId="34635"/>
    <cellStyle name="Text 2 2 5 4 13" xfId="34636"/>
    <cellStyle name="Text 2 2 5 4 14" xfId="39917"/>
    <cellStyle name="Text 2 2 5 4 2" xfId="34637"/>
    <cellStyle name="Text 2 2 5 4 3" xfId="34638"/>
    <cellStyle name="Text 2 2 5 4 4" xfId="34639"/>
    <cellStyle name="Text 2 2 5 4 5" xfId="34640"/>
    <cellStyle name="Text 2 2 5 4 6" xfId="34641"/>
    <cellStyle name="Text 2 2 5 4 7" xfId="34642"/>
    <cellStyle name="Text 2 2 5 4 8" xfId="34643"/>
    <cellStyle name="Text 2 2 5 4 9" xfId="34644"/>
    <cellStyle name="Text 2 2 5 5" xfId="34645"/>
    <cellStyle name="Text 2 2 5 6" xfId="34646"/>
    <cellStyle name="Text 2 2 5 7" xfId="34647"/>
    <cellStyle name="Text 2 2 5 8" xfId="34648"/>
    <cellStyle name="Text 2 2 5 9" xfId="34649"/>
    <cellStyle name="Text 2 2 6" xfId="34650"/>
    <cellStyle name="Text 2 2 6 10" xfId="34651"/>
    <cellStyle name="Text 2 2 6 11" xfId="34652"/>
    <cellStyle name="Text 2 2 6 12" xfId="34653"/>
    <cellStyle name="Text 2 2 6 13" xfId="34654"/>
    <cellStyle name="Text 2 2 6 14" xfId="34655"/>
    <cellStyle name="Text 2 2 6 15" xfId="34656"/>
    <cellStyle name="Text 2 2 6 16" xfId="34657"/>
    <cellStyle name="Text 2 2 6 17" xfId="34658"/>
    <cellStyle name="Text 2 2 6 18" xfId="34659"/>
    <cellStyle name="Text 2 2 6 19" xfId="34660"/>
    <cellStyle name="Text 2 2 6 2" xfId="34661"/>
    <cellStyle name="Text 2 2 6 2 10" xfId="34662"/>
    <cellStyle name="Text 2 2 6 2 11" xfId="34663"/>
    <cellStyle name="Text 2 2 6 2 12" xfId="34664"/>
    <cellStyle name="Text 2 2 6 2 13" xfId="34665"/>
    <cellStyle name="Text 2 2 6 2 14" xfId="34666"/>
    <cellStyle name="Text 2 2 6 2 15" xfId="34667"/>
    <cellStyle name="Text 2 2 6 2 16" xfId="34668"/>
    <cellStyle name="Text 2 2 6 2 17" xfId="34669"/>
    <cellStyle name="Text 2 2 6 2 18" xfId="34670"/>
    <cellStyle name="Text 2 2 6 2 19" xfId="34671"/>
    <cellStyle name="Text 2 2 6 2 2" xfId="34672"/>
    <cellStyle name="Text 2 2 6 2 20" xfId="34673"/>
    <cellStyle name="Text 2 2 6 2 21" xfId="34674"/>
    <cellStyle name="Text 2 2 6 2 22" xfId="34675"/>
    <cellStyle name="Text 2 2 6 2 23" xfId="34676"/>
    <cellStyle name="Text 2 2 6 2 24" xfId="34677"/>
    <cellStyle name="Text 2 2 6 2 25" xfId="34678"/>
    <cellStyle name="Text 2 2 6 2 26" xfId="34679"/>
    <cellStyle name="Text 2 2 6 2 27" xfId="34680"/>
    <cellStyle name="Text 2 2 6 2 28" xfId="34681"/>
    <cellStyle name="Text 2 2 6 2 29" xfId="34682"/>
    <cellStyle name="Text 2 2 6 2 3" xfId="34683"/>
    <cellStyle name="Text 2 2 6 2 30" xfId="34684"/>
    <cellStyle name="Text 2 2 6 2 31" xfId="34685"/>
    <cellStyle name="Text 2 2 6 2 32" xfId="34686"/>
    <cellStyle name="Text 2 2 6 2 4" xfId="34687"/>
    <cellStyle name="Text 2 2 6 2 5" xfId="34688"/>
    <cellStyle name="Text 2 2 6 2 6" xfId="34689"/>
    <cellStyle name="Text 2 2 6 2 7" xfId="34690"/>
    <cellStyle name="Text 2 2 6 2 8" xfId="34691"/>
    <cellStyle name="Text 2 2 6 2 9" xfId="34692"/>
    <cellStyle name="Text 2 2 6 20" xfId="34693"/>
    <cellStyle name="Text 2 2 6 21" xfId="34694"/>
    <cellStyle name="Text 2 2 6 22" xfId="34695"/>
    <cellStyle name="Text 2 2 6 23" xfId="34696"/>
    <cellStyle name="Text 2 2 6 24" xfId="34697"/>
    <cellStyle name="Text 2 2 6 25" xfId="34698"/>
    <cellStyle name="Text 2 2 6 26" xfId="34699"/>
    <cellStyle name="Text 2 2 6 27" xfId="34700"/>
    <cellStyle name="Text 2 2 6 28" xfId="34701"/>
    <cellStyle name="Text 2 2 6 29" xfId="34702"/>
    <cellStyle name="Text 2 2 6 3" xfId="34703"/>
    <cellStyle name="Text 2 2 6 30" xfId="34704"/>
    <cellStyle name="Text 2 2 6 31" xfId="34705"/>
    <cellStyle name="Text 2 2 6 32" xfId="34706"/>
    <cellStyle name="Text 2 2 6 33" xfId="34707"/>
    <cellStyle name="Text 2 2 6 34" xfId="34708"/>
    <cellStyle name="Text 2 2 6 35" xfId="39298"/>
    <cellStyle name="Text 2 2 6 4" xfId="34709"/>
    <cellStyle name="Text 2 2 6 5" xfId="34710"/>
    <cellStyle name="Text 2 2 6 6" xfId="34711"/>
    <cellStyle name="Text 2 2 6 7" xfId="34712"/>
    <cellStyle name="Text 2 2 6 8" xfId="34713"/>
    <cellStyle name="Text 2 2 6 9" xfId="34714"/>
    <cellStyle name="Text 2 2 7" xfId="34715"/>
    <cellStyle name="Text 2 2 7 10" xfId="34716"/>
    <cellStyle name="Text 2 2 7 11" xfId="34717"/>
    <cellStyle name="Text 2 2 7 12" xfId="34718"/>
    <cellStyle name="Text 2 2 7 13" xfId="34719"/>
    <cellStyle name="Text 2 2 7 14" xfId="34720"/>
    <cellStyle name="Text 2 2 7 15" xfId="34721"/>
    <cellStyle name="Text 2 2 7 16" xfId="34722"/>
    <cellStyle name="Text 2 2 7 17" xfId="34723"/>
    <cellStyle name="Text 2 2 7 18" xfId="34724"/>
    <cellStyle name="Text 2 2 7 19" xfId="34725"/>
    <cellStyle name="Text 2 2 7 2" xfId="34726"/>
    <cellStyle name="Text 2 2 7 20" xfId="34727"/>
    <cellStyle name="Text 2 2 7 21" xfId="34728"/>
    <cellStyle name="Text 2 2 7 22" xfId="34729"/>
    <cellStyle name="Text 2 2 7 23" xfId="34730"/>
    <cellStyle name="Text 2 2 7 24" xfId="34731"/>
    <cellStyle name="Text 2 2 7 25" xfId="34732"/>
    <cellStyle name="Text 2 2 7 26" xfId="34733"/>
    <cellStyle name="Text 2 2 7 27" xfId="34734"/>
    <cellStyle name="Text 2 2 7 28" xfId="34735"/>
    <cellStyle name="Text 2 2 7 29" xfId="34736"/>
    <cellStyle name="Text 2 2 7 3" xfId="34737"/>
    <cellStyle name="Text 2 2 7 30" xfId="34738"/>
    <cellStyle name="Text 2 2 7 31" xfId="34739"/>
    <cellStyle name="Text 2 2 7 32" xfId="34740"/>
    <cellStyle name="Text 2 2 7 4" xfId="34741"/>
    <cellStyle name="Text 2 2 7 5" xfId="34742"/>
    <cellStyle name="Text 2 2 7 6" xfId="34743"/>
    <cellStyle name="Text 2 2 7 7" xfId="34744"/>
    <cellStyle name="Text 2 2 7 8" xfId="34745"/>
    <cellStyle name="Text 2 2 7 9" xfId="34746"/>
    <cellStyle name="Text 2 2 8" xfId="34747"/>
    <cellStyle name="Text 2 2 9" xfId="34748"/>
    <cellStyle name="Text 2 3" xfId="34749"/>
    <cellStyle name="Text 2 3 10" xfId="34750"/>
    <cellStyle name="Text 2 3 11" xfId="34751"/>
    <cellStyle name="Text 2 3 12" xfId="34752"/>
    <cellStyle name="Text 2 3 13" xfId="34753"/>
    <cellStyle name="Text 2 3 14" xfId="39581"/>
    <cellStyle name="Text 2 3 2" xfId="34754"/>
    <cellStyle name="Text 2 3 3" xfId="34755"/>
    <cellStyle name="Text 2 3 4" xfId="34756"/>
    <cellStyle name="Text 2 3 5" xfId="34757"/>
    <cellStyle name="Text 2 3 6" xfId="34758"/>
    <cellStyle name="Text 2 3 7" xfId="34759"/>
    <cellStyle name="Text 2 3 8" xfId="34760"/>
    <cellStyle name="Text 2 3 9" xfId="34761"/>
    <cellStyle name="Text 3" xfId="444"/>
    <cellStyle name="Text 3 2" xfId="34762"/>
    <cellStyle name="Text 3 3" xfId="34763"/>
    <cellStyle name="Text 4" xfId="445"/>
    <cellStyle name="Text 4 2" xfId="34764"/>
    <cellStyle name="Text 4 3" xfId="34765"/>
    <cellStyle name="Text 4 4" xfId="34766"/>
    <cellStyle name="Text 5" xfId="446"/>
    <cellStyle name="Text 6" xfId="34767"/>
    <cellStyle name="Text 7" xfId="34768"/>
    <cellStyle name="Text 8" xfId="34769"/>
    <cellStyle name="Text Italic" xfId="447"/>
    <cellStyle name="Text Merged LJust" xfId="448"/>
    <cellStyle name="Text Merged LJust 2" xfId="34770"/>
    <cellStyle name="Text Merged LJust 2 2" xfId="34771"/>
    <cellStyle name="Text Merged LJust 3" xfId="34772"/>
    <cellStyle name="Text Merged LJust 4" xfId="34773"/>
    <cellStyle name="Text rjustify" xfId="30"/>
    <cellStyle name="Text rjustify 2" xfId="449"/>
    <cellStyle name="Text rjustify 2 2" xfId="34774"/>
    <cellStyle name="Text rjustify 2 2 10" xfId="34775"/>
    <cellStyle name="Text rjustify 2 2 11" xfId="34776"/>
    <cellStyle name="Text rjustify 2 2 12" xfId="34777"/>
    <cellStyle name="Text rjustify 2 2 13" xfId="34778"/>
    <cellStyle name="Text rjustify 2 2 14" xfId="34779"/>
    <cellStyle name="Text rjustify 2 2 15" xfId="34780"/>
    <cellStyle name="Text rjustify 2 2 16" xfId="34781"/>
    <cellStyle name="Text rjustify 2 2 17" xfId="34782"/>
    <cellStyle name="Text rjustify 2 2 18" xfId="34783"/>
    <cellStyle name="Text rjustify 2 2 19" xfId="34784"/>
    <cellStyle name="Text rjustify 2 2 2" xfId="34785"/>
    <cellStyle name="Text rjustify 2 2 2 10" xfId="34786"/>
    <cellStyle name="Text rjustify 2 2 2 11" xfId="34787"/>
    <cellStyle name="Text rjustify 2 2 2 12" xfId="34788"/>
    <cellStyle name="Text rjustify 2 2 2 13" xfId="34789"/>
    <cellStyle name="Text rjustify 2 2 2 14" xfId="34790"/>
    <cellStyle name="Text rjustify 2 2 2 15" xfId="34791"/>
    <cellStyle name="Text rjustify 2 2 2 16" xfId="34792"/>
    <cellStyle name="Text rjustify 2 2 2 17" xfId="34793"/>
    <cellStyle name="Text rjustify 2 2 2 18" xfId="34794"/>
    <cellStyle name="Text rjustify 2 2 2 19" xfId="34795"/>
    <cellStyle name="Text rjustify 2 2 2 2" xfId="34796"/>
    <cellStyle name="Text rjustify 2 2 2 2 10" xfId="34797"/>
    <cellStyle name="Text rjustify 2 2 2 2 11" xfId="34798"/>
    <cellStyle name="Text rjustify 2 2 2 2 12" xfId="34799"/>
    <cellStyle name="Text rjustify 2 2 2 2 13" xfId="34800"/>
    <cellStyle name="Text rjustify 2 2 2 2 14" xfId="34801"/>
    <cellStyle name="Text rjustify 2 2 2 2 15" xfId="34802"/>
    <cellStyle name="Text rjustify 2 2 2 2 16" xfId="34803"/>
    <cellStyle name="Text rjustify 2 2 2 2 17" xfId="34804"/>
    <cellStyle name="Text rjustify 2 2 2 2 18" xfId="34805"/>
    <cellStyle name="Text rjustify 2 2 2 2 19" xfId="34806"/>
    <cellStyle name="Text rjustify 2 2 2 2 2" xfId="34807"/>
    <cellStyle name="Text rjustify 2 2 2 2 2 10" xfId="34808"/>
    <cellStyle name="Text rjustify 2 2 2 2 2 11" xfId="34809"/>
    <cellStyle name="Text rjustify 2 2 2 2 2 12" xfId="34810"/>
    <cellStyle name="Text rjustify 2 2 2 2 2 13" xfId="34811"/>
    <cellStyle name="Text rjustify 2 2 2 2 2 14" xfId="34812"/>
    <cellStyle name="Text rjustify 2 2 2 2 2 15" xfId="34813"/>
    <cellStyle name="Text rjustify 2 2 2 2 2 16" xfId="34814"/>
    <cellStyle name="Text rjustify 2 2 2 2 2 17" xfId="34815"/>
    <cellStyle name="Text rjustify 2 2 2 2 2 18" xfId="34816"/>
    <cellStyle name="Text rjustify 2 2 2 2 2 19" xfId="34817"/>
    <cellStyle name="Text rjustify 2 2 2 2 2 2" xfId="34818"/>
    <cellStyle name="Text rjustify 2 2 2 2 2 20" xfId="34819"/>
    <cellStyle name="Text rjustify 2 2 2 2 2 21" xfId="34820"/>
    <cellStyle name="Text rjustify 2 2 2 2 2 22" xfId="34821"/>
    <cellStyle name="Text rjustify 2 2 2 2 2 23" xfId="34822"/>
    <cellStyle name="Text rjustify 2 2 2 2 2 24" xfId="34823"/>
    <cellStyle name="Text rjustify 2 2 2 2 2 25" xfId="34824"/>
    <cellStyle name="Text rjustify 2 2 2 2 2 26" xfId="34825"/>
    <cellStyle name="Text rjustify 2 2 2 2 2 27" xfId="34826"/>
    <cellStyle name="Text rjustify 2 2 2 2 2 28" xfId="34827"/>
    <cellStyle name="Text rjustify 2 2 2 2 2 29" xfId="34828"/>
    <cellStyle name="Text rjustify 2 2 2 2 2 3" xfId="34829"/>
    <cellStyle name="Text rjustify 2 2 2 2 2 30" xfId="34830"/>
    <cellStyle name="Text rjustify 2 2 2 2 2 31" xfId="34831"/>
    <cellStyle name="Text rjustify 2 2 2 2 2 32" xfId="34832"/>
    <cellStyle name="Text rjustify 2 2 2 2 2 4" xfId="34833"/>
    <cellStyle name="Text rjustify 2 2 2 2 2 5" xfId="34834"/>
    <cellStyle name="Text rjustify 2 2 2 2 2 6" xfId="34835"/>
    <cellStyle name="Text rjustify 2 2 2 2 2 7" xfId="34836"/>
    <cellStyle name="Text rjustify 2 2 2 2 2 8" xfId="34837"/>
    <cellStyle name="Text rjustify 2 2 2 2 2 9" xfId="34838"/>
    <cellStyle name="Text rjustify 2 2 2 2 20" xfId="34839"/>
    <cellStyle name="Text rjustify 2 2 2 2 21" xfId="34840"/>
    <cellStyle name="Text rjustify 2 2 2 2 22" xfId="34841"/>
    <cellStyle name="Text rjustify 2 2 2 2 23" xfId="34842"/>
    <cellStyle name="Text rjustify 2 2 2 2 24" xfId="34843"/>
    <cellStyle name="Text rjustify 2 2 2 2 25" xfId="34844"/>
    <cellStyle name="Text rjustify 2 2 2 2 26" xfId="34845"/>
    <cellStyle name="Text rjustify 2 2 2 2 27" xfId="34846"/>
    <cellStyle name="Text rjustify 2 2 2 2 28" xfId="34847"/>
    <cellStyle name="Text rjustify 2 2 2 2 29" xfId="34848"/>
    <cellStyle name="Text rjustify 2 2 2 2 3" xfId="34849"/>
    <cellStyle name="Text rjustify 2 2 2 2 30" xfId="34850"/>
    <cellStyle name="Text rjustify 2 2 2 2 31" xfId="34851"/>
    <cellStyle name="Text rjustify 2 2 2 2 32" xfId="34852"/>
    <cellStyle name="Text rjustify 2 2 2 2 33" xfId="34853"/>
    <cellStyle name="Text rjustify 2 2 2 2 34" xfId="34854"/>
    <cellStyle name="Text rjustify 2 2 2 2 35" xfId="39301"/>
    <cellStyle name="Text rjustify 2 2 2 2 4" xfId="34855"/>
    <cellStyle name="Text rjustify 2 2 2 2 5" xfId="34856"/>
    <cellStyle name="Text rjustify 2 2 2 2 6" xfId="34857"/>
    <cellStyle name="Text rjustify 2 2 2 2 7" xfId="34858"/>
    <cellStyle name="Text rjustify 2 2 2 2 8" xfId="34859"/>
    <cellStyle name="Text rjustify 2 2 2 2 9" xfId="34860"/>
    <cellStyle name="Text rjustify 2 2 2 20" xfId="34861"/>
    <cellStyle name="Text rjustify 2 2 2 21" xfId="34862"/>
    <cellStyle name="Text rjustify 2 2 2 22" xfId="34863"/>
    <cellStyle name="Text rjustify 2 2 2 23" xfId="34864"/>
    <cellStyle name="Text rjustify 2 2 2 24" xfId="34865"/>
    <cellStyle name="Text rjustify 2 2 2 25" xfId="34866"/>
    <cellStyle name="Text rjustify 2 2 2 26" xfId="34867"/>
    <cellStyle name="Text rjustify 2 2 2 27" xfId="34868"/>
    <cellStyle name="Text rjustify 2 2 2 28" xfId="34869"/>
    <cellStyle name="Text rjustify 2 2 2 29" xfId="34870"/>
    <cellStyle name="Text rjustify 2 2 2 3" xfId="34871"/>
    <cellStyle name="Text rjustify 2 2 2 3 10" xfId="34872"/>
    <cellStyle name="Text rjustify 2 2 2 3 11" xfId="34873"/>
    <cellStyle name="Text rjustify 2 2 2 3 12" xfId="34874"/>
    <cellStyle name="Text rjustify 2 2 2 3 13" xfId="34875"/>
    <cellStyle name="Text rjustify 2 2 2 3 14" xfId="34876"/>
    <cellStyle name="Text rjustify 2 2 2 3 15" xfId="34877"/>
    <cellStyle name="Text rjustify 2 2 2 3 16" xfId="34878"/>
    <cellStyle name="Text rjustify 2 2 2 3 17" xfId="34879"/>
    <cellStyle name="Text rjustify 2 2 2 3 18" xfId="34880"/>
    <cellStyle name="Text rjustify 2 2 2 3 19" xfId="34881"/>
    <cellStyle name="Text rjustify 2 2 2 3 2" xfId="34882"/>
    <cellStyle name="Text rjustify 2 2 2 3 20" xfId="34883"/>
    <cellStyle name="Text rjustify 2 2 2 3 21" xfId="34884"/>
    <cellStyle name="Text rjustify 2 2 2 3 22" xfId="34885"/>
    <cellStyle name="Text rjustify 2 2 2 3 23" xfId="34886"/>
    <cellStyle name="Text rjustify 2 2 2 3 24" xfId="34887"/>
    <cellStyle name="Text rjustify 2 2 2 3 25" xfId="34888"/>
    <cellStyle name="Text rjustify 2 2 2 3 26" xfId="34889"/>
    <cellStyle name="Text rjustify 2 2 2 3 27" xfId="34890"/>
    <cellStyle name="Text rjustify 2 2 2 3 28" xfId="34891"/>
    <cellStyle name="Text rjustify 2 2 2 3 29" xfId="34892"/>
    <cellStyle name="Text rjustify 2 2 2 3 3" xfId="34893"/>
    <cellStyle name="Text rjustify 2 2 2 3 30" xfId="34894"/>
    <cellStyle name="Text rjustify 2 2 2 3 31" xfId="34895"/>
    <cellStyle name="Text rjustify 2 2 2 3 32" xfId="34896"/>
    <cellStyle name="Text rjustify 2 2 2 3 4" xfId="34897"/>
    <cellStyle name="Text rjustify 2 2 2 3 5" xfId="34898"/>
    <cellStyle name="Text rjustify 2 2 2 3 6" xfId="34899"/>
    <cellStyle name="Text rjustify 2 2 2 3 7" xfId="34900"/>
    <cellStyle name="Text rjustify 2 2 2 3 8" xfId="34901"/>
    <cellStyle name="Text rjustify 2 2 2 3 9" xfId="34902"/>
    <cellStyle name="Text rjustify 2 2 2 30" xfId="34903"/>
    <cellStyle name="Text rjustify 2 2 2 31" xfId="34904"/>
    <cellStyle name="Text rjustify 2 2 2 32" xfId="34905"/>
    <cellStyle name="Text rjustify 2 2 2 33" xfId="34906"/>
    <cellStyle name="Text rjustify 2 2 2 34" xfId="34907"/>
    <cellStyle name="Text rjustify 2 2 2 35" xfId="34908"/>
    <cellStyle name="Text rjustify 2 2 2 36" xfId="39300"/>
    <cellStyle name="Text rjustify 2 2 2 4" xfId="34909"/>
    <cellStyle name="Text rjustify 2 2 2 5" xfId="34910"/>
    <cellStyle name="Text rjustify 2 2 2 6" xfId="34911"/>
    <cellStyle name="Text rjustify 2 2 2 7" xfId="34912"/>
    <cellStyle name="Text rjustify 2 2 2 8" xfId="34913"/>
    <cellStyle name="Text rjustify 2 2 2 9" xfId="34914"/>
    <cellStyle name="Text rjustify 2 2 20" xfId="34915"/>
    <cellStyle name="Text rjustify 2 2 21" xfId="34916"/>
    <cellStyle name="Text rjustify 2 2 22" xfId="34917"/>
    <cellStyle name="Text rjustify 2 2 23" xfId="34918"/>
    <cellStyle name="Text rjustify 2 2 24" xfId="34919"/>
    <cellStyle name="Text rjustify 2 2 25" xfId="34920"/>
    <cellStyle name="Text rjustify 2 2 26" xfId="34921"/>
    <cellStyle name="Text rjustify 2 2 27" xfId="34922"/>
    <cellStyle name="Text rjustify 2 2 28" xfId="34923"/>
    <cellStyle name="Text rjustify 2 2 29" xfId="34924"/>
    <cellStyle name="Text rjustify 2 2 3" xfId="34925"/>
    <cellStyle name="Text rjustify 2 2 3 10" xfId="34926"/>
    <cellStyle name="Text rjustify 2 2 3 11" xfId="34927"/>
    <cellStyle name="Text rjustify 2 2 3 12" xfId="34928"/>
    <cellStyle name="Text rjustify 2 2 3 13" xfId="34929"/>
    <cellStyle name="Text rjustify 2 2 3 14" xfId="34930"/>
    <cellStyle name="Text rjustify 2 2 3 15" xfId="34931"/>
    <cellStyle name="Text rjustify 2 2 3 16" xfId="34932"/>
    <cellStyle name="Text rjustify 2 2 3 17" xfId="34933"/>
    <cellStyle name="Text rjustify 2 2 3 18" xfId="34934"/>
    <cellStyle name="Text rjustify 2 2 3 19" xfId="34935"/>
    <cellStyle name="Text rjustify 2 2 3 2" xfId="34936"/>
    <cellStyle name="Text rjustify 2 2 3 2 10" xfId="34937"/>
    <cellStyle name="Text rjustify 2 2 3 2 11" xfId="34938"/>
    <cellStyle name="Text rjustify 2 2 3 2 12" xfId="34939"/>
    <cellStyle name="Text rjustify 2 2 3 2 13" xfId="34940"/>
    <cellStyle name="Text rjustify 2 2 3 2 14" xfId="34941"/>
    <cellStyle name="Text rjustify 2 2 3 2 15" xfId="34942"/>
    <cellStyle name="Text rjustify 2 2 3 2 16" xfId="34943"/>
    <cellStyle name="Text rjustify 2 2 3 2 17" xfId="34944"/>
    <cellStyle name="Text rjustify 2 2 3 2 18" xfId="34945"/>
    <cellStyle name="Text rjustify 2 2 3 2 19" xfId="34946"/>
    <cellStyle name="Text rjustify 2 2 3 2 2" xfId="34947"/>
    <cellStyle name="Text rjustify 2 2 3 2 2 10" xfId="34948"/>
    <cellStyle name="Text rjustify 2 2 3 2 2 11" xfId="34949"/>
    <cellStyle name="Text rjustify 2 2 3 2 2 12" xfId="34950"/>
    <cellStyle name="Text rjustify 2 2 3 2 2 13" xfId="34951"/>
    <cellStyle name="Text rjustify 2 2 3 2 2 14" xfId="34952"/>
    <cellStyle name="Text rjustify 2 2 3 2 2 15" xfId="34953"/>
    <cellStyle name="Text rjustify 2 2 3 2 2 16" xfId="34954"/>
    <cellStyle name="Text rjustify 2 2 3 2 2 17" xfId="34955"/>
    <cellStyle name="Text rjustify 2 2 3 2 2 18" xfId="34956"/>
    <cellStyle name="Text rjustify 2 2 3 2 2 19" xfId="34957"/>
    <cellStyle name="Text rjustify 2 2 3 2 2 2" xfId="34958"/>
    <cellStyle name="Text rjustify 2 2 3 2 2 20" xfId="34959"/>
    <cellStyle name="Text rjustify 2 2 3 2 2 21" xfId="34960"/>
    <cellStyle name="Text rjustify 2 2 3 2 2 22" xfId="34961"/>
    <cellStyle name="Text rjustify 2 2 3 2 2 23" xfId="34962"/>
    <cellStyle name="Text rjustify 2 2 3 2 2 24" xfId="34963"/>
    <cellStyle name="Text rjustify 2 2 3 2 2 25" xfId="34964"/>
    <cellStyle name="Text rjustify 2 2 3 2 2 26" xfId="34965"/>
    <cellStyle name="Text rjustify 2 2 3 2 2 27" xfId="34966"/>
    <cellStyle name="Text rjustify 2 2 3 2 2 28" xfId="34967"/>
    <cellStyle name="Text rjustify 2 2 3 2 2 29" xfId="34968"/>
    <cellStyle name="Text rjustify 2 2 3 2 2 3" xfId="34969"/>
    <cellStyle name="Text rjustify 2 2 3 2 2 30" xfId="34970"/>
    <cellStyle name="Text rjustify 2 2 3 2 2 31" xfId="34971"/>
    <cellStyle name="Text rjustify 2 2 3 2 2 32" xfId="34972"/>
    <cellStyle name="Text rjustify 2 2 3 2 2 4" xfId="34973"/>
    <cellStyle name="Text rjustify 2 2 3 2 2 5" xfId="34974"/>
    <cellStyle name="Text rjustify 2 2 3 2 2 6" xfId="34975"/>
    <cellStyle name="Text rjustify 2 2 3 2 2 7" xfId="34976"/>
    <cellStyle name="Text rjustify 2 2 3 2 2 8" xfId="34977"/>
    <cellStyle name="Text rjustify 2 2 3 2 2 9" xfId="34978"/>
    <cellStyle name="Text rjustify 2 2 3 2 20" xfId="34979"/>
    <cellStyle name="Text rjustify 2 2 3 2 21" xfId="34980"/>
    <cellStyle name="Text rjustify 2 2 3 2 22" xfId="34981"/>
    <cellStyle name="Text rjustify 2 2 3 2 23" xfId="34982"/>
    <cellStyle name="Text rjustify 2 2 3 2 24" xfId="34983"/>
    <cellStyle name="Text rjustify 2 2 3 2 25" xfId="34984"/>
    <cellStyle name="Text rjustify 2 2 3 2 26" xfId="34985"/>
    <cellStyle name="Text rjustify 2 2 3 2 27" xfId="34986"/>
    <cellStyle name="Text rjustify 2 2 3 2 28" xfId="34987"/>
    <cellStyle name="Text rjustify 2 2 3 2 29" xfId="34988"/>
    <cellStyle name="Text rjustify 2 2 3 2 3" xfId="34989"/>
    <cellStyle name="Text rjustify 2 2 3 2 30" xfId="34990"/>
    <cellStyle name="Text rjustify 2 2 3 2 31" xfId="34991"/>
    <cellStyle name="Text rjustify 2 2 3 2 32" xfId="34992"/>
    <cellStyle name="Text rjustify 2 2 3 2 33" xfId="34993"/>
    <cellStyle name="Text rjustify 2 2 3 2 34" xfId="34994"/>
    <cellStyle name="Text rjustify 2 2 3 2 35" xfId="39303"/>
    <cellStyle name="Text rjustify 2 2 3 2 4" xfId="34995"/>
    <cellStyle name="Text rjustify 2 2 3 2 5" xfId="34996"/>
    <cellStyle name="Text rjustify 2 2 3 2 6" xfId="34997"/>
    <cellStyle name="Text rjustify 2 2 3 2 7" xfId="34998"/>
    <cellStyle name="Text rjustify 2 2 3 2 8" xfId="34999"/>
    <cellStyle name="Text rjustify 2 2 3 2 9" xfId="35000"/>
    <cellStyle name="Text rjustify 2 2 3 20" xfId="35001"/>
    <cellStyle name="Text rjustify 2 2 3 21" xfId="35002"/>
    <cellStyle name="Text rjustify 2 2 3 22" xfId="35003"/>
    <cellStyle name="Text rjustify 2 2 3 23" xfId="35004"/>
    <cellStyle name="Text rjustify 2 2 3 24" xfId="35005"/>
    <cellStyle name="Text rjustify 2 2 3 25" xfId="35006"/>
    <cellStyle name="Text rjustify 2 2 3 26" xfId="35007"/>
    <cellStyle name="Text rjustify 2 2 3 27" xfId="35008"/>
    <cellStyle name="Text rjustify 2 2 3 28" xfId="35009"/>
    <cellStyle name="Text rjustify 2 2 3 29" xfId="35010"/>
    <cellStyle name="Text rjustify 2 2 3 3" xfId="35011"/>
    <cellStyle name="Text rjustify 2 2 3 3 10" xfId="35012"/>
    <cellStyle name="Text rjustify 2 2 3 3 11" xfId="35013"/>
    <cellStyle name="Text rjustify 2 2 3 3 12" xfId="35014"/>
    <cellStyle name="Text rjustify 2 2 3 3 13" xfId="35015"/>
    <cellStyle name="Text rjustify 2 2 3 3 14" xfId="35016"/>
    <cellStyle name="Text rjustify 2 2 3 3 15" xfId="35017"/>
    <cellStyle name="Text rjustify 2 2 3 3 16" xfId="35018"/>
    <cellStyle name="Text rjustify 2 2 3 3 17" xfId="35019"/>
    <cellStyle name="Text rjustify 2 2 3 3 18" xfId="35020"/>
    <cellStyle name="Text rjustify 2 2 3 3 19" xfId="35021"/>
    <cellStyle name="Text rjustify 2 2 3 3 2" xfId="35022"/>
    <cellStyle name="Text rjustify 2 2 3 3 20" xfId="35023"/>
    <cellStyle name="Text rjustify 2 2 3 3 21" xfId="35024"/>
    <cellStyle name="Text rjustify 2 2 3 3 22" xfId="35025"/>
    <cellStyle name="Text rjustify 2 2 3 3 23" xfId="35026"/>
    <cellStyle name="Text rjustify 2 2 3 3 24" xfId="35027"/>
    <cellStyle name="Text rjustify 2 2 3 3 25" xfId="35028"/>
    <cellStyle name="Text rjustify 2 2 3 3 26" xfId="35029"/>
    <cellStyle name="Text rjustify 2 2 3 3 27" xfId="35030"/>
    <cellStyle name="Text rjustify 2 2 3 3 28" xfId="35031"/>
    <cellStyle name="Text rjustify 2 2 3 3 29" xfId="35032"/>
    <cellStyle name="Text rjustify 2 2 3 3 3" xfId="35033"/>
    <cellStyle name="Text rjustify 2 2 3 3 30" xfId="35034"/>
    <cellStyle name="Text rjustify 2 2 3 3 31" xfId="35035"/>
    <cellStyle name="Text rjustify 2 2 3 3 32" xfId="35036"/>
    <cellStyle name="Text rjustify 2 2 3 3 4" xfId="35037"/>
    <cellStyle name="Text rjustify 2 2 3 3 5" xfId="35038"/>
    <cellStyle name="Text rjustify 2 2 3 3 6" xfId="35039"/>
    <cellStyle name="Text rjustify 2 2 3 3 7" xfId="35040"/>
    <cellStyle name="Text rjustify 2 2 3 3 8" xfId="35041"/>
    <cellStyle name="Text rjustify 2 2 3 3 9" xfId="35042"/>
    <cellStyle name="Text rjustify 2 2 3 30" xfId="35043"/>
    <cellStyle name="Text rjustify 2 2 3 31" xfId="35044"/>
    <cellStyle name="Text rjustify 2 2 3 32" xfId="35045"/>
    <cellStyle name="Text rjustify 2 2 3 33" xfId="35046"/>
    <cellStyle name="Text rjustify 2 2 3 34" xfId="35047"/>
    <cellStyle name="Text rjustify 2 2 3 35" xfId="35048"/>
    <cellStyle name="Text rjustify 2 2 3 36" xfId="39302"/>
    <cellStyle name="Text rjustify 2 2 3 4" xfId="35049"/>
    <cellStyle name="Text rjustify 2 2 3 5" xfId="35050"/>
    <cellStyle name="Text rjustify 2 2 3 6" xfId="35051"/>
    <cellStyle name="Text rjustify 2 2 3 7" xfId="35052"/>
    <cellStyle name="Text rjustify 2 2 3 8" xfId="35053"/>
    <cellStyle name="Text rjustify 2 2 3 9" xfId="35054"/>
    <cellStyle name="Text rjustify 2 2 30" xfId="35055"/>
    <cellStyle name="Text rjustify 2 2 31" xfId="35056"/>
    <cellStyle name="Text rjustify 2 2 32" xfId="35057"/>
    <cellStyle name="Text rjustify 2 2 33" xfId="35058"/>
    <cellStyle name="Text rjustify 2 2 34" xfId="35059"/>
    <cellStyle name="Text rjustify 2 2 35" xfId="35060"/>
    <cellStyle name="Text rjustify 2 2 36" xfId="35061"/>
    <cellStyle name="Text rjustify 2 2 37" xfId="35062"/>
    <cellStyle name="Text rjustify 2 2 38" xfId="35063"/>
    <cellStyle name="Text rjustify 2 2 39" xfId="35064"/>
    <cellStyle name="Text rjustify 2 2 4" xfId="35065"/>
    <cellStyle name="Text rjustify 2 2 40" xfId="39299"/>
    <cellStyle name="Text rjustify 2 2 5" xfId="35066"/>
    <cellStyle name="Text rjustify 2 2 5 10" xfId="35067"/>
    <cellStyle name="Text rjustify 2 2 5 11" xfId="35068"/>
    <cellStyle name="Text rjustify 2 2 5 12" xfId="35069"/>
    <cellStyle name="Text rjustify 2 2 5 13" xfId="35070"/>
    <cellStyle name="Text rjustify 2 2 5 14" xfId="35071"/>
    <cellStyle name="Text rjustify 2 2 5 15" xfId="35072"/>
    <cellStyle name="Text rjustify 2 2 5 16" xfId="35073"/>
    <cellStyle name="Text rjustify 2 2 5 17" xfId="35074"/>
    <cellStyle name="Text rjustify 2 2 5 18" xfId="35075"/>
    <cellStyle name="Text rjustify 2 2 5 19" xfId="35076"/>
    <cellStyle name="Text rjustify 2 2 5 2" xfId="35077"/>
    <cellStyle name="Text rjustify 2 2 5 2 10" xfId="35078"/>
    <cellStyle name="Text rjustify 2 2 5 2 11" xfId="35079"/>
    <cellStyle name="Text rjustify 2 2 5 2 12" xfId="35080"/>
    <cellStyle name="Text rjustify 2 2 5 2 13" xfId="35081"/>
    <cellStyle name="Text rjustify 2 2 5 2 14" xfId="35082"/>
    <cellStyle name="Text rjustify 2 2 5 2 15" xfId="35083"/>
    <cellStyle name="Text rjustify 2 2 5 2 16" xfId="35084"/>
    <cellStyle name="Text rjustify 2 2 5 2 17" xfId="35085"/>
    <cellStyle name="Text rjustify 2 2 5 2 18" xfId="35086"/>
    <cellStyle name="Text rjustify 2 2 5 2 19" xfId="35087"/>
    <cellStyle name="Text rjustify 2 2 5 2 2" xfId="35088"/>
    <cellStyle name="Text rjustify 2 2 5 2 2 10" xfId="35089"/>
    <cellStyle name="Text rjustify 2 2 5 2 2 11" xfId="35090"/>
    <cellStyle name="Text rjustify 2 2 5 2 2 12" xfId="35091"/>
    <cellStyle name="Text rjustify 2 2 5 2 2 13" xfId="35092"/>
    <cellStyle name="Text rjustify 2 2 5 2 2 14" xfId="35093"/>
    <cellStyle name="Text rjustify 2 2 5 2 2 15" xfId="35094"/>
    <cellStyle name="Text rjustify 2 2 5 2 2 16" xfId="35095"/>
    <cellStyle name="Text rjustify 2 2 5 2 2 17" xfId="35096"/>
    <cellStyle name="Text rjustify 2 2 5 2 2 18" xfId="35097"/>
    <cellStyle name="Text rjustify 2 2 5 2 2 19" xfId="35098"/>
    <cellStyle name="Text rjustify 2 2 5 2 2 2" xfId="35099"/>
    <cellStyle name="Text rjustify 2 2 5 2 2 20" xfId="35100"/>
    <cellStyle name="Text rjustify 2 2 5 2 2 21" xfId="35101"/>
    <cellStyle name="Text rjustify 2 2 5 2 2 22" xfId="35102"/>
    <cellStyle name="Text rjustify 2 2 5 2 2 23" xfId="35103"/>
    <cellStyle name="Text rjustify 2 2 5 2 2 24" xfId="35104"/>
    <cellStyle name="Text rjustify 2 2 5 2 2 25" xfId="35105"/>
    <cellStyle name="Text rjustify 2 2 5 2 2 26" xfId="35106"/>
    <cellStyle name="Text rjustify 2 2 5 2 2 27" xfId="35107"/>
    <cellStyle name="Text rjustify 2 2 5 2 2 28" xfId="35108"/>
    <cellStyle name="Text rjustify 2 2 5 2 2 29" xfId="35109"/>
    <cellStyle name="Text rjustify 2 2 5 2 2 3" xfId="35110"/>
    <cellStyle name="Text rjustify 2 2 5 2 2 30" xfId="35111"/>
    <cellStyle name="Text rjustify 2 2 5 2 2 31" xfId="35112"/>
    <cellStyle name="Text rjustify 2 2 5 2 2 32" xfId="35113"/>
    <cellStyle name="Text rjustify 2 2 5 2 2 4" xfId="35114"/>
    <cellStyle name="Text rjustify 2 2 5 2 2 5" xfId="35115"/>
    <cellStyle name="Text rjustify 2 2 5 2 2 6" xfId="35116"/>
    <cellStyle name="Text rjustify 2 2 5 2 2 7" xfId="35117"/>
    <cellStyle name="Text rjustify 2 2 5 2 2 8" xfId="35118"/>
    <cellStyle name="Text rjustify 2 2 5 2 2 9" xfId="35119"/>
    <cellStyle name="Text rjustify 2 2 5 2 20" xfId="35120"/>
    <cellStyle name="Text rjustify 2 2 5 2 21" xfId="35121"/>
    <cellStyle name="Text rjustify 2 2 5 2 22" xfId="35122"/>
    <cellStyle name="Text rjustify 2 2 5 2 23" xfId="35123"/>
    <cellStyle name="Text rjustify 2 2 5 2 24" xfId="35124"/>
    <cellStyle name="Text rjustify 2 2 5 2 25" xfId="35125"/>
    <cellStyle name="Text rjustify 2 2 5 2 26" xfId="35126"/>
    <cellStyle name="Text rjustify 2 2 5 2 27" xfId="35127"/>
    <cellStyle name="Text rjustify 2 2 5 2 28" xfId="35128"/>
    <cellStyle name="Text rjustify 2 2 5 2 29" xfId="35129"/>
    <cellStyle name="Text rjustify 2 2 5 2 3" xfId="35130"/>
    <cellStyle name="Text rjustify 2 2 5 2 30" xfId="35131"/>
    <cellStyle name="Text rjustify 2 2 5 2 31" xfId="35132"/>
    <cellStyle name="Text rjustify 2 2 5 2 32" xfId="35133"/>
    <cellStyle name="Text rjustify 2 2 5 2 33" xfId="35134"/>
    <cellStyle name="Text rjustify 2 2 5 2 34" xfId="35135"/>
    <cellStyle name="Text rjustify 2 2 5 2 35" xfId="39305"/>
    <cellStyle name="Text rjustify 2 2 5 2 4" xfId="35136"/>
    <cellStyle name="Text rjustify 2 2 5 2 5" xfId="35137"/>
    <cellStyle name="Text rjustify 2 2 5 2 6" xfId="35138"/>
    <cellStyle name="Text rjustify 2 2 5 2 7" xfId="35139"/>
    <cellStyle name="Text rjustify 2 2 5 2 8" xfId="35140"/>
    <cellStyle name="Text rjustify 2 2 5 2 9" xfId="35141"/>
    <cellStyle name="Text rjustify 2 2 5 20" xfId="35142"/>
    <cellStyle name="Text rjustify 2 2 5 21" xfId="35143"/>
    <cellStyle name="Text rjustify 2 2 5 22" xfId="35144"/>
    <cellStyle name="Text rjustify 2 2 5 23" xfId="35145"/>
    <cellStyle name="Text rjustify 2 2 5 24" xfId="35146"/>
    <cellStyle name="Text rjustify 2 2 5 25" xfId="35147"/>
    <cellStyle name="Text rjustify 2 2 5 26" xfId="35148"/>
    <cellStyle name="Text rjustify 2 2 5 27" xfId="35149"/>
    <cellStyle name="Text rjustify 2 2 5 28" xfId="35150"/>
    <cellStyle name="Text rjustify 2 2 5 29" xfId="35151"/>
    <cellStyle name="Text rjustify 2 2 5 3" xfId="35152"/>
    <cellStyle name="Text rjustify 2 2 5 3 10" xfId="35153"/>
    <cellStyle name="Text rjustify 2 2 5 3 11" xfId="35154"/>
    <cellStyle name="Text rjustify 2 2 5 3 12" xfId="35155"/>
    <cellStyle name="Text rjustify 2 2 5 3 13" xfId="35156"/>
    <cellStyle name="Text rjustify 2 2 5 3 14" xfId="35157"/>
    <cellStyle name="Text rjustify 2 2 5 3 15" xfId="35158"/>
    <cellStyle name="Text rjustify 2 2 5 3 16" xfId="35159"/>
    <cellStyle name="Text rjustify 2 2 5 3 17" xfId="35160"/>
    <cellStyle name="Text rjustify 2 2 5 3 18" xfId="35161"/>
    <cellStyle name="Text rjustify 2 2 5 3 19" xfId="35162"/>
    <cellStyle name="Text rjustify 2 2 5 3 2" xfId="35163"/>
    <cellStyle name="Text rjustify 2 2 5 3 2 10" xfId="35164"/>
    <cellStyle name="Text rjustify 2 2 5 3 2 11" xfId="35165"/>
    <cellStyle name="Text rjustify 2 2 5 3 2 12" xfId="35166"/>
    <cellStyle name="Text rjustify 2 2 5 3 2 13" xfId="35167"/>
    <cellStyle name="Text rjustify 2 2 5 3 2 14" xfId="35168"/>
    <cellStyle name="Text rjustify 2 2 5 3 2 15" xfId="35169"/>
    <cellStyle name="Text rjustify 2 2 5 3 2 16" xfId="35170"/>
    <cellStyle name="Text rjustify 2 2 5 3 2 17" xfId="35171"/>
    <cellStyle name="Text rjustify 2 2 5 3 2 18" xfId="35172"/>
    <cellStyle name="Text rjustify 2 2 5 3 2 19" xfId="35173"/>
    <cellStyle name="Text rjustify 2 2 5 3 2 2" xfId="35174"/>
    <cellStyle name="Text rjustify 2 2 5 3 2 20" xfId="35175"/>
    <cellStyle name="Text rjustify 2 2 5 3 2 21" xfId="35176"/>
    <cellStyle name="Text rjustify 2 2 5 3 2 22" xfId="35177"/>
    <cellStyle name="Text rjustify 2 2 5 3 2 23" xfId="35178"/>
    <cellStyle name="Text rjustify 2 2 5 3 2 24" xfId="35179"/>
    <cellStyle name="Text rjustify 2 2 5 3 2 25" xfId="35180"/>
    <cellStyle name="Text rjustify 2 2 5 3 2 26" xfId="35181"/>
    <cellStyle name="Text rjustify 2 2 5 3 2 27" xfId="35182"/>
    <cellStyle name="Text rjustify 2 2 5 3 2 28" xfId="35183"/>
    <cellStyle name="Text rjustify 2 2 5 3 2 29" xfId="35184"/>
    <cellStyle name="Text rjustify 2 2 5 3 2 3" xfId="35185"/>
    <cellStyle name="Text rjustify 2 2 5 3 2 30" xfId="35186"/>
    <cellStyle name="Text rjustify 2 2 5 3 2 31" xfId="35187"/>
    <cellStyle name="Text rjustify 2 2 5 3 2 32" xfId="35188"/>
    <cellStyle name="Text rjustify 2 2 5 3 2 4" xfId="35189"/>
    <cellStyle name="Text rjustify 2 2 5 3 2 5" xfId="35190"/>
    <cellStyle name="Text rjustify 2 2 5 3 2 6" xfId="35191"/>
    <cellStyle name="Text rjustify 2 2 5 3 2 7" xfId="35192"/>
    <cellStyle name="Text rjustify 2 2 5 3 2 8" xfId="35193"/>
    <cellStyle name="Text rjustify 2 2 5 3 2 9" xfId="35194"/>
    <cellStyle name="Text rjustify 2 2 5 3 20" xfId="35195"/>
    <cellStyle name="Text rjustify 2 2 5 3 21" xfId="35196"/>
    <cellStyle name="Text rjustify 2 2 5 3 22" xfId="35197"/>
    <cellStyle name="Text rjustify 2 2 5 3 23" xfId="35198"/>
    <cellStyle name="Text rjustify 2 2 5 3 24" xfId="35199"/>
    <cellStyle name="Text rjustify 2 2 5 3 25" xfId="35200"/>
    <cellStyle name="Text rjustify 2 2 5 3 26" xfId="35201"/>
    <cellStyle name="Text rjustify 2 2 5 3 27" xfId="35202"/>
    <cellStyle name="Text rjustify 2 2 5 3 28" xfId="35203"/>
    <cellStyle name="Text rjustify 2 2 5 3 29" xfId="35204"/>
    <cellStyle name="Text rjustify 2 2 5 3 3" xfId="35205"/>
    <cellStyle name="Text rjustify 2 2 5 3 30" xfId="35206"/>
    <cellStyle name="Text rjustify 2 2 5 3 31" xfId="35207"/>
    <cellStyle name="Text rjustify 2 2 5 3 32" xfId="35208"/>
    <cellStyle name="Text rjustify 2 2 5 3 33" xfId="35209"/>
    <cellStyle name="Text rjustify 2 2 5 3 34" xfId="35210"/>
    <cellStyle name="Text rjustify 2 2 5 3 35" xfId="39306"/>
    <cellStyle name="Text rjustify 2 2 5 3 4" xfId="35211"/>
    <cellStyle name="Text rjustify 2 2 5 3 5" xfId="35212"/>
    <cellStyle name="Text rjustify 2 2 5 3 6" xfId="35213"/>
    <cellStyle name="Text rjustify 2 2 5 3 7" xfId="35214"/>
    <cellStyle name="Text rjustify 2 2 5 3 8" xfId="35215"/>
    <cellStyle name="Text rjustify 2 2 5 3 9" xfId="35216"/>
    <cellStyle name="Text rjustify 2 2 5 30" xfId="35217"/>
    <cellStyle name="Text rjustify 2 2 5 31" xfId="35218"/>
    <cellStyle name="Text rjustify 2 2 5 32" xfId="35219"/>
    <cellStyle name="Text rjustify 2 2 5 33" xfId="35220"/>
    <cellStyle name="Text rjustify 2 2 5 34" xfId="35221"/>
    <cellStyle name="Text rjustify 2 2 5 35" xfId="35222"/>
    <cellStyle name="Text rjustify 2 2 5 36" xfId="35223"/>
    <cellStyle name="Text rjustify 2 2 5 37" xfId="39304"/>
    <cellStyle name="Text rjustify 2 2 5 4" xfId="35224"/>
    <cellStyle name="Text rjustify 2 2 5 4 10" xfId="35225"/>
    <cellStyle name="Text rjustify 2 2 5 4 11" xfId="35226"/>
    <cellStyle name="Text rjustify 2 2 5 4 12" xfId="35227"/>
    <cellStyle name="Text rjustify 2 2 5 4 13" xfId="35228"/>
    <cellStyle name="Text rjustify 2 2 5 4 14" xfId="39914"/>
    <cellStyle name="Text rjustify 2 2 5 4 2" xfId="35229"/>
    <cellStyle name="Text rjustify 2 2 5 4 3" xfId="35230"/>
    <cellStyle name="Text rjustify 2 2 5 4 4" xfId="35231"/>
    <cellStyle name="Text rjustify 2 2 5 4 5" xfId="35232"/>
    <cellStyle name="Text rjustify 2 2 5 4 6" xfId="35233"/>
    <cellStyle name="Text rjustify 2 2 5 4 7" xfId="35234"/>
    <cellStyle name="Text rjustify 2 2 5 4 8" xfId="35235"/>
    <cellStyle name="Text rjustify 2 2 5 4 9" xfId="35236"/>
    <cellStyle name="Text rjustify 2 2 5 5" xfId="35237"/>
    <cellStyle name="Text rjustify 2 2 5 6" xfId="35238"/>
    <cellStyle name="Text rjustify 2 2 5 7" xfId="35239"/>
    <cellStyle name="Text rjustify 2 2 5 8" xfId="35240"/>
    <cellStyle name="Text rjustify 2 2 5 9" xfId="35241"/>
    <cellStyle name="Text rjustify 2 2 6" xfId="35242"/>
    <cellStyle name="Text rjustify 2 2 6 10" xfId="35243"/>
    <cellStyle name="Text rjustify 2 2 6 11" xfId="35244"/>
    <cellStyle name="Text rjustify 2 2 6 12" xfId="35245"/>
    <cellStyle name="Text rjustify 2 2 6 13" xfId="35246"/>
    <cellStyle name="Text rjustify 2 2 6 14" xfId="35247"/>
    <cellStyle name="Text rjustify 2 2 6 15" xfId="35248"/>
    <cellStyle name="Text rjustify 2 2 6 16" xfId="35249"/>
    <cellStyle name="Text rjustify 2 2 6 17" xfId="35250"/>
    <cellStyle name="Text rjustify 2 2 6 18" xfId="35251"/>
    <cellStyle name="Text rjustify 2 2 6 19" xfId="35252"/>
    <cellStyle name="Text rjustify 2 2 6 2" xfId="35253"/>
    <cellStyle name="Text rjustify 2 2 6 2 10" xfId="35254"/>
    <cellStyle name="Text rjustify 2 2 6 2 11" xfId="35255"/>
    <cellStyle name="Text rjustify 2 2 6 2 12" xfId="35256"/>
    <cellStyle name="Text rjustify 2 2 6 2 13" xfId="35257"/>
    <cellStyle name="Text rjustify 2 2 6 2 14" xfId="35258"/>
    <cellStyle name="Text rjustify 2 2 6 2 15" xfId="35259"/>
    <cellStyle name="Text rjustify 2 2 6 2 16" xfId="35260"/>
    <cellStyle name="Text rjustify 2 2 6 2 17" xfId="35261"/>
    <cellStyle name="Text rjustify 2 2 6 2 18" xfId="35262"/>
    <cellStyle name="Text rjustify 2 2 6 2 19" xfId="35263"/>
    <cellStyle name="Text rjustify 2 2 6 2 2" xfId="35264"/>
    <cellStyle name="Text rjustify 2 2 6 2 20" xfId="35265"/>
    <cellStyle name="Text rjustify 2 2 6 2 21" xfId="35266"/>
    <cellStyle name="Text rjustify 2 2 6 2 22" xfId="35267"/>
    <cellStyle name="Text rjustify 2 2 6 2 23" xfId="35268"/>
    <cellStyle name="Text rjustify 2 2 6 2 24" xfId="35269"/>
    <cellStyle name="Text rjustify 2 2 6 2 25" xfId="35270"/>
    <cellStyle name="Text rjustify 2 2 6 2 26" xfId="35271"/>
    <cellStyle name="Text rjustify 2 2 6 2 27" xfId="35272"/>
    <cellStyle name="Text rjustify 2 2 6 2 28" xfId="35273"/>
    <cellStyle name="Text rjustify 2 2 6 2 29" xfId="35274"/>
    <cellStyle name="Text rjustify 2 2 6 2 3" xfId="35275"/>
    <cellStyle name="Text rjustify 2 2 6 2 30" xfId="35276"/>
    <cellStyle name="Text rjustify 2 2 6 2 31" xfId="35277"/>
    <cellStyle name="Text rjustify 2 2 6 2 32" xfId="35278"/>
    <cellStyle name="Text rjustify 2 2 6 2 4" xfId="35279"/>
    <cellStyle name="Text rjustify 2 2 6 2 5" xfId="35280"/>
    <cellStyle name="Text rjustify 2 2 6 2 6" xfId="35281"/>
    <cellStyle name="Text rjustify 2 2 6 2 7" xfId="35282"/>
    <cellStyle name="Text rjustify 2 2 6 2 8" xfId="35283"/>
    <cellStyle name="Text rjustify 2 2 6 2 9" xfId="35284"/>
    <cellStyle name="Text rjustify 2 2 6 20" xfId="35285"/>
    <cellStyle name="Text rjustify 2 2 6 21" xfId="35286"/>
    <cellStyle name="Text rjustify 2 2 6 22" xfId="35287"/>
    <cellStyle name="Text rjustify 2 2 6 23" xfId="35288"/>
    <cellStyle name="Text rjustify 2 2 6 24" xfId="35289"/>
    <cellStyle name="Text rjustify 2 2 6 25" xfId="35290"/>
    <cellStyle name="Text rjustify 2 2 6 26" xfId="35291"/>
    <cellStyle name="Text rjustify 2 2 6 27" xfId="35292"/>
    <cellStyle name="Text rjustify 2 2 6 28" xfId="35293"/>
    <cellStyle name="Text rjustify 2 2 6 29" xfId="35294"/>
    <cellStyle name="Text rjustify 2 2 6 3" xfId="35295"/>
    <cellStyle name="Text rjustify 2 2 6 30" xfId="35296"/>
    <cellStyle name="Text rjustify 2 2 6 31" xfId="35297"/>
    <cellStyle name="Text rjustify 2 2 6 32" xfId="35298"/>
    <cellStyle name="Text rjustify 2 2 6 33" xfId="35299"/>
    <cellStyle name="Text rjustify 2 2 6 34" xfId="35300"/>
    <cellStyle name="Text rjustify 2 2 6 35" xfId="39307"/>
    <cellStyle name="Text rjustify 2 2 6 4" xfId="35301"/>
    <cellStyle name="Text rjustify 2 2 6 5" xfId="35302"/>
    <cellStyle name="Text rjustify 2 2 6 6" xfId="35303"/>
    <cellStyle name="Text rjustify 2 2 6 7" xfId="35304"/>
    <cellStyle name="Text rjustify 2 2 6 8" xfId="35305"/>
    <cellStyle name="Text rjustify 2 2 6 9" xfId="35306"/>
    <cellStyle name="Text rjustify 2 2 7" xfId="35307"/>
    <cellStyle name="Text rjustify 2 2 7 10" xfId="35308"/>
    <cellStyle name="Text rjustify 2 2 7 11" xfId="35309"/>
    <cellStyle name="Text rjustify 2 2 7 12" xfId="35310"/>
    <cellStyle name="Text rjustify 2 2 7 13" xfId="35311"/>
    <cellStyle name="Text rjustify 2 2 7 14" xfId="35312"/>
    <cellStyle name="Text rjustify 2 2 7 15" xfId="35313"/>
    <cellStyle name="Text rjustify 2 2 7 16" xfId="35314"/>
    <cellStyle name="Text rjustify 2 2 7 17" xfId="35315"/>
    <cellStyle name="Text rjustify 2 2 7 18" xfId="35316"/>
    <cellStyle name="Text rjustify 2 2 7 19" xfId="35317"/>
    <cellStyle name="Text rjustify 2 2 7 2" xfId="35318"/>
    <cellStyle name="Text rjustify 2 2 7 20" xfId="35319"/>
    <cellStyle name="Text rjustify 2 2 7 21" xfId="35320"/>
    <cellStyle name="Text rjustify 2 2 7 22" xfId="35321"/>
    <cellStyle name="Text rjustify 2 2 7 23" xfId="35322"/>
    <cellStyle name="Text rjustify 2 2 7 24" xfId="35323"/>
    <cellStyle name="Text rjustify 2 2 7 25" xfId="35324"/>
    <cellStyle name="Text rjustify 2 2 7 26" xfId="35325"/>
    <cellStyle name="Text rjustify 2 2 7 27" xfId="35326"/>
    <cellStyle name="Text rjustify 2 2 7 28" xfId="35327"/>
    <cellStyle name="Text rjustify 2 2 7 29" xfId="35328"/>
    <cellStyle name="Text rjustify 2 2 7 3" xfId="35329"/>
    <cellStyle name="Text rjustify 2 2 7 30" xfId="35330"/>
    <cellStyle name="Text rjustify 2 2 7 31" xfId="35331"/>
    <cellStyle name="Text rjustify 2 2 7 32" xfId="35332"/>
    <cellStyle name="Text rjustify 2 2 7 4" xfId="35333"/>
    <cellStyle name="Text rjustify 2 2 7 5" xfId="35334"/>
    <cellStyle name="Text rjustify 2 2 7 6" xfId="35335"/>
    <cellStyle name="Text rjustify 2 2 7 7" xfId="35336"/>
    <cellStyle name="Text rjustify 2 2 7 8" xfId="35337"/>
    <cellStyle name="Text rjustify 2 2 7 9" xfId="35338"/>
    <cellStyle name="Text rjustify 2 2 8" xfId="35339"/>
    <cellStyle name="Text rjustify 2 2 9" xfId="35340"/>
    <cellStyle name="Text rjustify 2 3" xfId="35341"/>
    <cellStyle name="Text rjustify 2 3 10" xfId="35342"/>
    <cellStyle name="Text rjustify 2 3 11" xfId="35343"/>
    <cellStyle name="Text rjustify 2 3 12" xfId="35344"/>
    <cellStyle name="Text rjustify 2 3 13" xfId="35345"/>
    <cellStyle name="Text rjustify 2 3 14" xfId="39582"/>
    <cellStyle name="Text rjustify 2 3 2" xfId="35346"/>
    <cellStyle name="Text rjustify 2 3 3" xfId="35347"/>
    <cellStyle name="Text rjustify 2 3 4" xfId="35348"/>
    <cellStyle name="Text rjustify 2 3 5" xfId="35349"/>
    <cellStyle name="Text rjustify 2 3 6" xfId="35350"/>
    <cellStyle name="Text rjustify 2 3 7" xfId="35351"/>
    <cellStyle name="Text rjustify 2 3 8" xfId="35352"/>
    <cellStyle name="Text rjustify 2 3 9" xfId="35353"/>
    <cellStyle name="Text rjustify 3" xfId="450"/>
    <cellStyle name="Text Underline" xfId="451"/>
    <cellStyle name="Text Underline 2" xfId="35354"/>
    <cellStyle name="Text Underline 2 2" xfId="35355"/>
    <cellStyle name="Text Underline 3" xfId="35356"/>
    <cellStyle name="Text Underline 4" xfId="35357"/>
    <cellStyle name="Text Wrap" xfId="35358"/>
    <cellStyle name="Text Wrap 2" xfId="35359"/>
    <cellStyle name="Text Wrap 2 10" xfId="35360"/>
    <cellStyle name="Text Wrap 2 11" xfId="35361"/>
    <cellStyle name="Text Wrap 2 12" xfId="35362"/>
    <cellStyle name="Text Wrap 2 13" xfId="35363"/>
    <cellStyle name="Text Wrap 2 14" xfId="35364"/>
    <cellStyle name="Text Wrap 2 15" xfId="35365"/>
    <cellStyle name="Text Wrap 2 16" xfId="35366"/>
    <cellStyle name="Text Wrap 2 17" xfId="35367"/>
    <cellStyle name="Text Wrap 2 18" xfId="35368"/>
    <cellStyle name="Text Wrap 2 19" xfId="35369"/>
    <cellStyle name="Text Wrap 2 2" xfId="35370"/>
    <cellStyle name="Text Wrap 2 2 10" xfId="35371"/>
    <cellStyle name="Text Wrap 2 2 11" xfId="35372"/>
    <cellStyle name="Text Wrap 2 2 12" xfId="35373"/>
    <cellStyle name="Text Wrap 2 2 13" xfId="35374"/>
    <cellStyle name="Text Wrap 2 2 14" xfId="35375"/>
    <cellStyle name="Text Wrap 2 2 15" xfId="35376"/>
    <cellStyle name="Text Wrap 2 2 16" xfId="35377"/>
    <cellStyle name="Text Wrap 2 2 17" xfId="35378"/>
    <cellStyle name="Text Wrap 2 2 18" xfId="35379"/>
    <cellStyle name="Text Wrap 2 2 19" xfId="35380"/>
    <cellStyle name="Text Wrap 2 2 2" xfId="35381"/>
    <cellStyle name="Text Wrap 2 2 2 10" xfId="35382"/>
    <cellStyle name="Text Wrap 2 2 2 11" xfId="35383"/>
    <cellStyle name="Text Wrap 2 2 2 12" xfId="35384"/>
    <cellStyle name="Text Wrap 2 2 2 13" xfId="35385"/>
    <cellStyle name="Text Wrap 2 2 2 14" xfId="35386"/>
    <cellStyle name="Text Wrap 2 2 2 15" xfId="35387"/>
    <cellStyle name="Text Wrap 2 2 2 16" xfId="35388"/>
    <cellStyle name="Text Wrap 2 2 2 17" xfId="35389"/>
    <cellStyle name="Text Wrap 2 2 2 18" xfId="35390"/>
    <cellStyle name="Text Wrap 2 2 2 19" xfId="35391"/>
    <cellStyle name="Text Wrap 2 2 2 2" xfId="35392"/>
    <cellStyle name="Text Wrap 2 2 2 2 10" xfId="35393"/>
    <cellStyle name="Text Wrap 2 2 2 2 11" xfId="35394"/>
    <cellStyle name="Text Wrap 2 2 2 2 12" xfId="35395"/>
    <cellStyle name="Text Wrap 2 2 2 2 13" xfId="35396"/>
    <cellStyle name="Text Wrap 2 2 2 2 14" xfId="35397"/>
    <cellStyle name="Text Wrap 2 2 2 2 15" xfId="35398"/>
    <cellStyle name="Text Wrap 2 2 2 2 16" xfId="35399"/>
    <cellStyle name="Text Wrap 2 2 2 2 17" xfId="35400"/>
    <cellStyle name="Text Wrap 2 2 2 2 18" xfId="35401"/>
    <cellStyle name="Text Wrap 2 2 2 2 19" xfId="35402"/>
    <cellStyle name="Text Wrap 2 2 2 2 2" xfId="35403"/>
    <cellStyle name="Text Wrap 2 2 2 2 20" xfId="35404"/>
    <cellStyle name="Text Wrap 2 2 2 2 21" xfId="35405"/>
    <cellStyle name="Text Wrap 2 2 2 2 22" xfId="35406"/>
    <cellStyle name="Text Wrap 2 2 2 2 23" xfId="35407"/>
    <cellStyle name="Text Wrap 2 2 2 2 24" xfId="35408"/>
    <cellStyle name="Text Wrap 2 2 2 2 25" xfId="35409"/>
    <cellStyle name="Text Wrap 2 2 2 2 26" xfId="35410"/>
    <cellStyle name="Text Wrap 2 2 2 2 27" xfId="35411"/>
    <cellStyle name="Text Wrap 2 2 2 2 28" xfId="35412"/>
    <cellStyle name="Text Wrap 2 2 2 2 29" xfId="35413"/>
    <cellStyle name="Text Wrap 2 2 2 2 3" xfId="35414"/>
    <cellStyle name="Text Wrap 2 2 2 2 30" xfId="35415"/>
    <cellStyle name="Text Wrap 2 2 2 2 31" xfId="35416"/>
    <cellStyle name="Text Wrap 2 2 2 2 32" xfId="35417"/>
    <cellStyle name="Text Wrap 2 2 2 2 4" xfId="35418"/>
    <cellStyle name="Text Wrap 2 2 2 2 5" xfId="35419"/>
    <cellStyle name="Text Wrap 2 2 2 2 6" xfId="35420"/>
    <cellStyle name="Text Wrap 2 2 2 2 7" xfId="35421"/>
    <cellStyle name="Text Wrap 2 2 2 2 8" xfId="35422"/>
    <cellStyle name="Text Wrap 2 2 2 2 9" xfId="35423"/>
    <cellStyle name="Text Wrap 2 2 2 20" xfId="35424"/>
    <cellStyle name="Text Wrap 2 2 2 21" xfId="35425"/>
    <cellStyle name="Text Wrap 2 2 2 22" xfId="35426"/>
    <cellStyle name="Text Wrap 2 2 2 23" xfId="35427"/>
    <cellStyle name="Text Wrap 2 2 2 24" xfId="35428"/>
    <cellStyle name="Text Wrap 2 2 2 25" xfId="35429"/>
    <cellStyle name="Text Wrap 2 2 2 26" xfId="35430"/>
    <cellStyle name="Text Wrap 2 2 2 27" xfId="35431"/>
    <cellStyle name="Text Wrap 2 2 2 28" xfId="35432"/>
    <cellStyle name="Text Wrap 2 2 2 29" xfId="35433"/>
    <cellStyle name="Text Wrap 2 2 2 3" xfId="35434"/>
    <cellStyle name="Text Wrap 2 2 2 30" xfId="35435"/>
    <cellStyle name="Text Wrap 2 2 2 31" xfId="35436"/>
    <cellStyle name="Text Wrap 2 2 2 32" xfId="35437"/>
    <cellStyle name="Text Wrap 2 2 2 33" xfId="35438"/>
    <cellStyle name="Text Wrap 2 2 2 34" xfId="35439"/>
    <cellStyle name="Text Wrap 2 2 2 35" xfId="39310"/>
    <cellStyle name="Text Wrap 2 2 2 4" xfId="35440"/>
    <cellStyle name="Text Wrap 2 2 2 5" xfId="35441"/>
    <cellStyle name="Text Wrap 2 2 2 6" xfId="35442"/>
    <cellStyle name="Text Wrap 2 2 2 7" xfId="35443"/>
    <cellStyle name="Text Wrap 2 2 2 8" xfId="35444"/>
    <cellStyle name="Text Wrap 2 2 2 9" xfId="35445"/>
    <cellStyle name="Text Wrap 2 2 20" xfId="35446"/>
    <cellStyle name="Text Wrap 2 2 21" xfId="35447"/>
    <cellStyle name="Text Wrap 2 2 22" xfId="35448"/>
    <cellStyle name="Text Wrap 2 2 23" xfId="35449"/>
    <cellStyle name="Text Wrap 2 2 24" xfId="35450"/>
    <cellStyle name="Text Wrap 2 2 25" xfId="35451"/>
    <cellStyle name="Text Wrap 2 2 26" xfId="35452"/>
    <cellStyle name="Text Wrap 2 2 27" xfId="35453"/>
    <cellStyle name="Text Wrap 2 2 28" xfId="35454"/>
    <cellStyle name="Text Wrap 2 2 29" xfId="35455"/>
    <cellStyle name="Text Wrap 2 2 3" xfId="35456"/>
    <cellStyle name="Text Wrap 2 2 3 10" xfId="35457"/>
    <cellStyle name="Text Wrap 2 2 3 11" xfId="35458"/>
    <cellStyle name="Text Wrap 2 2 3 12" xfId="35459"/>
    <cellStyle name="Text Wrap 2 2 3 13" xfId="35460"/>
    <cellStyle name="Text Wrap 2 2 3 14" xfId="35461"/>
    <cellStyle name="Text Wrap 2 2 3 15" xfId="35462"/>
    <cellStyle name="Text Wrap 2 2 3 16" xfId="35463"/>
    <cellStyle name="Text Wrap 2 2 3 17" xfId="35464"/>
    <cellStyle name="Text Wrap 2 2 3 18" xfId="35465"/>
    <cellStyle name="Text Wrap 2 2 3 19" xfId="35466"/>
    <cellStyle name="Text Wrap 2 2 3 2" xfId="35467"/>
    <cellStyle name="Text Wrap 2 2 3 20" xfId="35468"/>
    <cellStyle name="Text Wrap 2 2 3 21" xfId="35469"/>
    <cellStyle name="Text Wrap 2 2 3 22" xfId="35470"/>
    <cellStyle name="Text Wrap 2 2 3 23" xfId="35471"/>
    <cellStyle name="Text Wrap 2 2 3 24" xfId="35472"/>
    <cellStyle name="Text Wrap 2 2 3 25" xfId="35473"/>
    <cellStyle name="Text Wrap 2 2 3 26" xfId="35474"/>
    <cellStyle name="Text Wrap 2 2 3 27" xfId="35475"/>
    <cellStyle name="Text Wrap 2 2 3 28" xfId="35476"/>
    <cellStyle name="Text Wrap 2 2 3 29" xfId="35477"/>
    <cellStyle name="Text Wrap 2 2 3 3" xfId="35478"/>
    <cellStyle name="Text Wrap 2 2 3 30" xfId="35479"/>
    <cellStyle name="Text Wrap 2 2 3 31" xfId="35480"/>
    <cellStyle name="Text Wrap 2 2 3 32" xfId="35481"/>
    <cellStyle name="Text Wrap 2 2 3 4" xfId="35482"/>
    <cellStyle name="Text Wrap 2 2 3 5" xfId="35483"/>
    <cellStyle name="Text Wrap 2 2 3 6" xfId="35484"/>
    <cellStyle name="Text Wrap 2 2 3 7" xfId="35485"/>
    <cellStyle name="Text Wrap 2 2 3 8" xfId="35486"/>
    <cellStyle name="Text Wrap 2 2 3 9" xfId="35487"/>
    <cellStyle name="Text Wrap 2 2 30" xfId="35488"/>
    <cellStyle name="Text Wrap 2 2 31" xfId="35489"/>
    <cellStyle name="Text Wrap 2 2 32" xfId="35490"/>
    <cellStyle name="Text Wrap 2 2 33" xfId="35491"/>
    <cellStyle name="Text Wrap 2 2 34" xfId="35492"/>
    <cellStyle name="Text Wrap 2 2 35" xfId="35493"/>
    <cellStyle name="Text Wrap 2 2 36" xfId="39309"/>
    <cellStyle name="Text Wrap 2 2 4" xfId="35494"/>
    <cellStyle name="Text Wrap 2 2 5" xfId="35495"/>
    <cellStyle name="Text Wrap 2 2 6" xfId="35496"/>
    <cellStyle name="Text Wrap 2 2 7" xfId="35497"/>
    <cellStyle name="Text Wrap 2 2 8" xfId="35498"/>
    <cellStyle name="Text Wrap 2 2 9" xfId="35499"/>
    <cellStyle name="Text Wrap 2 20" xfId="35500"/>
    <cellStyle name="Text Wrap 2 21" xfId="35501"/>
    <cellStyle name="Text Wrap 2 22" xfId="35502"/>
    <cellStyle name="Text Wrap 2 23" xfId="35503"/>
    <cellStyle name="Text Wrap 2 24" xfId="35504"/>
    <cellStyle name="Text Wrap 2 25" xfId="35505"/>
    <cellStyle name="Text Wrap 2 26" xfId="35506"/>
    <cellStyle name="Text Wrap 2 27" xfId="35507"/>
    <cellStyle name="Text Wrap 2 28" xfId="35508"/>
    <cellStyle name="Text Wrap 2 29" xfId="35509"/>
    <cellStyle name="Text Wrap 2 3" xfId="35510"/>
    <cellStyle name="Text Wrap 2 3 10" xfId="35511"/>
    <cellStyle name="Text Wrap 2 3 11" xfId="35512"/>
    <cellStyle name="Text Wrap 2 3 12" xfId="35513"/>
    <cellStyle name="Text Wrap 2 3 13" xfId="35514"/>
    <cellStyle name="Text Wrap 2 3 14" xfId="35515"/>
    <cellStyle name="Text Wrap 2 3 15" xfId="35516"/>
    <cellStyle name="Text Wrap 2 3 16" xfId="35517"/>
    <cellStyle name="Text Wrap 2 3 17" xfId="35518"/>
    <cellStyle name="Text Wrap 2 3 18" xfId="35519"/>
    <cellStyle name="Text Wrap 2 3 19" xfId="35520"/>
    <cellStyle name="Text Wrap 2 3 2" xfId="35521"/>
    <cellStyle name="Text Wrap 2 3 2 10" xfId="35522"/>
    <cellStyle name="Text Wrap 2 3 2 11" xfId="35523"/>
    <cellStyle name="Text Wrap 2 3 2 12" xfId="35524"/>
    <cellStyle name="Text Wrap 2 3 2 13" xfId="35525"/>
    <cellStyle name="Text Wrap 2 3 2 14" xfId="35526"/>
    <cellStyle name="Text Wrap 2 3 2 15" xfId="35527"/>
    <cellStyle name="Text Wrap 2 3 2 16" xfId="35528"/>
    <cellStyle name="Text Wrap 2 3 2 17" xfId="35529"/>
    <cellStyle name="Text Wrap 2 3 2 18" xfId="35530"/>
    <cellStyle name="Text Wrap 2 3 2 19" xfId="35531"/>
    <cellStyle name="Text Wrap 2 3 2 2" xfId="35532"/>
    <cellStyle name="Text Wrap 2 3 2 2 10" xfId="35533"/>
    <cellStyle name="Text Wrap 2 3 2 2 11" xfId="35534"/>
    <cellStyle name="Text Wrap 2 3 2 2 12" xfId="35535"/>
    <cellStyle name="Text Wrap 2 3 2 2 13" xfId="35536"/>
    <cellStyle name="Text Wrap 2 3 2 2 14" xfId="35537"/>
    <cellStyle name="Text Wrap 2 3 2 2 15" xfId="35538"/>
    <cellStyle name="Text Wrap 2 3 2 2 16" xfId="35539"/>
    <cellStyle name="Text Wrap 2 3 2 2 17" xfId="35540"/>
    <cellStyle name="Text Wrap 2 3 2 2 18" xfId="35541"/>
    <cellStyle name="Text Wrap 2 3 2 2 19" xfId="35542"/>
    <cellStyle name="Text Wrap 2 3 2 2 2" xfId="35543"/>
    <cellStyle name="Text Wrap 2 3 2 2 20" xfId="35544"/>
    <cellStyle name="Text Wrap 2 3 2 2 21" xfId="35545"/>
    <cellStyle name="Text Wrap 2 3 2 2 22" xfId="35546"/>
    <cellStyle name="Text Wrap 2 3 2 2 23" xfId="35547"/>
    <cellStyle name="Text Wrap 2 3 2 2 24" xfId="35548"/>
    <cellStyle name="Text Wrap 2 3 2 2 25" xfId="35549"/>
    <cellStyle name="Text Wrap 2 3 2 2 26" xfId="35550"/>
    <cellStyle name="Text Wrap 2 3 2 2 27" xfId="35551"/>
    <cellStyle name="Text Wrap 2 3 2 2 28" xfId="35552"/>
    <cellStyle name="Text Wrap 2 3 2 2 29" xfId="35553"/>
    <cellStyle name="Text Wrap 2 3 2 2 3" xfId="35554"/>
    <cellStyle name="Text Wrap 2 3 2 2 30" xfId="35555"/>
    <cellStyle name="Text Wrap 2 3 2 2 31" xfId="35556"/>
    <cellStyle name="Text Wrap 2 3 2 2 32" xfId="35557"/>
    <cellStyle name="Text Wrap 2 3 2 2 4" xfId="35558"/>
    <cellStyle name="Text Wrap 2 3 2 2 5" xfId="35559"/>
    <cellStyle name="Text Wrap 2 3 2 2 6" xfId="35560"/>
    <cellStyle name="Text Wrap 2 3 2 2 7" xfId="35561"/>
    <cellStyle name="Text Wrap 2 3 2 2 8" xfId="35562"/>
    <cellStyle name="Text Wrap 2 3 2 2 9" xfId="35563"/>
    <cellStyle name="Text Wrap 2 3 2 20" xfId="35564"/>
    <cellStyle name="Text Wrap 2 3 2 21" xfId="35565"/>
    <cellStyle name="Text Wrap 2 3 2 22" xfId="35566"/>
    <cellStyle name="Text Wrap 2 3 2 23" xfId="35567"/>
    <cellStyle name="Text Wrap 2 3 2 24" xfId="35568"/>
    <cellStyle name="Text Wrap 2 3 2 25" xfId="35569"/>
    <cellStyle name="Text Wrap 2 3 2 26" xfId="35570"/>
    <cellStyle name="Text Wrap 2 3 2 27" xfId="35571"/>
    <cellStyle name="Text Wrap 2 3 2 28" xfId="35572"/>
    <cellStyle name="Text Wrap 2 3 2 29" xfId="35573"/>
    <cellStyle name="Text Wrap 2 3 2 3" xfId="35574"/>
    <cellStyle name="Text Wrap 2 3 2 30" xfId="35575"/>
    <cellStyle name="Text Wrap 2 3 2 31" xfId="35576"/>
    <cellStyle name="Text Wrap 2 3 2 32" xfId="35577"/>
    <cellStyle name="Text Wrap 2 3 2 33" xfId="35578"/>
    <cellStyle name="Text Wrap 2 3 2 34" xfId="35579"/>
    <cellStyle name="Text Wrap 2 3 2 35" xfId="39312"/>
    <cellStyle name="Text Wrap 2 3 2 4" xfId="35580"/>
    <cellStyle name="Text Wrap 2 3 2 5" xfId="35581"/>
    <cellStyle name="Text Wrap 2 3 2 6" xfId="35582"/>
    <cellStyle name="Text Wrap 2 3 2 7" xfId="35583"/>
    <cellStyle name="Text Wrap 2 3 2 8" xfId="35584"/>
    <cellStyle name="Text Wrap 2 3 2 9" xfId="35585"/>
    <cellStyle name="Text Wrap 2 3 20" xfId="35586"/>
    <cellStyle name="Text Wrap 2 3 21" xfId="35587"/>
    <cellStyle name="Text Wrap 2 3 22" xfId="35588"/>
    <cellStyle name="Text Wrap 2 3 23" xfId="35589"/>
    <cellStyle name="Text Wrap 2 3 24" xfId="35590"/>
    <cellStyle name="Text Wrap 2 3 25" xfId="35591"/>
    <cellStyle name="Text Wrap 2 3 26" xfId="35592"/>
    <cellStyle name="Text Wrap 2 3 27" xfId="35593"/>
    <cellStyle name="Text Wrap 2 3 28" xfId="35594"/>
    <cellStyle name="Text Wrap 2 3 29" xfId="35595"/>
    <cellStyle name="Text Wrap 2 3 3" xfId="35596"/>
    <cellStyle name="Text Wrap 2 3 3 10" xfId="35597"/>
    <cellStyle name="Text Wrap 2 3 3 11" xfId="35598"/>
    <cellStyle name="Text Wrap 2 3 3 12" xfId="35599"/>
    <cellStyle name="Text Wrap 2 3 3 13" xfId="35600"/>
    <cellStyle name="Text Wrap 2 3 3 14" xfId="35601"/>
    <cellStyle name="Text Wrap 2 3 3 15" xfId="35602"/>
    <cellStyle name="Text Wrap 2 3 3 16" xfId="35603"/>
    <cellStyle name="Text Wrap 2 3 3 17" xfId="35604"/>
    <cellStyle name="Text Wrap 2 3 3 18" xfId="35605"/>
    <cellStyle name="Text Wrap 2 3 3 19" xfId="35606"/>
    <cellStyle name="Text Wrap 2 3 3 2" xfId="35607"/>
    <cellStyle name="Text Wrap 2 3 3 20" xfId="35608"/>
    <cellStyle name="Text Wrap 2 3 3 21" xfId="35609"/>
    <cellStyle name="Text Wrap 2 3 3 22" xfId="35610"/>
    <cellStyle name="Text Wrap 2 3 3 23" xfId="35611"/>
    <cellStyle name="Text Wrap 2 3 3 24" xfId="35612"/>
    <cellStyle name="Text Wrap 2 3 3 25" xfId="35613"/>
    <cellStyle name="Text Wrap 2 3 3 26" xfId="35614"/>
    <cellStyle name="Text Wrap 2 3 3 27" xfId="35615"/>
    <cellStyle name="Text Wrap 2 3 3 28" xfId="35616"/>
    <cellStyle name="Text Wrap 2 3 3 29" xfId="35617"/>
    <cellStyle name="Text Wrap 2 3 3 3" xfId="35618"/>
    <cellStyle name="Text Wrap 2 3 3 30" xfId="35619"/>
    <cellStyle name="Text Wrap 2 3 3 31" xfId="35620"/>
    <cellStyle name="Text Wrap 2 3 3 32" xfId="35621"/>
    <cellStyle name="Text Wrap 2 3 3 4" xfId="35622"/>
    <cellStyle name="Text Wrap 2 3 3 5" xfId="35623"/>
    <cellStyle name="Text Wrap 2 3 3 6" xfId="35624"/>
    <cellStyle name="Text Wrap 2 3 3 7" xfId="35625"/>
    <cellStyle name="Text Wrap 2 3 3 8" xfId="35626"/>
    <cellStyle name="Text Wrap 2 3 3 9" xfId="35627"/>
    <cellStyle name="Text Wrap 2 3 30" xfId="35628"/>
    <cellStyle name="Text Wrap 2 3 31" xfId="35629"/>
    <cellStyle name="Text Wrap 2 3 32" xfId="35630"/>
    <cellStyle name="Text Wrap 2 3 33" xfId="35631"/>
    <cellStyle name="Text Wrap 2 3 34" xfId="35632"/>
    <cellStyle name="Text Wrap 2 3 35" xfId="35633"/>
    <cellStyle name="Text Wrap 2 3 36" xfId="39311"/>
    <cellStyle name="Text Wrap 2 3 4" xfId="35634"/>
    <cellStyle name="Text Wrap 2 3 5" xfId="35635"/>
    <cellStyle name="Text Wrap 2 3 6" xfId="35636"/>
    <cellStyle name="Text Wrap 2 3 7" xfId="35637"/>
    <cellStyle name="Text Wrap 2 3 8" xfId="35638"/>
    <cellStyle name="Text Wrap 2 3 9" xfId="35639"/>
    <cellStyle name="Text Wrap 2 30" xfId="35640"/>
    <cellStyle name="Text Wrap 2 31" xfId="35641"/>
    <cellStyle name="Text Wrap 2 32" xfId="35642"/>
    <cellStyle name="Text Wrap 2 33" xfId="35643"/>
    <cellStyle name="Text Wrap 2 34" xfId="35644"/>
    <cellStyle name="Text Wrap 2 35" xfId="35645"/>
    <cellStyle name="Text Wrap 2 36" xfId="35646"/>
    <cellStyle name="Text Wrap 2 37" xfId="35647"/>
    <cellStyle name="Text Wrap 2 38" xfId="35648"/>
    <cellStyle name="Text Wrap 2 39" xfId="39308"/>
    <cellStyle name="Text Wrap 2 4" xfId="35649"/>
    <cellStyle name="Text Wrap 2 4 10" xfId="35650"/>
    <cellStyle name="Text Wrap 2 4 11" xfId="35651"/>
    <cellStyle name="Text Wrap 2 4 12" xfId="35652"/>
    <cellStyle name="Text Wrap 2 4 13" xfId="35653"/>
    <cellStyle name="Text Wrap 2 4 14" xfId="35654"/>
    <cellStyle name="Text Wrap 2 4 15" xfId="35655"/>
    <cellStyle name="Text Wrap 2 4 16" xfId="35656"/>
    <cellStyle name="Text Wrap 2 4 17" xfId="35657"/>
    <cellStyle name="Text Wrap 2 4 18" xfId="35658"/>
    <cellStyle name="Text Wrap 2 4 19" xfId="35659"/>
    <cellStyle name="Text Wrap 2 4 2" xfId="35660"/>
    <cellStyle name="Text Wrap 2 4 2 10" xfId="35661"/>
    <cellStyle name="Text Wrap 2 4 2 11" xfId="35662"/>
    <cellStyle name="Text Wrap 2 4 2 12" xfId="35663"/>
    <cellStyle name="Text Wrap 2 4 2 13" xfId="35664"/>
    <cellStyle name="Text Wrap 2 4 2 14" xfId="35665"/>
    <cellStyle name="Text Wrap 2 4 2 15" xfId="35666"/>
    <cellStyle name="Text Wrap 2 4 2 16" xfId="35667"/>
    <cellStyle name="Text Wrap 2 4 2 17" xfId="35668"/>
    <cellStyle name="Text Wrap 2 4 2 18" xfId="35669"/>
    <cellStyle name="Text Wrap 2 4 2 19" xfId="35670"/>
    <cellStyle name="Text Wrap 2 4 2 2" xfId="35671"/>
    <cellStyle name="Text Wrap 2 4 2 2 10" xfId="35672"/>
    <cellStyle name="Text Wrap 2 4 2 2 11" xfId="35673"/>
    <cellStyle name="Text Wrap 2 4 2 2 12" xfId="35674"/>
    <cellStyle name="Text Wrap 2 4 2 2 13" xfId="35675"/>
    <cellStyle name="Text Wrap 2 4 2 2 14" xfId="35676"/>
    <cellStyle name="Text Wrap 2 4 2 2 15" xfId="35677"/>
    <cellStyle name="Text Wrap 2 4 2 2 16" xfId="35678"/>
    <cellStyle name="Text Wrap 2 4 2 2 17" xfId="35679"/>
    <cellStyle name="Text Wrap 2 4 2 2 18" xfId="35680"/>
    <cellStyle name="Text Wrap 2 4 2 2 19" xfId="35681"/>
    <cellStyle name="Text Wrap 2 4 2 2 2" xfId="35682"/>
    <cellStyle name="Text Wrap 2 4 2 2 20" xfId="35683"/>
    <cellStyle name="Text Wrap 2 4 2 2 21" xfId="35684"/>
    <cellStyle name="Text Wrap 2 4 2 2 22" xfId="35685"/>
    <cellStyle name="Text Wrap 2 4 2 2 23" xfId="35686"/>
    <cellStyle name="Text Wrap 2 4 2 2 24" xfId="35687"/>
    <cellStyle name="Text Wrap 2 4 2 2 25" xfId="35688"/>
    <cellStyle name="Text Wrap 2 4 2 2 26" xfId="35689"/>
    <cellStyle name="Text Wrap 2 4 2 2 27" xfId="35690"/>
    <cellStyle name="Text Wrap 2 4 2 2 28" xfId="35691"/>
    <cellStyle name="Text Wrap 2 4 2 2 29" xfId="35692"/>
    <cellStyle name="Text Wrap 2 4 2 2 3" xfId="35693"/>
    <cellStyle name="Text Wrap 2 4 2 2 30" xfId="35694"/>
    <cellStyle name="Text Wrap 2 4 2 2 31" xfId="35695"/>
    <cellStyle name="Text Wrap 2 4 2 2 32" xfId="35696"/>
    <cellStyle name="Text Wrap 2 4 2 2 4" xfId="35697"/>
    <cellStyle name="Text Wrap 2 4 2 2 5" xfId="35698"/>
    <cellStyle name="Text Wrap 2 4 2 2 6" xfId="35699"/>
    <cellStyle name="Text Wrap 2 4 2 2 7" xfId="35700"/>
    <cellStyle name="Text Wrap 2 4 2 2 8" xfId="35701"/>
    <cellStyle name="Text Wrap 2 4 2 2 9" xfId="35702"/>
    <cellStyle name="Text Wrap 2 4 2 20" xfId="35703"/>
    <cellStyle name="Text Wrap 2 4 2 21" xfId="35704"/>
    <cellStyle name="Text Wrap 2 4 2 22" xfId="35705"/>
    <cellStyle name="Text Wrap 2 4 2 23" xfId="35706"/>
    <cellStyle name="Text Wrap 2 4 2 24" xfId="35707"/>
    <cellStyle name="Text Wrap 2 4 2 25" xfId="35708"/>
    <cellStyle name="Text Wrap 2 4 2 26" xfId="35709"/>
    <cellStyle name="Text Wrap 2 4 2 27" xfId="35710"/>
    <cellStyle name="Text Wrap 2 4 2 28" xfId="35711"/>
    <cellStyle name="Text Wrap 2 4 2 29" xfId="35712"/>
    <cellStyle name="Text Wrap 2 4 2 3" xfId="35713"/>
    <cellStyle name="Text Wrap 2 4 2 30" xfId="35714"/>
    <cellStyle name="Text Wrap 2 4 2 31" xfId="35715"/>
    <cellStyle name="Text Wrap 2 4 2 32" xfId="35716"/>
    <cellStyle name="Text Wrap 2 4 2 33" xfId="35717"/>
    <cellStyle name="Text Wrap 2 4 2 34" xfId="35718"/>
    <cellStyle name="Text Wrap 2 4 2 35" xfId="39314"/>
    <cellStyle name="Text Wrap 2 4 2 4" xfId="35719"/>
    <cellStyle name="Text Wrap 2 4 2 5" xfId="35720"/>
    <cellStyle name="Text Wrap 2 4 2 6" xfId="35721"/>
    <cellStyle name="Text Wrap 2 4 2 7" xfId="35722"/>
    <cellStyle name="Text Wrap 2 4 2 8" xfId="35723"/>
    <cellStyle name="Text Wrap 2 4 2 9" xfId="35724"/>
    <cellStyle name="Text Wrap 2 4 20" xfId="35725"/>
    <cellStyle name="Text Wrap 2 4 21" xfId="35726"/>
    <cellStyle name="Text Wrap 2 4 22" xfId="35727"/>
    <cellStyle name="Text Wrap 2 4 23" xfId="35728"/>
    <cellStyle name="Text Wrap 2 4 24" xfId="35729"/>
    <cellStyle name="Text Wrap 2 4 25" xfId="35730"/>
    <cellStyle name="Text Wrap 2 4 26" xfId="35731"/>
    <cellStyle name="Text Wrap 2 4 27" xfId="35732"/>
    <cellStyle name="Text Wrap 2 4 28" xfId="35733"/>
    <cellStyle name="Text Wrap 2 4 29" xfId="35734"/>
    <cellStyle name="Text Wrap 2 4 3" xfId="35735"/>
    <cellStyle name="Text Wrap 2 4 3 10" xfId="35736"/>
    <cellStyle name="Text Wrap 2 4 3 11" xfId="35737"/>
    <cellStyle name="Text Wrap 2 4 3 12" xfId="35738"/>
    <cellStyle name="Text Wrap 2 4 3 13" xfId="35739"/>
    <cellStyle name="Text Wrap 2 4 3 14" xfId="35740"/>
    <cellStyle name="Text Wrap 2 4 3 15" xfId="35741"/>
    <cellStyle name="Text Wrap 2 4 3 16" xfId="35742"/>
    <cellStyle name="Text Wrap 2 4 3 17" xfId="35743"/>
    <cellStyle name="Text Wrap 2 4 3 18" xfId="35744"/>
    <cellStyle name="Text Wrap 2 4 3 19" xfId="35745"/>
    <cellStyle name="Text Wrap 2 4 3 2" xfId="35746"/>
    <cellStyle name="Text Wrap 2 4 3 2 10" xfId="35747"/>
    <cellStyle name="Text Wrap 2 4 3 2 11" xfId="35748"/>
    <cellStyle name="Text Wrap 2 4 3 2 12" xfId="35749"/>
    <cellStyle name="Text Wrap 2 4 3 2 13" xfId="35750"/>
    <cellStyle name="Text Wrap 2 4 3 2 14" xfId="35751"/>
    <cellStyle name="Text Wrap 2 4 3 2 15" xfId="35752"/>
    <cellStyle name="Text Wrap 2 4 3 2 16" xfId="35753"/>
    <cellStyle name="Text Wrap 2 4 3 2 17" xfId="35754"/>
    <cellStyle name="Text Wrap 2 4 3 2 18" xfId="35755"/>
    <cellStyle name="Text Wrap 2 4 3 2 19" xfId="35756"/>
    <cellStyle name="Text Wrap 2 4 3 2 2" xfId="35757"/>
    <cellStyle name="Text Wrap 2 4 3 2 20" xfId="35758"/>
    <cellStyle name="Text Wrap 2 4 3 2 21" xfId="35759"/>
    <cellStyle name="Text Wrap 2 4 3 2 22" xfId="35760"/>
    <cellStyle name="Text Wrap 2 4 3 2 23" xfId="35761"/>
    <cellStyle name="Text Wrap 2 4 3 2 24" xfId="35762"/>
    <cellStyle name="Text Wrap 2 4 3 2 25" xfId="35763"/>
    <cellStyle name="Text Wrap 2 4 3 2 26" xfId="35764"/>
    <cellStyle name="Text Wrap 2 4 3 2 27" xfId="35765"/>
    <cellStyle name="Text Wrap 2 4 3 2 28" xfId="35766"/>
    <cellStyle name="Text Wrap 2 4 3 2 29" xfId="35767"/>
    <cellStyle name="Text Wrap 2 4 3 2 3" xfId="35768"/>
    <cellStyle name="Text Wrap 2 4 3 2 30" xfId="35769"/>
    <cellStyle name="Text Wrap 2 4 3 2 31" xfId="35770"/>
    <cellStyle name="Text Wrap 2 4 3 2 32" xfId="35771"/>
    <cellStyle name="Text Wrap 2 4 3 2 4" xfId="35772"/>
    <cellStyle name="Text Wrap 2 4 3 2 5" xfId="35773"/>
    <cellStyle name="Text Wrap 2 4 3 2 6" xfId="35774"/>
    <cellStyle name="Text Wrap 2 4 3 2 7" xfId="35775"/>
    <cellStyle name="Text Wrap 2 4 3 2 8" xfId="35776"/>
    <cellStyle name="Text Wrap 2 4 3 2 9" xfId="35777"/>
    <cellStyle name="Text Wrap 2 4 3 20" xfId="35778"/>
    <cellStyle name="Text Wrap 2 4 3 21" xfId="35779"/>
    <cellStyle name="Text Wrap 2 4 3 22" xfId="35780"/>
    <cellStyle name="Text Wrap 2 4 3 23" xfId="35781"/>
    <cellStyle name="Text Wrap 2 4 3 24" xfId="35782"/>
    <cellStyle name="Text Wrap 2 4 3 25" xfId="35783"/>
    <cellStyle name="Text Wrap 2 4 3 26" xfId="35784"/>
    <cellStyle name="Text Wrap 2 4 3 27" xfId="35785"/>
    <cellStyle name="Text Wrap 2 4 3 28" xfId="35786"/>
    <cellStyle name="Text Wrap 2 4 3 29" xfId="35787"/>
    <cellStyle name="Text Wrap 2 4 3 3" xfId="35788"/>
    <cellStyle name="Text Wrap 2 4 3 30" xfId="35789"/>
    <cellStyle name="Text Wrap 2 4 3 31" xfId="35790"/>
    <cellStyle name="Text Wrap 2 4 3 32" xfId="35791"/>
    <cellStyle name="Text Wrap 2 4 3 33" xfId="35792"/>
    <cellStyle name="Text Wrap 2 4 3 34" xfId="35793"/>
    <cellStyle name="Text Wrap 2 4 3 35" xfId="39315"/>
    <cellStyle name="Text Wrap 2 4 3 4" xfId="35794"/>
    <cellStyle name="Text Wrap 2 4 3 5" xfId="35795"/>
    <cellStyle name="Text Wrap 2 4 3 6" xfId="35796"/>
    <cellStyle name="Text Wrap 2 4 3 7" xfId="35797"/>
    <cellStyle name="Text Wrap 2 4 3 8" xfId="35798"/>
    <cellStyle name="Text Wrap 2 4 3 9" xfId="35799"/>
    <cellStyle name="Text Wrap 2 4 30" xfId="35800"/>
    <cellStyle name="Text Wrap 2 4 31" xfId="35801"/>
    <cellStyle name="Text Wrap 2 4 32" xfId="35802"/>
    <cellStyle name="Text Wrap 2 4 33" xfId="35803"/>
    <cellStyle name="Text Wrap 2 4 34" xfId="35804"/>
    <cellStyle name="Text Wrap 2 4 35" xfId="35805"/>
    <cellStyle name="Text Wrap 2 4 36" xfId="35806"/>
    <cellStyle name="Text Wrap 2 4 37" xfId="39313"/>
    <cellStyle name="Text Wrap 2 4 4" xfId="35807"/>
    <cellStyle name="Text Wrap 2 4 4 10" xfId="35808"/>
    <cellStyle name="Text Wrap 2 4 4 11" xfId="35809"/>
    <cellStyle name="Text Wrap 2 4 4 12" xfId="35810"/>
    <cellStyle name="Text Wrap 2 4 4 13" xfId="35811"/>
    <cellStyle name="Text Wrap 2 4 4 14" xfId="39919"/>
    <cellStyle name="Text Wrap 2 4 4 2" xfId="35812"/>
    <cellStyle name="Text Wrap 2 4 4 3" xfId="35813"/>
    <cellStyle name="Text Wrap 2 4 4 4" xfId="35814"/>
    <cellStyle name="Text Wrap 2 4 4 5" xfId="35815"/>
    <cellStyle name="Text Wrap 2 4 4 6" xfId="35816"/>
    <cellStyle name="Text Wrap 2 4 4 7" xfId="35817"/>
    <cellStyle name="Text Wrap 2 4 4 8" xfId="35818"/>
    <cellStyle name="Text Wrap 2 4 4 9" xfId="35819"/>
    <cellStyle name="Text Wrap 2 4 5" xfId="35820"/>
    <cellStyle name="Text Wrap 2 4 6" xfId="35821"/>
    <cellStyle name="Text Wrap 2 4 7" xfId="35822"/>
    <cellStyle name="Text Wrap 2 4 8" xfId="35823"/>
    <cellStyle name="Text Wrap 2 4 9" xfId="35824"/>
    <cellStyle name="Text Wrap 2 5" xfId="35825"/>
    <cellStyle name="Text Wrap 2 5 10" xfId="35826"/>
    <cellStyle name="Text Wrap 2 5 11" xfId="35827"/>
    <cellStyle name="Text Wrap 2 5 12" xfId="35828"/>
    <cellStyle name="Text Wrap 2 5 13" xfId="35829"/>
    <cellStyle name="Text Wrap 2 5 14" xfId="35830"/>
    <cellStyle name="Text Wrap 2 5 15" xfId="35831"/>
    <cellStyle name="Text Wrap 2 5 16" xfId="35832"/>
    <cellStyle name="Text Wrap 2 5 17" xfId="35833"/>
    <cellStyle name="Text Wrap 2 5 18" xfId="35834"/>
    <cellStyle name="Text Wrap 2 5 19" xfId="35835"/>
    <cellStyle name="Text Wrap 2 5 2" xfId="35836"/>
    <cellStyle name="Text Wrap 2 5 2 10" xfId="35837"/>
    <cellStyle name="Text Wrap 2 5 2 11" xfId="35838"/>
    <cellStyle name="Text Wrap 2 5 2 12" xfId="35839"/>
    <cellStyle name="Text Wrap 2 5 2 13" xfId="35840"/>
    <cellStyle name="Text Wrap 2 5 2 14" xfId="35841"/>
    <cellStyle name="Text Wrap 2 5 2 15" xfId="35842"/>
    <cellStyle name="Text Wrap 2 5 2 16" xfId="35843"/>
    <cellStyle name="Text Wrap 2 5 2 17" xfId="35844"/>
    <cellStyle name="Text Wrap 2 5 2 18" xfId="35845"/>
    <cellStyle name="Text Wrap 2 5 2 19" xfId="35846"/>
    <cellStyle name="Text Wrap 2 5 2 2" xfId="35847"/>
    <cellStyle name="Text Wrap 2 5 2 20" xfId="35848"/>
    <cellStyle name="Text Wrap 2 5 2 21" xfId="35849"/>
    <cellStyle name="Text Wrap 2 5 2 22" xfId="35850"/>
    <cellStyle name="Text Wrap 2 5 2 23" xfId="35851"/>
    <cellStyle name="Text Wrap 2 5 2 24" xfId="35852"/>
    <cellStyle name="Text Wrap 2 5 2 25" xfId="35853"/>
    <cellStyle name="Text Wrap 2 5 2 26" xfId="35854"/>
    <cellStyle name="Text Wrap 2 5 2 27" xfId="35855"/>
    <cellStyle name="Text Wrap 2 5 2 28" xfId="35856"/>
    <cellStyle name="Text Wrap 2 5 2 29" xfId="35857"/>
    <cellStyle name="Text Wrap 2 5 2 3" xfId="35858"/>
    <cellStyle name="Text Wrap 2 5 2 30" xfId="35859"/>
    <cellStyle name="Text Wrap 2 5 2 31" xfId="35860"/>
    <cellStyle name="Text Wrap 2 5 2 32" xfId="35861"/>
    <cellStyle name="Text Wrap 2 5 2 4" xfId="35862"/>
    <cellStyle name="Text Wrap 2 5 2 5" xfId="35863"/>
    <cellStyle name="Text Wrap 2 5 2 6" xfId="35864"/>
    <cellStyle name="Text Wrap 2 5 2 7" xfId="35865"/>
    <cellStyle name="Text Wrap 2 5 2 8" xfId="35866"/>
    <cellStyle name="Text Wrap 2 5 2 9" xfId="35867"/>
    <cellStyle name="Text Wrap 2 5 20" xfId="35868"/>
    <cellStyle name="Text Wrap 2 5 21" xfId="35869"/>
    <cellStyle name="Text Wrap 2 5 22" xfId="35870"/>
    <cellStyle name="Text Wrap 2 5 23" xfId="35871"/>
    <cellStyle name="Text Wrap 2 5 24" xfId="35872"/>
    <cellStyle name="Text Wrap 2 5 25" xfId="35873"/>
    <cellStyle name="Text Wrap 2 5 26" xfId="35874"/>
    <cellStyle name="Text Wrap 2 5 27" xfId="35875"/>
    <cellStyle name="Text Wrap 2 5 28" xfId="35876"/>
    <cellStyle name="Text Wrap 2 5 29" xfId="35877"/>
    <cellStyle name="Text Wrap 2 5 3" xfId="35878"/>
    <cellStyle name="Text Wrap 2 5 30" xfId="35879"/>
    <cellStyle name="Text Wrap 2 5 31" xfId="35880"/>
    <cellStyle name="Text Wrap 2 5 32" xfId="35881"/>
    <cellStyle name="Text Wrap 2 5 33" xfId="35882"/>
    <cellStyle name="Text Wrap 2 5 34" xfId="35883"/>
    <cellStyle name="Text Wrap 2 5 35" xfId="39316"/>
    <cellStyle name="Text Wrap 2 5 4" xfId="35884"/>
    <cellStyle name="Text Wrap 2 5 5" xfId="35885"/>
    <cellStyle name="Text Wrap 2 5 6" xfId="35886"/>
    <cellStyle name="Text Wrap 2 5 7" xfId="35887"/>
    <cellStyle name="Text Wrap 2 5 8" xfId="35888"/>
    <cellStyle name="Text Wrap 2 5 9" xfId="35889"/>
    <cellStyle name="Text Wrap 2 6" xfId="35890"/>
    <cellStyle name="Text Wrap 2 6 10" xfId="35891"/>
    <cellStyle name="Text Wrap 2 6 11" xfId="35892"/>
    <cellStyle name="Text Wrap 2 6 12" xfId="35893"/>
    <cellStyle name="Text Wrap 2 6 13" xfId="35894"/>
    <cellStyle name="Text Wrap 2 6 14" xfId="35895"/>
    <cellStyle name="Text Wrap 2 6 15" xfId="35896"/>
    <cellStyle name="Text Wrap 2 6 16" xfId="35897"/>
    <cellStyle name="Text Wrap 2 6 17" xfId="35898"/>
    <cellStyle name="Text Wrap 2 6 18" xfId="35899"/>
    <cellStyle name="Text Wrap 2 6 19" xfId="35900"/>
    <cellStyle name="Text Wrap 2 6 2" xfId="35901"/>
    <cellStyle name="Text Wrap 2 6 20" xfId="35902"/>
    <cellStyle name="Text Wrap 2 6 21" xfId="35903"/>
    <cellStyle name="Text Wrap 2 6 22" xfId="35904"/>
    <cellStyle name="Text Wrap 2 6 23" xfId="35905"/>
    <cellStyle name="Text Wrap 2 6 24" xfId="35906"/>
    <cellStyle name="Text Wrap 2 6 25" xfId="35907"/>
    <cellStyle name="Text Wrap 2 6 26" xfId="35908"/>
    <cellStyle name="Text Wrap 2 6 27" xfId="35909"/>
    <cellStyle name="Text Wrap 2 6 28" xfId="35910"/>
    <cellStyle name="Text Wrap 2 6 29" xfId="35911"/>
    <cellStyle name="Text Wrap 2 6 3" xfId="35912"/>
    <cellStyle name="Text Wrap 2 6 30" xfId="35913"/>
    <cellStyle name="Text Wrap 2 6 31" xfId="35914"/>
    <cellStyle name="Text Wrap 2 6 32" xfId="35915"/>
    <cellStyle name="Text Wrap 2 6 4" xfId="35916"/>
    <cellStyle name="Text Wrap 2 6 5" xfId="35917"/>
    <cellStyle name="Text Wrap 2 6 6" xfId="35918"/>
    <cellStyle name="Text Wrap 2 6 7" xfId="35919"/>
    <cellStyle name="Text Wrap 2 6 8" xfId="35920"/>
    <cellStyle name="Text Wrap 2 6 9" xfId="35921"/>
    <cellStyle name="Text Wrap 2 7" xfId="35922"/>
    <cellStyle name="Text Wrap 2 8" xfId="35923"/>
    <cellStyle name="Text Wrap 2 9" xfId="35924"/>
    <cellStyle name="Text Wrap 3" xfId="35925"/>
    <cellStyle name="Text Wrap 3 10" xfId="35926"/>
    <cellStyle name="Text Wrap 3 11" xfId="35927"/>
    <cellStyle name="Text Wrap 3 12" xfId="35928"/>
    <cellStyle name="Text Wrap 3 13" xfId="35929"/>
    <cellStyle name="Text Wrap 3 14" xfId="35930"/>
    <cellStyle name="Text Wrap 3 15" xfId="35931"/>
    <cellStyle name="Text Wrap 3 16" xfId="35932"/>
    <cellStyle name="Text Wrap 3 17" xfId="35933"/>
    <cellStyle name="Text Wrap 3 18" xfId="35934"/>
    <cellStyle name="Text Wrap 3 19" xfId="35935"/>
    <cellStyle name="Text Wrap 3 2" xfId="35936"/>
    <cellStyle name="Text Wrap 3 2 10" xfId="35937"/>
    <cellStyle name="Text Wrap 3 2 11" xfId="35938"/>
    <cellStyle name="Text Wrap 3 2 12" xfId="35939"/>
    <cellStyle name="Text Wrap 3 2 13" xfId="35940"/>
    <cellStyle name="Text Wrap 3 2 14" xfId="35941"/>
    <cellStyle name="Text Wrap 3 2 15" xfId="35942"/>
    <cellStyle name="Text Wrap 3 2 16" xfId="35943"/>
    <cellStyle name="Text Wrap 3 2 17" xfId="35944"/>
    <cellStyle name="Text Wrap 3 2 18" xfId="35945"/>
    <cellStyle name="Text Wrap 3 2 19" xfId="35946"/>
    <cellStyle name="Text Wrap 3 2 2" xfId="35947"/>
    <cellStyle name="Text Wrap 3 2 2 10" xfId="35948"/>
    <cellStyle name="Text Wrap 3 2 2 11" xfId="35949"/>
    <cellStyle name="Text Wrap 3 2 2 12" xfId="35950"/>
    <cellStyle name="Text Wrap 3 2 2 13" xfId="35951"/>
    <cellStyle name="Text Wrap 3 2 2 14" xfId="35952"/>
    <cellStyle name="Text Wrap 3 2 2 15" xfId="35953"/>
    <cellStyle name="Text Wrap 3 2 2 16" xfId="35954"/>
    <cellStyle name="Text Wrap 3 2 2 17" xfId="35955"/>
    <cellStyle name="Text Wrap 3 2 2 18" xfId="35956"/>
    <cellStyle name="Text Wrap 3 2 2 19" xfId="35957"/>
    <cellStyle name="Text Wrap 3 2 2 2" xfId="35958"/>
    <cellStyle name="Text Wrap 3 2 2 20" xfId="35959"/>
    <cellStyle name="Text Wrap 3 2 2 21" xfId="35960"/>
    <cellStyle name="Text Wrap 3 2 2 22" xfId="35961"/>
    <cellStyle name="Text Wrap 3 2 2 23" xfId="35962"/>
    <cellStyle name="Text Wrap 3 2 2 24" xfId="35963"/>
    <cellStyle name="Text Wrap 3 2 2 25" xfId="35964"/>
    <cellStyle name="Text Wrap 3 2 2 26" xfId="35965"/>
    <cellStyle name="Text Wrap 3 2 2 27" xfId="35966"/>
    <cellStyle name="Text Wrap 3 2 2 28" xfId="35967"/>
    <cellStyle name="Text Wrap 3 2 2 29" xfId="35968"/>
    <cellStyle name="Text Wrap 3 2 2 3" xfId="35969"/>
    <cellStyle name="Text Wrap 3 2 2 30" xfId="35970"/>
    <cellStyle name="Text Wrap 3 2 2 31" xfId="35971"/>
    <cellStyle name="Text Wrap 3 2 2 32" xfId="35972"/>
    <cellStyle name="Text Wrap 3 2 2 4" xfId="35973"/>
    <cellStyle name="Text Wrap 3 2 2 5" xfId="35974"/>
    <cellStyle name="Text Wrap 3 2 2 6" xfId="35975"/>
    <cellStyle name="Text Wrap 3 2 2 7" xfId="35976"/>
    <cellStyle name="Text Wrap 3 2 2 8" xfId="35977"/>
    <cellStyle name="Text Wrap 3 2 2 9" xfId="35978"/>
    <cellStyle name="Text Wrap 3 2 20" xfId="35979"/>
    <cellStyle name="Text Wrap 3 2 21" xfId="35980"/>
    <cellStyle name="Text Wrap 3 2 22" xfId="35981"/>
    <cellStyle name="Text Wrap 3 2 23" xfId="35982"/>
    <cellStyle name="Text Wrap 3 2 24" xfId="35983"/>
    <cellStyle name="Text Wrap 3 2 25" xfId="35984"/>
    <cellStyle name="Text Wrap 3 2 26" xfId="35985"/>
    <cellStyle name="Text Wrap 3 2 27" xfId="35986"/>
    <cellStyle name="Text Wrap 3 2 28" xfId="35987"/>
    <cellStyle name="Text Wrap 3 2 29" xfId="35988"/>
    <cellStyle name="Text Wrap 3 2 3" xfId="35989"/>
    <cellStyle name="Text Wrap 3 2 30" xfId="35990"/>
    <cellStyle name="Text Wrap 3 2 31" xfId="35991"/>
    <cellStyle name="Text Wrap 3 2 32" xfId="35992"/>
    <cellStyle name="Text Wrap 3 2 33" xfId="35993"/>
    <cellStyle name="Text Wrap 3 2 34" xfId="35994"/>
    <cellStyle name="Text Wrap 3 2 35" xfId="39318"/>
    <cellStyle name="Text Wrap 3 2 4" xfId="35995"/>
    <cellStyle name="Text Wrap 3 2 5" xfId="35996"/>
    <cellStyle name="Text Wrap 3 2 6" xfId="35997"/>
    <cellStyle name="Text Wrap 3 2 7" xfId="35998"/>
    <cellStyle name="Text Wrap 3 2 8" xfId="35999"/>
    <cellStyle name="Text Wrap 3 2 9" xfId="36000"/>
    <cellStyle name="Text Wrap 3 20" xfId="36001"/>
    <cellStyle name="Text Wrap 3 21" xfId="36002"/>
    <cellStyle name="Text Wrap 3 22" xfId="36003"/>
    <cellStyle name="Text Wrap 3 23" xfId="36004"/>
    <cellStyle name="Text Wrap 3 24" xfId="36005"/>
    <cellStyle name="Text Wrap 3 25" xfId="36006"/>
    <cellStyle name="Text Wrap 3 26" xfId="36007"/>
    <cellStyle name="Text Wrap 3 27" xfId="36008"/>
    <cellStyle name="Text Wrap 3 28" xfId="36009"/>
    <cellStyle name="Text Wrap 3 29" xfId="36010"/>
    <cellStyle name="Text Wrap 3 3" xfId="36011"/>
    <cellStyle name="Text Wrap 3 3 10" xfId="36012"/>
    <cellStyle name="Text Wrap 3 3 11" xfId="36013"/>
    <cellStyle name="Text Wrap 3 3 12" xfId="36014"/>
    <cellStyle name="Text Wrap 3 3 13" xfId="36015"/>
    <cellStyle name="Text Wrap 3 3 14" xfId="36016"/>
    <cellStyle name="Text Wrap 3 3 15" xfId="36017"/>
    <cellStyle name="Text Wrap 3 3 16" xfId="36018"/>
    <cellStyle name="Text Wrap 3 3 17" xfId="36019"/>
    <cellStyle name="Text Wrap 3 3 18" xfId="36020"/>
    <cellStyle name="Text Wrap 3 3 19" xfId="36021"/>
    <cellStyle name="Text Wrap 3 3 2" xfId="36022"/>
    <cellStyle name="Text Wrap 3 3 20" xfId="36023"/>
    <cellStyle name="Text Wrap 3 3 21" xfId="36024"/>
    <cellStyle name="Text Wrap 3 3 22" xfId="36025"/>
    <cellStyle name="Text Wrap 3 3 23" xfId="36026"/>
    <cellStyle name="Text Wrap 3 3 24" xfId="36027"/>
    <cellStyle name="Text Wrap 3 3 25" xfId="36028"/>
    <cellStyle name="Text Wrap 3 3 26" xfId="36029"/>
    <cellStyle name="Text Wrap 3 3 27" xfId="36030"/>
    <cellStyle name="Text Wrap 3 3 28" xfId="36031"/>
    <cellStyle name="Text Wrap 3 3 29" xfId="36032"/>
    <cellStyle name="Text Wrap 3 3 3" xfId="36033"/>
    <cellStyle name="Text Wrap 3 3 30" xfId="36034"/>
    <cellStyle name="Text Wrap 3 3 31" xfId="36035"/>
    <cellStyle name="Text Wrap 3 3 32" xfId="36036"/>
    <cellStyle name="Text Wrap 3 3 4" xfId="36037"/>
    <cellStyle name="Text Wrap 3 3 5" xfId="36038"/>
    <cellStyle name="Text Wrap 3 3 6" xfId="36039"/>
    <cellStyle name="Text Wrap 3 3 7" xfId="36040"/>
    <cellStyle name="Text Wrap 3 3 8" xfId="36041"/>
    <cellStyle name="Text Wrap 3 3 9" xfId="36042"/>
    <cellStyle name="Text Wrap 3 30" xfId="36043"/>
    <cellStyle name="Text Wrap 3 31" xfId="36044"/>
    <cellStyle name="Text Wrap 3 32" xfId="36045"/>
    <cellStyle name="Text Wrap 3 33" xfId="36046"/>
    <cellStyle name="Text Wrap 3 34" xfId="36047"/>
    <cellStyle name="Text Wrap 3 35" xfId="36048"/>
    <cellStyle name="Text Wrap 3 36" xfId="39317"/>
    <cellStyle name="Text Wrap 3 4" xfId="36049"/>
    <cellStyle name="Text Wrap 3 5" xfId="36050"/>
    <cellStyle name="Text Wrap 3 6" xfId="36051"/>
    <cellStyle name="Text Wrap 3 7" xfId="36052"/>
    <cellStyle name="Text Wrap 3 8" xfId="36053"/>
    <cellStyle name="Text Wrap 3 9" xfId="36054"/>
    <cellStyle name="Text Wrap 4" xfId="38635"/>
    <cellStyle name="Time" xfId="36055"/>
    <cellStyle name="Time (entry)" xfId="452"/>
    <cellStyle name="Time (entry) 2" xfId="36056"/>
    <cellStyle name="Time (entry) 2 10" xfId="36057"/>
    <cellStyle name="Time (entry) 2 11" xfId="36058"/>
    <cellStyle name="Time (entry) 2 12" xfId="36059"/>
    <cellStyle name="Time (entry) 2 13" xfId="36060"/>
    <cellStyle name="Time (entry) 2 14" xfId="36061"/>
    <cellStyle name="Time (entry) 2 15" xfId="36062"/>
    <cellStyle name="Time (entry) 2 16" xfId="36063"/>
    <cellStyle name="Time (entry) 2 17" xfId="36064"/>
    <cellStyle name="Time (entry) 2 18" xfId="36065"/>
    <cellStyle name="Time (entry) 2 19" xfId="36066"/>
    <cellStyle name="Time (entry) 2 2" xfId="36067"/>
    <cellStyle name="Time (entry) 2 2 10" xfId="36068"/>
    <cellStyle name="Time (entry) 2 2 11" xfId="36069"/>
    <cellStyle name="Time (entry) 2 2 12" xfId="36070"/>
    <cellStyle name="Time (entry) 2 2 13" xfId="36071"/>
    <cellStyle name="Time (entry) 2 2 14" xfId="36072"/>
    <cellStyle name="Time (entry) 2 2 15" xfId="36073"/>
    <cellStyle name="Time (entry) 2 2 16" xfId="36074"/>
    <cellStyle name="Time (entry) 2 2 17" xfId="36075"/>
    <cellStyle name="Time (entry) 2 2 18" xfId="36076"/>
    <cellStyle name="Time (entry) 2 2 19" xfId="36077"/>
    <cellStyle name="Time (entry) 2 2 2" xfId="36078"/>
    <cellStyle name="Time (entry) 2 2 2 10" xfId="36079"/>
    <cellStyle name="Time (entry) 2 2 2 11" xfId="36080"/>
    <cellStyle name="Time (entry) 2 2 2 12" xfId="36081"/>
    <cellStyle name="Time (entry) 2 2 2 13" xfId="36082"/>
    <cellStyle name="Time (entry) 2 2 2 14" xfId="36083"/>
    <cellStyle name="Time (entry) 2 2 2 15" xfId="36084"/>
    <cellStyle name="Time (entry) 2 2 2 16" xfId="36085"/>
    <cellStyle name="Time (entry) 2 2 2 17" xfId="36086"/>
    <cellStyle name="Time (entry) 2 2 2 18" xfId="36087"/>
    <cellStyle name="Time (entry) 2 2 2 19" xfId="36088"/>
    <cellStyle name="Time (entry) 2 2 2 2" xfId="36089"/>
    <cellStyle name="Time (entry) 2 2 2 2 10" xfId="36090"/>
    <cellStyle name="Time (entry) 2 2 2 2 11" xfId="36091"/>
    <cellStyle name="Time (entry) 2 2 2 2 12" xfId="36092"/>
    <cellStyle name="Time (entry) 2 2 2 2 13" xfId="36093"/>
    <cellStyle name="Time (entry) 2 2 2 2 14" xfId="36094"/>
    <cellStyle name="Time (entry) 2 2 2 2 15" xfId="36095"/>
    <cellStyle name="Time (entry) 2 2 2 2 16" xfId="36096"/>
    <cellStyle name="Time (entry) 2 2 2 2 17" xfId="36097"/>
    <cellStyle name="Time (entry) 2 2 2 2 18" xfId="36098"/>
    <cellStyle name="Time (entry) 2 2 2 2 19" xfId="36099"/>
    <cellStyle name="Time (entry) 2 2 2 2 2" xfId="36100"/>
    <cellStyle name="Time (entry) 2 2 2 2 20" xfId="36101"/>
    <cellStyle name="Time (entry) 2 2 2 2 21" xfId="36102"/>
    <cellStyle name="Time (entry) 2 2 2 2 22" xfId="36103"/>
    <cellStyle name="Time (entry) 2 2 2 2 23" xfId="36104"/>
    <cellStyle name="Time (entry) 2 2 2 2 24" xfId="36105"/>
    <cellStyle name="Time (entry) 2 2 2 2 25" xfId="36106"/>
    <cellStyle name="Time (entry) 2 2 2 2 26" xfId="36107"/>
    <cellStyle name="Time (entry) 2 2 2 2 27" xfId="36108"/>
    <cellStyle name="Time (entry) 2 2 2 2 28" xfId="36109"/>
    <cellStyle name="Time (entry) 2 2 2 2 29" xfId="36110"/>
    <cellStyle name="Time (entry) 2 2 2 2 3" xfId="36111"/>
    <cellStyle name="Time (entry) 2 2 2 2 30" xfId="36112"/>
    <cellStyle name="Time (entry) 2 2 2 2 31" xfId="36113"/>
    <cellStyle name="Time (entry) 2 2 2 2 32" xfId="36114"/>
    <cellStyle name="Time (entry) 2 2 2 2 4" xfId="36115"/>
    <cellStyle name="Time (entry) 2 2 2 2 5" xfId="36116"/>
    <cellStyle name="Time (entry) 2 2 2 2 6" xfId="36117"/>
    <cellStyle name="Time (entry) 2 2 2 2 7" xfId="36118"/>
    <cellStyle name="Time (entry) 2 2 2 2 8" xfId="36119"/>
    <cellStyle name="Time (entry) 2 2 2 2 9" xfId="36120"/>
    <cellStyle name="Time (entry) 2 2 2 20" xfId="36121"/>
    <cellStyle name="Time (entry) 2 2 2 21" xfId="36122"/>
    <cellStyle name="Time (entry) 2 2 2 22" xfId="36123"/>
    <cellStyle name="Time (entry) 2 2 2 23" xfId="36124"/>
    <cellStyle name="Time (entry) 2 2 2 24" xfId="36125"/>
    <cellStyle name="Time (entry) 2 2 2 25" xfId="36126"/>
    <cellStyle name="Time (entry) 2 2 2 26" xfId="36127"/>
    <cellStyle name="Time (entry) 2 2 2 27" xfId="36128"/>
    <cellStyle name="Time (entry) 2 2 2 28" xfId="36129"/>
    <cellStyle name="Time (entry) 2 2 2 29" xfId="36130"/>
    <cellStyle name="Time (entry) 2 2 2 3" xfId="36131"/>
    <cellStyle name="Time (entry) 2 2 2 30" xfId="36132"/>
    <cellStyle name="Time (entry) 2 2 2 31" xfId="36133"/>
    <cellStyle name="Time (entry) 2 2 2 32" xfId="36134"/>
    <cellStyle name="Time (entry) 2 2 2 33" xfId="36135"/>
    <cellStyle name="Time (entry) 2 2 2 34" xfId="36136"/>
    <cellStyle name="Time (entry) 2 2 2 35" xfId="39321"/>
    <cellStyle name="Time (entry) 2 2 2 4" xfId="36137"/>
    <cellStyle name="Time (entry) 2 2 2 5" xfId="36138"/>
    <cellStyle name="Time (entry) 2 2 2 6" xfId="36139"/>
    <cellStyle name="Time (entry) 2 2 2 7" xfId="36140"/>
    <cellStyle name="Time (entry) 2 2 2 8" xfId="36141"/>
    <cellStyle name="Time (entry) 2 2 2 9" xfId="36142"/>
    <cellStyle name="Time (entry) 2 2 20" xfId="36143"/>
    <cellStyle name="Time (entry) 2 2 21" xfId="36144"/>
    <cellStyle name="Time (entry) 2 2 22" xfId="36145"/>
    <cellStyle name="Time (entry) 2 2 23" xfId="36146"/>
    <cellStyle name="Time (entry) 2 2 24" xfId="36147"/>
    <cellStyle name="Time (entry) 2 2 25" xfId="36148"/>
    <cellStyle name="Time (entry) 2 2 26" xfId="36149"/>
    <cellStyle name="Time (entry) 2 2 27" xfId="36150"/>
    <cellStyle name="Time (entry) 2 2 28" xfId="36151"/>
    <cellStyle name="Time (entry) 2 2 29" xfId="36152"/>
    <cellStyle name="Time (entry) 2 2 3" xfId="36153"/>
    <cellStyle name="Time (entry) 2 2 3 10" xfId="36154"/>
    <cellStyle name="Time (entry) 2 2 3 11" xfId="36155"/>
    <cellStyle name="Time (entry) 2 2 3 12" xfId="36156"/>
    <cellStyle name="Time (entry) 2 2 3 13" xfId="36157"/>
    <cellStyle name="Time (entry) 2 2 3 14" xfId="36158"/>
    <cellStyle name="Time (entry) 2 2 3 15" xfId="36159"/>
    <cellStyle name="Time (entry) 2 2 3 16" xfId="36160"/>
    <cellStyle name="Time (entry) 2 2 3 17" xfId="36161"/>
    <cellStyle name="Time (entry) 2 2 3 18" xfId="36162"/>
    <cellStyle name="Time (entry) 2 2 3 19" xfId="36163"/>
    <cellStyle name="Time (entry) 2 2 3 2" xfId="36164"/>
    <cellStyle name="Time (entry) 2 2 3 20" xfId="36165"/>
    <cellStyle name="Time (entry) 2 2 3 21" xfId="36166"/>
    <cellStyle name="Time (entry) 2 2 3 22" xfId="36167"/>
    <cellStyle name="Time (entry) 2 2 3 23" xfId="36168"/>
    <cellStyle name="Time (entry) 2 2 3 24" xfId="36169"/>
    <cellStyle name="Time (entry) 2 2 3 25" xfId="36170"/>
    <cellStyle name="Time (entry) 2 2 3 26" xfId="36171"/>
    <cellStyle name="Time (entry) 2 2 3 27" xfId="36172"/>
    <cellStyle name="Time (entry) 2 2 3 28" xfId="36173"/>
    <cellStyle name="Time (entry) 2 2 3 29" xfId="36174"/>
    <cellStyle name="Time (entry) 2 2 3 3" xfId="36175"/>
    <cellStyle name="Time (entry) 2 2 3 30" xfId="36176"/>
    <cellStyle name="Time (entry) 2 2 3 31" xfId="36177"/>
    <cellStyle name="Time (entry) 2 2 3 32" xfId="36178"/>
    <cellStyle name="Time (entry) 2 2 3 4" xfId="36179"/>
    <cellStyle name="Time (entry) 2 2 3 5" xfId="36180"/>
    <cellStyle name="Time (entry) 2 2 3 6" xfId="36181"/>
    <cellStyle name="Time (entry) 2 2 3 7" xfId="36182"/>
    <cellStyle name="Time (entry) 2 2 3 8" xfId="36183"/>
    <cellStyle name="Time (entry) 2 2 3 9" xfId="36184"/>
    <cellStyle name="Time (entry) 2 2 30" xfId="36185"/>
    <cellStyle name="Time (entry) 2 2 31" xfId="36186"/>
    <cellStyle name="Time (entry) 2 2 32" xfId="36187"/>
    <cellStyle name="Time (entry) 2 2 33" xfId="36188"/>
    <cellStyle name="Time (entry) 2 2 34" xfId="36189"/>
    <cellStyle name="Time (entry) 2 2 35" xfId="36190"/>
    <cellStyle name="Time (entry) 2 2 36" xfId="39320"/>
    <cellStyle name="Time (entry) 2 2 4" xfId="36191"/>
    <cellStyle name="Time (entry) 2 2 5" xfId="36192"/>
    <cellStyle name="Time (entry) 2 2 6" xfId="36193"/>
    <cellStyle name="Time (entry) 2 2 7" xfId="36194"/>
    <cellStyle name="Time (entry) 2 2 8" xfId="36195"/>
    <cellStyle name="Time (entry) 2 2 9" xfId="36196"/>
    <cellStyle name="Time (entry) 2 20" xfId="36197"/>
    <cellStyle name="Time (entry) 2 21" xfId="36198"/>
    <cellStyle name="Time (entry) 2 22" xfId="36199"/>
    <cellStyle name="Time (entry) 2 23" xfId="36200"/>
    <cellStyle name="Time (entry) 2 24" xfId="36201"/>
    <cellStyle name="Time (entry) 2 25" xfId="36202"/>
    <cellStyle name="Time (entry) 2 26" xfId="36203"/>
    <cellStyle name="Time (entry) 2 27" xfId="36204"/>
    <cellStyle name="Time (entry) 2 28" xfId="36205"/>
    <cellStyle name="Time (entry) 2 29" xfId="36206"/>
    <cellStyle name="Time (entry) 2 3" xfId="36207"/>
    <cellStyle name="Time (entry) 2 3 10" xfId="36208"/>
    <cellStyle name="Time (entry) 2 3 11" xfId="36209"/>
    <cellStyle name="Time (entry) 2 3 12" xfId="36210"/>
    <cellStyle name="Time (entry) 2 3 13" xfId="36211"/>
    <cellStyle name="Time (entry) 2 3 14" xfId="36212"/>
    <cellStyle name="Time (entry) 2 3 15" xfId="36213"/>
    <cellStyle name="Time (entry) 2 3 16" xfId="36214"/>
    <cellStyle name="Time (entry) 2 3 17" xfId="36215"/>
    <cellStyle name="Time (entry) 2 3 18" xfId="36216"/>
    <cellStyle name="Time (entry) 2 3 19" xfId="36217"/>
    <cellStyle name="Time (entry) 2 3 2" xfId="36218"/>
    <cellStyle name="Time (entry) 2 3 2 10" xfId="36219"/>
    <cellStyle name="Time (entry) 2 3 2 11" xfId="36220"/>
    <cellStyle name="Time (entry) 2 3 2 12" xfId="36221"/>
    <cellStyle name="Time (entry) 2 3 2 13" xfId="36222"/>
    <cellStyle name="Time (entry) 2 3 2 14" xfId="36223"/>
    <cellStyle name="Time (entry) 2 3 2 15" xfId="36224"/>
    <cellStyle name="Time (entry) 2 3 2 16" xfId="36225"/>
    <cellStyle name="Time (entry) 2 3 2 17" xfId="36226"/>
    <cellStyle name="Time (entry) 2 3 2 18" xfId="36227"/>
    <cellStyle name="Time (entry) 2 3 2 19" xfId="36228"/>
    <cellStyle name="Time (entry) 2 3 2 2" xfId="36229"/>
    <cellStyle name="Time (entry) 2 3 2 2 10" xfId="36230"/>
    <cellStyle name="Time (entry) 2 3 2 2 11" xfId="36231"/>
    <cellStyle name="Time (entry) 2 3 2 2 12" xfId="36232"/>
    <cellStyle name="Time (entry) 2 3 2 2 13" xfId="36233"/>
    <cellStyle name="Time (entry) 2 3 2 2 14" xfId="36234"/>
    <cellStyle name="Time (entry) 2 3 2 2 15" xfId="36235"/>
    <cellStyle name="Time (entry) 2 3 2 2 16" xfId="36236"/>
    <cellStyle name="Time (entry) 2 3 2 2 17" xfId="36237"/>
    <cellStyle name="Time (entry) 2 3 2 2 18" xfId="36238"/>
    <cellStyle name="Time (entry) 2 3 2 2 19" xfId="36239"/>
    <cellStyle name="Time (entry) 2 3 2 2 2" xfId="36240"/>
    <cellStyle name="Time (entry) 2 3 2 2 20" xfId="36241"/>
    <cellStyle name="Time (entry) 2 3 2 2 21" xfId="36242"/>
    <cellStyle name="Time (entry) 2 3 2 2 22" xfId="36243"/>
    <cellStyle name="Time (entry) 2 3 2 2 23" xfId="36244"/>
    <cellStyle name="Time (entry) 2 3 2 2 24" xfId="36245"/>
    <cellStyle name="Time (entry) 2 3 2 2 25" xfId="36246"/>
    <cellStyle name="Time (entry) 2 3 2 2 26" xfId="36247"/>
    <cellStyle name="Time (entry) 2 3 2 2 27" xfId="36248"/>
    <cellStyle name="Time (entry) 2 3 2 2 28" xfId="36249"/>
    <cellStyle name="Time (entry) 2 3 2 2 29" xfId="36250"/>
    <cellStyle name="Time (entry) 2 3 2 2 3" xfId="36251"/>
    <cellStyle name="Time (entry) 2 3 2 2 30" xfId="36252"/>
    <cellStyle name="Time (entry) 2 3 2 2 31" xfId="36253"/>
    <cellStyle name="Time (entry) 2 3 2 2 32" xfId="36254"/>
    <cellStyle name="Time (entry) 2 3 2 2 4" xfId="36255"/>
    <cellStyle name="Time (entry) 2 3 2 2 5" xfId="36256"/>
    <cellStyle name="Time (entry) 2 3 2 2 6" xfId="36257"/>
    <cellStyle name="Time (entry) 2 3 2 2 7" xfId="36258"/>
    <cellStyle name="Time (entry) 2 3 2 2 8" xfId="36259"/>
    <cellStyle name="Time (entry) 2 3 2 2 9" xfId="36260"/>
    <cellStyle name="Time (entry) 2 3 2 20" xfId="36261"/>
    <cellStyle name="Time (entry) 2 3 2 21" xfId="36262"/>
    <cellStyle name="Time (entry) 2 3 2 22" xfId="36263"/>
    <cellStyle name="Time (entry) 2 3 2 23" xfId="36264"/>
    <cellStyle name="Time (entry) 2 3 2 24" xfId="36265"/>
    <cellStyle name="Time (entry) 2 3 2 25" xfId="36266"/>
    <cellStyle name="Time (entry) 2 3 2 26" xfId="36267"/>
    <cellStyle name="Time (entry) 2 3 2 27" xfId="36268"/>
    <cellStyle name="Time (entry) 2 3 2 28" xfId="36269"/>
    <cellStyle name="Time (entry) 2 3 2 29" xfId="36270"/>
    <cellStyle name="Time (entry) 2 3 2 3" xfId="36271"/>
    <cellStyle name="Time (entry) 2 3 2 30" xfId="36272"/>
    <cellStyle name="Time (entry) 2 3 2 31" xfId="36273"/>
    <cellStyle name="Time (entry) 2 3 2 32" xfId="36274"/>
    <cellStyle name="Time (entry) 2 3 2 33" xfId="36275"/>
    <cellStyle name="Time (entry) 2 3 2 34" xfId="36276"/>
    <cellStyle name="Time (entry) 2 3 2 35" xfId="39323"/>
    <cellStyle name="Time (entry) 2 3 2 4" xfId="36277"/>
    <cellStyle name="Time (entry) 2 3 2 5" xfId="36278"/>
    <cellStyle name="Time (entry) 2 3 2 6" xfId="36279"/>
    <cellStyle name="Time (entry) 2 3 2 7" xfId="36280"/>
    <cellStyle name="Time (entry) 2 3 2 8" xfId="36281"/>
    <cellStyle name="Time (entry) 2 3 2 9" xfId="36282"/>
    <cellStyle name="Time (entry) 2 3 20" xfId="36283"/>
    <cellStyle name="Time (entry) 2 3 21" xfId="36284"/>
    <cellStyle name="Time (entry) 2 3 22" xfId="36285"/>
    <cellStyle name="Time (entry) 2 3 23" xfId="36286"/>
    <cellStyle name="Time (entry) 2 3 24" xfId="36287"/>
    <cellStyle name="Time (entry) 2 3 25" xfId="36288"/>
    <cellStyle name="Time (entry) 2 3 26" xfId="36289"/>
    <cellStyle name="Time (entry) 2 3 27" xfId="36290"/>
    <cellStyle name="Time (entry) 2 3 28" xfId="36291"/>
    <cellStyle name="Time (entry) 2 3 29" xfId="36292"/>
    <cellStyle name="Time (entry) 2 3 3" xfId="36293"/>
    <cellStyle name="Time (entry) 2 3 3 10" xfId="36294"/>
    <cellStyle name="Time (entry) 2 3 3 11" xfId="36295"/>
    <cellStyle name="Time (entry) 2 3 3 12" xfId="36296"/>
    <cellStyle name="Time (entry) 2 3 3 13" xfId="36297"/>
    <cellStyle name="Time (entry) 2 3 3 14" xfId="36298"/>
    <cellStyle name="Time (entry) 2 3 3 15" xfId="36299"/>
    <cellStyle name="Time (entry) 2 3 3 16" xfId="36300"/>
    <cellStyle name="Time (entry) 2 3 3 17" xfId="36301"/>
    <cellStyle name="Time (entry) 2 3 3 18" xfId="36302"/>
    <cellStyle name="Time (entry) 2 3 3 19" xfId="36303"/>
    <cellStyle name="Time (entry) 2 3 3 2" xfId="36304"/>
    <cellStyle name="Time (entry) 2 3 3 20" xfId="36305"/>
    <cellStyle name="Time (entry) 2 3 3 21" xfId="36306"/>
    <cellStyle name="Time (entry) 2 3 3 22" xfId="36307"/>
    <cellStyle name="Time (entry) 2 3 3 23" xfId="36308"/>
    <cellStyle name="Time (entry) 2 3 3 24" xfId="36309"/>
    <cellStyle name="Time (entry) 2 3 3 25" xfId="36310"/>
    <cellStyle name="Time (entry) 2 3 3 26" xfId="36311"/>
    <cellStyle name="Time (entry) 2 3 3 27" xfId="36312"/>
    <cellStyle name="Time (entry) 2 3 3 28" xfId="36313"/>
    <cellStyle name="Time (entry) 2 3 3 29" xfId="36314"/>
    <cellStyle name="Time (entry) 2 3 3 3" xfId="36315"/>
    <cellStyle name="Time (entry) 2 3 3 30" xfId="36316"/>
    <cellStyle name="Time (entry) 2 3 3 31" xfId="36317"/>
    <cellStyle name="Time (entry) 2 3 3 32" xfId="36318"/>
    <cellStyle name="Time (entry) 2 3 3 4" xfId="36319"/>
    <cellStyle name="Time (entry) 2 3 3 5" xfId="36320"/>
    <cellStyle name="Time (entry) 2 3 3 6" xfId="36321"/>
    <cellStyle name="Time (entry) 2 3 3 7" xfId="36322"/>
    <cellStyle name="Time (entry) 2 3 3 8" xfId="36323"/>
    <cellStyle name="Time (entry) 2 3 3 9" xfId="36324"/>
    <cellStyle name="Time (entry) 2 3 30" xfId="36325"/>
    <cellStyle name="Time (entry) 2 3 31" xfId="36326"/>
    <cellStyle name="Time (entry) 2 3 32" xfId="36327"/>
    <cellStyle name="Time (entry) 2 3 33" xfId="36328"/>
    <cellStyle name="Time (entry) 2 3 34" xfId="36329"/>
    <cellStyle name="Time (entry) 2 3 35" xfId="36330"/>
    <cellStyle name="Time (entry) 2 3 36" xfId="39322"/>
    <cellStyle name="Time (entry) 2 3 4" xfId="36331"/>
    <cellStyle name="Time (entry) 2 3 5" xfId="36332"/>
    <cellStyle name="Time (entry) 2 3 6" xfId="36333"/>
    <cellStyle name="Time (entry) 2 3 7" xfId="36334"/>
    <cellStyle name="Time (entry) 2 3 8" xfId="36335"/>
    <cellStyle name="Time (entry) 2 3 9" xfId="36336"/>
    <cellStyle name="Time (entry) 2 30" xfId="36337"/>
    <cellStyle name="Time (entry) 2 31" xfId="36338"/>
    <cellStyle name="Time (entry) 2 32" xfId="36339"/>
    <cellStyle name="Time (entry) 2 33" xfId="36340"/>
    <cellStyle name="Time (entry) 2 34" xfId="36341"/>
    <cellStyle name="Time (entry) 2 35" xfId="36342"/>
    <cellStyle name="Time (entry) 2 36" xfId="36343"/>
    <cellStyle name="Time (entry) 2 37" xfId="36344"/>
    <cellStyle name="Time (entry) 2 38" xfId="36345"/>
    <cellStyle name="Time (entry) 2 39" xfId="39319"/>
    <cellStyle name="Time (entry) 2 4" xfId="36346"/>
    <cellStyle name="Time (entry) 2 4 10" xfId="36347"/>
    <cellStyle name="Time (entry) 2 4 11" xfId="36348"/>
    <cellStyle name="Time (entry) 2 4 12" xfId="36349"/>
    <cellStyle name="Time (entry) 2 4 13" xfId="36350"/>
    <cellStyle name="Time (entry) 2 4 14" xfId="36351"/>
    <cellStyle name="Time (entry) 2 4 15" xfId="36352"/>
    <cellStyle name="Time (entry) 2 4 16" xfId="36353"/>
    <cellStyle name="Time (entry) 2 4 17" xfId="36354"/>
    <cellStyle name="Time (entry) 2 4 18" xfId="36355"/>
    <cellStyle name="Time (entry) 2 4 19" xfId="36356"/>
    <cellStyle name="Time (entry) 2 4 2" xfId="36357"/>
    <cellStyle name="Time (entry) 2 4 2 10" xfId="36358"/>
    <cellStyle name="Time (entry) 2 4 2 11" xfId="36359"/>
    <cellStyle name="Time (entry) 2 4 2 12" xfId="36360"/>
    <cellStyle name="Time (entry) 2 4 2 13" xfId="36361"/>
    <cellStyle name="Time (entry) 2 4 2 14" xfId="36362"/>
    <cellStyle name="Time (entry) 2 4 2 15" xfId="36363"/>
    <cellStyle name="Time (entry) 2 4 2 16" xfId="36364"/>
    <cellStyle name="Time (entry) 2 4 2 17" xfId="36365"/>
    <cellStyle name="Time (entry) 2 4 2 18" xfId="36366"/>
    <cellStyle name="Time (entry) 2 4 2 19" xfId="36367"/>
    <cellStyle name="Time (entry) 2 4 2 2" xfId="36368"/>
    <cellStyle name="Time (entry) 2 4 2 2 10" xfId="36369"/>
    <cellStyle name="Time (entry) 2 4 2 2 11" xfId="36370"/>
    <cellStyle name="Time (entry) 2 4 2 2 12" xfId="36371"/>
    <cellStyle name="Time (entry) 2 4 2 2 13" xfId="36372"/>
    <cellStyle name="Time (entry) 2 4 2 2 14" xfId="36373"/>
    <cellStyle name="Time (entry) 2 4 2 2 15" xfId="36374"/>
    <cellStyle name="Time (entry) 2 4 2 2 16" xfId="36375"/>
    <cellStyle name="Time (entry) 2 4 2 2 17" xfId="36376"/>
    <cellStyle name="Time (entry) 2 4 2 2 18" xfId="36377"/>
    <cellStyle name="Time (entry) 2 4 2 2 19" xfId="36378"/>
    <cellStyle name="Time (entry) 2 4 2 2 2" xfId="36379"/>
    <cellStyle name="Time (entry) 2 4 2 2 20" xfId="36380"/>
    <cellStyle name="Time (entry) 2 4 2 2 21" xfId="36381"/>
    <cellStyle name="Time (entry) 2 4 2 2 22" xfId="36382"/>
    <cellStyle name="Time (entry) 2 4 2 2 23" xfId="36383"/>
    <cellStyle name="Time (entry) 2 4 2 2 24" xfId="36384"/>
    <cellStyle name="Time (entry) 2 4 2 2 25" xfId="36385"/>
    <cellStyle name="Time (entry) 2 4 2 2 26" xfId="36386"/>
    <cellStyle name="Time (entry) 2 4 2 2 27" xfId="36387"/>
    <cellStyle name="Time (entry) 2 4 2 2 28" xfId="36388"/>
    <cellStyle name="Time (entry) 2 4 2 2 29" xfId="36389"/>
    <cellStyle name="Time (entry) 2 4 2 2 3" xfId="36390"/>
    <cellStyle name="Time (entry) 2 4 2 2 30" xfId="36391"/>
    <cellStyle name="Time (entry) 2 4 2 2 31" xfId="36392"/>
    <cellStyle name="Time (entry) 2 4 2 2 32" xfId="36393"/>
    <cellStyle name="Time (entry) 2 4 2 2 4" xfId="36394"/>
    <cellStyle name="Time (entry) 2 4 2 2 5" xfId="36395"/>
    <cellStyle name="Time (entry) 2 4 2 2 6" xfId="36396"/>
    <cellStyle name="Time (entry) 2 4 2 2 7" xfId="36397"/>
    <cellStyle name="Time (entry) 2 4 2 2 8" xfId="36398"/>
    <cellStyle name="Time (entry) 2 4 2 2 9" xfId="36399"/>
    <cellStyle name="Time (entry) 2 4 2 20" xfId="36400"/>
    <cellStyle name="Time (entry) 2 4 2 21" xfId="36401"/>
    <cellStyle name="Time (entry) 2 4 2 22" xfId="36402"/>
    <cellStyle name="Time (entry) 2 4 2 23" xfId="36403"/>
    <cellStyle name="Time (entry) 2 4 2 24" xfId="36404"/>
    <cellStyle name="Time (entry) 2 4 2 25" xfId="36405"/>
    <cellStyle name="Time (entry) 2 4 2 26" xfId="36406"/>
    <cellStyle name="Time (entry) 2 4 2 27" xfId="36407"/>
    <cellStyle name="Time (entry) 2 4 2 28" xfId="36408"/>
    <cellStyle name="Time (entry) 2 4 2 29" xfId="36409"/>
    <cellStyle name="Time (entry) 2 4 2 3" xfId="36410"/>
    <cellStyle name="Time (entry) 2 4 2 30" xfId="36411"/>
    <cellStyle name="Time (entry) 2 4 2 31" xfId="36412"/>
    <cellStyle name="Time (entry) 2 4 2 32" xfId="36413"/>
    <cellStyle name="Time (entry) 2 4 2 33" xfId="36414"/>
    <cellStyle name="Time (entry) 2 4 2 34" xfId="36415"/>
    <cellStyle name="Time (entry) 2 4 2 35" xfId="39325"/>
    <cellStyle name="Time (entry) 2 4 2 4" xfId="36416"/>
    <cellStyle name="Time (entry) 2 4 2 5" xfId="36417"/>
    <cellStyle name="Time (entry) 2 4 2 6" xfId="36418"/>
    <cellStyle name="Time (entry) 2 4 2 7" xfId="36419"/>
    <cellStyle name="Time (entry) 2 4 2 8" xfId="36420"/>
    <cellStyle name="Time (entry) 2 4 2 9" xfId="36421"/>
    <cellStyle name="Time (entry) 2 4 20" xfId="36422"/>
    <cellStyle name="Time (entry) 2 4 21" xfId="36423"/>
    <cellStyle name="Time (entry) 2 4 22" xfId="36424"/>
    <cellStyle name="Time (entry) 2 4 23" xfId="36425"/>
    <cellStyle name="Time (entry) 2 4 24" xfId="36426"/>
    <cellStyle name="Time (entry) 2 4 25" xfId="36427"/>
    <cellStyle name="Time (entry) 2 4 26" xfId="36428"/>
    <cellStyle name="Time (entry) 2 4 27" xfId="36429"/>
    <cellStyle name="Time (entry) 2 4 28" xfId="36430"/>
    <cellStyle name="Time (entry) 2 4 29" xfId="36431"/>
    <cellStyle name="Time (entry) 2 4 3" xfId="36432"/>
    <cellStyle name="Time (entry) 2 4 3 10" xfId="36433"/>
    <cellStyle name="Time (entry) 2 4 3 11" xfId="36434"/>
    <cellStyle name="Time (entry) 2 4 3 12" xfId="36435"/>
    <cellStyle name="Time (entry) 2 4 3 13" xfId="36436"/>
    <cellStyle name="Time (entry) 2 4 3 14" xfId="36437"/>
    <cellStyle name="Time (entry) 2 4 3 15" xfId="36438"/>
    <cellStyle name="Time (entry) 2 4 3 16" xfId="36439"/>
    <cellStyle name="Time (entry) 2 4 3 17" xfId="36440"/>
    <cellStyle name="Time (entry) 2 4 3 18" xfId="36441"/>
    <cellStyle name="Time (entry) 2 4 3 19" xfId="36442"/>
    <cellStyle name="Time (entry) 2 4 3 2" xfId="36443"/>
    <cellStyle name="Time (entry) 2 4 3 2 10" xfId="36444"/>
    <cellStyle name="Time (entry) 2 4 3 2 11" xfId="36445"/>
    <cellStyle name="Time (entry) 2 4 3 2 12" xfId="36446"/>
    <cellStyle name="Time (entry) 2 4 3 2 13" xfId="36447"/>
    <cellStyle name="Time (entry) 2 4 3 2 14" xfId="36448"/>
    <cellStyle name="Time (entry) 2 4 3 2 15" xfId="36449"/>
    <cellStyle name="Time (entry) 2 4 3 2 16" xfId="36450"/>
    <cellStyle name="Time (entry) 2 4 3 2 17" xfId="36451"/>
    <cellStyle name="Time (entry) 2 4 3 2 18" xfId="36452"/>
    <cellStyle name="Time (entry) 2 4 3 2 19" xfId="36453"/>
    <cellStyle name="Time (entry) 2 4 3 2 2" xfId="36454"/>
    <cellStyle name="Time (entry) 2 4 3 2 20" xfId="36455"/>
    <cellStyle name="Time (entry) 2 4 3 2 21" xfId="36456"/>
    <cellStyle name="Time (entry) 2 4 3 2 22" xfId="36457"/>
    <cellStyle name="Time (entry) 2 4 3 2 23" xfId="36458"/>
    <cellStyle name="Time (entry) 2 4 3 2 24" xfId="36459"/>
    <cellStyle name="Time (entry) 2 4 3 2 25" xfId="36460"/>
    <cellStyle name="Time (entry) 2 4 3 2 26" xfId="36461"/>
    <cellStyle name="Time (entry) 2 4 3 2 27" xfId="36462"/>
    <cellStyle name="Time (entry) 2 4 3 2 28" xfId="36463"/>
    <cellStyle name="Time (entry) 2 4 3 2 29" xfId="36464"/>
    <cellStyle name="Time (entry) 2 4 3 2 3" xfId="36465"/>
    <cellStyle name="Time (entry) 2 4 3 2 30" xfId="36466"/>
    <cellStyle name="Time (entry) 2 4 3 2 31" xfId="36467"/>
    <cellStyle name="Time (entry) 2 4 3 2 32" xfId="36468"/>
    <cellStyle name="Time (entry) 2 4 3 2 4" xfId="36469"/>
    <cellStyle name="Time (entry) 2 4 3 2 5" xfId="36470"/>
    <cellStyle name="Time (entry) 2 4 3 2 6" xfId="36471"/>
    <cellStyle name="Time (entry) 2 4 3 2 7" xfId="36472"/>
    <cellStyle name="Time (entry) 2 4 3 2 8" xfId="36473"/>
    <cellStyle name="Time (entry) 2 4 3 2 9" xfId="36474"/>
    <cellStyle name="Time (entry) 2 4 3 20" xfId="36475"/>
    <cellStyle name="Time (entry) 2 4 3 21" xfId="36476"/>
    <cellStyle name="Time (entry) 2 4 3 22" xfId="36477"/>
    <cellStyle name="Time (entry) 2 4 3 23" xfId="36478"/>
    <cellStyle name="Time (entry) 2 4 3 24" xfId="36479"/>
    <cellStyle name="Time (entry) 2 4 3 25" xfId="36480"/>
    <cellStyle name="Time (entry) 2 4 3 26" xfId="36481"/>
    <cellStyle name="Time (entry) 2 4 3 27" xfId="36482"/>
    <cellStyle name="Time (entry) 2 4 3 28" xfId="36483"/>
    <cellStyle name="Time (entry) 2 4 3 29" xfId="36484"/>
    <cellStyle name="Time (entry) 2 4 3 3" xfId="36485"/>
    <cellStyle name="Time (entry) 2 4 3 30" xfId="36486"/>
    <cellStyle name="Time (entry) 2 4 3 31" xfId="36487"/>
    <cellStyle name="Time (entry) 2 4 3 32" xfId="36488"/>
    <cellStyle name="Time (entry) 2 4 3 33" xfId="36489"/>
    <cellStyle name="Time (entry) 2 4 3 34" xfId="36490"/>
    <cellStyle name="Time (entry) 2 4 3 35" xfId="39326"/>
    <cellStyle name="Time (entry) 2 4 3 4" xfId="36491"/>
    <cellStyle name="Time (entry) 2 4 3 5" xfId="36492"/>
    <cellStyle name="Time (entry) 2 4 3 6" xfId="36493"/>
    <cellStyle name="Time (entry) 2 4 3 7" xfId="36494"/>
    <cellStyle name="Time (entry) 2 4 3 8" xfId="36495"/>
    <cellStyle name="Time (entry) 2 4 3 9" xfId="36496"/>
    <cellStyle name="Time (entry) 2 4 30" xfId="36497"/>
    <cellStyle name="Time (entry) 2 4 31" xfId="36498"/>
    <cellStyle name="Time (entry) 2 4 32" xfId="36499"/>
    <cellStyle name="Time (entry) 2 4 33" xfId="36500"/>
    <cellStyle name="Time (entry) 2 4 34" xfId="36501"/>
    <cellStyle name="Time (entry) 2 4 35" xfId="36502"/>
    <cellStyle name="Time (entry) 2 4 36" xfId="36503"/>
    <cellStyle name="Time (entry) 2 4 37" xfId="39324"/>
    <cellStyle name="Time (entry) 2 4 4" xfId="36504"/>
    <cellStyle name="Time (entry) 2 4 4 10" xfId="36505"/>
    <cellStyle name="Time (entry) 2 4 4 11" xfId="36506"/>
    <cellStyle name="Time (entry) 2 4 4 12" xfId="36507"/>
    <cellStyle name="Time (entry) 2 4 4 13" xfId="36508"/>
    <cellStyle name="Time (entry) 2 4 4 14" xfId="39920"/>
    <cellStyle name="Time (entry) 2 4 4 2" xfId="36509"/>
    <cellStyle name="Time (entry) 2 4 4 3" xfId="36510"/>
    <cellStyle name="Time (entry) 2 4 4 4" xfId="36511"/>
    <cellStyle name="Time (entry) 2 4 4 5" xfId="36512"/>
    <cellStyle name="Time (entry) 2 4 4 6" xfId="36513"/>
    <cellStyle name="Time (entry) 2 4 4 7" xfId="36514"/>
    <cellStyle name="Time (entry) 2 4 4 8" xfId="36515"/>
    <cellStyle name="Time (entry) 2 4 4 9" xfId="36516"/>
    <cellStyle name="Time (entry) 2 4 5" xfId="36517"/>
    <cellStyle name="Time (entry) 2 4 6" xfId="36518"/>
    <cellStyle name="Time (entry) 2 4 7" xfId="36519"/>
    <cellStyle name="Time (entry) 2 4 8" xfId="36520"/>
    <cellStyle name="Time (entry) 2 4 9" xfId="36521"/>
    <cellStyle name="Time (entry) 2 5" xfId="36522"/>
    <cellStyle name="Time (entry) 2 5 10" xfId="36523"/>
    <cellStyle name="Time (entry) 2 5 11" xfId="36524"/>
    <cellStyle name="Time (entry) 2 5 12" xfId="36525"/>
    <cellStyle name="Time (entry) 2 5 13" xfId="36526"/>
    <cellStyle name="Time (entry) 2 5 14" xfId="36527"/>
    <cellStyle name="Time (entry) 2 5 15" xfId="36528"/>
    <cellStyle name="Time (entry) 2 5 16" xfId="36529"/>
    <cellStyle name="Time (entry) 2 5 17" xfId="36530"/>
    <cellStyle name="Time (entry) 2 5 18" xfId="36531"/>
    <cellStyle name="Time (entry) 2 5 19" xfId="36532"/>
    <cellStyle name="Time (entry) 2 5 2" xfId="36533"/>
    <cellStyle name="Time (entry) 2 5 2 10" xfId="36534"/>
    <cellStyle name="Time (entry) 2 5 2 11" xfId="36535"/>
    <cellStyle name="Time (entry) 2 5 2 12" xfId="36536"/>
    <cellStyle name="Time (entry) 2 5 2 13" xfId="36537"/>
    <cellStyle name="Time (entry) 2 5 2 14" xfId="36538"/>
    <cellStyle name="Time (entry) 2 5 2 15" xfId="36539"/>
    <cellStyle name="Time (entry) 2 5 2 16" xfId="36540"/>
    <cellStyle name="Time (entry) 2 5 2 17" xfId="36541"/>
    <cellStyle name="Time (entry) 2 5 2 18" xfId="36542"/>
    <cellStyle name="Time (entry) 2 5 2 19" xfId="36543"/>
    <cellStyle name="Time (entry) 2 5 2 2" xfId="36544"/>
    <cellStyle name="Time (entry) 2 5 2 20" xfId="36545"/>
    <cellStyle name="Time (entry) 2 5 2 21" xfId="36546"/>
    <cellStyle name="Time (entry) 2 5 2 22" xfId="36547"/>
    <cellStyle name="Time (entry) 2 5 2 23" xfId="36548"/>
    <cellStyle name="Time (entry) 2 5 2 24" xfId="36549"/>
    <cellStyle name="Time (entry) 2 5 2 25" xfId="36550"/>
    <cellStyle name="Time (entry) 2 5 2 26" xfId="36551"/>
    <cellStyle name="Time (entry) 2 5 2 27" xfId="36552"/>
    <cellStyle name="Time (entry) 2 5 2 28" xfId="36553"/>
    <cellStyle name="Time (entry) 2 5 2 29" xfId="36554"/>
    <cellStyle name="Time (entry) 2 5 2 3" xfId="36555"/>
    <cellStyle name="Time (entry) 2 5 2 30" xfId="36556"/>
    <cellStyle name="Time (entry) 2 5 2 31" xfId="36557"/>
    <cellStyle name="Time (entry) 2 5 2 32" xfId="36558"/>
    <cellStyle name="Time (entry) 2 5 2 4" xfId="36559"/>
    <cellStyle name="Time (entry) 2 5 2 5" xfId="36560"/>
    <cellStyle name="Time (entry) 2 5 2 6" xfId="36561"/>
    <cellStyle name="Time (entry) 2 5 2 7" xfId="36562"/>
    <cellStyle name="Time (entry) 2 5 2 8" xfId="36563"/>
    <cellStyle name="Time (entry) 2 5 2 9" xfId="36564"/>
    <cellStyle name="Time (entry) 2 5 20" xfId="36565"/>
    <cellStyle name="Time (entry) 2 5 21" xfId="36566"/>
    <cellStyle name="Time (entry) 2 5 22" xfId="36567"/>
    <cellStyle name="Time (entry) 2 5 23" xfId="36568"/>
    <cellStyle name="Time (entry) 2 5 24" xfId="36569"/>
    <cellStyle name="Time (entry) 2 5 25" xfId="36570"/>
    <cellStyle name="Time (entry) 2 5 26" xfId="36571"/>
    <cellStyle name="Time (entry) 2 5 27" xfId="36572"/>
    <cellStyle name="Time (entry) 2 5 28" xfId="36573"/>
    <cellStyle name="Time (entry) 2 5 29" xfId="36574"/>
    <cellStyle name="Time (entry) 2 5 3" xfId="36575"/>
    <cellStyle name="Time (entry) 2 5 30" xfId="36576"/>
    <cellStyle name="Time (entry) 2 5 31" xfId="36577"/>
    <cellStyle name="Time (entry) 2 5 32" xfId="36578"/>
    <cellStyle name="Time (entry) 2 5 33" xfId="36579"/>
    <cellStyle name="Time (entry) 2 5 34" xfId="36580"/>
    <cellStyle name="Time (entry) 2 5 35" xfId="39327"/>
    <cellStyle name="Time (entry) 2 5 4" xfId="36581"/>
    <cellStyle name="Time (entry) 2 5 5" xfId="36582"/>
    <cellStyle name="Time (entry) 2 5 6" xfId="36583"/>
    <cellStyle name="Time (entry) 2 5 7" xfId="36584"/>
    <cellStyle name="Time (entry) 2 5 8" xfId="36585"/>
    <cellStyle name="Time (entry) 2 5 9" xfId="36586"/>
    <cellStyle name="Time (entry) 2 6" xfId="36587"/>
    <cellStyle name="Time (entry) 2 6 10" xfId="36588"/>
    <cellStyle name="Time (entry) 2 6 11" xfId="36589"/>
    <cellStyle name="Time (entry) 2 6 12" xfId="36590"/>
    <cellStyle name="Time (entry) 2 6 13" xfId="36591"/>
    <cellStyle name="Time (entry) 2 6 14" xfId="36592"/>
    <cellStyle name="Time (entry) 2 6 15" xfId="36593"/>
    <cellStyle name="Time (entry) 2 6 16" xfId="36594"/>
    <cellStyle name="Time (entry) 2 6 17" xfId="36595"/>
    <cellStyle name="Time (entry) 2 6 18" xfId="36596"/>
    <cellStyle name="Time (entry) 2 6 19" xfId="36597"/>
    <cellStyle name="Time (entry) 2 6 2" xfId="36598"/>
    <cellStyle name="Time (entry) 2 6 20" xfId="36599"/>
    <cellStyle name="Time (entry) 2 6 21" xfId="36600"/>
    <cellStyle name="Time (entry) 2 6 22" xfId="36601"/>
    <cellStyle name="Time (entry) 2 6 23" xfId="36602"/>
    <cellStyle name="Time (entry) 2 6 24" xfId="36603"/>
    <cellStyle name="Time (entry) 2 6 25" xfId="36604"/>
    <cellStyle name="Time (entry) 2 6 26" xfId="36605"/>
    <cellStyle name="Time (entry) 2 6 27" xfId="36606"/>
    <cellStyle name="Time (entry) 2 6 28" xfId="36607"/>
    <cellStyle name="Time (entry) 2 6 29" xfId="36608"/>
    <cellStyle name="Time (entry) 2 6 3" xfId="36609"/>
    <cellStyle name="Time (entry) 2 6 30" xfId="36610"/>
    <cellStyle name="Time (entry) 2 6 31" xfId="36611"/>
    <cellStyle name="Time (entry) 2 6 32" xfId="36612"/>
    <cellStyle name="Time (entry) 2 6 4" xfId="36613"/>
    <cellStyle name="Time (entry) 2 6 5" xfId="36614"/>
    <cellStyle name="Time (entry) 2 6 6" xfId="36615"/>
    <cellStyle name="Time (entry) 2 6 7" xfId="36616"/>
    <cellStyle name="Time (entry) 2 6 8" xfId="36617"/>
    <cellStyle name="Time (entry) 2 6 9" xfId="36618"/>
    <cellStyle name="Time (entry) 2 7" xfId="36619"/>
    <cellStyle name="Time (entry) 2 8" xfId="36620"/>
    <cellStyle name="Time (entry) 2 9" xfId="36621"/>
    <cellStyle name="Time (entry) 3" xfId="36622"/>
    <cellStyle name="Time (entry) 3 10" xfId="36623"/>
    <cellStyle name="Time (entry) 3 11" xfId="36624"/>
    <cellStyle name="Time (entry) 3 12" xfId="36625"/>
    <cellStyle name="Time (entry) 3 13" xfId="36626"/>
    <cellStyle name="Time (entry) 3 14" xfId="36627"/>
    <cellStyle name="Time (entry) 3 15" xfId="36628"/>
    <cellStyle name="Time (entry) 3 16" xfId="36629"/>
    <cellStyle name="Time (entry) 3 17" xfId="36630"/>
    <cellStyle name="Time (entry) 3 18" xfId="36631"/>
    <cellStyle name="Time (entry) 3 19" xfId="36632"/>
    <cellStyle name="Time (entry) 3 2" xfId="36633"/>
    <cellStyle name="Time (entry) 3 2 10" xfId="36634"/>
    <cellStyle name="Time (entry) 3 2 11" xfId="36635"/>
    <cellStyle name="Time (entry) 3 2 12" xfId="36636"/>
    <cellStyle name="Time (entry) 3 2 13" xfId="36637"/>
    <cellStyle name="Time (entry) 3 2 14" xfId="36638"/>
    <cellStyle name="Time (entry) 3 2 15" xfId="36639"/>
    <cellStyle name="Time (entry) 3 2 16" xfId="36640"/>
    <cellStyle name="Time (entry) 3 2 17" xfId="36641"/>
    <cellStyle name="Time (entry) 3 2 18" xfId="36642"/>
    <cellStyle name="Time (entry) 3 2 19" xfId="36643"/>
    <cellStyle name="Time (entry) 3 2 2" xfId="36644"/>
    <cellStyle name="Time (entry) 3 2 2 10" xfId="36645"/>
    <cellStyle name="Time (entry) 3 2 2 11" xfId="36646"/>
    <cellStyle name="Time (entry) 3 2 2 12" xfId="36647"/>
    <cellStyle name="Time (entry) 3 2 2 13" xfId="36648"/>
    <cellStyle name="Time (entry) 3 2 2 14" xfId="36649"/>
    <cellStyle name="Time (entry) 3 2 2 15" xfId="36650"/>
    <cellStyle name="Time (entry) 3 2 2 16" xfId="36651"/>
    <cellStyle name="Time (entry) 3 2 2 17" xfId="36652"/>
    <cellStyle name="Time (entry) 3 2 2 18" xfId="36653"/>
    <cellStyle name="Time (entry) 3 2 2 19" xfId="36654"/>
    <cellStyle name="Time (entry) 3 2 2 2" xfId="36655"/>
    <cellStyle name="Time (entry) 3 2 2 20" xfId="36656"/>
    <cellStyle name="Time (entry) 3 2 2 21" xfId="36657"/>
    <cellStyle name="Time (entry) 3 2 2 22" xfId="36658"/>
    <cellStyle name="Time (entry) 3 2 2 23" xfId="36659"/>
    <cellStyle name="Time (entry) 3 2 2 24" xfId="36660"/>
    <cellStyle name="Time (entry) 3 2 2 25" xfId="36661"/>
    <cellStyle name="Time (entry) 3 2 2 26" xfId="36662"/>
    <cellStyle name="Time (entry) 3 2 2 27" xfId="36663"/>
    <cellStyle name="Time (entry) 3 2 2 28" xfId="36664"/>
    <cellStyle name="Time (entry) 3 2 2 29" xfId="36665"/>
    <cellStyle name="Time (entry) 3 2 2 3" xfId="36666"/>
    <cellStyle name="Time (entry) 3 2 2 30" xfId="36667"/>
    <cellStyle name="Time (entry) 3 2 2 31" xfId="36668"/>
    <cellStyle name="Time (entry) 3 2 2 32" xfId="36669"/>
    <cellStyle name="Time (entry) 3 2 2 4" xfId="36670"/>
    <cellStyle name="Time (entry) 3 2 2 5" xfId="36671"/>
    <cellStyle name="Time (entry) 3 2 2 6" xfId="36672"/>
    <cellStyle name="Time (entry) 3 2 2 7" xfId="36673"/>
    <cellStyle name="Time (entry) 3 2 2 8" xfId="36674"/>
    <cellStyle name="Time (entry) 3 2 2 9" xfId="36675"/>
    <cellStyle name="Time (entry) 3 2 20" xfId="36676"/>
    <cellStyle name="Time (entry) 3 2 21" xfId="36677"/>
    <cellStyle name="Time (entry) 3 2 22" xfId="36678"/>
    <cellStyle name="Time (entry) 3 2 23" xfId="36679"/>
    <cellStyle name="Time (entry) 3 2 24" xfId="36680"/>
    <cellStyle name="Time (entry) 3 2 25" xfId="36681"/>
    <cellStyle name="Time (entry) 3 2 26" xfId="36682"/>
    <cellStyle name="Time (entry) 3 2 27" xfId="36683"/>
    <cellStyle name="Time (entry) 3 2 28" xfId="36684"/>
    <cellStyle name="Time (entry) 3 2 29" xfId="36685"/>
    <cellStyle name="Time (entry) 3 2 3" xfId="36686"/>
    <cellStyle name="Time (entry) 3 2 30" xfId="36687"/>
    <cellStyle name="Time (entry) 3 2 31" xfId="36688"/>
    <cellStyle name="Time (entry) 3 2 32" xfId="36689"/>
    <cellStyle name="Time (entry) 3 2 33" xfId="36690"/>
    <cellStyle name="Time (entry) 3 2 34" xfId="36691"/>
    <cellStyle name="Time (entry) 3 2 35" xfId="39329"/>
    <cellStyle name="Time (entry) 3 2 4" xfId="36692"/>
    <cellStyle name="Time (entry) 3 2 5" xfId="36693"/>
    <cellStyle name="Time (entry) 3 2 6" xfId="36694"/>
    <cellStyle name="Time (entry) 3 2 7" xfId="36695"/>
    <cellStyle name="Time (entry) 3 2 8" xfId="36696"/>
    <cellStyle name="Time (entry) 3 2 9" xfId="36697"/>
    <cellStyle name="Time (entry) 3 20" xfId="36698"/>
    <cellStyle name="Time (entry) 3 21" xfId="36699"/>
    <cellStyle name="Time (entry) 3 22" xfId="36700"/>
    <cellStyle name="Time (entry) 3 23" xfId="36701"/>
    <cellStyle name="Time (entry) 3 24" xfId="36702"/>
    <cellStyle name="Time (entry) 3 25" xfId="36703"/>
    <cellStyle name="Time (entry) 3 26" xfId="36704"/>
    <cellStyle name="Time (entry) 3 27" xfId="36705"/>
    <cellStyle name="Time (entry) 3 28" xfId="36706"/>
    <cellStyle name="Time (entry) 3 29" xfId="36707"/>
    <cellStyle name="Time (entry) 3 3" xfId="36708"/>
    <cellStyle name="Time (entry) 3 3 10" xfId="36709"/>
    <cellStyle name="Time (entry) 3 3 11" xfId="36710"/>
    <cellStyle name="Time (entry) 3 3 12" xfId="36711"/>
    <cellStyle name="Time (entry) 3 3 13" xfId="36712"/>
    <cellStyle name="Time (entry) 3 3 14" xfId="36713"/>
    <cellStyle name="Time (entry) 3 3 15" xfId="36714"/>
    <cellStyle name="Time (entry) 3 3 16" xfId="36715"/>
    <cellStyle name="Time (entry) 3 3 17" xfId="36716"/>
    <cellStyle name="Time (entry) 3 3 18" xfId="36717"/>
    <cellStyle name="Time (entry) 3 3 19" xfId="36718"/>
    <cellStyle name="Time (entry) 3 3 2" xfId="36719"/>
    <cellStyle name="Time (entry) 3 3 20" xfId="36720"/>
    <cellStyle name="Time (entry) 3 3 21" xfId="36721"/>
    <cellStyle name="Time (entry) 3 3 22" xfId="36722"/>
    <cellStyle name="Time (entry) 3 3 23" xfId="36723"/>
    <cellStyle name="Time (entry) 3 3 24" xfId="36724"/>
    <cellStyle name="Time (entry) 3 3 25" xfId="36725"/>
    <cellStyle name="Time (entry) 3 3 26" xfId="36726"/>
    <cellStyle name="Time (entry) 3 3 27" xfId="36727"/>
    <cellStyle name="Time (entry) 3 3 28" xfId="36728"/>
    <cellStyle name="Time (entry) 3 3 29" xfId="36729"/>
    <cellStyle name="Time (entry) 3 3 3" xfId="36730"/>
    <cellStyle name="Time (entry) 3 3 30" xfId="36731"/>
    <cellStyle name="Time (entry) 3 3 31" xfId="36732"/>
    <cellStyle name="Time (entry) 3 3 32" xfId="36733"/>
    <cellStyle name="Time (entry) 3 3 4" xfId="36734"/>
    <cellStyle name="Time (entry) 3 3 5" xfId="36735"/>
    <cellStyle name="Time (entry) 3 3 6" xfId="36736"/>
    <cellStyle name="Time (entry) 3 3 7" xfId="36737"/>
    <cellStyle name="Time (entry) 3 3 8" xfId="36738"/>
    <cellStyle name="Time (entry) 3 3 9" xfId="36739"/>
    <cellStyle name="Time (entry) 3 30" xfId="36740"/>
    <cellStyle name="Time (entry) 3 31" xfId="36741"/>
    <cellStyle name="Time (entry) 3 32" xfId="36742"/>
    <cellStyle name="Time (entry) 3 33" xfId="36743"/>
    <cellStyle name="Time (entry) 3 34" xfId="36744"/>
    <cellStyle name="Time (entry) 3 35" xfId="36745"/>
    <cellStyle name="Time (entry) 3 36" xfId="39328"/>
    <cellStyle name="Time (entry) 3 4" xfId="36746"/>
    <cellStyle name="Time (entry) 3 5" xfId="36747"/>
    <cellStyle name="Time (entry) 3 6" xfId="36748"/>
    <cellStyle name="Time (entry) 3 7" xfId="36749"/>
    <cellStyle name="Time (entry) 3 8" xfId="36750"/>
    <cellStyle name="Time (entry) 3 9" xfId="36751"/>
    <cellStyle name="Time (entry) 4" xfId="36752"/>
    <cellStyle name="Time (entry) 4 10" xfId="36753"/>
    <cellStyle name="Time (entry) 4 11" xfId="36754"/>
    <cellStyle name="Time (entry) 4 12" xfId="36755"/>
    <cellStyle name="Time (entry) 4 13" xfId="36756"/>
    <cellStyle name="Time (entry) 4 2" xfId="36757"/>
    <cellStyle name="Time (entry) 4 3" xfId="36758"/>
    <cellStyle name="Time (entry) 4 4" xfId="36759"/>
    <cellStyle name="Time (entry) 4 5" xfId="36760"/>
    <cellStyle name="Time (entry) 4 6" xfId="36761"/>
    <cellStyle name="Time (entry) 4 7" xfId="36762"/>
    <cellStyle name="Time (entry) 4 8" xfId="36763"/>
    <cellStyle name="Time (entry) 4 9" xfId="36764"/>
    <cellStyle name="Time 2" xfId="36765"/>
    <cellStyle name="Time 3" xfId="36766"/>
    <cellStyle name="Title" xfId="37" builtinId="15" hidden="1"/>
    <cellStyle name="Title" xfId="39555" builtinId="15" customBuiltin="1"/>
    <cellStyle name="Title 10" xfId="36767"/>
    <cellStyle name="Title 2" xfId="453"/>
    <cellStyle name="Title 2 2" xfId="36768"/>
    <cellStyle name="Title 2 3" xfId="36769"/>
    <cellStyle name="Title 2 4" xfId="36770"/>
    <cellStyle name="Title 2 5" xfId="36771"/>
    <cellStyle name="Title 2 6" xfId="38636"/>
    <cellStyle name="Title 3" xfId="36772"/>
    <cellStyle name="Title 4" xfId="36773"/>
    <cellStyle name="Title 5" xfId="36774"/>
    <cellStyle name="Title 6" xfId="36775"/>
    <cellStyle name="Title 7" xfId="36776"/>
    <cellStyle name="Title 8" xfId="36777"/>
    <cellStyle name="Title 9" xfId="36778"/>
    <cellStyle name="Top rows" xfId="454"/>
    <cellStyle name="Top rows 2" xfId="455"/>
    <cellStyle name="Top rows 2 2" xfId="36779"/>
    <cellStyle name="Top rows 2 3" xfId="36780"/>
    <cellStyle name="Top rows 2 4" xfId="36781"/>
    <cellStyle name="Top rows 2 5" xfId="36782"/>
    <cellStyle name="Top rows 3" xfId="456"/>
    <cellStyle name="Top rows 3 2" xfId="36783"/>
    <cellStyle name="Top rows 3 3" xfId="36784"/>
    <cellStyle name="Top rows 4" xfId="457"/>
    <cellStyle name="Top rows 4 2" xfId="36785"/>
    <cellStyle name="Top rows 4 3" xfId="36786"/>
    <cellStyle name="Top rows 5" xfId="36787"/>
    <cellStyle name="Top rows 5 2" xfId="36788"/>
    <cellStyle name="Top rows 5 3" xfId="36789"/>
    <cellStyle name="Top rows 6" xfId="36790"/>
    <cellStyle name="Total" xfId="53" builtinId="25" hidden="1"/>
    <cellStyle name="Total 2" xfId="458"/>
    <cellStyle name="Total 2 10" xfId="36791"/>
    <cellStyle name="Total 2 11" xfId="36792"/>
    <cellStyle name="Total 2 12" xfId="36793"/>
    <cellStyle name="Total 2 13" xfId="36794"/>
    <cellStyle name="Total 2 14" xfId="36795"/>
    <cellStyle name="Total 2 15" xfId="36796"/>
    <cellStyle name="Total 2 16" xfId="36797"/>
    <cellStyle name="Total 2 17" xfId="36798"/>
    <cellStyle name="Total 2 18" xfId="36799"/>
    <cellStyle name="Total 2 19" xfId="36800"/>
    <cellStyle name="Total 2 2" xfId="459"/>
    <cellStyle name="Total 2 2 10" xfId="36801"/>
    <cellStyle name="Total 2 2 11" xfId="36802"/>
    <cellStyle name="Total 2 2 12" xfId="36803"/>
    <cellStyle name="Total 2 2 13" xfId="36804"/>
    <cellStyle name="Total 2 2 14" xfId="36805"/>
    <cellStyle name="Total 2 2 15" xfId="36806"/>
    <cellStyle name="Total 2 2 16" xfId="36807"/>
    <cellStyle name="Total 2 2 17" xfId="36808"/>
    <cellStyle name="Total 2 2 18" xfId="36809"/>
    <cellStyle name="Total 2 2 19" xfId="36810"/>
    <cellStyle name="Total 2 2 2" xfId="36811"/>
    <cellStyle name="Total 2 2 2 10" xfId="36812"/>
    <cellStyle name="Total 2 2 2 11" xfId="36813"/>
    <cellStyle name="Total 2 2 2 12" xfId="36814"/>
    <cellStyle name="Total 2 2 2 13" xfId="36815"/>
    <cellStyle name="Total 2 2 2 14" xfId="36816"/>
    <cellStyle name="Total 2 2 2 15" xfId="36817"/>
    <cellStyle name="Total 2 2 2 16" xfId="36818"/>
    <cellStyle name="Total 2 2 2 17" xfId="36819"/>
    <cellStyle name="Total 2 2 2 18" xfId="36820"/>
    <cellStyle name="Total 2 2 2 19" xfId="36821"/>
    <cellStyle name="Total 2 2 2 2" xfId="36822"/>
    <cellStyle name="Total 2 2 2 20" xfId="36823"/>
    <cellStyle name="Total 2 2 2 21" xfId="36824"/>
    <cellStyle name="Total 2 2 2 22" xfId="36825"/>
    <cellStyle name="Total 2 2 2 23" xfId="36826"/>
    <cellStyle name="Total 2 2 2 24" xfId="36827"/>
    <cellStyle name="Total 2 2 2 25" xfId="36828"/>
    <cellStyle name="Total 2 2 2 26" xfId="36829"/>
    <cellStyle name="Total 2 2 2 27" xfId="36830"/>
    <cellStyle name="Total 2 2 2 28" xfId="36831"/>
    <cellStyle name="Total 2 2 2 29" xfId="39330"/>
    <cellStyle name="Total 2 2 2 3" xfId="36832"/>
    <cellStyle name="Total 2 2 2 3 10" xfId="36833"/>
    <cellStyle name="Total 2 2 2 3 11" xfId="36834"/>
    <cellStyle name="Total 2 2 2 3 12" xfId="36835"/>
    <cellStyle name="Total 2 2 2 3 13" xfId="36836"/>
    <cellStyle name="Total 2 2 2 3 14" xfId="36837"/>
    <cellStyle name="Total 2 2 2 3 15" xfId="36838"/>
    <cellStyle name="Total 2 2 2 3 16" xfId="36839"/>
    <cellStyle name="Total 2 2 2 3 17" xfId="36840"/>
    <cellStyle name="Total 2 2 2 3 18" xfId="36841"/>
    <cellStyle name="Total 2 2 2 3 19" xfId="36842"/>
    <cellStyle name="Total 2 2 2 3 2" xfId="36843"/>
    <cellStyle name="Total 2 2 2 3 2 10" xfId="36844"/>
    <cellStyle name="Total 2 2 2 3 2 11" xfId="36845"/>
    <cellStyle name="Total 2 2 2 3 2 12" xfId="36846"/>
    <cellStyle name="Total 2 2 2 3 2 13" xfId="36847"/>
    <cellStyle name="Total 2 2 2 3 2 14" xfId="36848"/>
    <cellStyle name="Total 2 2 2 3 2 15" xfId="36849"/>
    <cellStyle name="Total 2 2 2 3 2 16" xfId="36850"/>
    <cellStyle name="Total 2 2 2 3 2 17" xfId="36851"/>
    <cellStyle name="Total 2 2 2 3 2 18" xfId="36852"/>
    <cellStyle name="Total 2 2 2 3 2 19" xfId="36853"/>
    <cellStyle name="Total 2 2 2 3 2 2" xfId="36854"/>
    <cellStyle name="Total 2 2 2 3 2 20" xfId="36855"/>
    <cellStyle name="Total 2 2 2 3 2 21" xfId="36856"/>
    <cellStyle name="Total 2 2 2 3 2 22" xfId="36857"/>
    <cellStyle name="Total 2 2 2 3 2 23" xfId="36858"/>
    <cellStyle name="Total 2 2 2 3 2 24" xfId="36859"/>
    <cellStyle name="Total 2 2 2 3 2 25" xfId="36860"/>
    <cellStyle name="Total 2 2 2 3 2 26" xfId="36861"/>
    <cellStyle name="Total 2 2 2 3 2 27" xfId="36862"/>
    <cellStyle name="Total 2 2 2 3 2 28" xfId="36863"/>
    <cellStyle name="Total 2 2 2 3 2 29" xfId="40142"/>
    <cellStyle name="Total 2 2 2 3 2 3" xfId="36864"/>
    <cellStyle name="Total 2 2 2 3 2 4" xfId="36865"/>
    <cellStyle name="Total 2 2 2 3 2 5" xfId="36866"/>
    <cellStyle name="Total 2 2 2 3 2 6" xfId="36867"/>
    <cellStyle name="Total 2 2 2 3 2 7" xfId="36868"/>
    <cellStyle name="Total 2 2 2 3 2 8" xfId="36869"/>
    <cellStyle name="Total 2 2 2 3 2 9" xfId="36870"/>
    <cellStyle name="Total 2 2 2 3 20" xfId="36871"/>
    <cellStyle name="Total 2 2 2 3 21" xfId="36872"/>
    <cellStyle name="Total 2 2 2 3 22" xfId="36873"/>
    <cellStyle name="Total 2 2 2 3 23" xfId="36874"/>
    <cellStyle name="Total 2 2 2 3 24" xfId="36875"/>
    <cellStyle name="Total 2 2 2 3 25" xfId="36876"/>
    <cellStyle name="Total 2 2 2 3 26" xfId="36877"/>
    <cellStyle name="Total 2 2 2 3 27" xfId="39331"/>
    <cellStyle name="Total 2 2 2 3 3" xfId="36878"/>
    <cellStyle name="Total 2 2 2 3 4" xfId="36879"/>
    <cellStyle name="Total 2 2 2 3 5" xfId="36880"/>
    <cellStyle name="Total 2 2 2 3 6" xfId="36881"/>
    <cellStyle name="Total 2 2 2 3 7" xfId="36882"/>
    <cellStyle name="Total 2 2 2 3 8" xfId="36883"/>
    <cellStyle name="Total 2 2 2 3 9" xfId="36884"/>
    <cellStyle name="Total 2 2 2 4" xfId="36885"/>
    <cellStyle name="Total 2 2 2 4 10" xfId="36886"/>
    <cellStyle name="Total 2 2 2 4 11" xfId="36887"/>
    <cellStyle name="Total 2 2 2 4 12" xfId="36888"/>
    <cellStyle name="Total 2 2 2 4 13" xfId="36889"/>
    <cellStyle name="Total 2 2 2 4 14" xfId="36890"/>
    <cellStyle name="Total 2 2 2 4 15" xfId="36891"/>
    <cellStyle name="Total 2 2 2 4 16" xfId="36892"/>
    <cellStyle name="Total 2 2 2 4 17" xfId="36893"/>
    <cellStyle name="Total 2 2 2 4 18" xfId="36894"/>
    <cellStyle name="Total 2 2 2 4 19" xfId="36895"/>
    <cellStyle name="Total 2 2 2 4 2" xfId="36896"/>
    <cellStyle name="Total 2 2 2 4 20" xfId="36897"/>
    <cellStyle name="Total 2 2 2 4 21" xfId="36898"/>
    <cellStyle name="Total 2 2 2 4 22" xfId="36899"/>
    <cellStyle name="Total 2 2 2 4 23" xfId="36900"/>
    <cellStyle name="Total 2 2 2 4 24" xfId="36901"/>
    <cellStyle name="Total 2 2 2 4 25" xfId="36902"/>
    <cellStyle name="Total 2 2 2 4 26" xfId="36903"/>
    <cellStyle name="Total 2 2 2 4 27" xfId="36904"/>
    <cellStyle name="Total 2 2 2 4 28" xfId="36905"/>
    <cellStyle name="Total 2 2 2 4 29" xfId="39887"/>
    <cellStyle name="Total 2 2 2 4 3" xfId="36906"/>
    <cellStyle name="Total 2 2 2 4 4" xfId="36907"/>
    <cellStyle name="Total 2 2 2 4 5" xfId="36908"/>
    <cellStyle name="Total 2 2 2 4 6" xfId="36909"/>
    <cellStyle name="Total 2 2 2 4 7" xfId="36910"/>
    <cellStyle name="Total 2 2 2 4 8" xfId="36911"/>
    <cellStyle name="Total 2 2 2 4 9" xfId="36912"/>
    <cellStyle name="Total 2 2 2 5" xfId="36913"/>
    <cellStyle name="Total 2 2 2 6" xfId="36914"/>
    <cellStyle name="Total 2 2 2 7" xfId="36915"/>
    <cellStyle name="Total 2 2 2 8" xfId="36916"/>
    <cellStyle name="Total 2 2 2 9" xfId="36917"/>
    <cellStyle name="Total 2 2 20" xfId="36918"/>
    <cellStyle name="Total 2 2 21" xfId="36919"/>
    <cellStyle name="Total 2 2 22" xfId="36920"/>
    <cellStyle name="Total 2 2 23" xfId="36921"/>
    <cellStyle name="Total 2 2 24" xfId="36922"/>
    <cellStyle name="Total 2 2 25" xfId="36923"/>
    <cellStyle name="Total 2 2 26" xfId="36924"/>
    <cellStyle name="Total 2 2 27" xfId="36925"/>
    <cellStyle name="Total 2 2 28" xfId="36926"/>
    <cellStyle name="Total 2 2 29" xfId="36927"/>
    <cellStyle name="Total 2 2 3" xfId="36928"/>
    <cellStyle name="Total 2 2 3 10" xfId="36929"/>
    <cellStyle name="Total 2 2 3 11" xfId="36930"/>
    <cellStyle name="Total 2 2 3 12" xfId="36931"/>
    <cellStyle name="Total 2 2 3 13" xfId="36932"/>
    <cellStyle name="Total 2 2 3 14" xfId="36933"/>
    <cellStyle name="Total 2 2 3 15" xfId="36934"/>
    <cellStyle name="Total 2 2 3 16" xfId="36935"/>
    <cellStyle name="Total 2 2 3 17" xfId="36936"/>
    <cellStyle name="Total 2 2 3 18" xfId="36937"/>
    <cellStyle name="Total 2 2 3 19" xfId="36938"/>
    <cellStyle name="Total 2 2 3 2" xfId="36939"/>
    <cellStyle name="Total 2 2 3 2 10" xfId="36940"/>
    <cellStyle name="Total 2 2 3 2 11" xfId="36941"/>
    <cellStyle name="Total 2 2 3 2 12" xfId="36942"/>
    <cellStyle name="Total 2 2 3 2 13" xfId="36943"/>
    <cellStyle name="Total 2 2 3 2 14" xfId="36944"/>
    <cellStyle name="Total 2 2 3 2 15" xfId="36945"/>
    <cellStyle name="Total 2 2 3 2 16" xfId="36946"/>
    <cellStyle name="Total 2 2 3 2 17" xfId="36947"/>
    <cellStyle name="Total 2 2 3 2 18" xfId="36948"/>
    <cellStyle name="Total 2 2 3 2 19" xfId="36949"/>
    <cellStyle name="Total 2 2 3 2 2" xfId="36950"/>
    <cellStyle name="Total 2 2 3 2 2 10" xfId="36951"/>
    <cellStyle name="Total 2 2 3 2 2 11" xfId="36952"/>
    <cellStyle name="Total 2 2 3 2 2 12" xfId="36953"/>
    <cellStyle name="Total 2 2 3 2 2 13" xfId="36954"/>
    <cellStyle name="Total 2 2 3 2 2 14" xfId="36955"/>
    <cellStyle name="Total 2 2 3 2 2 15" xfId="36956"/>
    <cellStyle name="Total 2 2 3 2 2 16" xfId="36957"/>
    <cellStyle name="Total 2 2 3 2 2 17" xfId="36958"/>
    <cellStyle name="Total 2 2 3 2 2 18" xfId="36959"/>
    <cellStyle name="Total 2 2 3 2 2 19" xfId="36960"/>
    <cellStyle name="Total 2 2 3 2 2 2" xfId="36961"/>
    <cellStyle name="Total 2 2 3 2 2 20" xfId="36962"/>
    <cellStyle name="Total 2 2 3 2 2 21" xfId="36963"/>
    <cellStyle name="Total 2 2 3 2 2 22" xfId="36964"/>
    <cellStyle name="Total 2 2 3 2 2 23" xfId="36965"/>
    <cellStyle name="Total 2 2 3 2 2 24" xfId="36966"/>
    <cellStyle name="Total 2 2 3 2 2 25" xfId="36967"/>
    <cellStyle name="Total 2 2 3 2 2 26" xfId="36968"/>
    <cellStyle name="Total 2 2 3 2 2 27" xfId="36969"/>
    <cellStyle name="Total 2 2 3 2 2 28" xfId="36970"/>
    <cellStyle name="Total 2 2 3 2 2 29" xfId="40177"/>
    <cellStyle name="Total 2 2 3 2 2 3" xfId="36971"/>
    <cellStyle name="Total 2 2 3 2 2 4" xfId="36972"/>
    <cellStyle name="Total 2 2 3 2 2 5" xfId="36973"/>
    <cellStyle name="Total 2 2 3 2 2 6" xfId="36974"/>
    <cellStyle name="Total 2 2 3 2 2 7" xfId="36975"/>
    <cellStyle name="Total 2 2 3 2 2 8" xfId="36976"/>
    <cellStyle name="Total 2 2 3 2 2 9" xfId="36977"/>
    <cellStyle name="Total 2 2 3 2 20" xfId="36978"/>
    <cellStyle name="Total 2 2 3 2 21" xfId="36979"/>
    <cellStyle name="Total 2 2 3 2 22" xfId="36980"/>
    <cellStyle name="Total 2 2 3 2 23" xfId="36981"/>
    <cellStyle name="Total 2 2 3 2 24" xfId="36982"/>
    <cellStyle name="Total 2 2 3 2 25" xfId="36983"/>
    <cellStyle name="Total 2 2 3 2 26" xfId="36984"/>
    <cellStyle name="Total 2 2 3 2 27" xfId="39333"/>
    <cellStyle name="Total 2 2 3 2 3" xfId="36985"/>
    <cellStyle name="Total 2 2 3 2 4" xfId="36986"/>
    <cellStyle name="Total 2 2 3 2 5" xfId="36987"/>
    <cellStyle name="Total 2 2 3 2 6" xfId="36988"/>
    <cellStyle name="Total 2 2 3 2 7" xfId="36989"/>
    <cellStyle name="Total 2 2 3 2 8" xfId="36990"/>
    <cellStyle name="Total 2 2 3 2 9" xfId="36991"/>
    <cellStyle name="Total 2 2 3 20" xfId="36992"/>
    <cellStyle name="Total 2 2 3 21" xfId="36993"/>
    <cellStyle name="Total 2 2 3 22" xfId="36994"/>
    <cellStyle name="Total 2 2 3 23" xfId="36995"/>
    <cellStyle name="Total 2 2 3 24" xfId="36996"/>
    <cellStyle name="Total 2 2 3 25" xfId="36997"/>
    <cellStyle name="Total 2 2 3 26" xfId="36998"/>
    <cellStyle name="Total 2 2 3 27" xfId="36999"/>
    <cellStyle name="Total 2 2 3 28" xfId="39332"/>
    <cellStyle name="Total 2 2 3 3" xfId="37000"/>
    <cellStyle name="Total 2 2 3 3 10" xfId="37001"/>
    <cellStyle name="Total 2 2 3 3 11" xfId="37002"/>
    <cellStyle name="Total 2 2 3 3 12" xfId="37003"/>
    <cellStyle name="Total 2 2 3 3 13" xfId="37004"/>
    <cellStyle name="Total 2 2 3 3 14" xfId="37005"/>
    <cellStyle name="Total 2 2 3 3 15" xfId="37006"/>
    <cellStyle name="Total 2 2 3 3 16" xfId="37007"/>
    <cellStyle name="Total 2 2 3 3 17" xfId="37008"/>
    <cellStyle name="Total 2 2 3 3 18" xfId="37009"/>
    <cellStyle name="Total 2 2 3 3 19" xfId="37010"/>
    <cellStyle name="Total 2 2 3 3 2" xfId="37011"/>
    <cellStyle name="Total 2 2 3 3 20" xfId="37012"/>
    <cellStyle name="Total 2 2 3 3 21" xfId="37013"/>
    <cellStyle name="Total 2 2 3 3 22" xfId="37014"/>
    <cellStyle name="Total 2 2 3 3 23" xfId="37015"/>
    <cellStyle name="Total 2 2 3 3 24" xfId="37016"/>
    <cellStyle name="Total 2 2 3 3 25" xfId="37017"/>
    <cellStyle name="Total 2 2 3 3 26" xfId="37018"/>
    <cellStyle name="Total 2 2 3 3 27" xfId="37019"/>
    <cellStyle name="Total 2 2 3 3 28" xfId="37020"/>
    <cellStyle name="Total 2 2 3 3 29" xfId="39961"/>
    <cellStyle name="Total 2 2 3 3 3" xfId="37021"/>
    <cellStyle name="Total 2 2 3 3 4" xfId="37022"/>
    <cellStyle name="Total 2 2 3 3 5" xfId="37023"/>
    <cellStyle name="Total 2 2 3 3 6" xfId="37024"/>
    <cellStyle name="Total 2 2 3 3 7" xfId="37025"/>
    <cellStyle name="Total 2 2 3 3 8" xfId="37026"/>
    <cellStyle name="Total 2 2 3 3 9" xfId="37027"/>
    <cellStyle name="Total 2 2 3 4" xfId="37028"/>
    <cellStyle name="Total 2 2 3 5" xfId="37029"/>
    <cellStyle name="Total 2 2 3 6" xfId="37030"/>
    <cellStyle name="Total 2 2 3 7" xfId="37031"/>
    <cellStyle name="Total 2 2 3 8" xfId="37032"/>
    <cellStyle name="Total 2 2 3 9" xfId="37033"/>
    <cellStyle name="Total 2 2 30" xfId="37034"/>
    <cellStyle name="Total 2 2 31" xfId="38638"/>
    <cellStyle name="Total 2 2 4" xfId="37035"/>
    <cellStyle name="Total 2 2 4 10" xfId="37036"/>
    <cellStyle name="Total 2 2 4 11" xfId="37037"/>
    <cellStyle name="Total 2 2 4 12" xfId="37038"/>
    <cellStyle name="Total 2 2 4 13" xfId="37039"/>
    <cellStyle name="Total 2 2 4 14" xfId="37040"/>
    <cellStyle name="Total 2 2 4 15" xfId="37041"/>
    <cellStyle name="Total 2 2 4 16" xfId="37042"/>
    <cellStyle name="Total 2 2 4 17" xfId="37043"/>
    <cellStyle name="Total 2 2 4 18" xfId="37044"/>
    <cellStyle name="Total 2 2 4 19" xfId="37045"/>
    <cellStyle name="Total 2 2 4 2" xfId="37046"/>
    <cellStyle name="Total 2 2 4 2 10" xfId="37047"/>
    <cellStyle name="Total 2 2 4 2 11" xfId="37048"/>
    <cellStyle name="Total 2 2 4 2 12" xfId="37049"/>
    <cellStyle name="Total 2 2 4 2 13" xfId="37050"/>
    <cellStyle name="Total 2 2 4 2 14" xfId="37051"/>
    <cellStyle name="Total 2 2 4 2 15" xfId="37052"/>
    <cellStyle name="Total 2 2 4 2 16" xfId="37053"/>
    <cellStyle name="Total 2 2 4 2 17" xfId="37054"/>
    <cellStyle name="Total 2 2 4 2 18" xfId="37055"/>
    <cellStyle name="Total 2 2 4 2 19" xfId="37056"/>
    <cellStyle name="Total 2 2 4 2 2" xfId="37057"/>
    <cellStyle name="Total 2 2 4 2 20" xfId="37058"/>
    <cellStyle name="Total 2 2 4 2 21" xfId="37059"/>
    <cellStyle name="Total 2 2 4 2 22" xfId="37060"/>
    <cellStyle name="Total 2 2 4 2 23" xfId="37061"/>
    <cellStyle name="Total 2 2 4 2 24" xfId="37062"/>
    <cellStyle name="Total 2 2 4 2 25" xfId="37063"/>
    <cellStyle name="Total 2 2 4 2 26" xfId="37064"/>
    <cellStyle name="Total 2 2 4 2 27" xfId="37065"/>
    <cellStyle name="Total 2 2 4 2 28" xfId="37066"/>
    <cellStyle name="Total 2 2 4 2 29" xfId="40092"/>
    <cellStyle name="Total 2 2 4 2 3" xfId="37067"/>
    <cellStyle name="Total 2 2 4 2 4" xfId="37068"/>
    <cellStyle name="Total 2 2 4 2 5" xfId="37069"/>
    <cellStyle name="Total 2 2 4 2 6" xfId="37070"/>
    <cellStyle name="Total 2 2 4 2 7" xfId="37071"/>
    <cellStyle name="Total 2 2 4 2 8" xfId="37072"/>
    <cellStyle name="Total 2 2 4 2 9" xfId="37073"/>
    <cellStyle name="Total 2 2 4 20" xfId="37074"/>
    <cellStyle name="Total 2 2 4 21" xfId="37075"/>
    <cellStyle name="Total 2 2 4 22" xfId="37076"/>
    <cellStyle name="Total 2 2 4 23" xfId="37077"/>
    <cellStyle name="Total 2 2 4 24" xfId="37078"/>
    <cellStyle name="Total 2 2 4 25" xfId="37079"/>
    <cellStyle name="Total 2 2 4 26" xfId="37080"/>
    <cellStyle name="Total 2 2 4 27" xfId="39334"/>
    <cellStyle name="Total 2 2 4 3" xfId="37081"/>
    <cellStyle name="Total 2 2 4 4" xfId="37082"/>
    <cellStyle name="Total 2 2 4 5" xfId="37083"/>
    <cellStyle name="Total 2 2 4 6" xfId="37084"/>
    <cellStyle name="Total 2 2 4 7" xfId="37085"/>
    <cellStyle name="Total 2 2 4 8" xfId="37086"/>
    <cellStyle name="Total 2 2 4 9" xfId="37087"/>
    <cellStyle name="Total 2 2 5" xfId="37088"/>
    <cellStyle name="Total 2 2 5 10" xfId="37089"/>
    <cellStyle name="Total 2 2 5 11" xfId="37090"/>
    <cellStyle name="Total 2 2 5 12" xfId="37091"/>
    <cellStyle name="Total 2 2 5 13" xfId="37092"/>
    <cellStyle name="Total 2 2 5 14" xfId="37093"/>
    <cellStyle name="Total 2 2 5 15" xfId="37094"/>
    <cellStyle name="Total 2 2 5 16" xfId="37095"/>
    <cellStyle name="Total 2 2 5 17" xfId="37096"/>
    <cellStyle name="Total 2 2 5 18" xfId="37097"/>
    <cellStyle name="Total 2 2 5 19" xfId="37098"/>
    <cellStyle name="Total 2 2 5 2" xfId="37099"/>
    <cellStyle name="Total 2 2 5 20" xfId="37100"/>
    <cellStyle name="Total 2 2 5 21" xfId="37101"/>
    <cellStyle name="Total 2 2 5 22" xfId="37102"/>
    <cellStyle name="Total 2 2 5 23" xfId="37103"/>
    <cellStyle name="Total 2 2 5 24" xfId="37104"/>
    <cellStyle name="Total 2 2 5 25" xfId="37105"/>
    <cellStyle name="Total 2 2 5 26" xfId="37106"/>
    <cellStyle name="Total 2 2 5 27" xfId="37107"/>
    <cellStyle name="Total 2 2 5 28" xfId="37108"/>
    <cellStyle name="Total 2 2 5 29" xfId="39420"/>
    <cellStyle name="Total 2 2 5 3" xfId="37109"/>
    <cellStyle name="Total 2 2 5 4" xfId="37110"/>
    <cellStyle name="Total 2 2 5 5" xfId="37111"/>
    <cellStyle name="Total 2 2 5 6" xfId="37112"/>
    <cellStyle name="Total 2 2 5 7" xfId="37113"/>
    <cellStyle name="Total 2 2 5 8" xfId="37114"/>
    <cellStyle name="Total 2 2 5 9" xfId="37115"/>
    <cellStyle name="Total 2 2 6" xfId="37116"/>
    <cellStyle name="Total 2 2 6 10" xfId="37117"/>
    <cellStyle name="Total 2 2 6 11" xfId="37118"/>
    <cellStyle name="Total 2 2 6 12" xfId="37119"/>
    <cellStyle name="Total 2 2 6 13" xfId="37120"/>
    <cellStyle name="Total 2 2 6 14" xfId="37121"/>
    <cellStyle name="Total 2 2 6 15" xfId="37122"/>
    <cellStyle name="Total 2 2 6 16" xfId="37123"/>
    <cellStyle name="Total 2 2 6 17" xfId="37124"/>
    <cellStyle name="Total 2 2 6 18" xfId="37125"/>
    <cellStyle name="Total 2 2 6 19" xfId="37126"/>
    <cellStyle name="Total 2 2 6 2" xfId="37127"/>
    <cellStyle name="Total 2 2 6 20" xfId="37128"/>
    <cellStyle name="Total 2 2 6 21" xfId="37129"/>
    <cellStyle name="Total 2 2 6 22" xfId="37130"/>
    <cellStyle name="Total 2 2 6 23" xfId="37131"/>
    <cellStyle name="Total 2 2 6 24" xfId="37132"/>
    <cellStyle name="Total 2 2 6 25" xfId="37133"/>
    <cellStyle name="Total 2 2 6 26" xfId="37134"/>
    <cellStyle name="Total 2 2 6 27" xfId="37135"/>
    <cellStyle name="Total 2 2 6 28" xfId="37136"/>
    <cellStyle name="Total 2 2 6 29" xfId="39583"/>
    <cellStyle name="Total 2 2 6 3" xfId="37137"/>
    <cellStyle name="Total 2 2 6 4" xfId="37138"/>
    <cellStyle name="Total 2 2 6 5" xfId="37139"/>
    <cellStyle name="Total 2 2 6 6" xfId="37140"/>
    <cellStyle name="Total 2 2 6 7" xfId="37141"/>
    <cellStyle name="Total 2 2 6 8" xfId="37142"/>
    <cellStyle name="Total 2 2 6 9" xfId="37143"/>
    <cellStyle name="Total 2 2 7" xfId="37144"/>
    <cellStyle name="Total 2 2 8" xfId="37145"/>
    <cellStyle name="Total 2 2 9" xfId="37146"/>
    <cellStyle name="Total 2 20" xfId="37147"/>
    <cellStyle name="Total 2 21" xfId="37148"/>
    <cellStyle name="Total 2 22" xfId="37149"/>
    <cellStyle name="Total 2 23" xfId="37150"/>
    <cellStyle name="Total 2 24" xfId="37151"/>
    <cellStyle name="Total 2 25" xfId="37152"/>
    <cellStyle name="Total 2 26" xfId="37153"/>
    <cellStyle name="Total 2 27" xfId="37154"/>
    <cellStyle name="Total 2 28" xfId="37155"/>
    <cellStyle name="Total 2 29" xfId="37156"/>
    <cellStyle name="Total 2 3" xfId="460"/>
    <cellStyle name="Total 2 3 10" xfId="37157"/>
    <cellStyle name="Total 2 3 11" xfId="37158"/>
    <cellStyle name="Total 2 3 12" xfId="37159"/>
    <cellStyle name="Total 2 3 13" xfId="37160"/>
    <cellStyle name="Total 2 3 14" xfId="37161"/>
    <cellStyle name="Total 2 3 15" xfId="37162"/>
    <cellStyle name="Total 2 3 16" xfId="37163"/>
    <cellStyle name="Total 2 3 17" xfId="37164"/>
    <cellStyle name="Total 2 3 18" xfId="37165"/>
    <cellStyle name="Total 2 3 19" xfId="37166"/>
    <cellStyle name="Total 2 3 2" xfId="37167"/>
    <cellStyle name="Total 2 3 2 10" xfId="37168"/>
    <cellStyle name="Total 2 3 2 11" xfId="37169"/>
    <cellStyle name="Total 2 3 2 12" xfId="37170"/>
    <cellStyle name="Total 2 3 2 13" xfId="37171"/>
    <cellStyle name="Total 2 3 2 14" xfId="37172"/>
    <cellStyle name="Total 2 3 2 15" xfId="37173"/>
    <cellStyle name="Total 2 3 2 16" xfId="37174"/>
    <cellStyle name="Total 2 3 2 17" xfId="37175"/>
    <cellStyle name="Total 2 3 2 18" xfId="37176"/>
    <cellStyle name="Total 2 3 2 19" xfId="37177"/>
    <cellStyle name="Total 2 3 2 2" xfId="37178"/>
    <cellStyle name="Total 2 3 2 20" xfId="37179"/>
    <cellStyle name="Total 2 3 2 21" xfId="37180"/>
    <cellStyle name="Total 2 3 2 22" xfId="37181"/>
    <cellStyle name="Total 2 3 2 23" xfId="37182"/>
    <cellStyle name="Total 2 3 2 24" xfId="37183"/>
    <cellStyle name="Total 2 3 2 25" xfId="37184"/>
    <cellStyle name="Total 2 3 2 26" xfId="37185"/>
    <cellStyle name="Total 2 3 2 27" xfId="37186"/>
    <cellStyle name="Total 2 3 2 28" xfId="37187"/>
    <cellStyle name="Total 2 3 2 29" xfId="39335"/>
    <cellStyle name="Total 2 3 2 3" xfId="37188"/>
    <cellStyle name="Total 2 3 2 3 10" xfId="37189"/>
    <cellStyle name="Total 2 3 2 3 11" xfId="37190"/>
    <cellStyle name="Total 2 3 2 3 12" xfId="37191"/>
    <cellStyle name="Total 2 3 2 3 13" xfId="37192"/>
    <cellStyle name="Total 2 3 2 3 14" xfId="37193"/>
    <cellStyle name="Total 2 3 2 3 15" xfId="37194"/>
    <cellStyle name="Total 2 3 2 3 16" xfId="37195"/>
    <cellStyle name="Total 2 3 2 3 17" xfId="37196"/>
    <cellStyle name="Total 2 3 2 3 18" xfId="37197"/>
    <cellStyle name="Total 2 3 2 3 19" xfId="37198"/>
    <cellStyle name="Total 2 3 2 3 2" xfId="37199"/>
    <cellStyle name="Total 2 3 2 3 2 10" xfId="37200"/>
    <cellStyle name="Total 2 3 2 3 2 11" xfId="37201"/>
    <cellStyle name="Total 2 3 2 3 2 12" xfId="37202"/>
    <cellStyle name="Total 2 3 2 3 2 13" xfId="37203"/>
    <cellStyle name="Total 2 3 2 3 2 14" xfId="37204"/>
    <cellStyle name="Total 2 3 2 3 2 15" xfId="37205"/>
    <cellStyle name="Total 2 3 2 3 2 16" xfId="37206"/>
    <cellStyle name="Total 2 3 2 3 2 17" xfId="37207"/>
    <cellStyle name="Total 2 3 2 3 2 18" xfId="37208"/>
    <cellStyle name="Total 2 3 2 3 2 19" xfId="37209"/>
    <cellStyle name="Total 2 3 2 3 2 2" xfId="37210"/>
    <cellStyle name="Total 2 3 2 3 2 20" xfId="37211"/>
    <cellStyle name="Total 2 3 2 3 2 21" xfId="37212"/>
    <cellStyle name="Total 2 3 2 3 2 22" xfId="37213"/>
    <cellStyle name="Total 2 3 2 3 2 23" xfId="37214"/>
    <cellStyle name="Total 2 3 2 3 2 24" xfId="37215"/>
    <cellStyle name="Total 2 3 2 3 2 25" xfId="37216"/>
    <cellStyle name="Total 2 3 2 3 2 26" xfId="37217"/>
    <cellStyle name="Total 2 3 2 3 2 27" xfId="37218"/>
    <cellStyle name="Total 2 3 2 3 2 28" xfId="37219"/>
    <cellStyle name="Total 2 3 2 3 2 29" xfId="40141"/>
    <cellStyle name="Total 2 3 2 3 2 3" xfId="37220"/>
    <cellStyle name="Total 2 3 2 3 2 4" xfId="37221"/>
    <cellStyle name="Total 2 3 2 3 2 5" xfId="37222"/>
    <cellStyle name="Total 2 3 2 3 2 6" xfId="37223"/>
    <cellStyle name="Total 2 3 2 3 2 7" xfId="37224"/>
    <cellStyle name="Total 2 3 2 3 2 8" xfId="37225"/>
    <cellStyle name="Total 2 3 2 3 2 9" xfId="37226"/>
    <cellStyle name="Total 2 3 2 3 20" xfId="37227"/>
    <cellStyle name="Total 2 3 2 3 21" xfId="37228"/>
    <cellStyle name="Total 2 3 2 3 22" xfId="37229"/>
    <cellStyle name="Total 2 3 2 3 23" xfId="37230"/>
    <cellStyle name="Total 2 3 2 3 24" xfId="37231"/>
    <cellStyle name="Total 2 3 2 3 25" xfId="37232"/>
    <cellStyle name="Total 2 3 2 3 26" xfId="37233"/>
    <cellStyle name="Total 2 3 2 3 27" xfId="39336"/>
    <cellStyle name="Total 2 3 2 3 3" xfId="37234"/>
    <cellStyle name="Total 2 3 2 3 4" xfId="37235"/>
    <cellStyle name="Total 2 3 2 3 5" xfId="37236"/>
    <cellStyle name="Total 2 3 2 3 6" xfId="37237"/>
    <cellStyle name="Total 2 3 2 3 7" xfId="37238"/>
    <cellStyle name="Total 2 3 2 3 8" xfId="37239"/>
    <cellStyle name="Total 2 3 2 3 9" xfId="37240"/>
    <cellStyle name="Total 2 3 2 4" xfId="37241"/>
    <cellStyle name="Total 2 3 2 4 10" xfId="37242"/>
    <cellStyle name="Total 2 3 2 4 11" xfId="37243"/>
    <cellStyle name="Total 2 3 2 4 12" xfId="37244"/>
    <cellStyle name="Total 2 3 2 4 13" xfId="37245"/>
    <cellStyle name="Total 2 3 2 4 14" xfId="37246"/>
    <cellStyle name="Total 2 3 2 4 15" xfId="37247"/>
    <cellStyle name="Total 2 3 2 4 16" xfId="37248"/>
    <cellStyle name="Total 2 3 2 4 17" xfId="37249"/>
    <cellStyle name="Total 2 3 2 4 18" xfId="37250"/>
    <cellStyle name="Total 2 3 2 4 19" xfId="37251"/>
    <cellStyle name="Total 2 3 2 4 2" xfId="37252"/>
    <cellStyle name="Total 2 3 2 4 20" xfId="37253"/>
    <cellStyle name="Total 2 3 2 4 21" xfId="37254"/>
    <cellStyle name="Total 2 3 2 4 22" xfId="37255"/>
    <cellStyle name="Total 2 3 2 4 23" xfId="37256"/>
    <cellStyle name="Total 2 3 2 4 24" xfId="37257"/>
    <cellStyle name="Total 2 3 2 4 25" xfId="37258"/>
    <cellStyle name="Total 2 3 2 4 26" xfId="37259"/>
    <cellStyle name="Total 2 3 2 4 27" xfId="37260"/>
    <cellStyle name="Total 2 3 2 4 28" xfId="37261"/>
    <cellStyle name="Total 2 3 2 4 29" xfId="39886"/>
    <cellStyle name="Total 2 3 2 4 3" xfId="37262"/>
    <cellStyle name="Total 2 3 2 4 4" xfId="37263"/>
    <cellStyle name="Total 2 3 2 4 5" xfId="37264"/>
    <cellStyle name="Total 2 3 2 4 6" xfId="37265"/>
    <cellStyle name="Total 2 3 2 4 7" xfId="37266"/>
    <cellStyle name="Total 2 3 2 4 8" xfId="37267"/>
    <cellStyle name="Total 2 3 2 4 9" xfId="37268"/>
    <cellStyle name="Total 2 3 2 5" xfId="37269"/>
    <cellStyle name="Total 2 3 2 6" xfId="37270"/>
    <cellStyle name="Total 2 3 2 7" xfId="37271"/>
    <cellStyle name="Total 2 3 2 8" xfId="37272"/>
    <cellStyle name="Total 2 3 2 9" xfId="37273"/>
    <cellStyle name="Total 2 3 20" xfId="37274"/>
    <cellStyle name="Total 2 3 21" xfId="37275"/>
    <cellStyle name="Total 2 3 22" xfId="37276"/>
    <cellStyle name="Total 2 3 23" xfId="37277"/>
    <cellStyle name="Total 2 3 24" xfId="37278"/>
    <cellStyle name="Total 2 3 25" xfId="37279"/>
    <cellStyle name="Total 2 3 26" xfId="37280"/>
    <cellStyle name="Total 2 3 27" xfId="37281"/>
    <cellStyle name="Total 2 3 28" xfId="37282"/>
    <cellStyle name="Total 2 3 29" xfId="37283"/>
    <cellStyle name="Total 2 3 3" xfId="37284"/>
    <cellStyle name="Total 2 3 3 10" xfId="37285"/>
    <cellStyle name="Total 2 3 3 11" xfId="37286"/>
    <cellStyle name="Total 2 3 3 12" xfId="37287"/>
    <cellStyle name="Total 2 3 3 13" xfId="37288"/>
    <cellStyle name="Total 2 3 3 14" xfId="37289"/>
    <cellStyle name="Total 2 3 3 15" xfId="37290"/>
    <cellStyle name="Total 2 3 3 16" xfId="37291"/>
    <cellStyle name="Total 2 3 3 17" xfId="37292"/>
    <cellStyle name="Total 2 3 3 18" xfId="37293"/>
    <cellStyle name="Total 2 3 3 19" xfId="37294"/>
    <cellStyle name="Total 2 3 3 2" xfId="37295"/>
    <cellStyle name="Total 2 3 3 2 10" xfId="37296"/>
    <cellStyle name="Total 2 3 3 2 11" xfId="37297"/>
    <cellStyle name="Total 2 3 3 2 12" xfId="37298"/>
    <cellStyle name="Total 2 3 3 2 13" xfId="37299"/>
    <cellStyle name="Total 2 3 3 2 14" xfId="37300"/>
    <cellStyle name="Total 2 3 3 2 15" xfId="37301"/>
    <cellStyle name="Total 2 3 3 2 16" xfId="37302"/>
    <cellStyle name="Total 2 3 3 2 17" xfId="37303"/>
    <cellStyle name="Total 2 3 3 2 18" xfId="37304"/>
    <cellStyle name="Total 2 3 3 2 19" xfId="37305"/>
    <cellStyle name="Total 2 3 3 2 2" xfId="37306"/>
    <cellStyle name="Total 2 3 3 2 2 10" xfId="37307"/>
    <cellStyle name="Total 2 3 3 2 2 11" xfId="37308"/>
    <cellStyle name="Total 2 3 3 2 2 12" xfId="37309"/>
    <cellStyle name="Total 2 3 3 2 2 13" xfId="37310"/>
    <cellStyle name="Total 2 3 3 2 2 14" xfId="37311"/>
    <cellStyle name="Total 2 3 3 2 2 15" xfId="37312"/>
    <cellStyle name="Total 2 3 3 2 2 16" xfId="37313"/>
    <cellStyle name="Total 2 3 3 2 2 17" xfId="37314"/>
    <cellStyle name="Total 2 3 3 2 2 18" xfId="37315"/>
    <cellStyle name="Total 2 3 3 2 2 19" xfId="37316"/>
    <cellStyle name="Total 2 3 3 2 2 2" xfId="37317"/>
    <cellStyle name="Total 2 3 3 2 2 20" xfId="37318"/>
    <cellStyle name="Total 2 3 3 2 2 21" xfId="37319"/>
    <cellStyle name="Total 2 3 3 2 2 22" xfId="37320"/>
    <cellStyle name="Total 2 3 3 2 2 23" xfId="37321"/>
    <cellStyle name="Total 2 3 3 2 2 24" xfId="37322"/>
    <cellStyle name="Total 2 3 3 2 2 25" xfId="37323"/>
    <cellStyle name="Total 2 3 3 2 2 26" xfId="37324"/>
    <cellStyle name="Total 2 3 3 2 2 27" xfId="37325"/>
    <cellStyle name="Total 2 3 3 2 2 28" xfId="37326"/>
    <cellStyle name="Total 2 3 3 2 2 29" xfId="40178"/>
    <cellStyle name="Total 2 3 3 2 2 3" xfId="37327"/>
    <cellStyle name="Total 2 3 3 2 2 4" xfId="37328"/>
    <cellStyle name="Total 2 3 3 2 2 5" xfId="37329"/>
    <cellStyle name="Total 2 3 3 2 2 6" xfId="37330"/>
    <cellStyle name="Total 2 3 3 2 2 7" xfId="37331"/>
    <cellStyle name="Total 2 3 3 2 2 8" xfId="37332"/>
    <cellStyle name="Total 2 3 3 2 2 9" xfId="37333"/>
    <cellStyle name="Total 2 3 3 2 20" xfId="37334"/>
    <cellStyle name="Total 2 3 3 2 21" xfId="37335"/>
    <cellStyle name="Total 2 3 3 2 22" xfId="37336"/>
    <cellStyle name="Total 2 3 3 2 23" xfId="37337"/>
    <cellStyle name="Total 2 3 3 2 24" xfId="37338"/>
    <cellStyle name="Total 2 3 3 2 25" xfId="37339"/>
    <cellStyle name="Total 2 3 3 2 26" xfId="37340"/>
    <cellStyle name="Total 2 3 3 2 27" xfId="39338"/>
    <cellStyle name="Total 2 3 3 2 3" xfId="37341"/>
    <cellStyle name="Total 2 3 3 2 4" xfId="37342"/>
    <cellStyle name="Total 2 3 3 2 5" xfId="37343"/>
    <cellStyle name="Total 2 3 3 2 6" xfId="37344"/>
    <cellStyle name="Total 2 3 3 2 7" xfId="37345"/>
    <cellStyle name="Total 2 3 3 2 8" xfId="37346"/>
    <cellStyle name="Total 2 3 3 2 9" xfId="37347"/>
    <cellStyle name="Total 2 3 3 20" xfId="37348"/>
    <cellStyle name="Total 2 3 3 21" xfId="37349"/>
    <cellStyle name="Total 2 3 3 22" xfId="37350"/>
    <cellStyle name="Total 2 3 3 23" xfId="37351"/>
    <cellStyle name="Total 2 3 3 24" xfId="37352"/>
    <cellStyle name="Total 2 3 3 25" xfId="37353"/>
    <cellStyle name="Total 2 3 3 26" xfId="37354"/>
    <cellStyle name="Total 2 3 3 27" xfId="37355"/>
    <cellStyle name="Total 2 3 3 28" xfId="39337"/>
    <cellStyle name="Total 2 3 3 3" xfId="37356"/>
    <cellStyle name="Total 2 3 3 3 10" xfId="37357"/>
    <cellStyle name="Total 2 3 3 3 11" xfId="37358"/>
    <cellStyle name="Total 2 3 3 3 12" xfId="37359"/>
    <cellStyle name="Total 2 3 3 3 13" xfId="37360"/>
    <cellStyle name="Total 2 3 3 3 14" xfId="37361"/>
    <cellStyle name="Total 2 3 3 3 15" xfId="37362"/>
    <cellStyle name="Total 2 3 3 3 16" xfId="37363"/>
    <cellStyle name="Total 2 3 3 3 17" xfId="37364"/>
    <cellStyle name="Total 2 3 3 3 18" xfId="37365"/>
    <cellStyle name="Total 2 3 3 3 19" xfId="37366"/>
    <cellStyle name="Total 2 3 3 3 2" xfId="37367"/>
    <cellStyle name="Total 2 3 3 3 20" xfId="37368"/>
    <cellStyle name="Total 2 3 3 3 21" xfId="37369"/>
    <cellStyle name="Total 2 3 3 3 22" xfId="37370"/>
    <cellStyle name="Total 2 3 3 3 23" xfId="37371"/>
    <cellStyle name="Total 2 3 3 3 24" xfId="37372"/>
    <cellStyle name="Total 2 3 3 3 25" xfId="37373"/>
    <cellStyle name="Total 2 3 3 3 26" xfId="37374"/>
    <cellStyle name="Total 2 3 3 3 27" xfId="37375"/>
    <cellStyle name="Total 2 3 3 3 28" xfId="37376"/>
    <cellStyle name="Total 2 3 3 3 29" xfId="39962"/>
    <cellStyle name="Total 2 3 3 3 3" xfId="37377"/>
    <cellStyle name="Total 2 3 3 3 4" xfId="37378"/>
    <cellStyle name="Total 2 3 3 3 5" xfId="37379"/>
    <cellStyle name="Total 2 3 3 3 6" xfId="37380"/>
    <cellStyle name="Total 2 3 3 3 7" xfId="37381"/>
    <cellStyle name="Total 2 3 3 3 8" xfId="37382"/>
    <cellStyle name="Total 2 3 3 3 9" xfId="37383"/>
    <cellStyle name="Total 2 3 3 4" xfId="37384"/>
    <cellStyle name="Total 2 3 3 5" xfId="37385"/>
    <cellStyle name="Total 2 3 3 6" xfId="37386"/>
    <cellStyle name="Total 2 3 3 7" xfId="37387"/>
    <cellStyle name="Total 2 3 3 8" xfId="37388"/>
    <cellStyle name="Total 2 3 3 9" xfId="37389"/>
    <cellStyle name="Total 2 3 30" xfId="38639"/>
    <cellStyle name="Total 2 3 4" xfId="37390"/>
    <cellStyle name="Total 2 3 4 10" xfId="37391"/>
    <cellStyle name="Total 2 3 4 11" xfId="37392"/>
    <cellStyle name="Total 2 3 4 12" xfId="37393"/>
    <cellStyle name="Total 2 3 4 13" xfId="37394"/>
    <cellStyle name="Total 2 3 4 14" xfId="37395"/>
    <cellStyle name="Total 2 3 4 15" xfId="37396"/>
    <cellStyle name="Total 2 3 4 16" xfId="37397"/>
    <cellStyle name="Total 2 3 4 17" xfId="37398"/>
    <cellStyle name="Total 2 3 4 18" xfId="37399"/>
    <cellStyle name="Total 2 3 4 19" xfId="37400"/>
    <cellStyle name="Total 2 3 4 2" xfId="37401"/>
    <cellStyle name="Total 2 3 4 2 10" xfId="37402"/>
    <cellStyle name="Total 2 3 4 2 11" xfId="37403"/>
    <cellStyle name="Total 2 3 4 2 12" xfId="37404"/>
    <cellStyle name="Total 2 3 4 2 13" xfId="37405"/>
    <cellStyle name="Total 2 3 4 2 14" xfId="37406"/>
    <cellStyle name="Total 2 3 4 2 15" xfId="37407"/>
    <cellStyle name="Total 2 3 4 2 16" xfId="37408"/>
    <cellStyle name="Total 2 3 4 2 17" xfId="37409"/>
    <cellStyle name="Total 2 3 4 2 18" xfId="37410"/>
    <cellStyle name="Total 2 3 4 2 19" xfId="37411"/>
    <cellStyle name="Total 2 3 4 2 2" xfId="37412"/>
    <cellStyle name="Total 2 3 4 2 20" xfId="37413"/>
    <cellStyle name="Total 2 3 4 2 21" xfId="37414"/>
    <cellStyle name="Total 2 3 4 2 22" xfId="37415"/>
    <cellStyle name="Total 2 3 4 2 23" xfId="37416"/>
    <cellStyle name="Total 2 3 4 2 24" xfId="37417"/>
    <cellStyle name="Total 2 3 4 2 25" xfId="37418"/>
    <cellStyle name="Total 2 3 4 2 26" xfId="37419"/>
    <cellStyle name="Total 2 3 4 2 27" xfId="37420"/>
    <cellStyle name="Total 2 3 4 2 28" xfId="37421"/>
    <cellStyle name="Total 2 3 4 2 29" xfId="40093"/>
    <cellStyle name="Total 2 3 4 2 3" xfId="37422"/>
    <cellStyle name="Total 2 3 4 2 4" xfId="37423"/>
    <cellStyle name="Total 2 3 4 2 5" xfId="37424"/>
    <cellStyle name="Total 2 3 4 2 6" xfId="37425"/>
    <cellStyle name="Total 2 3 4 2 7" xfId="37426"/>
    <cellStyle name="Total 2 3 4 2 8" xfId="37427"/>
    <cellStyle name="Total 2 3 4 2 9" xfId="37428"/>
    <cellStyle name="Total 2 3 4 20" xfId="37429"/>
    <cellStyle name="Total 2 3 4 21" xfId="37430"/>
    <cellStyle name="Total 2 3 4 22" xfId="37431"/>
    <cellStyle name="Total 2 3 4 23" xfId="37432"/>
    <cellStyle name="Total 2 3 4 24" xfId="37433"/>
    <cellStyle name="Total 2 3 4 25" xfId="37434"/>
    <cellStyle name="Total 2 3 4 26" xfId="37435"/>
    <cellStyle name="Total 2 3 4 27" xfId="39339"/>
    <cellStyle name="Total 2 3 4 3" xfId="37436"/>
    <cellStyle name="Total 2 3 4 4" xfId="37437"/>
    <cellStyle name="Total 2 3 4 5" xfId="37438"/>
    <cellStyle name="Total 2 3 4 6" xfId="37439"/>
    <cellStyle name="Total 2 3 4 7" xfId="37440"/>
    <cellStyle name="Total 2 3 4 8" xfId="37441"/>
    <cellStyle name="Total 2 3 4 9" xfId="37442"/>
    <cellStyle name="Total 2 3 5" xfId="37443"/>
    <cellStyle name="Total 2 3 5 10" xfId="37444"/>
    <cellStyle name="Total 2 3 5 11" xfId="37445"/>
    <cellStyle name="Total 2 3 5 12" xfId="37446"/>
    <cellStyle name="Total 2 3 5 13" xfId="37447"/>
    <cellStyle name="Total 2 3 5 14" xfId="37448"/>
    <cellStyle name="Total 2 3 5 15" xfId="37449"/>
    <cellStyle name="Total 2 3 5 16" xfId="37450"/>
    <cellStyle name="Total 2 3 5 17" xfId="37451"/>
    <cellStyle name="Total 2 3 5 18" xfId="37452"/>
    <cellStyle name="Total 2 3 5 19" xfId="37453"/>
    <cellStyle name="Total 2 3 5 2" xfId="37454"/>
    <cellStyle name="Total 2 3 5 20" xfId="37455"/>
    <cellStyle name="Total 2 3 5 21" xfId="37456"/>
    <cellStyle name="Total 2 3 5 22" xfId="37457"/>
    <cellStyle name="Total 2 3 5 23" xfId="37458"/>
    <cellStyle name="Total 2 3 5 24" xfId="37459"/>
    <cellStyle name="Total 2 3 5 25" xfId="37460"/>
    <cellStyle name="Total 2 3 5 26" xfId="37461"/>
    <cellStyle name="Total 2 3 5 27" xfId="37462"/>
    <cellStyle name="Total 2 3 5 28" xfId="37463"/>
    <cellStyle name="Total 2 3 5 29" xfId="39421"/>
    <cellStyle name="Total 2 3 5 3" xfId="37464"/>
    <cellStyle name="Total 2 3 5 4" xfId="37465"/>
    <cellStyle name="Total 2 3 5 5" xfId="37466"/>
    <cellStyle name="Total 2 3 5 6" xfId="37467"/>
    <cellStyle name="Total 2 3 5 7" xfId="37468"/>
    <cellStyle name="Total 2 3 5 8" xfId="37469"/>
    <cellStyle name="Total 2 3 5 9" xfId="37470"/>
    <cellStyle name="Total 2 3 6" xfId="37471"/>
    <cellStyle name="Total 2 3 7" xfId="37472"/>
    <cellStyle name="Total 2 3 8" xfId="37473"/>
    <cellStyle name="Total 2 3 9" xfId="37474"/>
    <cellStyle name="Total 2 30" xfId="37475"/>
    <cellStyle name="Total 2 31" xfId="37476"/>
    <cellStyle name="Total 2 32" xfId="37477"/>
    <cellStyle name="Total 2 33" xfId="38637"/>
    <cellStyle name="Total 2 4" xfId="461"/>
    <cellStyle name="Total 2 4 10" xfId="37478"/>
    <cellStyle name="Total 2 4 11" xfId="37479"/>
    <cellStyle name="Total 2 4 12" xfId="37480"/>
    <cellStyle name="Total 2 4 13" xfId="37481"/>
    <cellStyle name="Total 2 4 14" xfId="37482"/>
    <cellStyle name="Total 2 4 15" xfId="37483"/>
    <cellStyle name="Total 2 4 16" xfId="37484"/>
    <cellStyle name="Total 2 4 17" xfId="37485"/>
    <cellStyle name="Total 2 4 18" xfId="37486"/>
    <cellStyle name="Total 2 4 19" xfId="37487"/>
    <cellStyle name="Total 2 4 2" xfId="37488"/>
    <cellStyle name="Total 2 4 2 10" xfId="37489"/>
    <cellStyle name="Total 2 4 2 11" xfId="37490"/>
    <cellStyle name="Total 2 4 2 12" xfId="37491"/>
    <cellStyle name="Total 2 4 2 13" xfId="37492"/>
    <cellStyle name="Total 2 4 2 14" xfId="37493"/>
    <cellStyle name="Total 2 4 2 15" xfId="37494"/>
    <cellStyle name="Total 2 4 2 16" xfId="37495"/>
    <cellStyle name="Total 2 4 2 17" xfId="37496"/>
    <cellStyle name="Total 2 4 2 18" xfId="37497"/>
    <cellStyle name="Total 2 4 2 19" xfId="37498"/>
    <cellStyle name="Total 2 4 2 2" xfId="37499"/>
    <cellStyle name="Total 2 4 2 2 10" xfId="37500"/>
    <cellStyle name="Total 2 4 2 2 11" xfId="37501"/>
    <cellStyle name="Total 2 4 2 2 12" xfId="37502"/>
    <cellStyle name="Total 2 4 2 2 13" xfId="37503"/>
    <cellStyle name="Total 2 4 2 2 14" xfId="37504"/>
    <cellStyle name="Total 2 4 2 2 15" xfId="37505"/>
    <cellStyle name="Total 2 4 2 2 16" xfId="37506"/>
    <cellStyle name="Total 2 4 2 2 17" xfId="37507"/>
    <cellStyle name="Total 2 4 2 2 18" xfId="37508"/>
    <cellStyle name="Total 2 4 2 2 19" xfId="37509"/>
    <cellStyle name="Total 2 4 2 2 2" xfId="37510"/>
    <cellStyle name="Total 2 4 2 2 2 10" xfId="37511"/>
    <cellStyle name="Total 2 4 2 2 2 11" xfId="37512"/>
    <cellStyle name="Total 2 4 2 2 2 12" xfId="37513"/>
    <cellStyle name="Total 2 4 2 2 2 13" xfId="37514"/>
    <cellStyle name="Total 2 4 2 2 2 14" xfId="37515"/>
    <cellStyle name="Total 2 4 2 2 2 15" xfId="37516"/>
    <cellStyle name="Total 2 4 2 2 2 16" xfId="37517"/>
    <cellStyle name="Total 2 4 2 2 2 17" xfId="37518"/>
    <cellStyle name="Total 2 4 2 2 2 18" xfId="37519"/>
    <cellStyle name="Total 2 4 2 2 2 19" xfId="37520"/>
    <cellStyle name="Total 2 4 2 2 2 2" xfId="37521"/>
    <cellStyle name="Total 2 4 2 2 2 2 10" xfId="37522"/>
    <cellStyle name="Total 2 4 2 2 2 2 11" xfId="37523"/>
    <cellStyle name="Total 2 4 2 2 2 2 12" xfId="37524"/>
    <cellStyle name="Total 2 4 2 2 2 2 13" xfId="37525"/>
    <cellStyle name="Total 2 4 2 2 2 2 14" xfId="37526"/>
    <cellStyle name="Total 2 4 2 2 2 2 15" xfId="37527"/>
    <cellStyle name="Total 2 4 2 2 2 2 16" xfId="37528"/>
    <cellStyle name="Total 2 4 2 2 2 2 17" xfId="37529"/>
    <cellStyle name="Total 2 4 2 2 2 2 18" xfId="37530"/>
    <cellStyle name="Total 2 4 2 2 2 2 19" xfId="37531"/>
    <cellStyle name="Total 2 4 2 2 2 2 2" xfId="37532"/>
    <cellStyle name="Total 2 4 2 2 2 2 20" xfId="37533"/>
    <cellStyle name="Total 2 4 2 2 2 2 21" xfId="37534"/>
    <cellStyle name="Total 2 4 2 2 2 2 22" xfId="37535"/>
    <cellStyle name="Total 2 4 2 2 2 2 23" xfId="37536"/>
    <cellStyle name="Total 2 4 2 2 2 2 24" xfId="37537"/>
    <cellStyle name="Total 2 4 2 2 2 2 25" xfId="37538"/>
    <cellStyle name="Total 2 4 2 2 2 2 26" xfId="37539"/>
    <cellStyle name="Total 2 4 2 2 2 2 27" xfId="37540"/>
    <cellStyle name="Total 2 4 2 2 2 2 28" xfId="37541"/>
    <cellStyle name="Total 2 4 2 2 2 2 29" xfId="40191"/>
    <cellStyle name="Total 2 4 2 2 2 2 3" xfId="37542"/>
    <cellStyle name="Total 2 4 2 2 2 2 4" xfId="37543"/>
    <cellStyle name="Total 2 4 2 2 2 2 5" xfId="37544"/>
    <cellStyle name="Total 2 4 2 2 2 2 6" xfId="37545"/>
    <cellStyle name="Total 2 4 2 2 2 2 7" xfId="37546"/>
    <cellStyle name="Total 2 4 2 2 2 2 8" xfId="37547"/>
    <cellStyle name="Total 2 4 2 2 2 2 9" xfId="37548"/>
    <cellStyle name="Total 2 4 2 2 2 20" xfId="37549"/>
    <cellStyle name="Total 2 4 2 2 2 21" xfId="37550"/>
    <cellStyle name="Total 2 4 2 2 2 22" xfId="37551"/>
    <cellStyle name="Total 2 4 2 2 2 23" xfId="37552"/>
    <cellStyle name="Total 2 4 2 2 2 24" xfId="37553"/>
    <cellStyle name="Total 2 4 2 2 2 25" xfId="37554"/>
    <cellStyle name="Total 2 4 2 2 2 26" xfId="37555"/>
    <cellStyle name="Total 2 4 2 2 2 27" xfId="39342"/>
    <cellStyle name="Total 2 4 2 2 2 3" xfId="37556"/>
    <cellStyle name="Total 2 4 2 2 2 4" xfId="37557"/>
    <cellStyle name="Total 2 4 2 2 2 5" xfId="37558"/>
    <cellStyle name="Total 2 4 2 2 2 6" xfId="37559"/>
    <cellStyle name="Total 2 4 2 2 2 7" xfId="37560"/>
    <cellStyle name="Total 2 4 2 2 2 8" xfId="37561"/>
    <cellStyle name="Total 2 4 2 2 2 9" xfId="37562"/>
    <cellStyle name="Total 2 4 2 2 20" xfId="37563"/>
    <cellStyle name="Total 2 4 2 2 21" xfId="37564"/>
    <cellStyle name="Total 2 4 2 2 22" xfId="37565"/>
    <cellStyle name="Total 2 4 2 2 23" xfId="37566"/>
    <cellStyle name="Total 2 4 2 2 24" xfId="37567"/>
    <cellStyle name="Total 2 4 2 2 25" xfId="37568"/>
    <cellStyle name="Total 2 4 2 2 26" xfId="37569"/>
    <cellStyle name="Total 2 4 2 2 27" xfId="37570"/>
    <cellStyle name="Total 2 4 2 2 28" xfId="39341"/>
    <cellStyle name="Total 2 4 2 2 3" xfId="37571"/>
    <cellStyle name="Total 2 4 2 2 3 10" xfId="37572"/>
    <cellStyle name="Total 2 4 2 2 3 11" xfId="37573"/>
    <cellStyle name="Total 2 4 2 2 3 12" xfId="37574"/>
    <cellStyle name="Total 2 4 2 2 3 13" xfId="37575"/>
    <cellStyle name="Total 2 4 2 2 3 14" xfId="37576"/>
    <cellStyle name="Total 2 4 2 2 3 15" xfId="37577"/>
    <cellStyle name="Total 2 4 2 2 3 16" xfId="37578"/>
    <cellStyle name="Total 2 4 2 2 3 17" xfId="37579"/>
    <cellStyle name="Total 2 4 2 2 3 18" xfId="37580"/>
    <cellStyle name="Total 2 4 2 2 3 19" xfId="37581"/>
    <cellStyle name="Total 2 4 2 2 3 2" xfId="37582"/>
    <cellStyle name="Total 2 4 2 2 3 20" xfId="37583"/>
    <cellStyle name="Total 2 4 2 2 3 21" xfId="37584"/>
    <cellStyle name="Total 2 4 2 2 3 22" xfId="37585"/>
    <cellStyle name="Total 2 4 2 2 3 23" xfId="37586"/>
    <cellStyle name="Total 2 4 2 2 3 24" xfId="37587"/>
    <cellStyle name="Total 2 4 2 2 3 25" xfId="37588"/>
    <cellStyle name="Total 2 4 2 2 3 26" xfId="37589"/>
    <cellStyle name="Total 2 4 2 2 3 27" xfId="37590"/>
    <cellStyle name="Total 2 4 2 2 3 28" xfId="37591"/>
    <cellStyle name="Total 2 4 2 2 3 29" xfId="39981"/>
    <cellStyle name="Total 2 4 2 2 3 3" xfId="37592"/>
    <cellStyle name="Total 2 4 2 2 3 4" xfId="37593"/>
    <cellStyle name="Total 2 4 2 2 3 5" xfId="37594"/>
    <cellStyle name="Total 2 4 2 2 3 6" xfId="37595"/>
    <cellStyle name="Total 2 4 2 2 3 7" xfId="37596"/>
    <cellStyle name="Total 2 4 2 2 3 8" xfId="37597"/>
    <cellStyle name="Total 2 4 2 2 3 9" xfId="37598"/>
    <cellStyle name="Total 2 4 2 2 4" xfId="37599"/>
    <cellStyle name="Total 2 4 2 2 5" xfId="37600"/>
    <cellStyle name="Total 2 4 2 2 6" xfId="37601"/>
    <cellStyle name="Total 2 4 2 2 7" xfId="37602"/>
    <cellStyle name="Total 2 4 2 2 8" xfId="37603"/>
    <cellStyle name="Total 2 4 2 2 9" xfId="37604"/>
    <cellStyle name="Total 2 4 2 20" xfId="37605"/>
    <cellStyle name="Total 2 4 2 21" xfId="37606"/>
    <cellStyle name="Total 2 4 2 22" xfId="37607"/>
    <cellStyle name="Total 2 4 2 23" xfId="37608"/>
    <cellStyle name="Total 2 4 2 24" xfId="37609"/>
    <cellStyle name="Total 2 4 2 25" xfId="37610"/>
    <cellStyle name="Total 2 4 2 26" xfId="37611"/>
    <cellStyle name="Total 2 4 2 27" xfId="37612"/>
    <cellStyle name="Total 2 4 2 28" xfId="37613"/>
    <cellStyle name="Total 2 4 2 29" xfId="39340"/>
    <cellStyle name="Total 2 4 2 3" xfId="37614"/>
    <cellStyle name="Total 2 4 2 3 10" xfId="37615"/>
    <cellStyle name="Total 2 4 2 3 11" xfId="37616"/>
    <cellStyle name="Total 2 4 2 3 12" xfId="37617"/>
    <cellStyle name="Total 2 4 2 3 13" xfId="37618"/>
    <cellStyle name="Total 2 4 2 3 14" xfId="37619"/>
    <cellStyle name="Total 2 4 2 3 15" xfId="37620"/>
    <cellStyle name="Total 2 4 2 3 16" xfId="37621"/>
    <cellStyle name="Total 2 4 2 3 17" xfId="37622"/>
    <cellStyle name="Total 2 4 2 3 18" xfId="37623"/>
    <cellStyle name="Total 2 4 2 3 19" xfId="37624"/>
    <cellStyle name="Total 2 4 2 3 2" xfId="37625"/>
    <cellStyle name="Total 2 4 2 3 2 10" xfId="37626"/>
    <cellStyle name="Total 2 4 2 3 2 11" xfId="37627"/>
    <cellStyle name="Total 2 4 2 3 2 12" xfId="37628"/>
    <cellStyle name="Total 2 4 2 3 2 13" xfId="37629"/>
    <cellStyle name="Total 2 4 2 3 2 14" xfId="37630"/>
    <cellStyle name="Total 2 4 2 3 2 15" xfId="37631"/>
    <cellStyle name="Total 2 4 2 3 2 16" xfId="37632"/>
    <cellStyle name="Total 2 4 2 3 2 17" xfId="37633"/>
    <cellStyle name="Total 2 4 2 3 2 18" xfId="37634"/>
    <cellStyle name="Total 2 4 2 3 2 19" xfId="37635"/>
    <cellStyle name="Total 2 4 2 3 2 2" xfId="37636"/>
    <cellStyle name="Total 2 4 2 3 2 20" xfId="37637"/>
    <cellStyle name="Total 2 4 2 3 2 21" xfId="37638"/>
    <cellStyle name="Total 2 4 2 3 2 22" xfId="37639"/>
    <cellStyle name="Total 2 4 2 3 2 23" xfId="37640"/>
    <cellStyle name="Total 2 4 2 3 2 24" xfId="37641"/>
    <cellStyle name="Total 2 4 2 3 2 25" xfId="37642"/>
    <cellStyle name="Total 2 4 2 3 2 26" xfId="37643"/>
    <cellStyle name="Total 2 4 2 3 2 27" xfId="37644"/>
    <cellStyle name="Total 2 4 2 3 2 28" xfId="37645"/>
    <cellStyle name="Total 2 4 2 3 2 29" xfId="40140"/>
    <cellStyle name="Total 2 4 2 3 2 3" xfId="37646"/>
    <cellStyle name="Total 2 4 2 3 2 4" xfId="37647"/>
    <cellStyle name="Total 2 4 2 3 2 5" xfId="37648"/>
    <cellStyle name="Total 2 4 2 3 2 6" xfId="37649"/>
    <cellStyle name="Total 2 4 2 3 2 7" xfId="37650"/>
    <cellStyle name="Total 2 4 2 3 2 8" xfId="37651"/>
    <cellStyle name="Total 2 4 2 3 2 9" xfId="37652"/>
    <cellStyle name="Total 2 4 2 3 20" xfId="37653"/>
    <cellStyle name="Total 2 4 2 3 21" xfId="37654"/>
    <cellStyle name="Total 2 4 2 3 22" xfId="37655"/>
    <cellStyle name="Total 2 4 2 3 23" xfId="37656"/>
    <cellStyle name="Total 2 4 2 3 24" xfId="37657"/>
    <cellStyle name="Total 2 4 2 3 25" xfId="37658"/>
    <cellStyle name="Total 2 4 2 3 26" xfId="37659"/>
    <cellStyle name="Total 2 4 2 3 27" xfId="39343"/>
    <cellStyle name="Total 2 4 2 3 3" xfId="37660"/>
    <cellStyle name="Total 2 4 2 3 4" xfId="37661"/>
    <cellStyle name="Total 2 4 2 3 5" xfId="37662"/>
    <cellStyle name="Total 2 4 2 3 6" xfId="37663"/>
    <cellStyle name="Total 2 4 2 3 7" xfId="37664"/>
    <cellStyle name="Total 2 4 2 3 8" xfId="37665"/>
    <cellStyle name="Total 2 4 2 3 9" xfId="37666"/>
    <cellStyle name="Total 2 4 2 4" xfId="37667"/>
    <cellStyle name="Total 2 4 2 4 10" xfId="37668"/>
    <cellStyle name="Total 2 4 2 4 11" xfId="37669"/>
    <cellStyle name="Total 2 4 2 4 12" xfId="37670"/>
    <cellStyle name="Total 2 4 2 4 13" xfId="37671"/>
    <cellStyle name="Total 2 4 2 4 14" xfId="37672"/>
    <cellStyle name="Total 2 4 2 4 15" xfId="37673"/>
    <cellStyle name="Total 2 4 2 4 16" xfId="37674"/>
    <cellStyle name="Total 2 4 2 4 17" xfId="37675"/>
    <cellStyle name="Total 2 4 2 4 18" xfId="37676"/>
    <cellStyle name="Total 2 4 2 4 19" xfId="37677"/>
    <cellStyle name="Total 2 4 2 4 2" xfId="37678"/>
    <cellStyle name="Total 2 4 2 4 20" xfId="37679"/>
    <cellStyle name="Total 2 4 2 4 21" xfId="37680"/>
    <cellStyle name="Total 2 4 2 4 22" xfId="37681"/>
    <cellStyle name="Total 2 4 2 4 23" xfId="37682"/>
    <cellStyle name="Total 2 4 2 4 24" xfId="37683"/>
    <cellStyle name="Total 2 4 2 4 25" xfId="37684"/>
    <cellStyle name="Total 2 4 2 4 26" xfId="37685"/>
    <cellStyle name="Total 2 4 2 4 27" xfId="37686"/>
    <cellStyle name="Total 2 4 2 4 28" xfId="37687"/>
    <cellStyle name="Total 2 4 2 4 29" xfId="39885"/>
    <cellStyle name="Total 2 4 2 4 3" xfId="37688"/>
    <cellStyle name="Total 2 4 2 4 4" xfId="37689"/>
    <cellStyle name="Total 2 4 2 4 5" xfId="37690"/>
    <cellStyle name="Total 2 4 2 4 6" xfId="37691"/>
    <cellStyle name="Total 2 4 2 4 7" xfId="37692"/>
    <cellStyle name="Total 2 4 2 4 8" xfId="37693"/>
    <cellStyle name="Total 2 4 2 4 9" xfId="37694"/>
    <cellStyle name="Total 2 4 2 5" xfId="37695"/>
    <cellStyle name="Total 2 4 2 6" xfId="37696"/>
    <cellStyle name="Total 2 4 2 7" xfId="37697"/>
    <cellStyle name="Total 2 4 2 8" xfId="37698"/>
    <cellStyle name="Total 2 4 2 9" xfId="37699"/>
    <cellStyle name="Total 2 4 20" xfId="37700"/>
    <cellStyle name="Total 2 4 21" xfId="37701"/>
    <cellStyle name="Total 2 4 22" xfId="37702"/>
    <cellStyle name="Total 2 4 23" xfId="37703"/>
    <cellStyle name="Total 2 4 24" xfId="37704"/>
    <cellStyle name="Total 2 4 25" xfId="37705"/>
    <cellStyle name="Total 2 4 26" xfId="37706"/>
    <cellStyle name="Total 2 4 27" xfId="37707"/>
    <cellStyle name="Total 2 4 28" xfId="37708"/>
    <cellStyle name="Total 2 4 29" xfId="37709"/>
    <cellStyle name="Total 2 4 3" xfId="37710"/>
    <cellStyle name="Total 2 4 3 10" xfId="37711"/>
    <cellStyle name="Total 2 4 3 11" xfId="37712"/>
    <cellStyle name="Total 2 4 3 12" xfId="37713"/>
    <cellStyle name="Total 2 4 3 13" xfId="37714"/>
    <cellStyle name="Total 2 4 3 14" xfId="37715"/>
    <cellStyle name="Total 2 4 3 15" xfId="37716"/>
    <cellStyle name="Total 2 4 3 16" xfId="37717"/>
    <cellStyle name="Total 2 4 3 17" xfId="37718"/>
    <cellStyle name="Total 2 4 3 18" xfId="37719"/>
    <cellStyle name="Total 2 4 3 19" xfId="37720"/>
    <cellStyle name="Total 2 4 3 2" xfId="37721"/>
    <cellStyle name="Total 2 4 3 2 10" xfId="37722"/>
    <cellStyle name="Total 2 4 3 2 11" xfId="37723"/>
    <cellStyle name="Total 2 4 3 2 12" xfId="37724"/>
    <cellStyle name="Total 2 4 3 2 13" xfId="37725"/>
    <cellStyle name="Total 2 4 3 2 14" xfId="37726"/>
    <cellStyle name="Total 2 4 3 2 15" xfId="37727"/>
    <cellStyle name="Total 2 4 3 2 16" xfId="37728"/>
    <cellStyle name="Total 2 4 3 2 17" xfId="37729"/>
    <cellStyle name="Total 2 4 3 2 18" xfId="37730"/>
    <cellStyle name="Total 2 4 3 2 19" xfId="37731"/>
    <cellStyle name="Total 2 4 3 2 2" xfId="37732"/>
    <cellStyle name="Total 2 4 3 2 2 10" xfId="37733"/>
    <cellStyle name="Total 2 4 3 2 2 11" xfId="37734"/>
    <cellStyle name="Total 2 4 3 2 2 12" xfId="37735"/>
    <cellStyle name="Total 2 4 3 2 2 13" xfId="37736"/>
    <cellStyle name="Total 2 4 3 2 2 14" xfId="37737"/>
    <cellStyle name="Total 2 4 3 2 2 15" xfId="37738"/>
    <cellStyle name="Total 2 4 3 2 2 16" xfId="37739"/>
    <cellStyle name="Total 2 4 3 2 2 17" xfId="37740"/>
    <cellStyle name="Total 2 4 3 2 2 18" xfId="37741"/>
    <cellStyle name="Total 2 4 3 2 2 19" xfId="37742"/>
    <cellStyle name="Total 2 4 3 2 2 2" xfId="37743"/>
    <cellStyle name="Total 2 4 3 2 2 20" xfId="37744"/>
    <cellStyle name="Total 2 4 3 2 2 21" xfId="37745"/>
    <cellStyle name="Total 2 4 3 2 2 22" xfId="37746"/>
    <cellStyle name="Total 2 4 3 2 2 23" xfId="37747"/>
    <cellStyle name="Total 2 4 3 2 2 24" xfId="37748"/>
    <cellStyle name="Total 2 4 3 2 2 25" xfId="37749"/>
    <cellStyle name="Total 2 4 3 2 2 26" xfId="37750"/>
    <cellStyle name="Total 2 4 3 2 2 27" xfId="37751"/>
    <cellStyle name="Total 2 4 3 2 2 28" xfId="37752"/>
    <cellStyle name="Total 2 4 3 2 2 29" xfId="40179"/>
    <cellStyle name="Total 2 4 3 2 2 3" xfId="37753"/>
    <cellStyle name="Total 2 4 3 2 2 4" xfId="37754"/>
    <cellStyle name="Total 2 4 3 2 2 5" xfId="37755"/>
    <cellStyle name="Total 2 4 3 2 2 6" xfId="37756"/>
    <cellStyle name="Total 2 4 3 2 2 7" xfId="37757"/>
    <cellStyle name="Total 2 4 3 2 2 8" xfId="37758"/>
    <cellStyle name="Total 2 4 3 2 2 9" xfId="37759"/>
    <cellStyle name="Total 2 4 3 2 20" xfId="37760"/>
    <cellStyle name="Total 2 4 3 2 21" xfId="37761"/>
    <cellStyle name="Total 2 4 3 2 22" xfId="37762"/>
    <cellStyle name="Total 2 4 3 2 23" xfId="37763"/>
    <cellStyle name="Total 2 4 3 2 24" xfId="37764"/>
    <cellStyle name="Total 2 4 3 2 25" xfId="37765"/>
    <cellStyle name="Total 2 4 3 2 26" xfId="37766"/>
    <cellStyle name="Total 2 4 3 2 27" xfId="39345"/>
    <cellStyle name="Total 2 4 3 2 3" xfId="37767"/>
    <cellStyle name="Total 2 4 3 2 4" xfId="37768"/>
    <cellStyle name="Total 2 4 3 2 5" xfId="37769"/>
    <cellStyle name="Total 2 4 3 2 6" xfId="37770"/>
    <cellStyle name="Total 2 4 3 2 7" xfId="37771"/>
    <cellStyle name="Total 2 4 3 2 8" xfId="37772"/>
    <cellStyle name="Total 2 4 3 2 9" xfId="37773"/>
    <cellStyle name="Total 2 4 3 20" xfId="37774"/>
    <cellStyle name="Total 2 4 3 21" xfId="37775"/>
    <cellStyle name="Total 2 4 3 22" xfId="37776"/>
    <cellStyle name="Total 2 4 3 23" xfId="37777"/>
    <cellStyle name="Total 2 4 3 24" xfId="37778"/>
    <cellStyle name="Total 2 4 3 25" xfId="37779"/>
    <cellStyle name="Total 2 4 3 26" xfId="37780"/>
    <cellStyle name="Total 2 4 3 27" xfId="37781"/>
    <cellStyle name="Total 2 4 3 28" xfId="39344"/>
    <cellStyle name="Total 2 4 3 3" xfId="37782"/>
    <cellStyle name="Total 2 4 3 3 10" xfId="37783"/>
    <cellStyle name="Total 2 4 3 3 11" xfId="37784"/>
    <cellStyle name="Total 2 4 3 3 12" xfId="37785"/>
    <cellStyle name="Total 2 4 3 3 13" xfId="37786"/>
    <cellStyle name="Total 2 4 3 3 14" xfId="37787"/>
    <cellStyle name="Total 2 4 3 3 15" xfId="37788"/>
    <cellStyle name="Total 2 4 3 3 16" xfId="37789"/>
    <cellStyle name="Total 2 4 3 3 17" xfId="37790"/>
    <cellStyle name="Total 2 4 3 3 18" xfId="37791"/>
    <cellStyle name="Total 2 4 3 3 19" xfId="37792"/>
    <cellStyle name="Total 2 4 3 3 2" xfId="37793"/>
    <cellStyle name="Total 2 4 3 3 20" xfId="37794"/>
    <cellStyle name="Total 2 4 3 3 21" xfId="37795"/>
    <cellStyle name="Total 2 4 3 3 22" xfId="37796"/>
    <cellStyle name="Total 2 4 3 3 23" xfId="37797"/>
    <cellStyle name="Total 2 4 3 3 24" xfId="37798"/>
    <cellStyle name="Total 2 4 3 3 25" xfId="37799"/>
    <cellStyle name="Total 2 4 3 3 26" xfId="37800"/>
    <cellStyle name="Total 2 4 3 3 27" xfId="37801"/>
    <cellStyle name="Total 2 4 3 3 28" xfId="37802"/>
    <cellStyle name="Total 2 4 3 3 29" xfId="39963"/>
    <cellStyle name="Total 2 4 3 3 3" xfId="37803"/>
    <cellStyle name="Total 2 4 3 3 4" xfId="37804"/>
    <cellStyle name="Total 2 4 3 3 5" xfId="37805"/>
    <cellStyle name="Total 2 4 3 3 6" xfId="37806"/>
    <cellStyle name="Total 2 4 3 3 7" xfId="37807"/>
    <cellStyle name="Total 2 4 3 3 8" xfId="37808"/>
    <cellStyle name="Total 2 4 3 3 9" xfId="37809"/>
    <cellStyle name="Total 2 4 3 4" xfId="37810"/>
    <cellStyle name="Total 2 4 3 5" xfId="37811"/>
    <cellStyle name="Total 2 4 3 6" xfId="37812"/>
    <cellStyle name="Total 2 4 3 7" xfId="37813"/>
    <cellStyle name="Total 2 4 3 8" xfId="37814"/>
    <cellStyle name="Total 2 4 3 9" xfId="37815"/>
    <cellStyle name="Total 2 4 30" xfId="37816"/>
    <cellStyle name="Total 2 4 31" xfId="37817"/>
    <cellStyle name="Total 2 4 32" xfId="37818"/>
    <cellStyle name="Total 2 4 33" xfId="38640"/>
    <cellStyle name="Total 2 4 4" xfId="37819"/>
    <cellStyle name="Total 2 4 4 10" xfId="37820"/>
    <cellStyle name="Total 2 4 4 11" xfId="37821"/>
    <cellStyle name="Total 2 4 4 12" xfId="37822"/>
    <cellStyle name="Total 2 4 4 13" xfId="37823"/>
    <cellStyle name="Total 2 4 4 14" xfId="37824"/>
    <cellStyle name="Total 2 4 4 15" xfId="37825"/>
    <cellStyle name="Total 2 4 4 16" xfId="37826"/>
    <cellStyle name="Total 2 4 4 17" xfId="37827"/>
    <cellStyle name="Total 2 4 4 18" xfId="37828"/>
    <cellStyle name="Total 2 4 4 19" xfId="37829"/>
    <cellStyle name="Total 2 4 4 2" xfId="37830"/>
    <cellStyle name="Total 2 4 4 2 10" xfId="37831"/>
    <cellStyle name="Total 2 4 4 2 11" xfId="37832"/>
    <cellStyle name="Total 2 4 4 2 12" xfId="37833"/>
    <cellStyle name="Total 2 4 4 2 13" xfId="37834"/>
    <cellStyle name="Total 2 4 4 2 14" xfId="37835"/>
    <cellStyle name="Total 2 4 4 2 15" xfId="37836"/>
    <cellStyle name="Total 2 4 4 2 16" xfId="37837"/>
    <cellStyle name="Total 2 4 4 2 17" xfId="37838"/>
    <cellStyle name="Total 2 4 4 2 18" xfId="37839"/>
    <cellStyle name="Total 2 4 4 2 19" xfId="37840"/>
    <cellStyle name="Total 2 4 4 2 2" xfId="37841"/>
    <cellStyle name="Total 2 4 4 2 2 10" xfId="37842"/>
    <cellStyle name="Total 2 4 4 2 2 11" xfId="37843"/>
    <cellStyle name="Total 2 4 4 2 2 12" xfId="37844"/>
    <cellStyle name="Total 2 4 4 2 2 13" xfId="37845"/>
    <cellStyle name="Total 2 4 4 2 2 14" xfId="37846"/>
    <cellStyle name="Total 2 4 4 2 2 15" xfId="37847"/>
    <cellStyle name="Total 2 4 4 2 2 16" xfId="37848"/>
    <cellStyle name="Total 2 4 4 2 2 17" xfId="37849"/>
    <cellStyle name="Total 2 4 4 2 2 18" xfId="37850"/>
    <cellStyle name="Total 2 4 4 2 2 19" xfId="37851"/>
    <cellStyle name="Total 2 4 4 2 2 2" xfId="37852"/>
    <cellStyle name="Total 2 4 4 2 2 20" xfId="37853"/>
    <cellStyle name="Total 2 4 4 2 2 21" xfId="37854"/>
    <cellStyle name="Total 2 4 4 2 2 22" xfId="37855"/>
    <cellStyle name="Total 2 4 4 2 2 23" xfId="37856"/>
    <cellStyle name="Total 2 4 4 2 2 24" xfId="37857"/>
    <cellStyle name="Total 2 4 4 2 2 25" xfId="37858"/>
    <cellStyle name="Total 2 4 4 2 2 26" xfId="37859"/>
    <cellStyle name="Total 2 4 4 2 2 27" xfId="37860"/>
    <cellStyle name="Total 2 4 4 2 2 28" xfId="37861"/>
    <cellStyle name="Total 2 4 4 2 2 29" xfId="40193"/>
    <cellStyle name="Total 2 4 4 2 2 3" xfId="37862"/>
    <cellStyle name="Total 2 4 4 2 2 4" xfId="37863"/>
    <cellStyle name="Total 2 4 4 2 2 5" xfId="37864"/>
    <cellStyle name="Total 2 4 4 2 2 6" xfId="37865"/>
    <cellStyle name="Total 2 4 4 2 2 7" xfId="37866"/>
    <cellStyle name="Total 2 4 4 2 2 8" xfId="37867"/>
    <cellStyle name="Total 2 4 4 2 2 9" xfId="37868"/>
    <cellStyle name="Total 2 4 4 2 20" xfId="37869"/>
    <cellStyle name="Total 2 4 4 2 21" xfId="37870"/>
    <cellStyle name="Total 2 4 4 2 22" xfId="37871"/>
    <cellStyle name="Total 2 4 4 2 23" xfId="37872"/>
    <cellStyle name="Total 2 4 4 2 24" xfId="37873"/>
    <cellStyle name="Total 2 4 4 2 25" xfId="37874"/>
    <cellStyle name="Total 2 4 4 2 26" xfId="37875"/>
    <cellStyle name="Total 2 4 4 2 27" xfId="39347"/>
    <cellStyle name="Total 2 4 4 2 3" xfId="37876"/>
    <cellStyle name="Total 2 4 4 2 4" xfId="37877"/>
    <cellStyle name="Total 2 4 4 2 5" xfId="37878"/>
    <cellStyle name="Total 2 4 4 2 6" xfId="37879"/>
    <cellStyle name="Total 2 4 4 2 7" xfId="37880"/>
    <cellStyle name="Total 2 4 4 2 8" xfId="37881"/>
    <cellStyle name="Total 2 4 4 2 9" xfId="37882"/>
    <cellStyle name="Total 2 4 4 20" xfId="37883"/>
    <cellStyle name="Total 2 4 4 21" xfId="37884"/>
    <cellStyle name="Total 2 4 4 22" xfId="37885"/>
    <cellStyle name="Total 2 4 4 23" xfId="37886"/>
    <cellStyle name="Total 2 4 4 24" xfId="37887"/>
    <cellStyle name="Total 2 4 4 25" xfId="37888"/>
    <cellStyle name="Total 2 4 4 26" xfId="37889"/>
    <cellStyle name="Total 2 4 4 27" xfId="37890"/>
    <cellStyle name="Total 2 4 4 28" xfId="39346"/>
    <cellStyle name="Total 2 4 4 3" xfId="37891"/>
    <cellStyle name="Total 2 4 4 3 10" xfId="37892"/>
    <cellStyle name="Total 2 4 4 3 11" xfId="37893"/>
    <cellStyle name="Total 2 4 4 3 12" xfId="37894"/>
    <cellStyle name="Total 2 4 4 3 13" xfId="37895"/>
    <cellStyle name="Total 2 4 4 3 14" xfId="37896"/>
    <cellStyle name="Total 2 4 4 3 15" xfId="37897"/>
    <cellStyle name="Total 2 4 4 3 16" xfId="37898"/>
    <cellStyle name="Total 2 4 4 3 17" xfId="37899"/>
    <cellStyle name="Total 2 4 4 3 18" xfId="37900"/>
    <cellStyle name="Total 2 4 4 3 19" xfId="37901"/>
    <cellStyle name="Total 2 4 4 3 2" xfId="37902"/>
    <cellStyle name="Total 2 4 4 3 20" xfId="37903"/>
    <cellStyle name="Total 2 4 4 3 21" xfId="37904"/>
    <cellStyle name="Total 2 4 4 3 22" xfId="37905"/>
    <cellStyle name="Total 2 4 4 3 23" xfId="37906"/>
    <cellStyle name="Total 2 4 4 3 24" xfId="37907"/>
    <cellStyle name="Total 2 4 4 3 25" xfId="37908"/>
    <cellStyle name="Total 2 4 4 3 26" xfId="37909"/>
    <cellStyle name="Total 2 4 4 3 27" xfId="37910"/>
    <cellStyle name="Total 2 4 4 3 28" xfId="37911"/>
    <cellStyle name="Total 2 4 4 3 29" xfId="39989"/>
    <cellStyle name="Total 2 4 4 3 3" xfId="37912"/>
    <cellStyle name="Total 2 4 4 3 4" xfId="37913"/>
    <cellStyle name="Total 2 4 4 3 5" xfId="37914"/>
    <cellStyle name="Total 2 4 4 3 6" xfId="37915"/>
    <cellStyle name="Total 2 4 4 3 7" xfId="37916"/>
    <cellStyle name="Total 2 4 4 3 8" xfId="37917"/>
    <cellStyle name="Total 2 4 4 3 9" xfId="37918"/>
    <cellStyle name="Total 2 4 4 4" xfId="37919"/>
    <cellStyle name="Total 2 4 4 5" xfId="37920"/>
    <cellStyle name="Total 2 4 4 6" xfId="37921"/>
    <cellStyle name="Total 2 4 4 7" xfId="37922"/>
    <cellStyle name="Total 2 4 4 8" xfId="37923"/>
    <cellStyle name="Total 2 4 4 9" xfId="37924"/>
    <cellStyle name="Total 2 4 5" xfId="37925"/>
    <cellStyle name="Total 2 4 5 10" xfId="37926"/>
    <cellStyle name="Total 2 4 5 11" xfId="37927"/>
    <cellStyle name="Total 2 4 5 12" xfId="37928"/>
    <cellStyle name="Total 2 4 5 13" xfId="37929"/>
    <cellStyle name="Total 2 4 5 14" xfId="37930"/>
    <cellStyle name="Total 2 4 5 15" xfId="37931"/>
    <cellStyle name="Total 2 4 5 16" xfId="37932"/>
    <cellStyle name="Total 2 4 5 17" xfId="37933"/>
    <cellStyle name="Total 2 4 5 18" xfId="37934"/>
    <cellStyle name="Total 2 4 5 19" xfId="37935"/>
    <cellStyle name="Total 2 4 5 2" xfId="37936"/>
    <cellStyle name="Total 2 4 5 2 10" xfId="37937"/>
    <cellStyle name="Total 2 4 5 2 11" xfId="37938"/>
    <cellStyle name="Total 2 4 5 2 12" xfId="37939"/>
    <cellStyle name="Total 2 4 5 2 13" xfId="37940"/>
    <cellStyle name="Total 2 4 5 2 14" xfId="37941"/>
    <cellStyle name="Total 2 4 5 2 15" xfId="37942"/>
    <cellStyle name="Total 2 4 5 2 16" xfId="37943"/>
    <cellStyle name="Total 2 4 5 2 17" xfId="37944"/>
    <cellStyle name="Total 2 4 5 2 18" xfId="37945"/>
    <cellStyle name="Total 2 4 5 2 19" xfId="37946"/>
    <cellStyle name="Total 2 4 5 2 2" xfId="37947"/>
    <cellStyle name="Total 2 4 5 2 20" xfId="37948"/>
    <cellStyle name="Total 2 4 5 2 21" xfId="37949"/>
    <cellStyle name="Total 2 4 5 2 22" xfId="37950"/>
    <cellStyle name="Total 2 4 5 2 23" xfId="37951"/>
    <cellStyle name="Total 2 4 5 2 24" xfId="37952"/>
    <cellStyle name="Total 2 4 5 2 25" xfId="37953"/>
    <cellStyle name="Total 2 4 5 2 26" xfId="37954"/>
    <cellStyle name="Total 2 4 5 2 27" xfId="37955"/>
    <cellStyle name="Total 2 4 5 2 28" xfId="37956"/>
    <cellStyle name="Total 2 4 5 2 29" xfId="40027"/>
    <cellStyle name="Total 2 4 5 2 3" xfId="37957"/>
    <cellStyle name="Total 2 4 5 2 4" xfId="37958"/>
    <cellStyle name="Total 2 4 5 2 5" xfId="37959"/>
    <cellStyle name="Total 2 4 5 2 6" xfId="37960"/>
    <cellStyle name="Total 2 4 5 2 7" xfId="37961"/>
    <cellStyle name="Total 2 4 5 2 8" xfId="37962"/>
    <cellStyle name="Total 2 4 5 2 9" xfId="37963"/>
    <cellStyle name="Total 2 4 5 20" xfId="37964"/>
    <cellStyle name="Total 2 4 5 21" xfId="37965"/>
    <cellStyle name="Total 2 4 5 22" xfId="37966"/>
    <cellStyle name="Total 2 4 5 23" xfId="37967"/>
    <cellStyle name="Total 2 4 5 24" xfId="37968"/>
    <cellStyle name="Total 2 4 5 25" xfId="37969"/>
    <cellStyle name="Total 2 4 5 26" xfId="37970"/>
    <cellStyle name="Total 2 4 5 27" xfId="39348"/>
    <cellStyle name="Total 2 4 5 3" xfId="37971"/>
    <cellStyle name="Total 2 4 5 4" xfId="37972"/>
    <cellStyle name="Total 2 4 5 5" xfId="37973"/>
    <cellStyle name="Total 2 4 5 6" xfId="37974"/>
    <cellStyle name="Total 2 4 5 7" xfId="37975"/>
    <cellStyle name="Total 2 4 5 8" xfId="37976"/>
    <cellStyle name="Total 2 4 5 9" xfId="37977"/>
    <cellStyle name="Total 2 4 6" xfId="37978"/>
    <cellStyle name="Total 2 4 6 10" xfId="37979"/>
    <cellStyle name="Total 2 4 6 11" xfId="37980"/>
    <cellStyle name="Total 2 4 6 12" xfId="37981"/>
    <cellStyle name="Total 2 4 6 13" xfId="37982"/>
    <cellStyle name="Total 2 4 6 14" xfId="37983"/>
    <cellStyle name="Total 2 4 6 15" xfId="37984"/>
    <cellStyle name="Total 2 4 6 16" xfId="37985"/>
    <cellStyle name="Total 2 4 6 17" xfId="37986"/>
    <cellStyle name="Total 2 4 6 18" xfId="37987"/>
    <cellStyle name="Total 2 4 6 19" xfId="37988"/>
    <cellStyle name="Total 2 4 6 2" xfId="37989"/>
    <cellStyle name="Total 2 4 6 2 10" xfId="37990"/>
    <cellStyle name="Total 2 4 6 2 11" xfId="37991"/>
    <cellStyle name="Total 2 4 6 2 12" xfId="37992"/>
    <cellStyle name="Total 2 4 6 2 13" xfId="37993"/>
    <cellStyle name="Total 2 4 6 2 14" xfId="37994"/>
    <cellStyle name="Total 2 4 6 2 15" xfId="37995"/>
    <cellStyle name="Total 2 4 6 2 16" xfId="37996"/>
    <cellStyle name="Total 2 4 6 2 17" xfId="37997"/>
    <cellStyle name="Total 2 4 6 2 18" xfId="37998"/>
    <cellStyle name="Total 2 4 6 2 19" xfId="37999"/>
    <cellStyle name="Total 2 4 6 2 2" xfId="38000"/>
    <cellStyle name="Total 2 4 6 2 20" xfId="38001"/>
    <cellStyle name="Total 2 4 6 2 21" xfId="38002"/>
    <cellStyle name="Total 2 4 6 2 22" xfId="38003"/>
    <cellStyle name="Total 2 4 6 2 23" xfId="38004"/>
    <cellStyle name="Total 2 4 6 2 24" xfId="38005"/>
    <cellStyle name="Total 2 4 6 2 25" xfId="38006"/>
    <cellStyle name="Total 2 4 6 2 26" xfId="38007"/>
    <cellStyle name="Total 2 4 6 2 27" xfId="38008"/>
    <cellStyle name="Total 2 4 6 2 28" xfId="38009"/>
    <cellStyle name="Total 2 4 6 2 29" xfId="40044"/>
    <cellStyle name="Total 2 4 6 2 3" xfId="38010"/>
    <cellStyle name="Total 2 4 6 2 4" xfId="38011"/>
    <cellStyle name="Total 2 4 6 2 5" xfId="38012"/>
    <cellStyle name="Total 2 4 6 2 6" xfId="38013"/>
    <cellStyle name="Total 2 4 6 2 7" xfId="38014"/>
    <cellStyle name="Total 2 4 6 2 8" xfId="38015"/>
    <cellStyle name="Total 2 4 6 2 9" xfId="38016"/>
    <cellStyle name="Total 2 4 6 20" xfId="38017"/>
    <cellStyle name="Total 2 4 6 21" xfId="38018"/>
    <cellStyle name="Total 2 4 6 22" xfId="38019"/>
    <cellStyle name="Total 2 4 6 23" xfId="38020"/>
    <cellStyle name="Total 2 4 6 24" xfId="38021"/>
    <cellStyle name="Total 2 4 6 25" xfId="38022"/>
    <cellStyle name="Total 2 4 6 26" xfId="38023"/>
    <cellStyle name="Total 2 4 6 27" xfId="39349"/>
    <cellStyle name="Total 2 4 6 3" xfId="38024"/>
    <cellStyle name="Total 2 4 6 4" xfId="38025"/>
    <cellStyle name="Total 2 4 6 5" xfId="38026"/>
    <cellStyle name="Total 2 4 6 6" xfId="38027"/>
    <cellStyle name="Total 2 4 6 7" xfId="38028"/>
    <cellStyle name="Total 2 4 6 8" xfId="38029"/>
    <cellStyle name="Total 2 4 6 9" xfId="38030"/>
    <cellStyle name="Total 2 4 7" xfId="38031"/>
    <cellStyle name="Total 2 4 7 10" xfId="38032"/>
    <cellStyle name="Total 2 4 7 11" xfId="38033"/>
    <cellStyle name="Total 2 4 7 12" xfId="38034"/>
    <cellStyle name="Total 2 4 7 13" xfId="38035"/>
    <cellStyle name="Total 2 4 7 14" xfId="38036"/>
    <cellStyle name="Total 2 4 7 15" xfId="38037"/>
    <cellStyle name="Total 2 4 7 16" xfId="38038"/>
    <cellStyle name="Total 2 4 7 17" xfId="38039"/>
    <cellStyle name="Total 2 4 7 18" xfId="38040"/>
    <cellStyle name="Total 2 4 7 19" xfId="38041"/>
    <cellStyle name="Total 2 4 7 2" xfId="38042"/>
    <cellStyle name="Total 2 4 7 20" xfId="38043"/>
    <cellStyle name="Total 2 4 7 21" xfId="38044"/>
    <cellStyle name="Total 2 4 7 22" xfId="38045"/>
    <cellStyle name="Total 2 4 7 23" xfId="38046"/>
    <cellStyle name="Total 2 4 7 24" xfId="38047"/>
    <cellStyle name="Total 2 4 7 25" xfId="38048"/>
    <cellStyle name="Total 2 4 7 26" xfId="38049"/>
    <cellStyle name="Total 2 4 7 27" xfId="38050"/>
    <cellStyle name="Total 2 4 7 28" xfId="38051"/>
    <cellStyle name="Total 2 4 7 29" xfId="39422"/>
    <cellStyle name="Total 2 4 7 3" xfId="38052"/>
    <cellStyle name="Total 2 4 7 4" xfId="38053"/>
    <cellStyle name="Total 2 4 7 5" xfId="38054"/>
    <cellStyle name="Total 2 4 7 6" xfId="38055"/>
    <cellStyle name="Total 2 4 7 7" xfId="38056"/>
    <cellStyle name="Total 2 4 7 8" xfId="38057"/>
    <cellStyle name="Total 2 4 7 9" xfId="38058"/>
    <cellStyle name="Total 2 4 8" xfId="38059"/>
    <cellStyle name="Total 2 4 8 10" xfId="38060"/>
    <cellStyle name="Total 2 4 8 11" xfId="38061"/>
    <cellStyle name="Total 2 4 8 12" xfId="38062"/>
    <cellStyle name="Total 2 4 8 13" xfId="38063"/>
    <cellStyle name="Total 2 4 8 14" xfId="38064"/>
    <cellStyle name="Total 2 4 8 15" xfId="38065"/>
    <cellStyle name="Total 2 4 8 16" xfId="38066"/>
    <cellStyle name="Total 2 4 8 17" xfId="38067"/>
    <cellStyle name="Total 2 4 8 18" xfId="38068"/>
    <cellStyle name="Total 2 4 8 19" xfId="38069"/>
    <cellStyle name="Total 2 4 8 2" xfId="38070"/>
    <cellStyle name="Total 2 4 8 20" xfId="38071"/>
    <cellStyle name="Total 2 4 8 21" xfId="38072"/>
    <cellStyle name="Total 2 4 8 22" xfId="38073"/>
    <cellStyle name="Total 2 4 8 23" xfId="38074"/>
    <cellStyle name="Total 2 4 8 24" xfId="38075"/>
    <cellStyle name="Total 2 4 8 25" xfId="38076"/>
    <cellStyle name="Total 2 4 8 26" xfId="38077"/>
    <cellStyle name="Total 2 4 8 27" xfId="38078"/>
    <cellStyle name="Total 2 4 8 28" xfId="38079"/>
    <cellStyle name="Total 2 4 8 29" xfId="39584"/>
    <cellStyle name="Total 2 4 8 3" xfId="38080"/>
    <cellStyle name="Total 2 4 8 4" xfId="38081"/>
    <cellStyle name="Total 2 4 8 5" xfId="38082"/>
    <cellStyle name="Total 2 4 8 6" xfId="38083"/>
    <cellStyle name="Total 2 4 8 7" xfId="38084"/>
    <cellStyle name="Total 2 4 8 8" xfId="38085"/>
    <cellStyle name="Total 2 4 8 9" xfId="38086"/>
    <cellStyle name="Total 2 4 9" xfId="38087"/>
    <cellStyle name="Total 2 5" xfId="38088"/>
    <cellStyle name="Total 2 5 10" xfId="38089"/>
    <cellStyle name="Total 2 5 11" xfId="38090"/>
    <cellStyle name="Total 2 5 12" xfId="38091"/>
    <cellStyle name="Total 2 5 13" xfId="38092"/>
    <cellStyle name="Total 2 5 14" xfId="38093"/>
    <cellStyle name="Total 2 5 15" xfId="38094"/>
    <cellStyle name="Total 2 5 16" xfId="38095"/>
    <cellStyle name="Total 2 5 17" xfId="38096"/>
    <cellStyle name="Total 2 5 18" xfId="38097"/>
    <cellStyle name="Total 2 5 19" xfId="38098"/>
    <cellStyle name="Total 2 5 2" xfId="38099"/>
    <cellStyle name="Total 2 5 2 10" xfId="38100"/>
    <cellStyle name="Total 2 5 2 11" xfId="38101"/>
    <cellStyle name="Total 2 5 2 12" xfId="38102"/>
    <cellStyle name="Total 2 5 2 13" xfId="38103"/>
    <cellStyle name="Total 2 5 2 14" xfId="38104"/>
    <cellStyle name="Total 2 5 2 15" xfId="38105"/>
    <cellStyle name="Total 2 5 2 16" xfId="38106"/>
    <cellStyle name="Total 2 5 2 17" xfId="38107"/>
    <cellStyle name="Total 2 5 2 18" xfId="38108"/>
    <cellStyle name="Total 2 5 2 19" xfId="38109"/>
    <cellStyle name="Total 2 5 2 2" xfId="38110"/>
    <cellStyle name="Total 2 5 2 2 10" xfId="38111"/>
    <cellStyle name="Total 2 5 2 2 11" xfId="38112"/>
    <cellStyle name="Total 2 5 2 2 12" xfId="38113"/>
    <cellStyle name="Total 2 5 2 2 13" xfId="38114"/>
    <cellStyle name="Total 2 5 2 2 14" xfId="38115"/>
    <cellStyle name="Total 2 5 2 2 15" xfId="38116"/>
    <cellStyle name="Total 2 5 2 2 16" xfId="38117"/>
    <cellStyle name="Total 2 5 2 2 17" xfId="38118"/>
    <cellStyle name="Total 2 5 2 2 18" xfId="38119"/>
    <cellStyle name="Total 2 5 2 2 19" xfId="38120"/>
    <cellStyle name="Total 2 5 2 2 2" xfId="38121"/>
    <cellStyle name="Total 2 5 2 2 2 10" xfId="38122"/>
    <cellStyle name="Total 2 5 2 2 2 11" xfId="38123"/>
    <cellStyle name="Total 2 5 2 2 2 12" xfId="38124"/>
    <cellStyle name="Total 2 5 2 2 2 13" xfId="38125"/>
    <cellStyle name="Total 2 5 2 2 2 14" xfId="38126"/>
    <cellStyle name="Total 2 5 2 2 2 15" xfId="38127"/>
    <cellStyle name="Total 2 5 2 2 2 16" xfId="38128"/>
    <cellStyle name="Total 2 5 2 2 2 17" xfId="38129"/>
    <cellStyle name="Total 2 5 2 2 2 18" xfId="38130"/>
    <cellStyle name="Total 2 5 2 2 2 19" xfId="38131"/>
    <cellStyle name="Total 2 5 2 2 2 2" xfId="38132"/>
    <cellStyle name="Total 2 5 2 2 2 20" xfId="38133"/>
    <cellStyle name="Total 2 5 2 2 2 21" xfId="38134"/>
    <cellStyle name="Total 2 5 2 2 2 22" xfId="38135"/>
    <cellStyle name="Total 2 5 2 2 2 23" xfId="38136"/>
    <cellStyle name="Total 2 5 2 2 2 24" xfId="38137"/>
    <cellStyle name="Total 2 5 2 2 2 25" xfId="38138"/>
    <cellStyle name="Total 2 5 2 2 2 26" xfId="38139"/>
    <cellStyle name="Total 2 5 2 2 2 27" xfId="38140"/>
    <cellStyle name="Total 2 5 2 2 2 28" xfId="38141"/>
    <cellStyle name="Total 2 5 2 2 2 29" xfId="38142"/>
    <cellStyle name="Total 2 5 2 2 2 3" xfId="38143"/>
    <cellStyle name="Total 2 5 2 2 2 30" xfId="38144"/>
    <cellStyle name="Total 2 5 2 2 2 31" xfId="38145"/>
    <cellStyle name="Total 2 5 2 2 2 4" xfId="38146"/>
    <cellStyle name="Total 2 5 2 2 2 5" xfId="38147"/>
    <cellStyle name="Total 2 5 2 2 2 6" xfId="38148"/>
    <cellStyle name="Total 2 5 2 2 2 7" xfId="38149"/>
    <cellStyle name="Total 2 5 2 2 2 8" xfId="38150"/>
    <cellStyle name="Total 2 5 2 2 2 9" xfId="38151"/>
    <cellStyle name="Total 2 5 2 2 20" xfId="38152"/>
    <cellStyle name="Total 2 5 2 2 21" xfId="38153"/>
    <cellStyle name="Total 2 5 2 2 22" xfId="38154"/>
    <cellStyle name="Total 2 5 2 2 23" xfId="38155"/>
    <cellStyle name="Total 2 5 2 2 24" xfId="38156"/>
    <cellStyle name="Total 2 5 2 2 25" xfId="38157"/>
    <cellStyle name="Total 2 5 2 2 26" xfId="38158"/>
    <cellStyle name="Total 2 5 2 2 27" xfId="38159"/>
    <cellStyle name="Total 2 5 2 2 28" xfId="38160"/>
    <cellStyle name="Total 2 5 2 2 29" xfId="38161"/>
    <cellStyle name="Total 2 5 2 2 3" xfId="38162"/>
    <cellStyle name="Total 2 5 2 2 30" xfId="38163"/>
    <cellStyle name="Total 2 5 2 2 31" xfId="38164"/>
    <cellStyle name="Total 2 5 2 2 32" xfId="38165"/>
    <cellStyle name="Total 2 5 2 2 33" xfId="39352"/>
    <cellStyle name="Total 2 5 2 2 4" xfId="38166"/>
    <cellStyle name="Total 2 5 2 2 5" xfId="38167"/>
    <cellStyle name="Total 2 5 2 2 6" xfId="38168"/>
    <cellStyle name="Total 2 5 2 2 7" xfId="38169"/>
    <cellStyle name="Total 2 5 2 2 8" xfId="38170"/>
    <cellStyle name="Total 2 5 2 2 9" xfId="38171"/>
    <cellStyle name="Total 2 5 2 20" xfId="38172"/>
    <cellStyle name="Total 2 5 2 21" xfId="38173"/>
    <cellStyle name="Total 2 5 2 22" xfId="38174"/>
    <cellStyle name="Total 2 5 2 23" xfId="38175"/>
    <cellStyle name="Total 2 5 2 24" xfId="38176"/>
    <cellStyle name="Total 2 5 2 25" xfId="38177"/>
    <cellStyle name="Total 2 5 2 26" xfId="38178"/>
    <cellStyle name="Total 2 5 2 27" xfId="38179"/>
    <cellStyle name="Total 2 5 2 28" xfId="38180"/>
    <cellStyle name="Total 2 5 2 29" xfId="38181"/>
    <cellStyle name="Total 2 5 2 3" xfId="38182"/>
    <cellStyle name="Total 2 5 2 3 10" xfId="38183"/>
    <cellStyle name="Total 2 5 2 3 11" xfId="38184"/>
    <cellStyle name="Total 2 5 2 3 12" xfId="38185"/>
    <cellStyle name="Total 2 5 2 3 13" xfId="38186"/>
    <cellStyle name="Total 2 5 2 3 14" xfId="38187"/>
    <cellStyle name="Total 2 5 2 3 15" xfId="38188"/>
    <cellStyle name="Total 2 5 2 3 16" xfId="38189"/>
    <cellStyle name="Total 2 5 2 3 17" xfId="38190"/>
    <cellStyle name="Total 2 5 2 3 18" xfId="38191"/>
    <cellStyle name="Total 2 5 2 3 19" xfId="38192"/>
    <cellStyle name="Total 2 5 2 3 2" xfId="38193"/>
    <cellStyle name="Total 2 5 2 3 20" xfId="38194"/>
    <cellStyle name="Total 2 5 2 3 21" xfId="38195"/>
    <cellStyle name="Total 2 5 2 3 22" xfId="38196"/>
    <cellStyle name="Total 2 5 2 3 23" xfId="38197"/>
    <cellStyle name="Total 2 5 2 3 24" xfId="38198"/>
    <cellStyle name="Total 2 5 2 3 25" xfId="38199"/>
    <cellStyle name="Total 2 5 2 3 26" xfId="38200"/>
    <cellStyle name="Total 2 5 2 3 27" xfId="38201"/>
    <cellStyle name="Total 2 5 2 3 28" xfId="38202"/>
    <cellStyle name="Total 2 5 2 3 29" xfId="38203"/>
    <cellStyle name="Total 2 5 2 3 3" xfId="38204"/>
    <cellStyle name="Total 2 5 2 3 30" xfId="38205"/>
    <cellStyle name="Total 2 5 2 3 31" xfId="38206"/>
    <cellStyle name="Total 2 5 2 3 4" xfId="38207"/>
    <cellStyle name="Total 2 5 2 3 5" xfId="38208"/>
    <cellStyle name="Total 2 5 2 3 6" xfId="38209"/>
    <cellStyle name="Total 2 5 2 3 7" xfId="38210"/>
    <cellStyle name="Total 2 5 2 3 8" xfId="38211"/>
    <cellStyle name="Total 2 5 2 3 9" xfId="38212"/>
    <cellStyle name="Total 2 5 2 30" xfId="38213"/>
    <cellStyle name="Total 2 5 2 31" xfId="38214"/>
    <cellStyle name="Total 2 5 2 32" xfId="38215"/>
    <cellStyle name="Total 2 5 2 33" xfId="38216"/>
    <cellStyle name="Total 2 5 2 34" xfId="39351"/>
    <cellStyle name="Total 2 5 2 4" xfId="38217"/>
    <cellStyle name="Total 2 5 2 5" xfId="38218"/>
    <cellStyle name="Total 2 5 2 6" xfId="38219"/>
    <cellStyle name="Total 2 5 2 7" xfId="38220"/>
    <cellStyle name="Total 2 5 2 8" xfId="38221"/>
    <cellStyle name="Total 2 5 2 9" xfId="38222"/>
    <cellStyle name="Total 2 5 20" xfId="38223"/>
    <cellStyle name="Total 2 5 21" xfId="38224"/>
    <cellStyle name="Total 2 5 22" xfId="38225"/>
    <cellStyle name="Total 2 5 23" xfId="38226"/>
    <cellStyle name="Total 2 5 24" xfId="38227"/>
    <cellStyle name="Total 2 5 25" xfId="38228"/>
    <cellStyle name="Total 2 5 26" xfId="38229"/>
    <cellStyle name="Total 2 5 27" xfId="38230"/>
    <cellStyle name="Total 2 5 28" xfId="38231"/>
    <cellStyle name="Total 2 5 29" xfId="38232"/>
    <cellStyle name="Total 2 5 3" xfId="38233"/>
    <cellStyle name="Total 2 5 3 10" xfId="38234"/>
    <cellStyle name="Total 2 5 3 11" xfId="38235"/>
    <cellStyle name="Total 2 5 3 12" xfId="38236"/>
    <cellStyle name="Total 2 5 3 13" xfId="38237"/>
    <cellStyle name="Total 2 5 3 14" xfId="38238"/>
    <cellStyle name="Total 2 5 3 15" xfId="38239"/>
    <cellStyle name="Total 2 5 3 16" xfId="38240"/>
    <cellStyle name="Total 2 5 3 17" xfId="38241"/>
    <cellStyle name="Total 2 5 3 18" xfId="38242"/>
    <cellStyle name="Total 2 5 3 19" xfId="38243"/>
    <cellStyle name="Total 2 5 3 2" xfId="38244"/>
    <cellStyle name="Total 2 5 3 2 10" xfId="38245"/>
    <cellStyle name="Total 2 5 3 2 11" xfId="38246"/>
    <cellStyle name="Total 2 5 3 2 12" xfId="38247"/>
    <cellStyle name="Total 2 5 3 2 13" xfId="38248"/>
    <cellStyle name="Total 2 5 3 2 14" xfId="38249"/>
    <cellStyle name="Total 2 5 3 2 15" xfId="38250"/>
    <cellStyle name="Total 2 5 3 2 16" xfId="38251"/>
    <cellStyle name="Total 2 5 3 2 17" xfId="38252"/>
    <cellStyle name="Total 2 5 3 2 18" xfId="38253"/>
    <cellStyle name="Total 2 5 3 2 19" xfId="38254"/>
    <cellStyle name="Total 2 5 3 2 2" xfId="38255"/>
    <cellStyle name="Total 2 5 3 2 20" xfId="38256"/>
    <cellStyle name="Total 2 5 3 2 21" xfId="38257"/>
    <cellStyle name="Total 2 5 3 2 22" xfId="38258"/>
    <cellStyle name="Total 2 5 3 2 23" xfId="38259"/>
    <cellStyle name="Total 2 5 3 2 24" xfId="38260"/>
    <cellStyle name="Total 2 5 3 2 25" xfId="38261"/>
    <cellStyle name="Total 2 5 3 2 26" xfId="38262"/>
    <cellStyle name="Total 2 5 3 2 27" xfId="38263"/>
    <cellStyle name="Total 2 5 3 2 28" xfId="38264"/>
    <cellStyle name="Total 2 5 3 2 29" xfId="38265"/>
    <cellStyle name="Total 2 5 3 2 3" xfId="38266"/>
    <cellStyle name="Total 2 5 3 2 30" xfId="38267"/>
    <cellStyle name="Total 2 5 3 2 31" xfId="38268"/>
    <cellStyle name="Total 2 5 3 2 4" xfId="38269"/>
    <cellStyle name="Total 2 5 3 2 5" xfId="38270"/>
    <cellStyle name="Total 2 5 3 2 6" xfId="38271"/>
    <cellStyle name="Total 2 5 3 2 7" xfId="38272"/>
    <cellStyle name="Total 2 5 3 2 8" xfId="38273"/>
    <cellStyle name="Total 2 5 3 2 9" xfId="38274"/>
    <cellStyle name="Total 2 5 3 20" xfId="38275"/>
    <cellStyle name="Total 2 5 3 21" xfId="38276"/>
    <cellStyle name="Total 2 5 3 22" xfId="38277"/>
    <cellStyle name="Total 2 5 3 23" xfId="38278"/>
    <cellStyle name="Total 2 5 3 24" xfId="38279"/>
    <cellStyle name="Total 2 5 3 25" xfId="38280"/>
    <cellStyle name="Total 2 5 3 26" xfId="38281"/>
    <cellStyle name="Total 2 5 3 27" xfId="38282"/>
    <cellStyle name="Total 2 5 3 28" xfId="38283"/>
    <cellStyle name="Total 2 5 3 29" xfId="38284"/>
    <cellStyle name="Total 2 5 3 3" xfId="38285"/>
    <cellStyle name="Total 2 5 3 30" xfId="38286"/>
    <cellStyle name="Total 2 5 3 31" xfId="38287"/>
    <cellStyle name="Total 2 5 3 32" xfId="38288"/>
    <cellStyle name="Total 2 5 3 33" xfId="39353"/>
    <cellStyle name="Total 2 5 3 4" xfId="38289"/>
    <cellStyle name="Total 2 5 3 5" xfId="38290"/>
    <cellStyle name="Total 2 5 3 6" xfId="38291"/>
    <cellStyle name="Total 2 5 3 7" xfId="38292"/>
    <cellStyle name="Total 2 5 3 8" xfId="38293"/>
    <cellStyle name="Total 2 5 3 9" xfId="38294"/>
    <cellStyle name="Total 2 5 30" xfId="38295"/>
    <cellStyle name="Total 2 5 31" xfId="38296"/>
    <cellStyle name="Total 2 5 32" xfId="38297"/>
    <cellStyle name="Total 2 5 33" xfId="38298"/>
    <cellStyle name="Total 2 5 34" xfId="38299"/>
    <cellStyle name="Total 2 5 35" xfId="39350"/>
    <cellStyle name="Total 2 5 4" xfId="38300"/>
    <cellStyle name="Total 2 5 4 10" xfId="38301"/>
    <cellStyle name="Total 2 5 4 11" xfId="38302"/>
    <cellStyle name="Total 2 5 4 12" xfId="38303"/>
    <cellStyle name="Total 2 5 4 13" xfId="38304"/>
    <cellStyle name="Total 2 5 4 14" xfId="38305"/>
    <cellStyle name="Total 2 5 4 15" xfId="38306"/>
    <cellStyle name="Total 2 5 4 16" xfId="38307"/>
    <cellStyle name="Total 2 5 4 17" xfId="38308"/>
    <cellStyle name="Total 2 5 4 18" xfId="38309"/>
    <cellStyle name="Total 2 5 4 19" xfId="38310"/>
    <cellStyle name="Total 2 5 4 2" xfId="38311"/>
    <cellStyle name="Total 2 5 4 20" xfId="38312"/>
    <cellStyle name="Total 2 5 4 21" xfId="38313"/>
    <cellStyle name="Total 2 5 4 22" xfId="38314"/>
    <cellStyle name="Total 2 5 4 23" xfId="38315"/>
    <cellStyle name="Total 2 5 4 24" xfId="38316"/>
    <cellStyle name="Total 2 5 4 25" xfId="38317"/>
    <cellStyle name="Total 2 5 4 26" xfId="38318"/>
    <cellStyle name="Total 2 5 4 27" xfId="38319"/>
    <cellStyle name="Total 2 5 4 28" xfId="38320"/>
    <cellStyle name="Total 2 5 4 29" xfId="38321"/>
    <cellStyle name="Total 2 5 4 3" xfId="38322"/>
    <cellStyle name="Total 2 5 4 30" xfId="38323"/>
    <cellStyle name="Total 2 5 4 31" xfId="38324"/>
    <cellStyle name="Total 2 5 4 4" xfId="38325"/>
    <cellStyle name="Total 2 5 4 5" xfId="38326"/>
    <cellStyle name="Total 2 5 4 6" xfId="38327"/>
    <cellStyle name="Total 2 5 4 7" xfId="38328"/>
    <cellStyle name="Total 2 5 4 8" xfId="38329"/>
    <cellStyle name="Total 2 5 4 9" xfId="38330"/>
    <cellStyle name="Total 2 5 5" xfId="38331"/>
    <cellStyle name="Total 2 5 6" xfId="38332"/>
    <cellStyle name="Total 2 5 7" xfId="38333"/>
    <cellStyle name="Total 2 5 8" xfId="38334"/>
    <cellStyle name="Total 2 5 9" xfId="38335"/>
    <cellStyle name="Total 2 6" xfId="38336"/>
    <cellStyle name="Total 2 6 10" xfId="38337"/>
    <cellStyle name="Total 2 6 11" xfId="38338"/>
    <cellStyle name="Total 2 6 12" xfId="38339"/>
    <cellStyle name="Total 2 6 13" xfId="38340"/>
    <cellStyle name="Total 2 6 14" xfId="38341"/>
    <cellStyle name="Total 2 6 15" xfId="38342"/>
    <cellStyle name="Total 2 6 16" xfId="38343"/>
    <cellStyle name="Total 2 6 17" xfId="38344"/>
    <cellStyle name="Total 2 6 18" xfId="38345"/>
    <cellStyle name="Total 2 6 19" xfId="38346"/>
    <cellStyle name="Total 2 6 2" xfId="38347"/>
    <cellStyle name="Total 2 6 2 10" xfId="38348"/>
    <cellStyle name="Total 2 6 2 11" xfId="38349"/>
    <cellStyle name="Total 2 6 2 12" xfId="38350"/>
    <cellStyle name="Total 2 6 2 13" xfId="38351"/>
    <cellStyle name="Total 2 6 2 14" xfId="38352"/>
    <cellStyle name="Total 2 6 2 15" xfId="38353"/>
    <cellStyle name="Total 2 6 2 16" xfId="38354"/>
    <cellStyle name="Total 2 6 2 17" xfId="38355"/>
    <cellStyle name="Total 2 6 2 18" xfId="38356"/>
    <cellStyle name="Total 2 6 2 19" xfId="38357"/>
    <cellStyle name="Total 2 6 2 2" xfId="38358"/>
    <cellStyle name="Total 2 6 2 2 10" xfId="38359"/>
    <cellStyle name="Total 2 6 2 2 11" xfId="38360"/>
    <cellStyle name="Total 2 6 2 2 12" xfId="38361"/>
    <cellStyle name="Total 2 6 2 2 13" xfId="38362"/>
    <cellStyle name="Total 2 6 2 2 14" xfId="38363"/>
    <cellStyle name="Total 2 6 2 2 15" xfId="38364"/>
    <cellStyle name="Total 2 6 2 2 16" xfId="38365"/>
    <cellStyle name="Total 2 6 2 2 17" xfId="38366"/>
    <cellStyle name="Total 2 6 2 2 18" xfId="38367"/>
    <cellStyle name="Total 2 6 2 2 19" xfId="38368"/>
    <cellStyle name="Total 2 6 2 2 2" xfId="38369"/>
    <cellStyle name="Total 2 6 2 2 20" xfId="38370"/>
    <cellStyle name="Total 2 6 2 2 21" xfId="38371"/>
    <cellStyle name="Total 2 6 2 2 22" xfId="38372"/>
    <cellStyle name="Total 2 6 2 2 23" xfId="38373"/>
    <cellStyle name="Total 2 6 2 2 24" xfId="38374"/>
    <cellStyle name="Total 2 6 2 2 25" xfId="38375"/>
    <cellStyle name="Total 2 6 2 2 26" xfId="38376"/>
    <cellStyle name="Total 2 6 2 2 27" xfId="38377"/>
    <cellStyle name="Total 2 6 2 2 28" xfId="38378"/>
    <cellStyle name="Total 2 6 2 2 29" xfId="40143"/>
    <cellStyle name="Total 2 6 2 2 3" xfId="38379"/>
    <cellStyle name="Total 2 6 2 2 4" xfId="38380"/>
    <cellStyle name="Total 2 6 2 2 5" xfId="38381"/>
    <cellStyle name="Total 2 6 2 2 6" xfId="38382"/>
    <cellStyle name="Total 2 6 2 2 7" xfId="38383"/>
    <cellStyle name="Total 2 6 2 2 8" xfId="38384"/>
    <cellStyle name="Total 2 6 2 2 9" xfId="38385"/>
    <cellStyle name="Total 2 6 2 20" xfId="38386"/>
    <cellStyle name="Total 2 6 2 21" xfId="38387"/>
    <cellStyle name="Total 2 6 2 22" xfId="38388"/>
    <cellStyle name="Total 2 6 2 23" xfId="38389"/>
    <cellStyle name="Total 2 6 2 24" xfId="38390"/>
    <cellStyle name="Total 2 6 2 25" xfId="38391"/>
    <cellStyle name="Total 2 6 2 26" xfId="38392"/>
    <cellStyle name="Total 2 6 2 27" xfId="39355"/>
    <cellStyle name="Total 2 6 2 3" xfId="38393"/>
    <cellStyle name="Total 2 6 2 4" xfId="38394"/>
    <cellStyle name="Total 2 6 2 5" xfId="38395"/>
    <cellStyle name="Total 2 6 2 6" xfId="38396"/>
    <cellStyle name="Total 2 6 2 7" xfId="38397"/>
    <cellStyle name="Total 2 6 2 8" xfId="38398"/>
    <cellStyle name="Total 2 6 2 9" xfId="38399"/>
    <cellStyle name="Total 2 6 20" xfId="38400"/>
    <cellStyle name="Total 2 6 21" xfId="38401"/>
    <cellStyle name="Total 2 6 22" xfId="38402"/>
    <cellStyle name="Total 2 6 23" xfId="38403"/>
    <cellStyle name="Total 2 6 24" xfId="38404"/>
    <cellStyle name="Total 2 6 25" xfId="38405"/>
    <cellStyle name="Total 2 6 26" xfId="38406"/>
    <cellStyle name="Total 2 6 27" xfId="38407"/>
    <cellStyle name="Total 2 6 28" xfId="39354"/>
    <cellStyle name="Total 2 6 3" xfId="38408"/>
    <cellStyle name="Total 2 6 3 10" xfId="38409"/>
    <cellStyle name="Total 2 6 3 11" xfId="38410"/>
    <cellStyle name="Total 2 6 3 12" xfId="38411"/>
    <cellStyle name="Total 2 6 3 13" xfId="38412"/>
    <cellStyle name="Total 2 6 3 14" xfId="38413"/>
    <cellStyle name="Total 2 6 3 15" xfId="38414"/>
    <cellStyle name="Total 2 6 3 16" xfId="38415"/>
    <cellStyle name="Total 2 6 3 17" xfId="38416"/>
    <cellStyle name="Total 2 6 3 18" xfId="38417"/>
    <cellStyle name="Total 2 6 3 19" xfId="38418"/>
    <cellStyle name="Total 2 6 3 2" xfId="38419"/>
    <cellStyle name="Total 2 6 3 20" xfId="38420"/>
    <cellStyle name="Total 2 6 3 21" xfId="38421"/>
    <cellStyle name="Total 2 6 3 22" xfId="38422"/>
    <cellStyle name="Total 2 6 3 23" xfId="38423"/>
    <cellStyle name="Total 2 6 3 24" xfId="38424"/>
    <cellStyle name="Total 2 6 3 25" xfId="38425"/>
    <cellStyle name="Total 2 6 3 26" xfId="38426"/>
    <cellStyle name="Total 2 6 3 27" xfId="38427"/>
    <cellStyle name="Total 2 6 3 28" xfId="38428"/>
    <cellStyle name="Total 2 6 3 29" xfId="39888"/>
    <cellStyle name="Total 2 6 3 3" xfId="38429"/>
    <cellStyle name="Total 2 6 3 4" xfId="38430"/>
    <cellStyle name="Total 2 6 3 5" xfId="38431"/>
    <cellStyle name="Total 2 6 3 6" xfId="38432"/>
    <cellStyle name="Total 2 6 3 7" xfId="38433"/>
    <cellStyle name="Total 2 6 3 8" xfId="38434"/>
    <cellStyle name="Total 2 6 3 9" xfId="38435"/>
    <cellStyle name="Total 2 6 4" xfId="38436"/>
    <cellStyle name="Total 2 6 5" xfId="38437"/>
    <cellStyle name="Total 2 6 6" xfId="38438"/>
    <cellStyle name="Total 2 6 7" xfId="38439"/>
    <cellStyle name="Total 2 6 8" xfId="38440"/>
    <cellStyle name="Total 2 6 9" xfId="38441"/>
    <cellStyle name="Total 2 7" xfId="38442"/>
    <cellStyle name="Total 2 7 10" xfId="38443"/>
    <cellStyle name="Total 2 7 11" xfId="38444"/>
    <cellStyle name="Total 2 7 12" xfId="38445"/>
    <cellStyle name="Total 2 7 13" xfId="38446"/>
    <cellStyle name="Total 2 7 14" xfId="38447"/>
    <cellStyle name="Total 2 7 15" xfId="38448"/>
    <cellStyle name="Total 2 7 16" xfId="38449"/>
    <cellStyle name="Total 2 7 17" xfId="38450"/>
    <cellStyle name="Total 2 7 18" xfId="38451"/>
    <cellStyle name="Total 2 7 19" xfId="38452"/>
    <cellStyle name="Total 2 7 2" xfId="38453"/>
    <cellStyle name="Total 2 7 2 10" xfId="38454"/>
    <cellStyle name="Total 2 7 2 11" xfId="38455"/>
    <cellStyle name="Total 2 7 2 12" xfId="38456"/>
    <cellStyle name="Total 2 7 2 13" xfId="38457"/>
    <cellStyle name="Total 2 7 2 14" xfId="38458"/>
    <cellStyle name="Total 2 7 2 15" xfId="38459"/>
    <cellStyle name="Total 2 7 2 16" xfId="38460"/>
    <cellStyle name="Total 2 7 2 17" xfId="38461"/>
    <cellStyle name="Total 2 7 2 18" xfId="38462"/>
    <cellStyle name="Total 2 7 2 19" xfId="38463"/>
    <cellStyle name="Total 2 7 2 2" xfId="38464"/>
    <cellStyle name="Total 2 7 2 20" xfId="38465"/>
    <cellStyle name="Total 2 7 2 21" xfId="38466"/>
    <cellStyle name="Total 2 7 2 22" xfId="38467"/>
    <cellStyle name="Total 2 7 2 23" xfId="38468"/>
    <cellStyle name="Total 2 7 2 24" xfId="38469"/>
    <cellStyle name="Total 2 7 2 25" xfId="38470"/>
    <cellStyle name="Total 2 7 2 26" xfId="38471"/>
    <cellStyle name="Total 2 7 2 27" xfId="38472"/>
    <cellStyle name="Total 2 7 2 28" xfId="38473"/>
    <cellStyle name="Total 2 7 2 29" xfId="40035"/>
    <cellStyle name="Total 2 7 2 3" xfId="38474"/>
    <cellStyle name="Total 2 7 2 4" xfId="38475"/>
    <cellStyle name="Total 2 7 2 5" xfId="38476"/>
    <cellStyle name="Total 2 7 2 6" xfId="38477"/>
    <cellStyle name="Total 2 7 2 7" xfId="38478"/>
    <cellStyle name="Total 2 7 2 8" xfId="38479"/>
    <cellStyle name="Total 2 7 2 9" xfId="38480"/>
    <cellStyle name="Total 2 7 20" xfId="38481"/>
    <cellStyle name="Total 2 7 21" xfId="38482"/>
    <cellStyle name="Total 2 7 22" xfId="38483"/>
    <cellStyle name="Total 2 7 23" xfId="38484"/>
    <cellStyle name="Total 2 7 24" xfId="38485"/>
    <cellStyle name="Total 2 7 25" xfId="38486"/>
    <cellStyle name="Total 2 7 26" xfId="38487"/>
    <cellStyle name="Total 2 7 27" xfId="39356"/>
    <cellStyle name="Total 2 7 3" xfId="38488"/>
    <cellStyle name="Total 2 7 4" xfId="38489"/>
    <cellStyle name="Total 2 7 5" xfId="38490"/>
    <cellStyle name="Total 2 7 6" xfId="38491"/>
    <cellStyle name="Total 2 7 7" xfId="38492"/>
    <cellStyle name="Total 2 7 8" xfId="38493"/>
    <cellStyle name="Total 2 7 9" xfId="38494"/>
    <cellStyle name="Total 2 8" xfId="38495"/>
    <cellStyle name="Total 2 8 10" xfId="38496"/>
    <cellStyle name="Total 2 8 11" xfId="38497"/>
    <cellStyle name="Total 2 8 12" xfId="38498"/>
    <cellStyle name="Total 2 8 13" xfId="38499"/>
    <cellStyle name="Total 2 8 14" xfId="38500"/>
    <cellStyle name="Total 2 8 15" xfId="38501"/>
    <cellStyle name="Total 2 8 16" xfId="38502"/>
    <cellStyle name="Total 2 8 17" xfId="38503"/>
    <cellStyle name="Total 2 8 18" xfId="38504"/>
    <cellStyle name="Total 2 8 19" xfId="38505"/>
    <cellStyle name="Total 2 8 2" xfId="38506"/>
    <cellStyle name="Total 2 8 20" xfId="38507"/>
    <cellStyle name="Total 2 8 21" xfId="38508"/>
    <cellStyle name="Total 2 8 22" xfId="38509"/>
    <cellStyle name="Total 2 8 23" xfId="38510"/>
    <cellStyle name="Total 2 8 24" xfId="38511"/>
    <cellStyle name="Total 2 8 25" xfId="38512"/>
    <cellStyle name="Total 2 8 26" xfId="38513"/>
    <cellStyle name="Total 2 8 27" xfId="38514"/>
    <cellStyle name="Total 2 8 28" xfId="38515"/>
    <cellStyle name="Total 2 8 29" xfId="39419"/>
    <cellStyle name="Total 2 8 3" xfId="38516"/>
    <cellStyle name="Total 2 8 4" xfId="38517"/>
    <cellStyle name="Total 2 8 5" xfId="38518"/>
    <cellStyle name="Total 2 8 6" xfId="38519"/>
    <cellStyle name="Total 2 8 7" xfId="38520"/>
    <cellStyle name="Total 2 8 8" xfId="38521"/>
    <cellStyle name="Total 2 8 9" xfId="38522"/>
    <cellStyle name="Total 2 9" xfId="38523"/>
    <cellStyle name="Total 3" xfId="38524"/>
    <cellStyle name="Total 4" xfId="38525"/>
    <cellStyle name="Total 5" xfId="38526"/>
    <cellStyle name="Total 6" xfId="38527"/>
    <cellStyle name="Total 7" xfId="38528"/>
    <cellStyle name="Total 8" xfId="38529"/>
    <cellStyle name="Total 9" xfId="38530"/>
    <cellStyle name="Warning Text" xfId="50" builtinId="11" hidden="1"/>
    <cellStyle name="Warning Text 2" xfId="462"/>
    <cellStyle name="Warning Text 2 2" xfId="38531"/>
    <cellStyle name="Warning Text 2 2 2" xfId="38532"/>
    <cellStyle name="Warning Text 2 3" xfId="38533"/>
    <cellStyle name="Warning Text 2 4" xfId="38534"/>
    <cellStyle name="Warning Text 2 5" xfId="38535"/>
    <cellStyle name="Warning Text 2 6" xfId="38641"/>
    <cellStyle name="Warning Text 3" xfId="38536"/>
    <cellStyle name="Warning Text 4" xfId="38537"/>
    <cellStyle name="Warning Text 5" xfId="38538"/>
    <cellStyle name="Warning Text 6" xfId="38539"/>
    <cellStyle name="Warning Text 7" xfId="38540"/>
    <cellStyle name="Warning Text 8" xfId="38541"/>
    <cellStyle name="Warning Text 9" xfId="38542"/>
    <cellStyle name="Year" xfId="38543"/>
    <cellStyle name="Year0" xfId="31"/>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zoomScaleNormal="100" zoomScaleSheetLayoutView="100" workbookViewId="0">
      <selection activeCell="B19" sqref="B19"/>
    </sheetView>
  </sheetViews>
  <sheetFormatPr defaultRowHeight="12.75"/>
  <cols>
    <col min="1" max="1" width="26.5703125" style="1" customWidth="1"/>
    <col min="2" max="2" width="43.140625" style="1" customWidth="1"/>
    <col min="3" max="3" width="32.7109375" style="1" customWidth="1"/>
    <col min="4" max="4" width="32.28515625" style="1" customWidth="1"/>
    <col min="5" max="16384" width="9.140625" style="1"/>
  </cols>
  <sheetData>
    <row r="1" spans="1:4">
      <c r="A1" s="271"/>
      <c r="B1" s="272"/>
      <c r="C1" s="272"/>
      <c r="D1" s="273"/>
    </row>
    <row r="2" spans="1:4" ht="236.25" customHeight="1">
      <c r="A2" s="256"/>
      <c r="B2" s="258"/>
      <c r="C2" s="258"/>
      <c r="D2" s="259"/>
    </row>
    <row r="3" spans="1:4" ht="23.25">
      <c r="A3" s="274" t="s">
        <v>9</v>
      </c>
      <c r="B3" s="275"/>
      <c r="C3" s="275"/>
      <c r="D3" s="276"/>
    </row>
    <row r="4" spans="1:4" ht="27.75" customHeight="1">
      <c r="A4" s="274" t="s">
        <v>559</v>
      </c>
      <c r="B4" s="275"/>
      <c r="C4" s="275"/>
      <c r="D4" s="276"/>
    </row>
    <row r="5" spans="1:4" ht="27.75" customHeight="1">
      <c r="A5" s="274" t="s">
        <v>0</v>
      </c>
      <c r="B5" s="275"/>
      <c r="C5" s="275"/>
      <c r="D5" s="276"/>
    </row>
    <row r="6" spans="1:4" ht="21">
      <c r="A6" s="277" t="s">
        <v>571</v>
      </c>
      <c r="B6" s="275"/>
      <c r="C6" s="275"/>
      <c r="D6" s="276"/>
    </row>
    <row r="7" spans="1:4" ht="60" customHeight="1">
      <c r="A7" s="278"/>
      <c r="B7" s="275"/>
      <c r="C7" s="275"/>
      <c r="D7" s="276"/>
    </row>
    <row r="8" spans="1:4" ht="15" customHeight="1">
      <c r="A8" s="256"/>
      <c r="B8" s="285" t="s">
        <v>7</v>
      </c>
      <c r="C8" s="50" t="s">
        <v>724</v>
      </c>
      <c r="D8" s="286"/>
    </row>
    <row r="9" spans="1:4" ht="3" customHeight="1">
      <c r="A9" s="256"/>
      <c r="B9" s="258"/>
      <c r="C9" s="258"/>
      <c r="D9" s="259"/>
    </row>
    <row r="10" spans="1:4" ht="15" customHeight="1">
      <c r="A10" s="256"/>
      <c r="B10" s="285" t="s">
        <v>8</v>
      </c>
      <c r="C10" s="49">
        <v>42825</v>
      </c>
      <c r="D10" s="259"/>
    </row>
    <row r="11" spans="1:4" ht="3" customHeight="1">
      <c r="A11" s="256"/>
      <c r="B11" s="258"/>
      <c r="C11" s="287"/>
      <c r="D11" s="259"/>
    </row>
    <row r="12" spans="1:4" ht="15" customHeight="1">
      <c r="A12" s="256"/>
      <c r="B12" s="285" t="s">
        <v>563</v>
      </c>
      <c r="C12" s="49">
        <v>42826</v>
      </c>
      <c r="D12" s="259"/>
    </row>
    <row r="13" spans="1:4" ht="15" customHeight="1">
      <c r="A13" s="256"/>
      <c r="B13" s="261"/>
      <c r="C13" s="261"/>
      <c r="D13" s="259"/>
    </row>
    <row r="14" spans="1:4" ht="15" customHeight="1">
      <c r="A14" s="256"/>
      <c r="B14" s="261"/>
      <c r="C14" s="261"/>
      <c r="D14" s="276"/>
    </row>
    <row r="15" spans="1:4" ht="15" customHeight="1">
      <c r="A15" s="279" t="s">
        <v>564</v>
      </c>
      <c r="B15" s="280"/>
      <c r="C15" s="275"/>
      <c r="D15" s="276"/>
    </row>
    <row r="16" spans="1:4">
      <c r="A16" s="281" t="s">
        <v>599</v>
      </c>
      <c r="B16" s="275"/>
      <c r="C16" s="275"/>
      <c r="D16" s="276"/>
    </row>
    <row r="17" spans="1:4" ht="39.950000000000003" customHeight="1">
      <c r="A17" s="282"/>
      <c r="B17" s="283"/>
      <c r="C17" s="283"/>
      <c r="D17" s="284"/>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3"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16"/>
  <sheetViews>
    <sheetView showGridLines="0" view="pageBreakPreview" zoomScaleNormal="100" zoomScaleSheetLayoutView="100" workbookViewId="0"/>
  </sheetViews>
  <sheetFormatPr defaultRowHeight="12.75"/>
  <cols>
    <col min="2" max="2" width="9" customWidth="1"/>
    <col min="3" max="3" width="105.85546875" customWidth="1"/>
    <col min="6" max="7" width="9.140625" customWidth="1"/>
    <col min="8" max="8" width="24.140625" customWidth="1"/>
    <col min="9" max="9" width="36.7109375" customWidth="1"/>
  </cols>
  <sheetData>
    <row r="1" spans="1:4" ht="28.5" customHeight="1">
      <c r="A1" s="252"/>
      <c r="B1" s="253"/>
      <c r="C1" s="254"/>
      <c r="D1" s="255"/>
    </row>
    <row r="2" spans="1:4" ht="15.75">
      <c r="A2" s="256"/>
      <c r="B2" s="257" t="s">
        <v>3</v>
      </c>
      <c r="C2" s="258"/>
      <c r="D2" s="259"/>
    </row>
    <row r="3" spans="1:4">
      <c r="A3" s="256"/>
      <c r="B3" s="260" t="s">
        <v>589</v>
      </c>
      <c r="C3" s="258"/>
      <c r="D3" s="259"/>
    </row>
    <row r="4" spans="1:4">
      <c r="A4" s="256"/>
      <c r="B4" s="261"/>
      <c r="C4" s="262"/>
      <c r="D4" s="259"/>
    </row>
    <row r="5" spans="1:4" s="17" customFormat="1">
      <c r="A5" s="263"/>
      <c r="B5" s="264" t="s">
        <v>1</v>
      </c>
      <c r="C5" s="264" t="s">
        <v>581</v>
      </c>
      <c r="D5" s="265"/>
    </row>
    <row r="6" spans="1:4" s="17" customFormat="1">
      <c r="A6" s="263"/>
      <c r="B6" s="266" t="s">
        <v>419</v>
      </c>
      <c r="C6" s="267" t="s">
        <v>582</v>
      </c>
      <c r="D6" s="265"/>
    </row>
    <row r="7" spans="1:4" s="17" customFormat="1">
      <c r="A7" s="263"/>
      <c r="B7" s="266" t="s">
        <v>430</v>
      </c>
      <c r="C7" s="267" t="s">
        <v>583</v>
      </c>
      <c r="D7" s="265"/>
    </row>
    <row r="8" spans="1:4" s="17" customFormat="1">
      <c r="A8" s="263"/>
      <c r="B8" s="266" t="s">
        <v>431</v>
      </c>
      <c r="C8" s="267" t="s">
        <v>584</v>
      </c>
      <c r="D8" s="265"/>
    </row>
    <row r="9" spans="1:4" s="17" customFormat="1">
      <c r="A9" s="263"/>
      <c r="B9" s="266" t="s">
        <v>432</v>
      </c>
      <c r="C9" s="267" t="s">
        <v>585</v>
      </c>
      <c r="D9" s="265"/>
    </row>
    <row r="10" spans="1:4" s="17" customFormat="1">
      <c r="A10" s="263"/>
      <c r="B10" s="266" t="s">
        <v>591</v>
      </c>
      <c r="C10" s="267" t="s">
        <v>586</v>
      </c>
      <c r="D10" s="265"/>
    </row>
    <row r="11" spans="1:4">
      <c r="A11" s="263"/>
      <c r="B11" s="266" t="s">
        <v>433</v>
      </c>
      <c r="C11" s="267" t="s">
        <v>587</v>
      </c>
      <c r="D11" s="265"/>
    </row>
    <row r="12" spans="1:4">
      <c r="A12" s="263"/>
      <c r="B12" s="266" t="s">
        <v>246</v>
      </c>
      <c r="C12" s="267" t="s">
        <v>588</v>
      </c>
      <c r="D12" s="265"/>
    </row>
    <row r="13" spans="1:4">
      <c r="A13" s="263"/>
      <c r="B13" s="261"/>
      <c r="C13" s="261"/>
      <c r="D13" s="265"/>
    </row>
    <row r="14" spans="1:4">
      <c r="A14" s="263"/>
      <c r="B14" s="261"/>
      <c r="C14" s="261"/>
      <c r="D14" s="265"/>
    </row>
    <row r="15" spans="1:4">
      <c r="A15" s="263"/>
      <c r="B15" s="261"/>
      <c r="C15" s="261"/>
      <c r="D15" s="265"/>
    </row>
    <row r="16" spans="1:4">
      <c r="A16" s="268"/>
      <c r="B16" s="269"/>
      <c r="C16" s="269"/>
      <c r="D16" s="270"/>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3" type="noConversion"/>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Capacity Forecast'!$A$4" tooltip="Section title. Click once to follow" display="REPORT ON FORECAST CAPACITY"/>
    <hyperlink ref="C10" location="'S12c.Demand Forecast'!$A$4" tooltip="Section title. Click once to follow" display="REPORT ON FORECAST NETWORK DEMAND"/>
    <hyperlink ref="C11" location="'S12d.Reliability Forecast'!$A$5" tooltip="Section title. Click once to follow" display="REPORT FORECAST INTERRUPTIONS AND DURATION"/>
    <hyperlink ref="C12"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C28"/>
  <sheetViews>
    <sheetView showGridLines="0" view="pageBreakPreview" zoomScaleNormal="100" zoomScaleSheetLayoutView="100" workbookViewId="0"/>
  </sheetViews>
  <sheetFormatPr defaultRowHeight="15"/>
  <cols>
    <col min="1" max="1" width="9.140625" style="2"/>
    <col min="2" max="2" width="110.85546875" style="2" customWidth="1"/>
    <col min="3" max="3" width="9.140625" style="2" customWidth="1"/>
    <col min="4" max="16384" width="9.140625" style="2"/>
  </cols>
  <sheetData>
    <row r="1" spans="1:3">
      <c r="A1" s="237"/>
      <c r="B1" s="304"/>
      <c r="C1" s="305"/>
    </row>
    <row r="2" spans="1:3" ht="15.75">
      <c r="A2" s="238"/>
      <c r="B2" s="239" t="s">
        <v>594</v>
      </c>
      <c r="C2" s="240"/>
    </row>
    <row r="3" spans="1:3" ht="63.75">
      <c r="A3" s="238"/>
      <c r="B3" s="288" t="s">
        <v>595</v>
      </c>
      <c r="C3" s="240"/>
    </row>
    <row r="4" spans="1:3">
      <c r="A4" s="238"/>
      <c r="B4" s="241"/>
      <c r="C4" s="240"/>
    </row>
    <row r="5" spans="1:3" ht="15.75">
      <c r="A5" s="238"/>
      <c r="B5" s="242" t="s">
        <v>556</v>
      </c>
      <c r="C5" s="240"/>
    </row>
    <row r="6" spans="1:3" ht="38.25">
      <c r="A6" s="238"/>
      <c r="B6" s="241" t="s">
        <v>565</v>
      </c>
      <c r="C6" s="240"/>
    </row>
    <row r="7" spans="1:3" ht="63.75">
      <c r="A7" s="238"/>
      <c r="B7" s="241" t="s">
        <v>566</v>
      </c>
      <c r="C7" s="240"/>
    </row>
    <row r="8" spans="1:3">
      <c r="A8" s="238"/>
      <c r="B8" s="243"/>
      <c r="C8" s="240"/>
    </row>
    <row r="9" spans="1:3" ht="15.75">
      <c r="A9" s="238"/>
      <c r="B9" s="244" t="s">
        <v>557</v>
      </c>
      <c r="C9" s="240"/>
    </row>
    <row r="10" spans="1:3" ht="25.5">
      <c r="A10" s="238"/>
      <c r="B10" s="241" t="s">
        <v>596</v>
      </c>
      <c r="C10" s="240"/>
    </row>
    <row r="11" spans="1:3" ht="25.5">
      <c r="A11" s="238"/>
      <c r="B11" s="241" t="s">
        <v>598</v>
      </c>
      <c r="C11" s="240"/>
    </row>
    <row r="12" spans="1:3">
      <c r="A12" s="238"/>
      <c r="B12" s="241"/>
      <c r="C12" s="240"/>
    </row>
    <row r="13" spans="1:3" ht="15.75">
      <c r="A13" s="238"/>
      <c r="B13" s="242" t="s">
        <v>560</v>
      </c>
      <c r="C13" s="240"/>
    </row>
    <row r="14" spans="1:3" ht="38.25">
      <c r="A14" s="238"/>
      <c r="B14" s="241" t="s">
        <v>561</v>
      </c>
      <c r="C14" s="240"/>
    </row>
    <row r="15" spans="1:3">
      <c r="A15" s="238"/>
      <c r="B15" s="241"/>
      <c r="C15" s="240"/>
    </row>
    <row r="16" spans="1:3" ht="15.75">
      <c r="A16" s="238"/>
      <c r="B16" s="242" t="s">
        <v>567</v>
      </c>
      <c r="C16" s="240"/>
    </row>
    <row r="17" spans="1:3" ht="15.75" customHeight="1">
      <c r="A17" s="238"/>
      <c r="B17" s="241" t="s">
        <v>568</v>
      </c>
      <c r="C17" s="240"/>
    </row>
    <row r="18" spans="1:3">
      <c r="A18" s="238"/>
      <c r="B18" s="241"/>
      <c r="C18" s="240"/>
    </row>
    <row r="19" spans="1:3" ht="15.75">
      <c r="A19" s="238"/>
      <c r="B19" s="242" t="s">
        <v>558</v>
      </c>
      <c r="C19" s="240"/>
    </row>
    <row r="20" spans="1:3" ht="25.5">
      <c r="A20" s="238"/>
      <c r="B20" s="241" t="s">
        <v>597</v>
      </c>
      <c r="C20" s="240"/>
    </row>
    <row r="21" spans="1:3" s="3" customFormat="1" ht="51">
      <c r="A21" s="245"/>
      <c r="B21" s="246" t="s">
        <v>601</v>
      </c>
      <c r="C21" s="247"/>
    </row>
    <row r="22" spans="1:3" s="3" customFormat="1">
      <c r="A22" s="245"/>
      <c r="B22" s="246"/>
      <c r="C22" s="247"/>
    </row>
    <row r="23" spans="1:3" s="3" customFormat="1" ht="15.75">
      <c r="A23" s="245"/>
      <c r="B23" s="248" t="s">
        <v>590</v>
      </c>
      <c r="C23" s="247"/>
    </row>
    <row r="24" spans="1:3" s="3" customFormat="1" ht="38.25">
      <c r="A24" s="245"/>
      <c r="B24" s="241" t="s">
        <v>600</v>
      </c>
      <c r="C24" s="247"/>
    </row>
    <row r="25" spans="1:3">
      <c r="A25" s="238"/>
      <c r="B25" s="241"/>
      <c r="C25" s="240"/>
    </row>
    <row r="26" spans="1:3" ht="15.75">
      <c r="A26" s="238"/>
      <c r="B26" s="248" t="s">
        <v>592</v>
      </c>
      <c r="C26" s="240"/>
    </row>
    <row r="27" spans="1:3" ht="38.25">
      <c r="A27" s="238"/>
      <c r="B27" s="241" t="s">
        <v>593</v>
      </c>
      <c r="C27" s="240"/>
    </row>
    <row r="28" spans="1:3" s="3" customFormat="1">
      <c r="A28" s="249"/>
      <c r="B28" s="250"/>
      <c r="C28" s="251"/>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3"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191"/>
  <sheetViews>
    <sheetView showGridLines="0" topLeftCell="B1" zoomScaleNormal="100" zoomScaleSheetLayoutView="100" workbookViewId="0">
      <selection activeCell="M190" sqref="M190"/>
    </sheetView>
  </sheetViews>
  <sheetFormatPr defaultRowHeight="12.75"/>
  <cols>
    <col min="1" max="1" width="5" style="4" customWidth="1"/>
    <col min="2" max="2" width="2.140625" style="54"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7.28515625" bestFit="1" customWidth="1"/>
    <col min="21" max="16384" width="9.140625" style="4"/>
  </cols>
  <sheetData>
    <row r="1" spans="1:20" s="8" customFormat="1" ht="15" customHeight="1">
      <c r="A1" s="229"/>
      <c r="B1" s="32"/>
      <c r="C1" s="32"/>
      <c r="D1" s="32"/>
      <c r="E1" s="32"/>
      <c r="F1" s="32"/>
      <c r="G1" s="32"/>
      <c r="H1" s="32"/>
      <c r="I1" s="32"/>
      <c r="J1" s="32"/>
      <c r="K1" s="32"/>
      <c r="L1" s="32"/>
      <c r="M1" s="32"/>
      <c r="N1" s="32"/>
      <c r="O1" s="32"/>
      <c r="P1" s="32"/>
      <c r="Q1" s="32"/>
      <c r="R1" s="32"/>
      <c r="S1" s="33"/>
      <c r="T1" s="211"/>
    </row>
    <row r="2" spans="1:20" s="8" customFormat="1" ht="18" customHeight="1">
      <c r="A2" s="34"/>
      <c r="B2" s="172"/>
      <c r="C2" s="172"/>
      <c r="D2" s="172"/>
      <c r="E2" s="172"/>
      <c r="F2" s="172"/>
      <c r="G2" s="172"/>
      <c r="H2" s="172"/>
      <c r="I2" s="172"/>
      <c r="J2" s="172"/>
      <c r="K2" s="172"/>
      <c r="L2" s="172"/>
      <c r="M2" s="172"/>
      <c r="N2" s="29"/>
      <c r="O2" s="45" t="s">
        <v>7</v>
      </c>
      <c r="P2" s="306" t="str">
        <f>IF(NOT(ISBLANK(CoverSheet!$C$8)),CoverSheet!$C$8,"")</f>
        <v>Alpine Energy Limited</v>
      </c>
      <c r="Q2" s="306"/>
      <c r="R2" s="306"/>
      <c r="S2" s="26"/>
      <c r="T2" s="211"/>
    </row>
    <row r="3" spans="1:20" s="8" customFormat="1" ht="18" customHeight="1">
      <c r="A3" s="34"/>
      <c r="B3" s="172"/>
      <c r="C3" s="172"/>
      <c r="D3" s="172"/>
      <c r="E3" s="172"/>
      <c r="F3" s="172"/>
      <c r="G3" s="172"/>
      <c r="H3" s="172"/>
      <c r="I3" s="172"/>
      <c r="J3" s="172"/>
      <c r="K3" s="172"/>
      <c r="L3" s="172"/>
      <c r="M3" s="172"/>
      <c r="N3" s="29"/>
      <c r="O3" s="45" t="s">
        <v>238</v>
      </c>
      <c r="P3" s="307" t="str">
        <f>IF(ISNUMBER(CoverSheet!$C$12),TEXT(CoverSheet!$C$12,"_([$-1409]d mmmm yyyy;_(@")&amp;" –"&amp;TEXT(DATE(YEAR(CoverSheet!$C$12)+10,MONTH(CoverSheet!$C$12),DAY(CoverSheet!$C$12)-1),"_([$-1409]d mmmm yyyy;_(@"),"")</f>
        <v xml:space="preserve"> 1 April 2017 – 31 March 2027</v>
      </c>
      <c r="Q3" s="308"/>
      <c r="R3" s="309"/>
      <c r="S3" s="26"/>
      <c r="T3" s="211"/>
    </row>
    <row r="4" spans="1:20" s="8" customFormat="1" ht="21">
      <c r="A4" s="173" t="s">
        <v>420</v>
      </c>
      <c r="B4" s="90"/>
      <c r="C4" s="172"/>
      <c r="D4" s="172"/>
      <c r="E4" s="172"/>
      <c r="F4" s="172"/>
      <c r="G4" s="172"/>
      <c r="H4" s="172"/>
      <c r="I4" s="172"/>
      <c r="J4" s="172"/>
      <c r="K4" s="172"/>
      <c r="L4" s="172"/>
      <c r="M4" s="172"/>
      <c r="N4" s="172"/>
      <c r="O4" s="59"/>
      <c r="P4" s="172"/>
      <c r="Q4" s="172"/>
      <c r="R4" s="172"/>
      <c r="S4" s="26"/>
      <c r="T4" s="211"/>
    </row>
    <row r="5" spans="1:20" s="137" customFormat="1" ht="61.5" customHeight="1">
      <c r="A5" s="313" t="s">
        <v>525</v>
      </c>
      <c r="B5" s="314"/>
      <c r="C5" s="314"/>
      <c r="D5" s="314"/>
      <c r="E5" s="314"/>
      <c r="F5" s="314"/>
      <c r="G5" s="314"/>
      <c r="H5" s="314"/>
      <c r="I5" s="314"/>
      <c r="J5" s="314"/>
      <c r="K5" s="314"/>
      <c r="L5" s="314"/>
      <c r="M5" s="314"/>
      <c r="N5" s="314"/>
      <c r="O5" s="314"/>
      <c r="P5" s="314"/>
      <c r="Q5" s="314"/>
      <c r="R5" s="314"/>
      <c r="S5" s="131"/>
      <c r="T5" s="212"/>
    </row>
    <row r="6" spans="1:20" s="7" customFormat="1" ht="15" customHeight="1">
      <c r="A6" s="39" t="s">
        <v>537</v>
      </c>
      <c r="B6" s="59"/>
      <c r="C6" s="59"/>
      <c r="D6" s="172"/>
      <c r="E6" s="172"/>
      <c r="F6" s="172"/>
      <c r="G6" s="172"/>
      <c r="H6" s="172"/>
      <c r="I6" s="172"/>
      <c r="J6" s="172"/>
      <c r="K6" s="172"/>
      <c r="L6" s="172"/>
      <c r="M6" s="172"/>
      <c r="N6" s="172"/>
      <c r="O6" s="172"/>
      <c r="P6" s="172"/>
      <c r="Q6" s="172"/>
      <c r="R6" s="172"/>
      <c r="S6" s="26"/>
      <c r="T6" s="213"/>
    </row>
    <row r="7" spans="1:20" s="7" customFormat="1" ht="32.25" customHeight="1">
      <c r="A7" s="63">
        <v>7</v>
      </c>
      <c r="B7" s="47"/>
      <c r="C7" s="126"/>
      <c r="D7" s="126"/>
      <c r="E7" s="126"/>
      <c r="F7" s="126"/>
      <c r="G7" s="126"/>
      <c r="H7" s="146" t="s">
        <v>239</v>
      </c>
      <c r="I7" s="146" t="s">
        <v>456</v>
      </c>
      <c r="J7" s="146" t="s">
        <v>457</v>
      </c>
      <c r="K7" s="146" t="s">
        <v>458</v>
      </c>
      <c r="L7" s="146" t="s">
        <v>459</v>
      </c>
      <c r="M7" s="146" t="s">
        <v>460</v>
      </c>
      <c r="N7" s="176" t="s">
        <v>462</v>
      </c>
      <c r="O7" s="146" t="s">
        <v>463</v>
      </c>
      <c r="P7" s="146" t="s">
        <v>464</v>
      </c>
      <c r="Q7" s="146" t="s">
        <v>465</v>
      </c>
      <c r="R7" s="146" t="s">
        <v>466</v>
      </c>
      <c r="S7" s="21"/>
      <c r="T7" s="213"/>
    </row>
    <row r="8" spans="1:20" ht="18.75" customHeight="1">
      <c r="A8" s="63">
        <v>8</v>
      </c>
      <c r="B8" s="47"/>
      <c r="C8" s="144"/>
      <c r="D8" s="126"/>
      <c r="E8" s="126"/>
      <c r="F8" s="126"/>
      <c r="G8" s="222" t="str">
        <f>IF(ISNUMBER(CoverSheet!$C$12),"for year ended","")</f>
        <v>for year ended</v>
      </c>
      <c r="H8" s="147">
        <f>IF(ISNUMBER(CoverSheet!$C$12),DATE(YEAR(CoverSheet!$C$12),MONTH(CoverSheet!$C$12),DAY(CoverSheet!$C$12))-1,"")</f>
        <v>42825</v>
      </c>
      <c r="I8" s="147">
        <f>IF(ISNUMBER(CoverSheet!$C$12),DATE(YEAR(CoverSheet!$C$12)+1,MONTH(CoverSheet!$C$12),DAY(CoverSheet!$C$12))-1,"")</f>
        <v>43190</v>
      </c>
      <c r="J8" s="147">
        <f>IF(ISNUMBER(CoverSheet!$C$12),DATE(YEAR(CoverSheet!$C$12)+2,MONTH(CoverSheet!$C$12),DAY(CoverSheet!$C$12))-1,"")</f>
        <v>43555</v>
      </c>
      <c r="K8" s="147">
        <f>IF(ISNUMBER(CoverSheet!$C$12),DATE(YEAR(CoverSheet!$C$12)+3,MONTH(CoverSheet!$C$12),DAY(CoverSheet!$C$12))-1,"")</f>
        <v>43921</v>
      </c>
      <c r="L8" s="147">
        <f>IF(ISNUMBER(CoverSheet!$C$12),DATE(YEAR(CoverSheet!$C$12)+4,MONTH(CoverSheet!$C$12),DAY(CoverSheet!$C$12))-1,"")</f>
        <v>44286</v>
      </c>
      <c r="M8" s="147">
        <f>IF(ISNUMBER(CoverSheet!$C$12),DATE(YEAR(CoverSheet!$C$12)+5,MONTH(CoverSheet!$C$12),DAY(CoverSheet!$C$12))-1,"")</f>
        <v>44651</v>
      </c>
      <c r="N8" s="147">
        <f>IF(ISNUMBER(CoverSheet!$C$12),DATE(YEAR(CoverSheet!$C$12)+6,MONTH(CoverSheet!$C$12),DAY(CoverSheet!$C$12))-1,"")</f>
        <v>45016</v>
      </c>
      <c r="O8" s="147">
        <f>IF(ISNUMBER(CoverSheet!$C$12),DATE(YEAR(CoverSheet!$C$12)+7,MONTH(CoverSheet!$C$12),DAY(CoverSheet!$C$12))-1,"")</f>
        <v>45382</v>
      </c>
      <c r="P8" s="147">
        <f>IF(ISNUMBER(CoverSheet!$C$12),DATE(YEAR(CoverSheet!$C$12)+8,MONTH(CoverSheet!$C$12),DAY(CoverSheet!$C$12))-1,"")</f>
        <v>45747</v>
      </c>
      <c r="Q8" s="147">
        <f>IF(ISNUMBER(CoverSheet!$C$12),DATE(YEAR(CoverSheet!$C$12)+9,MONTH(CoverSheet!$C$12),DAY(CoverSheet!$C$12))-1,"")</f>
        <v>46112</v>
      </c>
      <c r="R8" s="147">
        <f>IF(ISNUMBER(CoverSheet!$C$12),DATE(YEAR(CoverSheet!$C$12)+10,MONTH(CoverSheet!$C$12),DAY(CoverSheet!$C$12))-1,"")</f>
        <v>46477</v>
      </c>
      <c r="S8" s="21"/>
      <c r="T8" s="213"/>
    </row>
    <row r="9" spans="1:20" s="66" customFormat="1" ht="26.25" customHeight="1">
      <c r="A9" s="63">
        <v>9</v>
      </c>
      <c r="B9" s="47"/>
      <c r="C9" s="111" t="s">
        <v>526</v>
      </c>
      <c r="D9" s="126"/>
      <c r="E9" s="126"/>
      <c r="F9" s="126"/>
      <c r="G9" s="222"/>
      <c r="H9" s="148" t="s">
        <v>508</v>
      </c>
      <c r="I9" s="147"/>
      <c r="J9" s="147"/>
      <c r="K9" s="147"/>
      <c r="L9" s="147"/>
      <c r="M9" s="147"/>
      <c r="N9" s="147"/>
      <c r="O9" s="147"/>
      <c r="P9" s="147"/>
      <c r="Q9" s="147"/>
      <c r="R9" s="149"/>
      <c r="S9" s="21"/>
      <c r="T9" s="213"/>
    </row>
    <row r="10" spans="1:20" ht="15" customHeight="1">
      <c r="A10" s="63">
        <v>10</v>
      </c>
      <c r="B10" s="47"/>
      <c r="C10" s="175"/>
      <c r="D10" s="175"/>
      <c r="E10" s="122"/>
      <c r="F10" s="175" t="s">
        <v>469</v>
      </c>
      <c r="G10" s="122"/>
      <c r="H10" s="291">
        <v>2850</v>
      </c>
      <c r="I10" s="291">
        <v>2244</v>
      </c>
      <c r="J10" s="291">
        <v>2444.94</v>
      </c>
      <c r="K10" s="291">
        <v>2493.8388</v>
      </c>
      <c r="L10" s="291">
        <v>2543.7155760000001</v>
      </c>
      <c r="M10" s="291">
        <v>2539.3858473599998</v>
      </c>
      <c r="N10" s="291">
        <v>2590.1735643072002</v>
      </c>
      <c r="O10" s="291">
        <v>2641.9770355933438</v>
      </c>
      <c r="P10" s="291">
        <v>2636.2336072550975</v>
      </c>
      <c r="Q10" s="291">
        <v>2748.7129078313151</v>
      </c>
      <c r="R10" s="291">
        <v>2742.7374449882036</v>
      </c>
      <c r="S10" s="21"/>
      <c r="T10" s="213"/>
    </row>
    <row r="11" spans="1:20" s="6" customFormat="1" ht="15" customHeight="1">
      <c r="A11" s="63">
        <v>11</v>
      </c>
      <c r="B11" s="47"/>
      <c r="C11" s="175"/>
      <c r="D11" s="175"/>
      <c r="E11" s="129"/>
      <c r="F11" s="175" t="s">
        <v>79</v>
      </c>
      <c r="G11" s="129"/>
      <c r="H11" s="291">
        <v>6582</v>
      </c>
      <c r="I11" s="291">
        <v>6702.42</v>
      </c>
      <c r="J11" s="291">
        <v>967.572</v>
      </c>
      <c r="K11" s="291">
        <v>2939.5461599999999</v>
      </c>
      <c r="L11" s="291">
        <v>2467.9453248</v>
      </c>
      <c r="M11" s="291">
        <v>850.14221846400005</v>
      </c>
      <c r="N11" s="291">
        <v>754.52882090688001</v>
      </c>
      <c r="O11" s="291">
        <v>723.67197061904631</v>
      </c>
      <c r="P11" s="291">
        <v>796.72837908154054</v>
      </c>
      <c r="Q11" s="291">
        <v>812.6629466631714</v>
      </c>
      <c r="R11" s="291">
        <v>828.91620559643479</v>
      </c>
      <c r="S11" s="21"/>
      <c r="T11" s="213"/>
    </row>
    <row r="12" spans="1:20" ht="15" customHeight="1">
      <c r="A12" s="63">
        <v>12</v>
      </c>
      <c r="B12" s="47"/>
      <c r="C12" s="175"/>
      <c r="D12" s="175"/>
      <c r="E12" s="129"/>
      <c r="F12" s="175" t="s">
        <v>80</v>
      </c>
      <c r="G12" s="129"/>
      <c r="H12" s="291">
        <v>7141</v>
      </c>
      <c r="I12" s="291">
        <v>5973.9360000000006</v>
      </c>
      <c r="J12" s="291">
        <v>10770.220799999999</v>
      </c>
      <c r="K12" s="291">
        <v>6231.4133759999995</v>
      </c>
      <c r="L12" s="291">
        <v>7167.8657635199997</v>
      </c>
      <c r="M12" s="291">
        <v>6383.7952041024</v>
      </c>
      <c r="N12" s="291">
        <v>6441.6490381900803</v>
      </c>
      <c r="O12" s="291">
        <v>10521.960715667403</v>
      </c>
      <c r="P12" s="291">
        <v>6631.592096472823</v>
      </c>
      <c r="Q12" s="291">
        <v>6764.2239384022796</v>
      </c>
      <c r="R12" s="291">
        <v>6899.5084171703256</v>
      </c>
      <c r="S12" s="21"/>
      <c r="T12" s="213"/>
    </row>
    <row r="13" spans="1:20" ht="15" customHeight="1">
      <c r="A13" s="63">
        <v>13</v>
      </c>
      <c r="B13" s="47"/>
      <c r="C13" s="175"/>
      <c r="D13" s="175"/>
      <c r="E13" s="129"/>
      <c r="F13" s="175" t="s">
        <v>81</v>
      </c>
      <c r="G13" s="129"/>
      <c r="H13" s="291">
        <v>430</v>
      </c>
      <c r="I13" s="291">
        <v>2040</v>
      </c>
      <c r="J13" s="291">
        <v>260.10000000000002</v>
      </c>
      <c r="K13" s="291">
        <v>371.4228</v>
      </c>
      <c r="L13" s="291">
        <v>1082.4321600000001</v>
      </c>
      <c r="M13" s="291">
        <v>1104.0808032</v>
      </c>
      <c r="N13" s="291">
        <v>1126.1624192640002</v>
      </c>
      <c r="O13" s="291">
        <v>1148.6856676492798</v>
      </c>
      <c r="P13" s="291">
        <v>1171.6593810022655</v>
      </c>
      <c r="Q13" s="291">
        <v>1195.0925686223109</v>
      </c>
      <c r="R13" s="291">
        <v>1218.9944199947572</v>
      </c>
      <c r="S13" s="21"/>
      <c r="T13" s="213"/>
    </row>
    <row r="14" spans="1:20" s="12" customFormat="1" ht="15" customHeight="1">
      <c r="A14" s="63">
        <v>14</v>
      </c>
      <c r="B14" s="47"/>
      <c r="C14" s="175"/>
      <c r="D14" s="175"/>
      <c r="E14" s="129"/>
      <c r="F14" s="175" t="s">
        <v>255</v>
      </c>
      <c r="G14" s="129"/>
      <c r="H14" s="122"/>
      <c r="I14" s="122"/>
      <c r="J14" s="126"/>
      <c r="K14" s="126"/>
      <c r="L14" s="126"/>
      <c r="M14" s="122"/>
      <c r="N14" s="126"/>
      <c r="O14" s="122"/>
      <c r="P14" s="122"/>
      <c r="Q14" s="126"/>
      <c r="R14" s="126"/>
      <c r="S14" s="21"/>
      <c r="T14" s="213"/>
    </row>
    <row r="15" spans="1:20" ht="15" customHeight="1">
      <c r="A15" s="63">
        <v>15</v>
      </c>
      <c r="B15" s="47"/>
      <c r="C15" s="175"/>
      <c r="D15" s="175"/>
      <c r="E15" s="129"/>
      <c r="F15" s="191" t="s">
        <v>56</v>
      </c>
      <c r="G15" s="129"/>
      <c r="H15" s="291">
        <v>840</v>
      </c>
      <c r="I15" s="291">
        <v>907.80000000000007</v>
      </c>
      <c r="J15" s="291">
        <v>749.08799999999997</v>
      </c>
      <c r="K15" s="291">
        <v>551.82815999999991</v>
      </c>
      <c r="L15" s="291">
        <v>562.86472319999996</v>
      </c>
      <c r="M15" s="291">
        <v>574.12201766400005</v>
      </c>
      <c r="N15" s="291">
        <v>585.60445801728008</v>
      </c>
      <c r="O15" s="291">
        <v>597.31654717762547</v>
      </c>
      <c r="P15" s="291">
        <v>609.26287812117812</v>
      </c>
      <c r="Q15" s="291">
        <v>621.44813568360166</v>
      </c>
      <c r="R15" s="291">
        <v>633.8770983972737</v>
      </c>
      <c r="S15" s="21"/>
      <c r="T15" s="213"/>
    </row>
    <row r="16" spans="1:20" s="10" customFormat="1" ht="15" customHeight="1">
      <c r="A16" s="63">
        <v>16</v>
      </c>
      <c r="B16" s="47"/>
      <c r="C16" s="175"/>
      <c r="D16" s="175"/>
      <c r="E16" s="129"/>
      <c r="F16" s="191" t="s">
        <v>82</v>
      </c>
      <c r="G16" s="129"/>
      <c r="H16" s="291">
        <v>0</v>
      </c>
      <c r="I16" s="291">
        <v>0</v>
      </c>
      <c r="J16" s="291">
        <v>0</v>
      </c>
      <c r="K16" s="291">
        <v>0</v>
      </c>
      <c r="L16" s="291">
        <v>0</v>
      </c>
      <c r="M16" s="291">
        <v>0</v>
      </c>
      <c r="N16" s="291">
        <v>0</v>
      </c>
      <c r="O16" s="291">
        <v>0</v>
      </c>
      <c r="P16" s="291">
        <v>0</v>
      </c>
      <c r="Q16" s="291">
        <v>0</v>
      </c>
      <c r="R16" s="291">
        <v>0</v>
      </c>
      <c r="S16" s="21"/>
      <c r="T16" s="213"/>
    </row>
    <row r="17" spans="1:20" ht="15" customHeight="1" thickBot="1">
      <c r="A17" s="63">
        <v>17</v>
      </c>
      <c r="B17" s="47"/>
      <c r="C17" s="175"/>
      <c r="D17" s="175"/>
      <c r="E17" s="129"/>
      <c r="F17" s="191" t="s">
        <v>303</v>
      </c>
      <c r="G17" s="129"/>
      <c r="H17" s="291">
        <v>730</v>
      </c>
      <c r="I17" s="291">
        <v>701.76</v>
      </c>
      <c r="J17" s="291">
        <v>416.15999999999997</v>
      </c>
      <c r="K17" s="291">
        <v>323.66843999999998</v>
      </c>
      <c r="L17" s="291">
        <v>378.85125599999998</v>
      </c>
      <c r="M17" s="291">
        <v>386.42828112000001</v>
      </c>
      <c r="N17" s="291">
        <v>394.15684674240003</v>
      </c>
      <c r="O17" s="291">
        <v>402.03998367724796</v>
      </c>
      <c r="P17" s="291">
        <v>410.08078335079296</v>
      </c>
      <c r="Q17" s="291">
        <v>418.28239901780881</v>
      </c>
      <c r="R17" s="291">
        <v>426.648046998165</v>
      </c>
      <c r="S17" s="21"/>
      <c r="T17" s="213"/>
    </row>
    <row r="18" spans="1:20" s="10" customFormat="1" ht="15" customHeight="1" thickBot="1">
      <c r="A18" s="63">
        <v>18</v>
      </c>
      <c r="B18" s="47"/>
      <c r="C18" s="175"/>
      <c r="D18" s="175"/>
      <c r="E18" s="65"/>
      <c r="F18" s="65" t="s">
        <v>254</v>
      </c>
      <c r="G18" s="129"/>
      <c r="H18" s="194">
        <f t="shared" ref="H18:R18" si="0">SUM(H15:H17)</f>
        <v>1570</v>
      </c>
      <c r="I18" s="194">
        <f t="shared" si="0"/>
        <v>1609.56</v>
      </c>
      <c r="J18" s="194">
        <f t="shared" si="0"/>
        <v>1165.248</v>
      </c>
      <c r="K18" s="194">
        <f t="shared" si="0"/>
        <v>875.49659999999994</v>
      </c>
      <c r="L18" s="194">
        <f t="shared" si="0"/>
        <v>941.71597919999999</v>
      </c>
      <c r="M18" s="194">
        <f t="shared" si="0"/>
        <v>960.55029878400001</v>
      </c>
      <c r="N18" s="195">
        <f t="shared" si="0"/>
        <v>979.76130475968012</v>
      </c>
      <c r="O18" s="194">
        <f t="shared" si="0"/>
        <v>999.35653085487343</v>
      </c>
      <c r="P18" s="194">
        <f t="shared" si="0"/>
        <v>1019.343661471971</v>
      </c>
      <c r="Q18" s="194">
        <f t="shared" si="0"/>
        <v>1039.7305347014105</v>
      </c>
      <c r="R18" s="194">
        <f t="shared" si="0"/>
        <v>1060.5251453954388</v>
      </c>
      <c r="S18" s="21"/>
      <c r="T18" s="213"/>
    </row>
    <row r="19" spans="1:20" s="88" customFormat="1" ht="15" customHeight="1" thickBot="1">
      <c r="A19" s="63">
        <v>19</v>
      </c>
      <c r="B19" s="47"/>
      <c r="C19" s="175"/>
      <c r="D19" s="175"/>
      <c r="E19" s="65" t="s">
        <v>534</v>
      </c>
      <c r="F19" s="65"/>
      <c r="G19" s="129"/>
      <c r="H19" s="194">
        <f t="shared" ref="H19:R19" si="1">H10+H11+H12+H13+H18</f>
        <v>18573</v>
      </c>
      <c r="I19" s="194">
        <f t="shared" si="1"/>
        <v>18569.916000000001</v>
      </c>
      <c r="J19" s="194">
        <f t="shared" si="1"/>
        <v>15608.0808</v>
      </c>
      <c r="K19" s="194">
        <f t="shared" si="1"/>
        <v>12911.717736000001</v>
      </c>
      <c r="L19" s="194">
        <f t="shared" si="1"/>
        <v>14203.67480352</v>
      </c>
      <c r="M19" s="194">
        <f t="shared" si="1"/>
        <v>11837.9543719104</v>
      </c>
      <c r="N19" s="195">
        <f t="shared" si="1"/>
        <v>11892.275147427843</v>
      </c>
      <c r="O19" s="194">
        <f t="shared" si="1"/>
        <v>16035.651920383947</v>
      </c>
      <c r="P19" s="194">
        <f t="shared" si="1"/>
        <v>12255.557125283696</v>
      </c>
      <c r="Q19" s="194">
        <f t="shared" si="1"/>
        <v>12560.422896220487</v>
      </c>
      <c r="R19" s="194">
        <f t="shared" si="1"/>
        <v>12750.681633145159</v>
      </c>
      <c r="S19" s="21"/>
      <c r="T19" s="213"/>
    </row>
    <row r="20" spans="1:20" s="11" customFormat="1" ht="15" customHeight="1" thickBot="1">
      <c r="A20" s="63">
        <v>20</v>
      </c>
      <c r="B20" s="47"/>
      <c r="C20" s="175"/>
      <c r="D20" s="175"/>
      <c r="E20" s="121"/>
      <c r="F20" s="228" t="s">
        <v>580</v>
      </c>
      <c r="G20" s="129"/>
      <c r="H20" s="291">
        <v>5244.1</v>
      </c>
      <c r="I20" s="291">
        <v>12865.974</v>
      </c>
      <c r="J20" s="291">
        <v>15608.0808</v>
      </c>
      <c r="K20" s="291">
        <v>515.60573509439996</v>
      </c>
      <c r="L20" s="291">
        <v>616.84420352766335</v>
      </c>
      <c r="M20" s="291">
        <v>450.54989837061123</v>
      </c>
      <c r="N20" s="291">
        <v>424.56323206252802</v>
      </c>
      <c r="O20" s="291">
        <v>381.36364165956093</v>
      </c>
      <c r="P20" s="291">
        <v>388.99091449275215</v>
      </c>
      <c r="Q20" s="291">
        <v>611.88739513462315</v>
      </c>
      <c r="R20" s="291">
        <v>459.56089633802344</v>
      </c>
      <c r="S20" s="21"/>
      <c r="T20" s="213"/>
    </row>
    <row r="21" spans="1:20" ht="15" customHeight="1" thickBot="1">
      <c r="A21" s="63">
        <v>21</v>
      </c>
      <c r="B21" s="47"/>
      <c r="C21" s="175"/>
      <c r="D21" s="175"/>
      <c r="E21" s="121" t="s">
        <v>517</v>
      </c>
      <c r="F21" s="175"/>
      <c r="G21" s="126"/>
      <c r="H21" s="194">
        <f>H19+H20</f>
        <v>23817.1</v>
      </c>
      <c r="I21" s="194">
        <f t="shared" ref="I21:R21" si="2">I19+I20</f>
        <v>31435.89</v>
      </c>
      <c r="J21" s="194">
        <f t="shared" si="2"/>
        <v>31216.161599999999</v>
      </c>
      <c r="K21" s="194">
        <f t="shared" si="2"/>
        <v>13427.3234710944</v>
      </c>
      <c r="L21" s="194">
        <f t="shared" si="2"/>
        <v>14820.519007047664</v>
      </c>
      <c r="M21" s="194">
        <f t="shared" si="2"/>
        <v>12288.504270281011</v>
      </c>
      <c r="N21" s="195">
        <f>N19+N20</f>
        <v>12316.838379490371</v>
      </c>
      <c r="O21" s="194">
        <f>O19+O20</f>
        <v>16417.015562043507</v>
      </c>
      <c r="P21" s="194">
        <f t="shared" si="2"/>
        <v>12644.548039776448</v>
      </c>
      <c r="Q21" s="194">
        <f t="shared" si="2"/>
        <v>13172.31029135511</v>
      </c>
      <c r="R21" s="194">
        <f t="shared" si="2"/>
        <v>13210.242529483183</v>
      </c>
      <c r="S21" s="21"/>
      <c r="T21" s="213"/>
    </row>
    <row r="22" spans="1:20" s="88" customFormat="1" ht="15" customHeight="1">
      <c r="A22" s="63">
        <v>22</v>
      </c>
      <c r="B22" s="47"/>
      <c r="C22" s="175"/>
      <c r="D22" s="175"/>
      <c r="E22" s="121"/>
      <c r="F22" s="175"/>
      <c r="G22" s="126"/>
      <c r="H22" s="150"/>
      <c r="I22" s="150"/>
      <c r="J22" s="150"/>
      <c r="K22" s="150"/>
      <c r="L22" s="150"/>
      <c r="M22" s="150"/>
      <c r="N22" s="150"/>
      <c r="O22" s="150"/>
      <c r="P22" s="150"/>
      <c r="Q22" s="150"/>
      <c r="R22" s="150"/>
      <c r="S22" s="21"/>
      <c r="T22" s="213"/>
    </row>
    <row r="23" spans="1:20" s="11" customFormat="1" ht="15" customHeight="1">
      <c r="A23" s="63">
        <v>23</v>
      </c>
      <c r="B23" s="47"/>
      <c r="C23" s="175"/>
      <c r="D23" s="125" t="s">
        <v>5</v>
      </c>
      <c r="E23" s="121"/>
      <c r="F23" s="126" t="s">
        <v>518</v>
      </c>
      <c r="G23" s="126"/>
      <c r="H23" s="193">
        <v>0</v>
      </c>
      <c r="I23" s="193">
        <v>0</v>
      </c>
      <c r="J23" s="193">
        <v>0</v>
      </c>
      <c r="K23" s="193">
        <v>0</v>
      </c>
      <c r="L23" s="193">
        <v>0</v>
      </c>
      <c r="M23" s="193">
        <v>0</v>
      </c>
      <c r="N23" s="193">
        <v>0</v>
      </c>
      <c r="O23" s="193">
        <v>0</v>
      </c>
      <c r="P23" s="193">
        <v>0</v>
      </c>
      <c r="Q23" s="193">
        <v>0</v>
      </c>
      <c r="R23" s="193">
        <v>0</v>
      </c>
      <c r="S23" s="21"/>
      <c r="T23" s="213"/>
    </row>
    <row r="24" spans="1:20" s="12" customFormat="1" ht="15" customHeight="1">
      <c r="A24" s="63">
        <v>24</v>
      </c>
      <c r="B24" s="47"/>
      <c r="C24" s="175"/>
      <c r="D24" s="125" t="s">
        <v>4</v>
      </c>
      <c r="E24" s="121"/>
      <c r="F24" s="151" t="s">
        <v>535</v>
      </c>
      <c r="G24" s="126"/>
      <c r="H24" s="193">
        <v>2870.3339999999998</v>
      </c>
      <c r="I24" s="193">
        <v>2684</v>
      </c>
      <c r="J24" s="193">
        <v>2000</v>
      </c>
      <c r="K24" s="193">
        <v>2000</v>
      </c>
      <c r="L24" s="193">
        <v>2000</v>
      </c>
      <c r="M24" s="193">
        <v>2000</v>
      </c>
      <c r="N24" s="193">
        <v>2000</v>
      </c>
      <c r="O24" s="193">
        <v>2000</v>
      </c>
      <c r="P24" s="193">
        <v>2000</v>
      </c>
      <c r="Q24" s="193">
        <v>2000</v>
      </c>
      <c r="R24" s="193">
        <v>2000</v>
      </c>
      <c r="S24" s="21"/>
      <c r="T24" s="213"/>
    </row>
    <row r="25" spans="1:20" s="12" customFormat="1" ht="15" customHeight="1">
      <c r="A25" s="63">
        <v>25</v>
      </c>
      <c r="B25" s="47"/>
      <c r="C25" s="175"/>
      <c r="D25" s="125" t="s">
        <v>5</v>
      </c>
      <c r="E25" s="121"/>
      <c r="F25" s="151" t="s">
        <v>519</v>
      </c>
      <c r="G25" s="126"/>
      <c r="H25" s="292"/>
      <c r="I25" s="292"/>
      <c r="J25" s="292"/>
      <c r="K25" s="292"/>
      <c r="L25" s="292"/>
      <c r="M25" s="292"/>
      <c r="N25" s="292"/>
      <c r="O25" s="292"/>
      <c r="P25" s="292"/>
      <c r="Q25" s="292"/>
      <c r="R25" s="292"/>
      <c r="S25" s="21"/>
      <c r="T25" s="213"/>
    </row>
    <row r="26" spans="1:20" s="12" customFormat="1" ht="15" customHeight="1" thickBot="1">
      <c r="A26" s="63">
        <v>26</v>
      </c>
      <c r="B26" s="47"/>
      <c r="C26" s="175"/>
      <c r="D26" s="175"/>
      <c r="E26" s="121"/>
      <c r="F26" s="126"/>
      <c r="G26" s="126"/>
      <c r="H26" s="126"/>
      <c r="I26" s="126"/>
      <c r="J26" s="126"/>
      <c r="K26" s="126"/>
      <c r="L26" s="126"/>
      <c r="M26" s="126"/>
      <c r="N26" s="126"/>
      <c r="O26" s="126"/>
      <c r="P26" s="126"/>
      <c r="Q26" s="126"/>
      <c r="R26" s="126"/>
      <c r="S26" s="21"/>
      <c r="T26" s="213"/>
    </row>
    <row r="27" spans="1:20" s="12" customFormat="1" ht="15" customHeight="1" thickBot="1">
      <c r="A27" s="63">
        <v>27</v>
      </c>
      <c r="B27" s="47"/>
      <c r="C27" s="175"/>
      <c r="D27" s="175"/>
      <c r="E27" s="121" t="s">
        <v>527</v>
      </c>
      <c r="F27" s="126"/>
      <c r="G27" s="126"/>
      <c r="H27" s="194">
        <f>H21+H23-H24+H25</f>
        <v>20946.766</v>
      </c>
      <c r="I27" s="194">
        <f t="shared" ref="I27:R27" si="3">I21+I23-I24+I25</f>
        <v>28751.89</v>
      </c>
      <c r="J27" s="194">
        <f t="shared" si="3"/>
        <v>29216.161599999999</v>
      </c>
      <c r="K27" s="194">
        <f t="shared" si="3"/>
        <v>11427.3234710944</v>
      </c>
      <c r="L27" s="194">
        <f t="shared" si="3"/>
        <v>12820.519007047664</v>
      </c>
      <c r="M27" s="194">
        <f t="shared" si="3"/>
        <v>10288.504270281011</v>
      </c>
      <c r="N27" s="195">
        <f t="shared" si="3"/>
        <v>10316.838379490371</v>
      </c>
      <c r="O27" s="194">
        <f t="shared" si="3"/>
        <v>14417.015562043507</v>
      </c>
      <c r="P27" s="194">
        <f t="shared" si="3"/>
        <v>10644.548039776448</v>
      </c>
      <c r="Q27" s="194">
        <f t="shared" si="3"/>
        <v>11172.31029135511</v>
      </c>
      <c r="R27" s="194">
        <f t="shared" si="3"/>
        <v>11210.242529483183</v>
      </c>
      <c r="S27" s="21"/>
      <c r="T27" s="213"/>
    </row>
    <row r="28" spans="1:20" s="11" customFormat="1" ht="15" customHeight="1">
      <c r="A28" s="63">
        <v>28</v>
      </c>
      <c r="B28" s="47"/>
      <c r="C28" s="175"/>
      <c r="D28" s="175"/>
      <c r="E28" s="121"/>
      <c r="F28" s="126"/>
      <c r="G28" s="126"/>
      <c r="H28" s="126"/>
      <c r="I28" s="126"/>
      <c r="J28" s="126"/>
      <c r="K28" s="126"/>
      <c r="L28" s="126"/>
      <c r="M28" s="126"/>
      <c r="N28" s="126"/>
      <c r="O28" s="126"/>
      <c r="P28" s="126"/>
      <c r="Q28" s="126"/>
      <c r="R28" s="126"/>
      <c r="S28" s="21"/>
      <c r="T28" s="213"/>
    </row>
    <row r="29" spans="1:20" s="11" customFormat="1" ht="15" customHeight="1">
      <c r="A29" s="63">
        <v>29</v>
      </c>
      <c r="B29" s="47"/>
      <c r="C29" s="175"/>
      <c r="D29" s="175"/>
      <c r="E29" s="121"/>
      <c r="F29" s="228" t="s">
        <v>578</v>
      </c>
      <c r="G29" s="126"/>
      <c r="H29" s="193">
        <v>19469.864999999998</v>
      </c>
      <c r="I29" s="193">
        <v>28751.89</v>
      </c>
      <c r="J29" s="193">
        <v>19077.463599999999</v>
      </c>
      <c r="K29" s="193">
        <v>18087.606231999998</v>
      </c>
      <c r="L29" s="193">
        <v>19820.749913439999</v>
      </c>
      <c r="M29" s="193">
        <v>15708.3520025248</v>
      </c>
      <c r="N29" s="193">
        <v>15767.464488728128</v>
      </c>
      <c r="O29" s="193">
        <v>19930.70676676005</v>
      </c>
      <c r="P29" s="193">
        <v>16268.513068587323</v>
      </c>
      <c r="Q29" s="193">
        <v>16968.509249173316</v>
      </c>
      <c r="R29" s="193">
        <v>17061.415745458016</v>
      </c>
      <c r="S29" s="21"/>
      <c r="T29" s="213"/>
    </row>
    <row r="30" spans="1:20" s="12" customFormat="1" ht="32.25" customHeight="1">
      <c r="A30" s="63">
        <v>30</v>
      </c>
      <c r="B30" s="47"/>
      <c r="C30" s="175"/>
      <c r="D30" s="175"/>
      <c r="E30" s="129"/>
      <c r="F30" s="129"/>
      <c r="G30" s="129"/>
      <c r="H30" s="176" t="s">
        <v>239</v>
      </c>
      <c r="I30" s="176" t="s">
        <v>456</v>
      </c>
      <c r="J30" s="176" t="s">
        <v>457</v>
      </c>
      <c r="K30" s="176" t="s">
        <v>458</v>
      </c>
      <c r="L30" s="176" t="s">
        <v>459</v>
      </c>
      <c r="M30" s="176" t="s">
        <v>460</v>
      </c>
      <c r="N30" s="167" t="s">
        <v>462</v>
      </c>
      <c r="O30" s="176" t="s">
        <v>463</v>
      </c>
      <c r="P30" s="176" t="s">
        <v>464</v>
      </c>
      <c r="Q30" s="176" t="s">
        <v>465</v>
      </c>
      <c r="R30" s="176" t="s">
        <v>466</v>
      </c>
      <c r="S30" s="21"/>
      <c r="T30" s="213"/>
    </row>
    <row r="31" spans="1:20" s="20" customFormat="1" ht="15.75" customHeight="1">
      <c r="A31" s="63">
        <v>31</v>
      </c>
      <c r="B31" s="47"/>
      <c r="C31" s="175"/>
      <c r="D31" s="175"/>
      <c r="E31" s="129"/>
      <c r="F31" s="129"/>
      <c r="G31" s="222" t="str">
        <f>IF(ISNUMBER(CoverSheet!$C$12),"for year ended","")</f>
        <v>for year ended</v>
      </c>
      <c r="H31" s="147">
        <f>IF(ISNUMBER(CoverSheet!$C$12),DATE(YEAR(CoverSheet!$C$12),MONTH(CoverSheet!$C$12),DAY(CoverSheet!$C$12))-1,"")</f>
        <v>42825</v>
      </c>
      <c r="I31" s="147">
        <f>IF(ISNUMBER(CoverSheet!$C$12),DATE(YEAR(CoverSheet!$C$12)+1,MONTH(CoverSheet!$C$12),DAY(CoverSheet!$C$12))-1,"")</f>
        <v>43190</v>
      </c>
      <c r="J31" s="147">
        <f>IF(ISNUMBER(CoverSheet!$C$12),DATE(YEAR(CoverSheet!$C$12)+2,MONTH(CoverSheet!$C$12),DAY(CoverSheet!$C$12))-1,"")</f>
        <v>43555</v>
      </c>
      <c r="K31" s="147">
        <f>IF(ISNUMBER(CoverSheet!$C$12),DATE(YEAR(CoverSheet!$C$12)+3,MONTH(CoverSheet!$C$12),DAY(CoverSheet!$C$12))-1,"")</f>
        <v>43921</v>
      </c>
      <c r="L31" s="147">
        <f>IF(ISNUMBER(CoverSheet!$C$12),DATE(YEAR(CoverSheet!$C$12)+4,MONTH(CoverSheet!$C$12),DAY(CoverSheet!$C$12))-1,"")</f>
        <v>44286</v>
      </c>
      <c r="M31" s="147">
        <f>IF(ISNUMBER(CoverSheet!$C$12),DATE(YEAR(CoverSheet!$C$12)+5,MONTH(CoverSheet!$C$12),DAY(CoverSheet!$C$12))-1,"")</f>
        <v>44651</v>
      </c>
      <c r="N31" s="147">
        <f>IF(ISNUMBER(CoverSheet!$C$12),DATE(YEAR(CoverSheet!$C$12)+6,MONTH(CoverSheet!$C$12),DAY(CoverSheet!$C$12))-1,"")</f>
        <v>45016</v>
      </c>
      <c r="O31" s="147">
        <f>IF(ISNUMBER(CoverSheet!$C$12),DATE(YEAR(CoverSheet!$C$12)+7,MONTH(CoverSheet!$C$12),DAY(CoverSheet!$C$12))-1,"")</f>
        <v>45382</v>
      </c>
      <c r="P31" s="147">
        <f>IF(ISNUMBER(CoverSheet!$C$12),DATE(YEAR(CoverSheet!$C$12)+8,MONTH(CoverSheet!$C$12),DAY(CoverSheet!$C$12))-1,"")</f>
        <v>45747</v>
      </c>
      <c r="Q31" s="147">
        <f>IF(ISNUMBER(CoverSheet!$C$12),DATE(YEAR(CoverSheet!$C$12)+9,MONTH(CoverSheet!$C$12),DAY(CoverSheet!$C$12))-1,"")</f>
        <v>46112</v>
      </c>
      <c r="R31" s="147">
        <f>IF(ISNUMBER(CoverSheet!$C$12),DATE(YEAR(CoverSheet!$C$12)+10,MONTH(CoverSheet!$C$12),DAY(CoverSheet!$C$12))-1,"")</f>
        <v>46477</v>
      </c>
      <c r="S31" s="21"/>
      <c r="T31" s="213"/>
    </row>
    <row r="32" spans="1:20" s="17" customFormat="1" ht="25.5" customHeight="1">
      <c r="A32" s="63">
        <v>32</v>
      </c>
      <c r="B32" s="47"/>
      <c r="C32" s="175"/>
      <c r="D32" s="177"/>
      <c r="E32" s="126"/>
      <c r="F32" s="126"/>
      <c r="G32" s="222"/>
      <c r="H32" s="148" t="s">
        <v>475</v>
      </c>
      <c r="I32" s="126"/>
      <c r="J32" s="126"/>
      <c r="K32" s="126"/>
      <c r="L32" s="126"/>
      <c r="M32" s="126"/>
      <c r="N32" s="126"/>
      <c r="O32" s="126"/>
      <c r="P32" s="126"/>
      <c r="Q32" s="126"/>
      <c r="R32" s="152"/>
      <c r="S32" s="21"/>
      <c r="T32" s="213"/>
    </row>
    <row r="33" spans="1:20" s="17" customFormat="1" ht="15" customHeight="1">
      <c r="A33" s="63">
        <v>33</v>
      </c>
      <c r="B33" s="47"/>
      <c r="C33" s="175"/>
      <c r="D33" s="175"/>
      <c r="E33" s="122"/>
      <c r="F33" s="175" t="s">
        <v>472</v>
      </c>
      <c r="G33" s="122"/>
      <c r="H33" s="196">
        <f t="shared" ref="H33:M33" si="4">H78</f>
        <v>2850</v>
      </c>
      <c r="I33" s="196">
        <f t="shared" si="4"/>
        <v>2200</v>
      </c>
      <c r="J33" s="196">
        <f t="shared" si="4"/>
        <v>2350</v>
      </c>
      <c r="K33" s="196">
        <f t="shared" si="4"/>
        <v>2350</v>
      </c>
      <c r="L33" s="196">
        <f t="shared" si="4"/>
        <v>2350</v>
      </c>
      <c r="M33" s="196">
        <f t="shared" si="4"/>
        <v>2300</v>
      </c>
      <c r="N33" s="193">
        <v>2300</v>
      </c>
      <c r="O33" s="193">
        <v>2300</v>
      </c>
      <c r="P33" s="193">
        <v>2250</v>
      </c>
      <c r="Q33" s="193">
        <v>2300</v>
      </c>
      <c r="R33" s="193">
        <v>2250</v>
      </c>
      <c r="S33" s="21"/>
      <c r="T33" s="213" t="s">
        <v>538</v>
      </c>
    </row>
    <row r="34" spans="1:20" s="6" customFormat="1" ht="15" customHeight="1">
      <c r="A34" s="63">
        <v>34</v>
      </c>
      <c r="B34" s="47"/>
      <c r="C34" s="175"/>
      <c r="D34" s="175"/>
      <c r="E34" s="129"/>
      <c r="F34" s="175" t="s">
        <v>243</v>
      </c>
      <c r="G34" s="129"/>
      <c r="H34" s="196">
        <f t="shared" ref="H34:M34" si="5">H89</f>
        <v>6582</v>
      </c>
      <c r="I34" s="196">
        <f t="shared" si="5"/>
        <v>6571</v>
      </c>
      <c r="J34" s="196">
        <f t="shared" si="5"/>
        <v>930</v>
      </c>
      <c r="K34" s="196">
        <f t="shared" si="5"/>
        <v>2770</v>
      </c>
      <c r="L34" s="196">
        <f t="shared" si="5"/>
        <v>2280</v>
      </c>
      <c r="M34" s="196">
        <f t="shared" si="5"/>
        <v>770</v>
      </c>
      <c r="N34" s="193">
        <v>670</v>
      </c>
      <c r="O34" s="193">
        <v>630</v>
      </c>
      <c r="P34" s="193">
        <v>680</v>
      </c>
      <c r="Q34" s="193">
        <v>680</v>
      </c>
      <c r="R34" s="193">
        <v>680</v>
      </c>
      <c r="S34" s="21"/>
      <c r="T34" s="213" t="s">
        <v>539</v>
      </c>
    </row>
    <row r="35" spans="1:20" s="17" customFormat="1" ht="15" customHeight="1">
      <c r="A35" s="63">
        <v>35</v>
      </c>
      <c r="B35" s="47"/>
      <c r="C35" s="175"/>
      <c r="D35" s="175"/>
      <c r="E35" s="129"/>
      <c r="F35" s="175" t="s">
        <v>244</v>
      </c>
      <c r="G35" s="129"/>
      <c r="H35" s="196">
        <f t="shared" ref="H35:M35" si="6">H103</f>
        <v>7141</v>
      </c>
      <c r="I35" s="196">
        <f t="shared" si="6"/>
        <v>5856.8</v>
      </c>
      <c r="J35" s="196">
        <f t="shared" si="6"/>
        <v>10352</v>
      </c>
      <c r="K35" s="196">
        <f t="shared" si="6"/>
        <v>5872</v>
      </c>
      <c r="L35" s="196">
        <f t="shared" si="6"/>
        <v>6622</v>
      </c>
      <c r="M35" s="196">
        <f t="shared" si="6"/>
        <v>5782</v>
      </c>
      <c r="N35" s="193">
        <v>5720</v>
      </c>
      <c r="O35" s="193">
        <v>9160</v>
      </c>
      <c r="P35" s="193">
        <v>5660</v>
      </c>
      <c r="Q35" s="193">
        <v>5660</v>
      </c>
      <c r="R35" s="193">
        <v>5660</v>
      </c>
      <c r="S35" s="21"/>
      <c r="T35" s="213" t="s">
        <v>540</v>
      </c>
    </row>
    <row r="36" spans="1:20" s="17" customFormat="1" ht="15" customHeight="1">
      <c r="A36" s="63">
        <v>36</v>
      </c>
      <c r="B36" s="47"/>
      <c r="C36" s="175"/>
      <c r="D36" s="175"/>
      <c r="E36" s="129"/>
      <c r="F36" s="175" t="s">
        <v>245</v>
      </c>
      <c r="G36" s="129"/>
      <c r="H36" s="196">
        <f t="shared" ref="H36:M36" si="7">H118</f>
        <v>430</v>
      </c>
      <c r="I36" s="196">
        <f t="shared" si="7"/>
        <v>2000</v>
      </c>
      <c r="J36" s="196">
        <f t="shared" si="7"/>
        <v>250</v>
      </c>
      <c r="K36" s="196">
        <f t="shared" si="7"/>
        <v>350</v>
      </c>
      <c r="L36" s="196">
        <f t="shared" si="7"/>
        <v>1000</v>
      </c>
      <c r="M36" s="196">
        <f t="shared" si="7"/>
        <v>1000</v>
      </c>
      <c r="N36" s="193">
        <v>1000</v>
      </c>
      <c r="O36" s="193">
        <v>1000</v>
      </c>
      <c r="P36" s="193">
        <v>1000</v>
      </c>
      <c r="Q36" s="193">
        <v>1000</v>
      </c>
      <c r="R36" s="193">
        <v>1000</v>
      </c>
      <c r="S36" s="21"/>
      <c r="T36" s="213" t="s">
        <v>541</v>
      </c>
    </row>
    <row r="37" spans="1:20" s="20" customFormat="1" ht="15" customHeight="1">
      <c r="A37" s="63">
        <v>37</v>
      </c>
      <c r="B37" s="47"/>
      <c r="C37" s="175"/>
      <c r="D37" s="175"/>
      <c r="E37" s="129"/>
      <c r="F37" s="175" t="s">
        <v>255</v>
      </c>
      <c r="G37" s="129"/>
      <c r="H37" s="122"/>
      <c r="I37" s="122"/>
      <c r="J37" s="126"/>
      <c r="K37" s="126"/>
      <c r="L37" s="126"/>
      <c r="M37" s="122"/>
      <c r="N37" s="126"/>
      <c r="O37" s="122"/>
      <c r="P37" s="122"/>
      <c r="Q37" s="126"/>
      <c r="R37" s="126"/>
      <c r="S37" s="21"/>
      <c r="T37" s="213"/>
    </row>
    <row r="38" spans="1:20" s="17" customFormat="1" ht="15" customHeight="1">
      <c r="A38" s="63">
        <v>38</v>
      </c>
      <c r="B38" s="47"/>
      <c r="C38" s="175"/>
      <c r="D38" s="175"/>
      <c r="E38" s="129"/>
      <c r="F38" s="191" t="s">
        <v>56</v>
      </c>
      <c r="G38" s="129"/>
      <c r="H38" s="196">
        <f t="shared" ref="H38:M38" si="8">H133</f>
        <v>840</v>
      </c>
      <c r="I38" s="196">
        <f t="shared" si="8"/>
        <v>890</v>
      </c>
      <c r="J38" s="196">
        <f t="shared" si="8"/>
        <v>720</v>
      </c>
      <c r="K38" s="196">
        <f t="shared" si="8"/>
        <v>520</v>
      </c>
      <c r="L38" s="196">
        <f t="shared" si="8"/>
        <v>520</v>
      </c>
      <c r="M38" s="196">
        <f t="shared" si="8"/>
        <v>520</v>
      </c>
      <c r="N38" s="193">
        <v>520</v>
      </c>
      <c r="O38" s="193">
        <v>520</v>
      </c>
      <c r="P38" s="193">
        <v>520</v>
      </c>
      <c r="Q38" s="193">
        <v>520</v>
      </c>
      <c r="R38" s="193">
        <v>520</v>
      </c>
      <c r="S38" s="21"/>
      <c r="T38" s="213" t="s">
        <v>536</v>
      </c>
    </row>
    <row r="39" spans="1:20" s="17" customFormat="1" ht="15" customHeight="1">
      <c r="A39" s="63">
        <v>39</v>
      </c>
      <c r="B39" s="47"/>
      <c r="C39" s="175"/>
      <c r="D39" s="175"/>
      <c r="E39" s="129"/>
      <c r="F39" s="191" t="s">
        <v>82</v>
      </c>
      <c r="G39" s="129"/>
      <c r="H39" s="196">
        <f t="shared" ref="H39:M39" si="9">H148</f>
        <v>0</v>
      </c>
      <c r="I39" s="196">
        <f t="shared" si="9"/>
        <v>0</v>
      </c>
      <c r="J39" s="196">
        <f t="shared" si="9"/>
        <v>0</v>
      </c>
      <c r="K39" s="196">
        <f t="shared" si="9"/>
        <v>0</v>
      </c>
      <c r="L39" s="196">
        <f t="shared" si="9"/>
        <v>0</v>
      </c>
      <c r="M39" s="196">
        <f t="shared" si="9"/>
        <v>0</v>
      </c>
      <c r="N39" s="193">
        <v>0</v>
      </c>
      <c r="O39" s="193">
        <v>0</v>
      </c>
      <c r="P39" s="193">
        <v>0</v>
      </c>
      <c r="Q39" s="193">
        <v>0</v>
      </c>
      <c r="R39" s="193">
        <v>0</v>
      </c>
      <c r="S39" s="21"/>
      <c r="T39" s="213" t="s">
        <v>542</v>
      </c>
    </row>
    <row r="40" spans="1:20" s="17" customFormat="1" ht="15" customHeight="1" thickBot="1">
      <c r="A40" s="63">
        <v>40</v>
      </c>
      <c r="B40" s="47"/>
      <c r="C40" s="175"/>
      <c r="D40" s="175"/>
      <c r="E40" s="129"/>
      <c r="F40" s="191" t="s">
        <v>303</v>
      </c>
      <c r="G40" s="129"/>
      <c r="H40" s="196">
        <f t="shared" ref="H40:M40" si="10">H162</f>
        <v>730</v>
      </c>
      <c r="I40" s="196">
        <f t="shared" si="10"/>
        <v>688</v>
      </c>
      <c r="J40" s="196">
        <f t="shared" si="10"/>
        <v>400</v>
      </c>
      <c r="K40" s="196">
        <f t="shared" si="10"/>
        <v>305</v>
      </c>
      <c r="L40" s="196">
        <f t="shared" si="10"/>
        <v>350</v>
      </c>
      <c r="M40" s="196">
        <f t="shared" si="10"/>
        <v>350</v>
      </c>
      <c r="N40" s="193">
        <v>350</v>
      </c>
      <c r="O40" s="193">
        <v>350</v>
      </c>
      <c r="P40" s="193">
        <v>350</v>
      </c>
      <c r="Q40" s="193">
        <v>350</v>
      </c>
      <c r="R40" s="193">
        <v>350</v>
      </c>
      <c r="S40" s="21"/>
      <c r="T40" s="213" t="s">
        <v>543</v>
      </c>
    </row>
    <row r="41" spans="1:20" s="17" customFormat="1" ht="15" customHeight="1" thickBot="1">
      <c r="A41" s="63">
        <v>41</v>
      </c>
      <c r="B41" s="47"/>
      <c r="C41" s="175"/>
      <c r="D41" s="175"/>
      <c r="E41" s="65"/>
      <c r="F41" s="65" t="s">
        <v>254</v>
      </c>
      <c r="G41" s="129"/>
      <c r="H41" s="194">
        <f>SUM(H38:H40)</f>
        <v>1570</v>
      </c>
      <c r="I41" s="194">
        <f t="shared" ref="I41:R41" si="11">SUM(I38:I40)</f>
        <v>1578</v>
      </c>
      <c r="J41" s="194">
        <f t="shared" si="11"/>
        <v>1120</v>
      </c>
      <c r="K41" s="194">
        <f t="shared" si="11"/>
        <v>825</v>
      </c>
      <c r="L41" s="194">
        <f t="shared" si="11"/>
        <v>870</v>
      </c>
      <c r="M41" s="194">
        <f t="shared" si="11"/>
        <v>870</v>
      </c>
      <c r="N41" s="195">
        <f t="shared" si="11"/>
        <v>870</v>
      </c>
      <c r="O41" s="194">
        <f t="shared" si="11"/>
        <v>870</v>
      </c>
      <c r="P41" s="194">
        <f t="shared" si="11"/>
        <v>870</v>
      </c>
      <c r="Q41" s="194">
        <f t="shared" si="11"/>
        <v>870</v>
      </c>
      <c r="R41" s="194">
        <f t="shared" si="11"/>
        <v>870</v>
      </c>
      <c r="S41" s="21"/>
      <c r="T41" s="213"/>
    </row>
    <row r="42" spans="1:20" s="88" customFormat="1" ht="15" customHeight="1" thickBot="1">
      <c r="A42" s="63">
        <v>42</v>
      </c>
      <c r="B42" s="47"/>
      <c r="C42" s="175"/>
      <c r="D42" s="175"/>
      <c r="E42" s="65" t="s">
        <v>534</v>
      </c>
      <c r="F42" s="65"/>
      <c r="G42" s="129"/>
      <c r="H42" s="194">
        <f>H33+H34+H35+H36+H41</f>
        <v>18573</v>
      </c>
      <c r="I42" s="194">
        <f t="shared" ref="I42:R42" si="12">I33+I34+I35+I36+I41</f>
        <v>18205.8</v>
      </c>
      <c r="J42" s="194">
        <f t="shared" si="12"/>
        <v>15002</v>
      </c>
      <c r="K42" s="194">
        <f t="shared" si="12"/>
        <v>12167</v>
      </c>
      <c r="L42" s="194">
        <f t="shared" si="12"/>
        <v>13122</v>
      </c>
      <c r="M42" s="194">
        <f t="shared" si="12"/>
        <v>10722</v>
      </c>
      <c r="N42" s="195">
        <f t="shared" si="12"/>
        <v>10560</v>
      </c>
      <c r="O42" s="194">
        <f t="shared" si="12"/>
        <v>13960</v>
      </c>
      <c r="P42" s="194">
        <f t="shared" si="12"/>
        <v>10460</v>
      </c>
      <c r="Q42" s="194">
        <f t="shared" si="12"/>
        <v>10510</v>
      </c>
      <c r="R42" s="194">
        <f t="shared" si="12"/>
        <v>10460</v>
      </c>
      <c r="S42" s="21"/>
      <c r="T42" s="213"/>
    </row>
    <row r="43" spans="1:20" s="17" customFormat="1" ht="15" customHeight="1" thickBot="1">
      <c r="A43" s="63">
        <v>43</v>
      </c>
      <c r="B43" s="47"/>
      <c r="C43" s="175"/>
      <c r="D43" s="175"/>
      <c r="E43" s="121"/>
      <c r="F43" s="228" t="s">
        <v>580</v>
      </c>
      <c r="G43" s="129"/>
      <c r="H43" s="196">
        <f t="shared" ref="H43:M43" si="13">H190</f>
        <v>5244.1</v>
      </c>
      <c r="I43" s="196">
        <f t="shared" si="13"/>
        <v>12613.7</v>
      </c>
      <c r="J43" s="196">
        <f t="shared" si="13"/>
        <v>619.1400000000001</v>
      </c>
      <c r="K43" s="196">
        <f t="shared" si="13"/>
        <v>485.86680000000001</v>
      </c>
      <c r="L43" s="196">
        <f t="shared" si="13"/>
        <v>569.868696</v>
      </c>
      <c r="M43" s="196">
        <f t="shared" si="13"/>
        <v>408.07692431999999</v>
      </c>
      <c r="N43" s="193">
        <v>377</v>
      </c>
      <c r="O43" s="193">
        <v>332</v>
      </c>
      <c r="P43" s="193">
        <v>332</v>
      </c>
      <c r="Q43" s="193">
        <v>512</v>
      </c>
      <c r="R43" s="193">
        <v>377</v>
      </c>
      <c r="S43" s="21"/>
      <c r="T43" s="213" t="s">
        <v>544</v>
      </c>
    </row>
    <row r="44" spans="1:20" s="17" customFormat="1" ht="15" customHeight="1" thickBot="1">
      <c r="A44" s="63">
        <v>44</v>
      </c>
      <c r="B44" s="47"/>
      <c r="C44" s="175"/>
      <c r="D44" s="175"/>
      <c r="E44" s="121" t="s">
        <v>517</v>
      </c>
      <c r="F44" s="175"/>
      <c r="G44" s="126"/>
      <c r="H44" s="194">
        <f>H42+H43</f>
        <v>23817.1</v>
      </c>
      <c r="I44" s="194">
        <f t="shared" ref="I44:R44" si="14">I42+I43</f>
        <v>30819.5</v>
      </c>
      <c r="J44" s="194">
        <f t="shared" si="14"/>
        <v>15621.14</v>
      </c>
      <c r="K44" s="194">
        <f t="shared" si="14"/>
        <v>12652.8668</v>
      </c>
      <c r="L44" s="194">
        <f t="shared" si="14"/>
        <v>13691.868696</v>
      </c>
      <c r="M44" s="194">
        <f t="shared" si="14"/>
        <v>11130.076924319999</v>
      </c>
      <c r="N44" s="195">
        <f t="shared" si="14"/>
        <v>10937</v>
      </c>
      <c r="O44" s="194">
        <f t="shared" si="14"/>
        <v>14292</v>
      </c>
      <c r="P44" s="194">
        <f t="shared" si="14"/>
        <v>10792</v>
      </c>
      <c r="Q44" s="194">
        <f t="shared" si="14"/>
        <v>11022</v>
      </c>
      <c r="R44" s="194">
        <f t="shared" si="14"/>
        <v>10837</v>
      </c>
      <c r="S44" s="21"/>
      <c r="T44" s="213"/>
    </row>
    <row r="45" spans="1:20" s="5" customFormat="1" ht="15" customHeight="1">
      <c r="A45" s="63">
        <v>45</v>
      </c>
      <c r="B45" s="47"/>
      <c r="C45" s="175"/>
      <c r="D45" s="177"/>
      <c r="E45" s="177"/>
      <c r="F45" s="175"/>
      <c r="G45" s="129"/>
      <c r="H45" s="122"/>
      <c r="I45" s="122"/>
      <c r="J45" s="126"/>
      <c r="K45" s="126"/>
      <c r="L45" s="126"/>
      <c r="M45" s="122"/>
      <c r="N45" s="126"/>
      <c r="O45" s="122"/>
      <c r="P45" s="122"/>
      <c r="Q45" s="126"/>
      <c r="R45" s="126"/>
      <c r="S45" s="21"/>
      <c r="T45" s="213"/>
    </row>
    <row r="46" spans="1:20" s="11" customFormat="1" ht="15" customHeight="1">
      <c r="A46" s="63">
        <v>46</v>
      </c>
      <c r="B46" s="47"/>
      <c r="C46" s="138"/>
      <c r="D46" s="119" t="s">
        <v>528</v>
      </c>
      <c r="E46" s="121"/>
      <c r="F46" s="138"/>
      <c r="G46" s="126"/>
      <c r="H46" s="126"/>
      <c r="I46" s="126"/>
      <c r="J46" s="126"/>
      <c r="K46" s="126"/>
      <c r="L46" s="126"/>
      <c r="M46" s="126"/>
      <c r="N46" s="126"/>
      <c r="O46" s="126"/>
      <c r="P46" s="126"/>
      <c r="Q46" s="126"/>
      <c r="R46" s="126"/>
      <c r="S46" s="21"/>
      <c r="T46" s="213"/>
    </row>
    <row r="47" spans="1:20" s="10" customFormat="1" ht="15" customHeight="1">
      <c r="A47" s="63">
        <v>47</v>
      </c>
      <c r="B47" s="47"/>
      <c r="C47" s="138"/>
      <c r="D47" s="138"/>
      <c r="E47" s="121"/>
      <c r="F47" s="138" t="s">
        <v>513</v>
      </c>
      <c r="G47" s="126"/>
      <c r="H47" s="193">
        <v>0</v>
      </c>
      <c r="I47" s="193">
        <v>0</v>
      </c>
      <c r="J47" s="193">
        <v>0</v>
      </c>
      <c r="K47" s="193">
        <v>0</v>
      </c>
      <c r="L47" s="193">
        <v>0</v>
      </c>
      <c r="M47" s="193">
        <v>0</v>
      </c>
      <c r="N47" s="193">
        <v>0</v>
      </c>
      <c r="O47" s="193">
        <v>0</v>
      </c>
      <c r="P47" s="193">
        <v>0</v>
      </c>
      <c r="Q47" s="193">
        <v>0</v>
      </c>
      <c r="R47" s="193">
        <v>0</v>
      </c>
      <c r="S47" s="21"/>
      <c r="T47" s="213"/>
    </row>
    <row r="48" spans="1:20" s="10" customFormat="1" ht="15" customHeight="1">
      <c r="A48" s="63">
        <v>48</v>
      </c>
      <c r="B48" s="47"/>
      <c r="C48" s="175"/>
      <c r="D48" s="175"/>
      <c r="E48" s="121"/>
      <c r="F48" s="175" t="s">
        <v>300</v>
      </c>
      <c r="G48" s="126"/>
      <c r="H48" s="193">
        <v>430</v>
      </c>
      <c r="I48" s="193">
        <v>2000</v>
      </c>
      <c r="J48" s="193">
        <v>250</v>
      </c>
      <c r="K48" s="193">
        <v>350</v>
      </c>
      <c r="L48" s="193">
        <v>1000</v>
      </c>
      <c r="M48" s="193">
        <v>1000</v>
      </c>
      <c r="N48" s="193">
        <v>1000</v>
      </c>
      <c r="O48" s="193">
        <v>1000</v>
      </c>
      <c r="P48" s="193">
        <v>1000</v>
      </c>
      <c r="Q48" s="193">
        <v>1000</v>
      </c>
      <c r="R48" s="193">
        <v>1000</v>
      </c>
      <c r="S48" s="21"/>
      <c r="T48" s="213"/>
    </row>
    <row r="49" spans="1:20" s="10" customFormat="1" ht="15" customHeight="1">
      <c r="A49" s="63">
        <v>49</v>
      </c>
      <c r="B49" s="47"/>
      <c r="C49" s="175"/>
      <c r="D49" s="175"/>
      <c r="E49" s="121"/>
      <c r="F49" s="175" t="s">
        <v>248</v>
      </c>
      <c r="G49" s="126"/>
      <c r="H49" s="193">
        <v>0</v>
      </c>
      <c r="I49" s="193">
        <v>0</v>
      </c>
      <c r="J49" s="193">
        <v>0</v>
      </c>
      <c r="K49" s="193">
        <v>0</v>
      </c>
      <c r="L49" s="193">
        <v>0</v>
      </c>
      <c r="M49" s="193">
        <v>0</v>
      </c>
      <c r="N49" s="193">
        <v>0</v>
      </c>
      <c r="O49" s="193">
        <v>0</v>
      </c>
      <c r="P49" s="193">
        <v>0</v>
      </c>
      <c r="Q49" s="193">
        <v>0</v>
      </c>
      <c r="R49" s="193">
        <v>0</v>
      </c>
      <c r="S49" s="21"/>
      <c r="T49" s="213"/>
    </row>
    <row r="50" spans="1:20" s="88" customFormat="1" ht="14.25" customHeight="1">
      <c r="A50" s="63">
        <v>50</v>
      </c>
      <c r="B50" s="47"/>
      <c r="C50" s="175"/>
      <c r="D50" s="175"/>
      <c r="E50" s="121"/>
      <c r="F50" s="175"/>
      <c r="G50" s="126"/>
      <c r="H50" s="175"/>
      <c r="I50" s="126"/>
      <c r="J50" s="175"/>
      <c r="K50" s="126"/>
      <c r="L50" s="175"/>
      <c r="M50" s="126"/>
      <c r="N50" s="126"/>
      <c r="O50" s="126"/>
      <c r="P50" s="175"/>
      <c r="Q50" s="126"/>
      <c r="R50" s="175"/>
      <c r="S50" s="21"/>
      <c r="T50" s="213"/>
    </row>
    <row r="51" spans="1:20" s="76" customFormat="1" ht="34.5" customHeight="1">
      <c r="A51" s="63">
        <v>51</v>
      </c>
      <c r="B51" s="47"/>
      <c r="C51" s="175"/>
      <c r="D51" s="175"/>
      <c r="E51" s="121"/>
      <c r="F51" s="175"/>
      <c r="G51" s="129"/>
      <c r="H51" s="146" t="s">
        <v>239</v>
      </c>
      <c r="I51" s="146" t="s">
        <v>456</v>
      </c>
      <c r="J51" s="146" t="s">
        <v>457</v>
      </c>
      <c r="K51" s="146" t="s">
        <v>458</v>
      </c>
      <c r="L51" s="146" t="s">
        <v>459</v>
      </c>
      <c r="M51" s="146" t="s">
        <v>460</v>
      </c>
      <c r="N51" s="176" t="s">
        <v>462</v>
      </c>
      <c r="O51" s="146" t="s">
        <v>463</v>
      </c>
      <c r="P51" s="146" t="s">
        <v>464</v>
      </c>
      <c r="Q51" s="146" t="s">
        <v>465</v>
      </c>
      <c r="R51" s="146" t="s">
        <v>466</v>
      </c>
      <c r="S51" s="21"/>
      <c r="T51" s="213"/>
    </row>
    <row r="52" spans="1:20" s="66" customFormat="1" ht="15" customHeight="1">
      <c r="A52" s="63">
        <v>52</v>
      </c>
      <c r="B52" s="47"/>
      <c r="C52" s="175"/>
      <c r="D52" s="175"/>
      <c r="E52" s="121"/>
      <c r="F52" s="175"/>
      <c r="G52" s="222" t="str">
        <f>IF(ISNUMBER(CoverSheet!$C$12),"for year ended","")</f>
        <v>for year ended</v>
      </c>
      <c r="H52" s="147">
        <f>IF(ISNUMBER(CoverSheet!$C$12),DATE(YEAR(CoverSheet!$C$12),MONTH(CoverSheet!$C$12),DAY(CoverSheet!$C$12))-1,"")</f>
        <v>42825</v>
      </c>
      <c r="I52" s="147">
        <f>IF(ISNUMBER(CoverSheet!$C$12),DATE(YEAR(CoverSheet!$C$12)+1,MONTH(CoverSheet!$C$12),DAY(CoverSheet!$C$12))-1,"")</f>
        <v>43190</v>
      </c>
      <c r="J52" s="147">
        <f>IF(ISNUMBER(CoverSheet!$C$12),DATE(YEAR(CoverSheet!$C$12)+2,MONTH(CoverSheet!$C$12),DAY(CoverSheet!$C$12))-1,"")</f>
        <v>43555</v>
      </c>
      <c r="K52" s="147">
        <f>IF(ISNUMBER(CoverSheet!$C$12),DATE(YEAR(CoverSheet!$C$12)+3,MONTH(CoverSheet!$C$12),DAY(CoverSheet!$C$12))-1,"")</f>
        <v>43921</v>
      </c>
      <c r="L52" s="147">
        <f>IF(ISNUMBER(CoverSheet!$C$12),DATE(YEAR(CoverSheet!$C$12)+4,MONTH(CoverSheet!$C$12),DAY(CoverSheet!$C$12))-1,"")</f>
        <v>44286</v>
      </c>
      <c r="M52" s="147">
        <f>IF(ISNUMBER(CoverSheet!$C$12),DATE(YEAR(CoverSheet!$C$12)+5,MONTH(CoverSheet!$C$12),DAY(CoverSheet!$C$12))-1,"")</f>
        <v>44651</v>
      </c>
      <c r="N52" s="147">
        <f>IF(ISNUMBER(CoverSheet!$C$12),DATE(YEAR(CoverSheet!$C$12)+6,MONTH(CoverSheet!$C$12),DAY(CoverSheet!$C$12))-1,"")</f>
        <v>45016</v>
      </c>
      <c r="O52" s="147">
        <f>IF(ISNUMBER(CoverSheet!$C$12),DATE(YEAR(CoverSheet!$C$12)+7,MONTH(CoverSheet!$C$12),DAY(CoverSheet!$C$12))-1,"")</f>
        <v>45382</v>
      </c>
      <c r="P52" s="147">
        <f>IF(ISNUMBER(CoverSheet!$C$12),DATE(YEAR(CoverSheet!$C$12)+8,MONTH(CoverSheet!$C$12),DAY(CoverSheet!$C$12))-1,"")</f>
        <v>45747</v>
      </c>
      <c r="Q52" s="147">
        <f>IF(ISNUMBER(CoverSheet!$C$12),DATE(YEAR(CoverSheet!$C$12)+9,MONTH(CoverSheet!$C$12),DAY(CoverSheet!$C$12))-1,"")</f>
        <v>46112</v>
      </c>
      <c r="R52" s="147">
        <f>IF(ISNUMBER(CoverSheet!$C$12),DATE(YEAR(CoverSheet!$C$12)+10,MONTH(CoverSheet!$C$12),DAY(CoverSheet!$C$12))-1,"")</f>
        <v>46477</v>
      </c>
      <c r="S52" s="21"/>
      <c r="T52" s="213"/>
    </row>
    <row r="53" spans="1:20" s="17" customFormat="1" ht="15" customHeight="1">
      <c r="A53" s="63">
        <v>53</v>
      </c>
      <c r="B53" s="47"/>
      <c r="C53" s="175"/>
      <c r="D53" s="119" t="s">
        <v>476</v>
      </c>
      <c r="E53" s="126"/>
      <c r="F53" s="126"/>
      <c r="G53" s="126"/>
      <c r="H53" s="153" t="s">
        <v>477</v>
      </c>
      <c r="I53" s="126"/>
      <c r="J53" s="126"/>
      <c r="K53" s="126"/>
      <c r="L53" s="126"/>
      <c r="M53" s="126"/>
      <c r="N53" s="126"/>
      <c r="O53" s="126"/>
      <c r="P53" s="126"/>
      <c r="Q53" s="126"/>
      <c r="R53" s="154"/>
      <c r="S53" s="21"/>
      <c r="T53" s="214"/>
    </row>
    <row r="54" spans="1:20" s="17" customFormat="1" ht="15" customHeight="1">
      <c r="A54" s="63">
        <v>54</v>
      </c>
      <c r="B54" s="47"/>
      <c r="C54" s="175"/>
      <c r="D54" s="175"/>
      <c r="E54" s="122"/>
      <c r="F54" s="175" t="s">
        <v>472</v>
      </c>
      <c r="G54" s="122"/>
      <c r="H54" s="196">
        <f t="shared" ref="H54:R54" si="15">H10-H33</f>
        <v>0</v>
      </c>
      <c r="I54" s="196">
        <f t="shared" si="15"/>
        <v>44</v>
      </c>
      <c r="J54" s="196">
        <f t="shared" si="15"/>
        <v>94.940000000000055</v>
      </c>
      <c r="K54" s="196">
        <f t="shared" si="15"/>
        <v>143.83879999999999</v>
      </c>
      <c r="L54" s="196">
        <f t="shared" si="15"/>
        <v>193.71557600000006</v>
      </c>
      <c r="M54" s="196">
        <f t="shared" si="15"/>
        <v>239.38584735999984</v>
      </c>
      <c r="N54" s="197">
        <f t="shared" si="15"/>
        <v>290.17356430720019</v>
      </c>
      <c r="O54" s="196">
        <f t="shared" si="15"/>
        <v>341.97703559334377</v>
      </c>
      <c r="P54" s="196">
        <f t="shared" si="15"/>
        <v>386.23360725509747</v>
      </c>
      <c r="Q54" s="196">
        <f t="shared" si="15"/>
        <v>448.71290783131508</v>
      </c>
      <c r="R54" s="196">
        <f t="shared" si="15"/>
        <v>492.73744498820361</v>
      </c>
      <c r="S54" s="21"/>
      <c r="T54" s="213"/>
    </row>
    <row r="55" spans="1:20" s="6" customFormat="1" ht="15" customHeight="1">
      <c r="A55" s="63">
        <v>55</v>
      </c>
      <c r="B55" s="47"/>
      <c r="C55" s="175"/>
      <c r="D55" s="175"/>
      <c r="E55" s="129"/>
      <c r="F55" s="175" t="s">
        <v>243</v>
      </c>
      <c r="G55" s="129"/>
      <c r="H55" s="196">
        <f t="shared" ref="H55:R55" si="16">H11-H34</f>
        <v>0</v>
      </c>
      <c r="I55" s="196">
        <f t="shared" si="16"/>
        <v>131.42000000000007</v>
      </c>
      <c r="J55" s="196">
        <f t="shared" si="16"/>
        <v>37.572000000000003</v>
      </c>
      <c r="K55" s="196">
        <f t="shared" si="16"/>
        <v>169.54615999999987</v>
      </c>
      <c r="L55" s="196">
        <f t="shared" si="16"/>
        <v>187.94532479999998</v>
      </c>
      <c r="M55" s="196">
        <f t="shared" si="16"/>
        <v>80.142218464000052</v>
      </c>
      <c r="N55" s="197">
        <f t="shared" si="16"/>
        <v>84.528820906880014</v>
      </c>
      <c r="O55" s="196">
        <f t="shared" si="16"/>
        <v>93.671970619046306</v>
      </c>
      <c r="P55" s="196">
        <f t="shared" si="16"/>
        <v>116.72837908154054</v>
      </c>
      <c r="Q55" s="196">
        <f t="shared" si="16"/>
        <v>132.6629466631714</v>
      </c>
      <c r="R55" s="196">
        <f t="shared" si="16"/>
        <v>148.91620559643479</v>
      </c>
      <c r="S55" s="21"/>
      <c r="T55" s="213"/>
    </row>
    <row r="56" spans="1:20" s="17" customFormat="1" ht="15" customHeight="1">
      <c r="A56" s="63">
        <v>56</v>
      </c>
      <c r="B56" s="47"/>
      <c r="C56" s="175"/>
      <c r="D56" s="175"/>
      <c r="E56" s="129"/>
      <c r="F56" s="175" t="s">
        <v>244</v>
      </c>
      <c r="G56" s="129"/>
      <c r="H56" s="196">
        <f t="shared" ref="H56:R56" si="17">H12-H35</f>
        <v>0</v>
      </c>
      <c r="I56" s="196">
        <f t="shared" si="17"/>
        <v>117.13600000000042</v>
      </c>
      <c r="J56" s="196">
        <f t="shared" si="17"/>
        <v>418.22079999999914</v>
      </c>
      <c r="K56" s="196">
        <f t="shared" si="17"/>
        <v>359.41337599999952</v>
      </c>
      <c r="L56" s="196">
        <f t="shared" si="17"/>
        <v>545.86576351999975</v>
      </c>
      <c r="M56" s="196">
        <f t="shared" si="17"/>
        <v>601.79520410240002</v>
      </c>
      <c r="N56" s="197">
        <f t="shared" si="17"/>
        <v>721.64903819008032</v>
      </c>
      <c r="O56" s="196">
        <f t="shared" si="17"/>
        <v>1361.9607156674028</v>
      </c>
      <c r="P56" s="196">
        <f t="shared" si="17"/>
        <v>971.59209647282296</v>
      </c>
      <c r="Q56" s="196">
        <f t="shared" si="17"/>
        <v>1104.2239384022796</v>
      </c>
      <c r="R56" s="196">
        <f t="shared" si="17"/>
        <v>1239.5084171703256</v>
      </c>
      <c r="S56" s="21"/>
      <c r="T56" s="213"/>
    </row>
    <row r="57" spans="1:20" s="17" customFormat="1" ht="15" customHeight="1">
      <c r="A57" s="63">
        <v>57</v>
      </c>
      <c r="B57" s="47"/>
      <c r="C57" s="175"/>
      <c r="D57" s="175"/>
      <c r="E57" s="129"/>
      <c r="F57" s="175" t="s">
        <v>245</v>
      </c>
      <c r="G57" s="129"/>
      <c r="H57" s="196">
        <f t="shared" ref="H57:R57" si="18">H13-H36</f>
        <v>0</v>
      </c>
      <c r="I57" s="196">
        <f t="shared" si="18"/>
        <v>40</v>
      </c>
      <c r="J57" s="196">
        <f t="shared" si="18"/>
        <v>10.100000000000023</v>
      </c>
      <c r="K57" s="196">
        <f t="shared" si="18"/>
        <v>21.422799999999995</v>
      </c>
      <c r="L57" s="196">
        <f t="shared" si="18"/>
        <v>82.432160000000067</v>
      </c>
      <c r="M57" s="196">
        <f t="shared" si="18"/>
        <v>104.08080319999999</v>
      </c>
      <c r="N57" s="197">
        <f t="shared" si="18"/>
        <v>126.16241926400016</v>
      </c>
      <c r="O57" s="196">
        <f t="shared" si="18"/>
        <v>148.68566764927982</v>
      </c>
      <c r="P57" s="196">
        <f t="shared" si="18"/>
        <v>171.65938100226549</v>
      </c>
      <c r="Q57" s="196">
        <f t="shared" si="18"/>
        <v>195.09256862231086</v>
      </c>
      <c r="R57" s="196">
        <f t="shared" si="18"/>
        <v>218.99441999475721</v>
      </c>
      <c r="S57" s="21"/>
      <c r="T57" s="213"/>
    </row>
    <row r="58" spans="1:20" s="20" customFormat="1" ht="15" customHeight="1">
      <c r="A58" s="63">
        <v>58</v>
      </c>
      <c r="B58" s="47"/>
      <c r="C58" s="175"/>
      <c r="D58" s="175"/>
      <c r="E58" s="129"/>
      <c r="F58" s="175" t="s">
        <v>255</v>
      </c>
      <c r="G58" s="129"/>
      <c r="H58" s="141"/>
      <c r="I58" s="141"/>
      <c r="J58" s="139"/>
      <c r="K58" s="139"/>
      <c r="L58" s="139"/>
      <c r="M58" s="141"/>
      <c r="N58" s="139"/>
      <c r="O58" s="141"/>
      <c r="P58" s="141"/>
      <c r="Q58" s="139"/>
      <c r="R58" s="139"/>
      <c r="S58" s="21"/>
      <c r="T58" s="213"/>
    </row>
    <row r="59" spans="1:20" s="17" customFormat="1" ht="15" customHeight="1">
      <c r="A59" s="63">
        <v>59</v>
      </c>
      <c r="B59" s="47"/>
      <c r="C59" s="175"/>
      <c r="D59" s="175"/>
      <c r="E59" s="129"/>
      <c r="F59" s="191" t="s">
        <v>56</v>
      </c>
      <c r="G59" s="129"/>
      <c r="H59" s="196">
        <f t="shared" ref="H59:R59" si="19">H15-H38</f>
        <v>0</v>
      </c>
      <c r="I59" s="196">
        <f t="shared" si="19"/>
        <v>17.800000000000068</v>
      </c>
      <c r="J59" s="196">
        <f t="shared" si="19"/>
        <v>29.087999999999965</v>
      </c>
      <c r="K59" s="196">
        <f t="shared" si="19"/>
        <v>31.828159999999912</v>
      </c>
      <c r="L59" s="196">
        <f t="shared" si="19"/>
        <v>42.864723199999958</v>
      </c>
      <c r="M59" s="196">
        <f t="shared" si="19"/>
        <v>54.122017664000055</v>
      </c>
      <c r="N59" s="197">
        <f t="shared" si="19"/>
        <v>65.604458017280081</v>
      </c>
      <c r="O59" s="196">
        <f t="shared" si="19"/>
        <v>77.316547177625466</v>
      </c>
      <c r="P59" s="196">
        <f t="shared" si="19"/>
        <v>89.262878121178119</v>
      </c>
      <c r="Q59" s="196">
        <f t="shared" si="19"/>
        <v>101.44813568360166</v>
      </c>
      <c r="R59" s="196">
        <f t="shared" si="19"/>
        <v>113.8770983972737</v>
      </c>
      <c r="S59" s="21"/>
      <c r="T59" s="213"/>
    </row>
    <row r="60" spans="1:20" s="17" customFormat="1" ht="15" customHeight="1">
      <c r="A60" s="63">
        <v>60</v>
      </c>
      <c r="B60" s="47"/>
      <c r="C60" s="175"/>
      <c r="D60" s="175"/>
      <c r="E60" s="129"/>
      <c r="F60" s="191" t="s">
        <v>82</v>
      </c>
      <c r="G60" s="129"/>
      <c r="H60" s="196">
        <f t="shared" ref="H60:R60" si="20">H16-H39</f>
        <v>0</v>
      </c>
      <c r="I60" s="196">
        <f t="shared" si="20"/>
        <v>0</v>
      </c>
      <c r="J60" s="196">
        <f t="shared" si="20"/>
        <v>0</v>
      </c>
      <c r="K60" s="196">
        <f t="shared" si="20"/>
        <v>0</v>
      </c>
      <c r="L60" s="196">
        <f t="shared" si="20"/>
        <v>0</v>
      </c>
      <c r="M60" s="196">
        <f t="shared" si="20"/>
        <v>0</v>
      </c>
      <c r="N60" s="197">
        <f t="shared" si="20"/>
        <v>0</v>
      </c>
      <c r="O60" s="196">
        <f t="shared" si="20"/>
        <v>0</v>
      </c>
      <c r="P60" s="196">
        <f t="shared" si="20"/>
        <v>0</v>
      </c>
      <c r="Q60" s="196">
        <f t="shared" si="20"/>
        <v>0</v>
      </c>
      <c r="R60" s="196">
        <f t="shared" si="20"/>
        <v>0</v>
      </c>
      <c r="S60" s="21"/>
      <c r="T60" s="213"/>
    </row>
    <row r="61" spans="1:20" s="17" customFormat="1" ht="15" customHeight="1" thickBot="1">
      <c r="A61" s="63">
        <v>61</v>
      </c>
      <c r="B61" s="47"/>
      <c r="C61" s="175"/>
      <c r="D61" s="175"/>
      <c r="E61" s="129"/>
      <c r="F61" s="191" t="s">
        <v>303</v>
      </c>
      <c r="G61" s="129"/>
      <c r="H61" s="196">
        <f t="shared" ref="H61:R61" si="21">H17-H40</f>
        <v>0</v>
      </c>
      <c r="I61" s="196">
        <f t="shared" si="21"/>
        <v>13.759999999999991</v>
      </c>
      <c r="J61" s="196">
        <f t="shared" si="21"/>
        <v>16.159999999999968</v>
      </c>
      <c r="K61" s="196">
        <f t="shared" si="21"/>
        <v>18.668439999999975</v>
      </c>
      <c r="L61" s="196">
        <f t="shared" si="21"/>
        <v>28.851255999999978</v>
      </c>
      <c r="M61" s="196">
        <f t="shared" si="21"/>
        <v>36.428281120000008</v>
      </c>
      <c r="N61" s="198">
        <f t="shared" si="21"/>
        <v>44.156846742400035</v>
      </c>
      <c r="O61" s="196">
        <f t="shared" si="21"/>
        <v>52.03998367724796</v>
      </c>
      <c r="P61" s="196">
        <f t="shared" si="21"/>
        <v>60.080783350792956</v>
      </c>
      <c r="Q61" s="196">
        <f t="shared" si="21"/>
        <v>68.282399017808814</v>
      </c>
      <c r="R61" s="196">
        <f t="shared" si="21"/>
        <v>76.648046998165</v>
      </c>
      <c r="S61" s="21"/>
      <c r="T61" s="213"/>
    </row>
    <row r="62" spans="1:20" s="17" customFormat="1" ht="15" customHeight="1" thickBot="1">
      <c r="A62" s="63">
        <v>62</v>
      </c>
      <c r="B62" s="47"/>
      <c r="C62" s="175"/>
      <c r="D62" s="175"/>
      <c r="E62" s="65"/>
      <c r="F62" s="65" t="s">
        <v>254</v>
      </c>
      <c r="G62" s="129"/>
      <c r="H62" s="194">
        <f t="shared" ref="H62:R62" si="22">H18-H41</f>
        <v>0</v>
      </c>
      <c r="I62" s="194">
        <f t="shared" si="22"/>
        <v>31.559999999999945</v>
      </c>
      <c r="J62" s="194">
        <f t="shared" si="22"/>
        <v>45.248000000000047</v>
      </c>
      <c r="K62" s="194">
        <f t="shared" si="22"/>
        <v>50.496599999999944</v>
      </c>
      <c r="L62" s="194">
        <f t="shared" si="22"/>
        <v>71.715979199999992</v>
      </c>
      <c r="M62" s="194">
        <f t="shared" si="22"/>
        <v>90.550298784000006</v>
      </c>
      <c r="N62" s="195">
        <f t="shared" si="22"/>
        <v>109.76130475968012</v>
      </c>
      <c r="O62" s="194">
        <f t="shared" si="22"/>
        <v>129.35653085487343</v>
      </c>
      <c r="P62" s="194">
        <f t="shared" si="22"/>
        <v>149.34366147197102</v>
      </c>
      <c r="Q62" s="194">
        <f t="shared" si="22"/>
        <v>169.73053470141053</v>
      </c>
      <c r="R62" s="194">
        <f t="shared" si="22"/>
        <v>190.52514539543881</v>
      </c>
      <c r="S62" s="21"/>
      <c r="T62" s="213"/>
    </row>
    <row r="63" spans="1:20" s="88" customFormat="1" ht="15" customHeight="1" thickBot="1">
      <c r="A63" s="63">
        <v>63</v>
      </c>
      <c r="B63" s="47"/>
      <c r="C63" s="175"/>
      <c r="D63" s="175"/>
      <c r="E63" s="65" t="s">
        <v>534</v>
      </c>
      <c r="F63" s="65"/>
      <c r="G63" s="129"/>
      <c r="H63" s="194">
        <f>H19-H42</f>
        <v>0</v>
      </c>
      <c r="I63" s="194">
        <f t="shared" ref="I63:R63" si="23">I19-I42</f>
        <v>364.1160000000018</v>
      </c>
      <c r="J63" s="194">
        <f t="shared" si="23"/>
        <v>606.08079999999973</v>
      </c>
      <c r="K63" s="194">
        <f t="shared" si="23"/>
        <v>744.71773600000051</v>
      </c>
      <c r="L63" s="194">
        <f t="shared" si="23"/>
        <v>1081.6748035199998</v>
      </c>
      <c r="M63" s="194">
        <f t="shared" si="23"/>
        <v>1115.9543719104004</v>
      </c>
      <c r="N63" s="195">
        <f>N19-N42</f>
        <v>1332.275147427843</v>
      </c>
      <c r="O63" s="194">
        <f t="shared" si="23"/>
        <v>2075.6519203839471</v>
      </c>
      <c r="P63" s="194">
        <f t="shared" si="23"/>
        <v>1795.5571252836962</v>
      </c>
      <c r="Q63" s="194">
        <f t="shared" si="23"/>
        <v>2050.422896220487</v>
      </c>
      <c r="R63" s="194">
        <f t="shared" si="23"/>
        <v>2290.6816331451591</v>
      </c>
      <c r="S63" s="21"/>
      <c r="T63" s="213"/>
    </row>
    <row r="64" spans="1:20" s="17" customFormat="1" ht="15" customHeight="1" thickBot="1">
      <c r="A64" s="63">
        <v>64</v>
      </c>
      <c r="B64" s="47"/>
      <c r="C64" s="175"/>
      <c r="D64" s="175"/>
      <c r="E64" s="121"/>
      <c r="F64" s="228" t="s">
        <v>580</v>
      </c>
      <c r="G64" s="129"/>
      <c r="H64" s="196">
        <f t="shared" ref="H64:R64" si="24">H20-H43</f>
        <v>0</v>
      </c>
      <c r="I64" s="196">
        <f t="shared" si="24"/>
        <v>252.27399999999943</v>
      </c>
      <c r="J64" s="196">
        <f t="shared" si="24"/>
        <v>14988.9408</v>
      </c>
      <c r="K64" s="196">
        <f t="shared" si="24"/>
        <v>29.738935094399949</v>
      </c>
      <c r="L64" s="196">
        <f t="shared" si="24"/>
        <v>46.975507527663353</v>
      </c>
      <c r="M64" s="196">
        <f t="shared" si="24"/>
        <v>42.472974050611242</v>
      </c>
      <c r="N64" s="199">
        <f t="shared" si="24"/>
        <v>47.563232062528016</v>
      </c>
      <c r="O64" s="196">
        <f>O20-O43</f>
        <v>49.363641659560926</v>
      </c>
      <c r="P64" s="196">
        <f t="shared" si="24"/>
        <v>56.990914492752154</v>
      </c>
      <c r="Q64" s="196">
        <f t="shared" si="24"/>
        <v>99.887395134623148</v>
      </c>
      <c r="R64" s="196">
        <f t="shared" si="24"/>
        <v>82.56089633802344</v>
      </c>
      <c r="S64" s="21"/>
      <c r="T64" s="213"/>
    </row>
    <row r="65" spans="1:20" s="17" customFormat="1" ht="15" customHeight="1" thickBot="1">
      <c r="A65" s="63">
        <v>65</v>
      </c>
      <c r="B65" s="47"/>
      <c r="C65" s="175"/>
      <c r="D65" s="175"/>
      <c r="E65" s="121" t="s">
        <v>517</v>
      </c>
      <c r="F65" s="175"/>
      <c r="G65" s="126"/>
      <c r="H65" s="194">
        <f>H21-H44</f>
        <v>0</v>
      </c>
      <c r="I65" s="194">
        <f t="shared" ref="I65:R65" si="25">I21-I44</f>
        <v>616.38999999999942</v>
      </c>
      <c r="J65" s="194">
        <f t="shared" si="25"/>
        <v>15595.0216</v>
      </c>
      <c r="K65" s="194">
        <f t="shared" si="25"/>
        <v>774.45667109440001</v>
      </c>
      <c r="L65" s="194">
        <f t="shared" si="25"/>
        <v>1128.6503110476642</v>
      </c>
      <c r="M65" s="194">
        <f t="shared" si="25"/>
        <v>1158.4273459610122</v>
      </c>
      <c r="N65" s="195">
        <f t="shared" si="25"/>
        <v>1379.8383794903712</v>
      </c>
      <c r="O65" s="194">
        <f t="shared" si="25"/>
        <v>2125.0155620435071</v>
      </c>
      <c r="P65" s="194">
        <f t="shared" si="25"/>
        <v>1852.5480397764477</v>
      </c>
      <c r="Q65" s="194">
        <f t="shared" si="25"/>
        <v>2150.3102913551102</v>
      </c>
      <c r="R65" s="194">
        <f t="shared" si="25"/>
        <v>2373.2425294831828</v>
      </c>
      <c r="S65" s="21"/>
      <c r="T65" s="213"/>
    </row>
    <row r="66" spans="1:20" s="9" customFormat="1">
      <c r="A66" s="63">
        <v>66</v>
      </c>
      <c r="B66" s="47"/>
      <c r="C66" s="175"/>
      <c r="D66" s="175"/>
      <c r="E66" s="126"/>
      <c r="F66" s="126"/>
      <c r="G66" s="126"/>
      <c r="H66" s="311" t="s">
        <v>239</v>
      </c>
      <c r="I66" s="126"/>
      <c r="J66" s="126"/>
      <c r="K66" s="126"/>
      <c r="L66" s="126"/>
      <c r="M66" s="126"/>
      <c r="N66" s="126"/>
      <c r="O66" s="126"/>
      <c r="P66" s="126"/>
      <c r="Q66" s="126"/>
      <c r="R66" s="133"/>
      <c r="S66" s="21"/>
      <c r="T66" s="214"/>
    </row>
    <row r="67" spans="1:20" s="17" customFormat="1" ht="21" customHeight="1">
      <c r="A67" s="63">
        <v>67</v>
      </c>
      <c r="B67" s="47"/>
      <c r="C67" s="126"/>
      <c r="D67" s="126"/>
      <c r="E67" s="126"/>
      <c r="F67" s="126"/>
      <c r="G67" s="126"/>
      <c r="H67" s="312"/>
      <c r="I67" s="146" t="s">
        <v>456</v>
      </c>
      <c r="J67" s="146" t="s">
        <v>457</v>
      </c>
      <c r="K67" s="146" t="s">
        <v>458</v>
      </c>
      <c r="L67" s="146" t="s">
        <v>459</v>
      </c>
      <c r="M67" s="146" t="s">
        <v>460</v>
      </c>
      <c r="N67" s="146"/>
      <c r="O67" s="146"/>
      <c r="P67" s="146"/>
      <c r="Q67" s="146"/>
      <c r="R67" s="146"/>
      <c r="S67" s="21"/>
      <c r="T67" s="213"/>
    </row>
    <row r="68" spans="1:20" s="17" customFormat="1" ht="30" customHeight="1">
      <c r="A68" s="63">
        <v>68</v>
      </c>
      <c r="B68" s="47"/>
      <c r="C68" s="111" t="s">
        <v>470</v>
      </c>
      <c r="D68" s="126"/>
      <c r="E68" s="126"/>
      <c r="F68" s="126"/>
      <c r="G68" s="223" t="str">
        <f>IF(ISNUMBER(CoverSheet!$C$12),"for year ended","")</f>
        <v>for year ended</v>
      </c>
      <c r="H68" s="180">
        <f>IF(ISNUMBER(CoverSheet!$C$12),DATE(YEAR(CoverSheet!$C$12),MONTH(CoverSheet!$C$12),DAY(CoverSheet!$C$12))-1,"")</f>
        <v>42825</v>
      </c>
      <c r="I68" s="180">
        <f>IF(ISNUMBER(CoverSheet!$C$12),DATE(YEAR(CoverSheet!$C$12)+1,MONTH(CoverSheet!$C$12),DAY(CoverSheet!$C$12))-1,"")</f>
        <v>43190</v>
      </c>
      <c r="J68" s="180">
        <f>IF(ISNUMBER(CoverSheet!$C$12),DATE(YEAR(CoverSheet!$C$12)+2,MONTH(CoverSheet!$C$12),DAY(CoverSheet!$C$12))-1,"")</f>
        <v>43555</v>
      </c>
      <c r="K68" s="180">
        <f>IF(ISNUMBER(CoverSheet!$C$12),DATE(YEAR(CoverSheet!$C$12)+3,MONTH(CoverSheet!$C$12),DAY(CoverSheet!$C$12))-1,"")</f>
        <v>43921</v>
      </c>
      <c r="L68" s="180">
        <f>IF(ISNUMBER(CoverSheet!$C$12),DATE(YEAR(CoverSheet!$C$12)+4,MONTH(CoverSheet!$C$12),DAY(CoverSheet!$C$12))-1,"")</f>
        <v>44286</v>
      </c>
      <c r="M68" s="180">
        <f>IF(ISNUMBER(CoverSheet!$C$12),DATE(YEAR(CoverSheet!$C$12)+5,MONTH(CoverSheet!$C$12),DAY(CoverSheet!$C$12))-1,"")</f>
        <v>44651</v>
      </c>
      <c r="N68" s="179"/>
      <c r="O68" s="179"/>
      <c r="P68" s="179"/>
      <c r="Q68" s="179"/>
      <c r="R68" s="179"/>
      <c r="S68" s="21"/>
      <c r="T68" s="213"/>
    </row>
    <row r="69" spans="1:20" s="10" customFormat="1" ht="15" customHeight="1">
      <c r="A69" s="63">
        <v>69</v>
      </c>
      <c r="B69" s="47"/>
      <c r="C69" s="175"/>
      <c r="D69" s="175"/>
      <c r="E69" s="126"/>
      <c r="F69" s="134" t="s">
        <v>510</v>
      </c>
      <c r="G69" s="126"/>
      <c r="H69" s="156" t="s">
        <v>475</v>
      </c>
      <c r="I69" s="126"/>
      <c r="J69" s="126"/>
      <c r="K69" s="126"/>
      <c r="L69" s="126"/>
      <c r="M69" s="178"/>
      <c r="N69" s="126"/>
      <c r="O69" s="126"/>
      <c r="P69" s="126"/>
      <c r="Q69" s="126"/>
      <c r="R69" s="126"/>
      <c r="S69" s="21"/>
      <c r="T69" s="213"/>
    </row>
    <row r="70" spans="1:20" s="7" customFormat="1" ht="15" customHeight="1">
      <c r="A70" s="63">
        <v>70</v>
      </c>
      <c r="B70" s="47"/>
      <c r="C70" s="310"/>
      <c r="D70" s="310"/>
      <c r="E70" s="126"/>
      <c r="F70" s="208" t="s">
        <v>602</v>
      </c>
      <c r="G70" s="126"/>
      <c r="H70" s="193">
        <v>142.5</v>
      </c>
      <c r="I70" s="193">
        <v>110</v>
      </c>
      <c r="J70" s="193">
        <v>117.5</v>
      </c>
      <c r="K70" s="193">
        <v>117.5</v>
      </c>
      <c r="L70" s="193">
        <v>117.5</v>
      </c>
      <c r="M70" s="193">
        <v>115</v>
      </c>
      <c r="N70" s="126"/>
      <c r="O70" s="126"/>
      <c r="P70" s="126"/>
      <c r="Q70" s="126"/>
      <c r="R70" s="126"/>
      <c r="S70" s="21"/>
      <c r="T70" s="213"/>
    </row>
    <row r="71" spans="1:20" ht="15" customHeight="1">
      <c r="A71" s="63">
        <v>71</v>
      </c>
      <c r="B71" s="47"/>
      <c r="C71" s="310"/>
      <c r="D71" s="310"/>
      <c r="E71" s="126"/>
      <c r="F71" s="208" t="s">
        <v>603</v>
      </c>
      <c r="G71" s="126"/>
      <c r="H71" s="193">
        <v>399.00000000000006</v>
      </c>
      <c r="I71" s="193">
        <v>308.00000000000006</v>
      </c>
      <c r="J71" s="193">
        <v>329.00000000000006</v>
      </c>
      <c r="K71" s="193">
        <v>329.00000000000006</v>
      </c>
      <c r="L71" s="193">
        <v>329.00000000000006</v>
      </c>
      <c r="M71" s="193">
        <v>322.00000000000006</v>
      </c>
      <c r="N71" s="126"/>
      <c r="O71" s="126"/>
      <c r="P71" s="126"/>
      <c r="Q71" s="126"/>
      <c r="R71" s="126"/>
      <c r="S71" s="21"/>
      <c r="T71" s="213"/>
    </row>
    <row r="72" spans="1:20" s="11" customFormat="1" ht="15" customHeight="1">
      <c r="A72" s="63">
        <v>72</v>
      </c>
      <c r="B72" s="47"/>
      <c r="C72" s="310"/>
      <c r="D72" s="310"/>
      <c r="E72" s="126"/>
      <c r="F72" s="208" t="s">
        <v>604</v>
      </c>
      <c r="G72" s="126"/>
      <c r="H72" s="193">
        <v>342</v>
      </c>
      <c r="I72" s="193">
        <v>264</v>
      </c>
      <c r="J72" s="193">
        <v>282</v>
      </c>
      <c r="K72" s="193">
        <v>282</v>
      </c>
      <c r="L72" s="193">
        <v>282</v>
      </c>
      <c r="M72" s="193">
        <v>276</v>
      </c>
      <c r="N72" s="126"/>
      <c r="O72" s="126"/>
      <c r="P72" s="126"/>
      <c r="Q72" s="126"/>
      <c r="R72" s="126"/>
      <c r="S72" s="21"/>
      <c r="T72" s="213"/>
    </row>
    <row r="73" spans="1:20" s="290" customFormat="1" ht="15" customHeight="1">
      <c r="A73" s="63"/>
      <c r="B73" s="47"/>
      <c r="C73" s="289"/>
      <c r="D73" s="289"/>
      <c r="E73" s="126"/>
      <c r="F73" s="208" t="s">
        <v>605</v>
      </c>
      <c r="G73" s="126"/>
      <c r="H73" s="291">
        <v>655.5</v>
      </c>
      <c r="I73" s="291">
        <v>506</v>
      </c>
      <c r="J73" s="291">
        <v>540.5</v>
      </c>
      <c r="K73" s="291">
        <v>540.5</v>
      </c>
      <c r="L73" s="291">
        <v>540.5</v>
      </c>
      <c r="M73" s="291">
        <v>529</v>
      </c>
      <c r="N73" s="126"/>
      <c r="O73" s="126"/>
      <c r="P73" s="126"/>
      <c r="Q73" s="126"/>
      <c r="R73" s="126"/>
      <c r="S73" s="21"/>
      <c r="T73" s="213"/>
    </row>
    <row r="74" spans="1:20" s="290" customFormat="1" ht="15" customHeight="1">
      <c r="A74" s="63"/>
      <c r="B74" s="47"/>
      <c r="C74" s="289"/>
      <c r="D74" s="289"/>
      <c r="E74" s="126"/>
      <c r="F74" s="208" t="s">
        <v>606</v>
      </c>
      <c r="G74" s="126"/>
      <c r="H74" s="291">
        <v>1311</v>
      </c>
      <c r="I74" s="291">
        <v>1012</v>
      </c>
      <c r="J74" s="291">
        <v>1081</v>
      </c>
      <c r="K74" s="291">
        <v>1081</v>
      </c>
      <c r="L74" s="291">
        <v>1081</v>
      </c>
      <c r="M74" s="291">
        <v>1058</v>
      </c>
      <c r="N74" s="126"/>
      <c r="O74" s="126"/>
      <c r="P74" s="126"/>
      <c r="Q74" s="126"/>
      <c r="R74" s="126"/>
      <c r="S74" s="21"/>
      <c r="T74" s="213"/>
    </row>
    <row r="75" spans="1:20" s="11" customFormat="1" ht="15" customHeight="1">
      <c r="A75" s="63">
        <v>73</v>
      </c>
      <c r="B75" s="47"/>
      <c r="C75" s="310"/>
      <c r="D75" s="310"/>
      <c r="E75" s="126"/>
      <c r="F75" s="208" t="s">
        <v>607</v>
      </c>
      <c r="G75" s="126"/>
      <c r="H75" s="193">
        <v>0</v>
      </c>
      <c r="I75" s="193">
        <v>0</v>
      </c>
      <c r="J75" s="193">
        <v>0</v>
      </c>
      <c r="K75" s="193">
        <v>0</v>
      </c>
      <c r="L75" s="193">
        <v>0</v>
      </c>
      <c r="M75" s="193">
        <v>0</v>
      </c>
      <c r="N75" s="126"/>
      <c r="O75" s="126"/>
      <c r="P75" s="126"/>
      <c r="Q75" s="126"/>
      <c r="R75" s="126"/>
      <c r="S75" s="21"/>
      <c r="T75" s="213"/>
    </row>
    <row r="76" spans="1:20" ht="15" customHeight="1">
      <c r="A76" s="63">
        <v>74</v>
      </c>
      <c r="B76" s="47"/>
      <c r="C76" s="310"/>
      <c r="D76" s="310"/>
      <c r="E76" s="126"/>
      <c r="F76" s="208" t="s">
        <v>608</v>
      </c>
      <c r="G76" s="126"/>
      <c r="H76" s="193">
        <v>0</v>
      </c>
      <c r="I76" s="193">
        <v>0</v>
      </c>
      <c r="J76" s="193">
        <v>0</v>
      </c>
      <c r="K76" s="193">
        <v>0</v>
      </c>
      <c r="L76" s="193">
        <v>0</v>
      </c>
      <c r="M76" s="193">
        <v>0</v>
      </c>
      <c r="N76" s="126"/>
      <c r="O76" s="126" t="s">
        <v>6</v>
      </c>
      <c r="P76" s="126"/>
      <c r="Q76" s="126"/>
      <c r="R76" s="126"/>
      <c r="S76" s="21"/>
      <c r="T76" s="213"/>
    </row>
    <row r="77" spans="1:20" s="14" customFormat="1" ht="15" customHeight="1" thickBot="1">
      <c r="A77" s="63">
        <v>75</v>
      </c>
      <c r="B77" s="47"/>
      <c r="C77" s="175"/>
      <c r="D77" s="175"/>
      <c r="E77" s="129"/>
      <c r="F77" s="108" t="s">
        <v>249</v>
      </c>
      <c r="G77" s="129"/>
      <c r="H77" s="141"/>
      <c r="I77" s="141"/>
      <c r="J77" s="139"/>
      <c r="K77" s="139"/>
      <c r="L77" s="139"/>
      <c r="M77" s="141"/>
      <c r="N77" s="126"/>
      <c r="O77" s="122"/>
      <c r="P77" s="122"/>
      <c r="Q77" s="126"/>
      <c r="R77" s="126"/>
      <c r="S77" s="21"/>
      <c r="T77" s="213"/>
    </row>
    <row r="78" spans="1:20" ht="15" customHeight="1" thickBot="1">
      <c r="A78" s="63">
        <v>76</v>
      </c>
      <c r="B78" s="47"/>
      <c r="C78" s="175"/>
      <c r="D78" s="175"/>
      <c r="E78" s="121" t="s">
        <v>520</v>
      </c>
      <c r="F78" s="121"/>
      <c r="G78" s="126"/>
      <c r="H78" s="194">
        <f t="shared" ref="H78:M78" si="26">SUM(H70:H76)</f>
        <v>2850</v>
      </c>
      <c r="I78" s="194">
        <f t="shared" si="26"/>
        <v>2200</v>
      </c>
      <c r="J78" s="194">
        <f t="shared" si="26"/>
        <v>2350</v>
      </c>
      <c r="K78" s="194">
        <f t="shared" si="26"/>
        <v>2350</v>
      </c>
      <c r="L78" s="194">
        <f t="shared" si="26"/>
        <v>2350</v>
      </c>
      <c r="M78" s="194">
        <f t="shared" si="26"/>
        <v>2300</v>
      </c>
      <c r="N78" s="126"/>
      <c r="O78" s="126"/>
      <c r="P78" s="126"/>
      <c r="Q78" s="126"/>
      <c r="R78" s="126"/>
      <c r="S78" s="21"/>
      <c r="T78" s="213" t="s">
        <v>545</v>
      </c>
    </row>
    <row r="79" spans="1:20" s="10" customFormat="1" ht="15" customHeight="1" thickBot="1">
      <c r="A79" s="63">
        <v>77</v>
      </c>
      <c r="B79" s="47"/>
      <c r="C79" s="175"/>
      <c r="D79" s="125" t="s">
        <v>4</v>
      </c>
      <c r="E79" s="126"/>
      <c r="F79" s="175" t="s">
        <v>478</v>
      </c>
      <c r="G79" s="126"/>
      <c r="H79" s="193">
        <v>440.44860281053144</v>
      </c>
      <c r="I79" s="193">
        <v>317.9766672073261</v>
      </c>
      <c r="J79" s="193">
        <v>301.12606797883825</v>
      </c>
      <c r="K79" s="193">
        <v>364.01043579938437</v>
      </c>
      <c r="L79" s="193">
        <v>330.90028214636618</v>
      </c>
      <c r="M79" s="193">
        <v>388.58064961925135</v>
      </c>
      <c r="N79" s="126"/>
      <c r="O79" s="126"/>
      <c r="P79" s="126"/>
      <c r="Q79" s="126"/>
      <c r="R79" s="126"/>
      <c r="S79" s="21"/>
      <c r="T79" s="213"/>
    </row>
    <row r="80" spans="1:20" s="10" customFormat="1" ht="15" customHeight="1" thickBot="1">
      <c r="A80" s="63">
        <v>78</v>
      </c>
      <c r="B80" s="47"/>
      <c r="C80" s="175"/>
      <c r="D80" s="175"/>
      <c r="E80" s="121" t="s">
        <v>471</v>
      </c>
      <c r="F80" s="121"/>
      <c r="G80" s="126"/>
      <c r="H80" s="194">
        <f t="shared" ref="H80:M80" si="27">H78-H79</f>
        <v>2409.5513971894684</v>
      </c>
      <c r="I80" s="194">
        <f t="shared" si="27"/>
        <v>1882.023332792674</v>
      </c>
      <c r="J80" s="194">
        <f t="shared" si="27"/>
        <v>2048.8739320211616</v>
      </c>
      <c r="K80" s="194">
        <f t="shared" si="27"/>
        <v>1985.9895642006156</v>
      </c>
      <c r="L80" s="194">
        <f t="shared" si="27"/>
        <v>2019.0997178536338</v>
      </c>
      <c r="M80" s="194">
        <f t="shared" si="27"/>
        <v>1911.4193503807487</v>
      </c>
      <c r="N80" s="126"/>
      <c r="O80" s="126"/>
      <c r="P80" s="126"/>
      <c r="Q80" s="126"/>
      <c r="R80" s="126"/>
      <c r="S80" s="21"/>
      <c r="T80" s="213"/>
    </row>
    <row r="81" spans="1:20" s="17" customFormat="1" ht="30" customHeight="1">
      <c r="A81" s="63">
        <v>79</v>
      </c>
      <c r="B81" s="47"/>
      <c r="C81" s="111" t="s">
        <v>421</v>
      </c>
      <c r="D81" s="126"/>
      <c r="E81" s="126"/>
      <c r="F81" s="126"/>
      <c r="G81" s="126"/>
      <c r="H81" s="179"/>
      <c r="I81" s="179"/>
      <c r="J81" s="179"/>
      <c r="K81" s="179"/>
      <c r="L81" s="179"/>
      <c r="M81" s="179"/>
      <c r="N81" s="179"/>
      <c r="O81" s="179"/>
      <c r="P81" s="179"/>
      <c r="Q81" s="179"/>
      <c r="R81" s="179"/>
      <c r="S81" s="21"/>
      <c r="T81" s="213"/>
    </row>
    <row r="82" spans="1:20" ht="15" customHeight="1">
      <c r="A82" s="63">
        <v>80</v>
      </c>
      <c r="B82" s="47"/>
      <c r="C82" s="175"/>
      <c r="D82" s="175"/>
      <c r="E82" s="126"/>
      <c r="F82" s="175" t="s">
        <v>496</v>
      </c>
      <c r="G82" s="126"/>
      <c r="H82" s="193">
        <v>4250</v>
      </c>
      <c r="I82" s="193">
        <v>0</v>
      </c>
      <c r="J82" s="193">
        <v>0</v>
      </c>
      <c r="K82" s="193">
        <v>0</v>
      </c>
      <c r="L82" s="193">
        <v>0</v>
      </c>
      <c r="M82" s="193">
        <v>0</v>
      </c>
      <c r="N82" s="126"/>
      <c r="O82" s="126"/>
      <c r="P82" s="126"/>
      <c r="Q82" s="126"/>
      <c r="R82" s="126"/>
      <c r="S82" s="21"/>
      <c r="T82" s="213"/>
    </row>
    <row r="83" spans="1:20" ht="15" customHeight="1">
      <c r="A83" s="63">
        <v>81</v>
      </c>
      <c r="B83" s="47"/>
      <c r="C83" s="175"/>
      <c r="D83" s="175"/>
      <c r="E83" s="126"/>
      <c r="F83" s="175" t="s">
        <v>57</v>
      </c>
      <c r="G83" s="126"/>
      <c r="H83" s="193">
        <v>1500</v>
      </c>
      <c r="I83" s="193">
        <v>4150</v>
      </c>
      <c r="J83" s="193">
        <v>0</v>
      </c>
      <c r="K83" s="193">
        <v>2000</v>
      </c>
      <c r="L83" s="193">
        <v>1500</v>
      </c>
      <c r="M83" s="193">
        <v>0</v>
      </c>
      <c r="N83" s="126"/>
      <c r="O83" s="126"/>
      <c r="P83" s="126"/>
      <c r="Q83" s="126"/>
      <c r="R83" s="126"/>
      <c r="S83" s="21"/>
      <c r="T83" s="213"/>
    </row>
    <row r="84" spans="1:20" ht="15" customHeight="1">
      <c r="A84" s="63">
        <v>82</v>
      </c>
      <c r="B84" s="47"/>
      <c r="C84" s="175"/>
      <c r="D84" s="175"/>
      <c r="E84" s="126"/>
      <c r="F84" s="175" t="s">
        <v>240</v>
      </c>
      <c r="G84" s="126"/>
      <c r="H84" s="193">
        <v>202</v>
      </c>
      <c r="I84" s="193">
        <v>0</v>
      </c>
      <c r="J84" s="193">
        <v>0</v>
      </c>
      <c r="K84" s="193">
        <v>0</v>
      </c>
      <c r="L84" s="193">
        <v>0</v>
      </c>
      <c r="M84" s="193">
        <v>0</v>
      </c>
      <c r="N84" s="126"/>
      <c r="O84" s="126"/>
      <c r="P84" s="126"/>
      <c r="Q84" s="126"/>
      <c r="R84" s="126"/>
      <c r="S84" s="21"/>
      <c r="T84" s="213"/>
    </row>
    <row r="85" spans="1:20" ht="15" customHeight="1">
      <c r="A85" s="63">
        <v>83</v>
      </c>
      <c r="B85" s="47"/>
      <c r="C85" s="175"/>
      <c r="D85" s="175"/>
      <c r="E85" s="126"/>
      <c r="F85" s="175" t="s">
        <v>241</v>
      </c>
      <c r="G85" s="126"/>
      <c r="H85" s="193">
        <v>300</v>
      </c>
      <c r="I85" s="193">
        <v>990</v>
      </c>
      <c r="J85" s="193">
        <v>300</v>
      </c>
      <c r="K85" s="193">
        <v>350</v>
      </c>
      <c r="L85" s="193">
        <v>300</v>
      </c>
      <c r="M85" s="193">
        <v>300</v>
      </c>
      <c r="N85" s="126"/>
      <c r="O85" s="126"/>
      <c r="P85" s="126"/>
      <c r="Q85" s="126"/>
      <c r="R85" s="126"/>
      <c r="S85" s="21"/>
      <c r="T85" s="213"/>
    </row>
    <row r="86" spans="1:20" ht="15" customHeight="1">
      <c r="A86" s="63">
        <v>84</v>
      </c>
      <c r="B86" s="47"/>
      <c r="C86" s="175"/>
      <c r="D86" s="175"/>
      <c r="E86" s="126"/>
      <c r="F86" s="175" t="s">
        <v>242</v>
      </c>
      <c r="G86" s="126"/>
      <c r="H86" s="193">
        <v>180</v>
      </c>
      <c r="I86" s="193">
        <v>670</v>
      </c>
      <c r="J86" s="193">
        <v>180</v>
      </c>
      <c r="K86" s="193">
        <v>120</v>
      </c>
      <c r="L86" s="193">
        <v>180</v>
      </c>
      <c r="M86" s="193">
        <v>120</v>
      </c>
      <c r="N86" s="126"/>
      <c r="O86" s="126"/>
      <c r="P86" s="126"/>
      <c r="Q86" s="126"/>
      <c r="R86" s="126"/>
      <c r="S86" s="21"/>
      <c r="T86" s="213"/>
    </row>
    <row r="87" spans="1:20" ht="15" customHeight="1">
      <c r="A87" s="63">
        <v>85</v>
      </c>
      <c r="B87" s="47"/>
      <c r="C87" s="175"/>
      <c r="D87" s="175"/>
      <c r="E87" s="126"/>
      <c r="F87" s="175" t="s">
        <v>71</v>
      </c>
      <c r="G87" s="126"/>
      <c r="H87" s="193">
        <v>0</v>
      </c>
      <c r="I87" s="193">
        <v>391</v>
      </c>
      <c r="J87" s="193">
        <v>150</v>
      </c>
      <c r="K87" s="193">
        <v>150</v>
      </c>
      <c r="L87" s="193">
        <v>150</v>
      </c>
      <c r="M87" s="193">
        <v>150</v>
      </c>
      <c r="N87" s="126"/>
      <c r="O87" s="126"/>
      <c r="P87" s="126"/>
      <c r="Q87" s="126"/>
      <c r="R87" s="126"/>
      <c r="S87" s="21"/>
      <c r="T87" s="213"/>
    </row>
    <row r="88" spans="1:20" ht="15" customHeight="1" thickBot="1">
      <c r="A88" s="63">
        <v>86</v>
      </c>
      <c r="B88" s="47"/>
      <c r="C88" s="175"/>
      <c r="D88" s="175"/>
      <c r="E88" s="126"/>
      <c r="F88" s="175" t="s">
        <v>468</v>
      </c>
      <c r="G88" s="126"/>
      <c r="H88" s="193">
        <v>150</v>
      </c>
      <c r="I88" s="193">
        <v>370</v>
      </c>
      <c r="J88" s="193">
        <v>300</v>
      </c>
      <c r="K88" s="193">
        <v>150</v>
      </c>
      <c r="L88" s="193">
        <v>150</v>
      </c>
      <c r="M88" s="193">
        <v>200</v>
      </c>
      <c r="N88" s="126"/>
      <c r="O88" s="126"/>
      <c r="P88" s="126"/>
      <c r="Q88" s="126"/>
      <c r="R88" s="126"/>
      <c r="S88" s="21"/>
      <c r="T88" s="213"/>
    </row>
    <row r="89" spans="1:20" ht="15" customHeight="1" thickBot="1">
      <c r="A89" s="63">
        <v>87</v>
      </c>
      <c r="B89" s="47"/>
      <c r="C89" s="175"/>
      <c r="D89" s="175"/>
      <c r="E89" s="121" t="s">
        <v>529</v>
      </c>
      <c r="F89" s="175"/>
      <c r="G89" s="126"/>
      <c r="H89" s="194">
        <f t="shared" ref="H89:M89" si="28">SUM(H82:H88)</f>
        <v>6582</v>
      </c>
      <c r="I89" s="194">
        <f t="shared" si="28"/>
        <v>6571</v>
      </c>
      <c r="J89" s="194">
        <f t="shared" si="28"/>
        <v>930</v>
      </c>
      <c r="K89" s="194">
        <f t="shared" si="28"/>
        <v>2770</v>
      </c>
      <c r="L89" s="194">
        <f t="shared" si="28"/>
        <v>2280</v>
      </c>
      <c r="M89" s="194">
        <f t="shared" si="28"/>
        <v>770</v>
      </c>
      <c r="N89" s="126"/>
      <c r="O89" s="126"/>
      <c r="P89" s="126"/>
      <c r="Q89" s="126"/>
      <c r="R89" s="126"/>
      <c r="S89" s="21"/>
      <c r="T89" s="213" t="s">
        <v>546</v>
      </c>
    </row>
    <row r="90" spans="1:20" s="66" customFormat="1" ht="15" customHeight="1" thickBot="1">
      <c r="A90" s="63">
        <v>88</v>
      </c>
      <c r="B90" s="47"/>
      <c r="C90" s="175"/>
      <c r="D90" s="125" t="s">
        <v>4</v>
      </c>
      <c r="E90" s="126"/>
      <c r="F90" s="175" t="s">
        <v>479</v>
      </c>
      <c r="G90" s="126"/>
      <c r="H90" s="193">
        <v>1017.2044574382168</v>
      </c>
      <c r="I90" s="193">
        <v>949.73849100879079</v>
      </c>
      <c r="J90" s="193">
        <v>119.16903966822109</v>
      </c>
      <c r="K90" s="193">
        <v>429.06762006991261</v>
      </c>
      <c r="L90" s="193">
        <v>321.04367799732552</v>
      </c>
      <c r="M90" s="193">
        <v>130.09004356818414</v>
      </c>
      <c r="N90" s="126"/>
      <c r="O90" s="126"/>
      <c r="P90" s="126"/>
      <c r="Q90" s="126"/>
      <c r="R90" s="126"/>
      <c r="S90" s="21"/>
      <c r="T90" s="213"/>
    </row>
    <row r="91" spans="1:20" s="66" customFormat="1" ht="15" customHeight="1" thickBot="1">
      <c r="A91" s="63">
        <v>89</v>
      </c>
      <c r="B91" s="47"/>
      <c r="C91" s="175"/>
      <c r="D91" s="175"/>
      <c r="E91" s="121" t="s">
        <v>530</v>
      </c>
      <c r="F91" s="121"/>
      <c r="G91" s="126"/>
      <c r="H91" s="194">
        <f t="shared" ref="H91:M91" si="29">H89-H90</f>
        <v>5564.7955425617829</v>
      </c>
      <c r="I91" s="194">
        <f t="shared" si="29"/>
        <v>5621.2615089912088</v>
      </c>
      <c r="J91" s="194">
        <f t="shared" si="29"/>
        <v>810.8309603317789</v>
      </c>
      <c r="K91" s="194">
        <f t="shared" si="29"/>
        <v>2340.9323799300873</v>
      </c>
      <c r="L91" s="194">
        <f t="shared" si="29"/>
        <v>1958.9563220026744</v>
      </c>
      <c r="M91" s="194">
        <f t="shared" si="29"/>
        <v>639.90995643181589</v>
      </c>
      <c r="N91" s="126"/>
      <c r="O91" s="126"/>
      <c r="P91" s="126"/>
      <c r="Q91" s="126"/>
      <c r="R91" s="126"/>
      <c r="S91" s="21"/>
      <c r="T91" s="213"/>
    </row>
    <row r="92" spans="1:20" s="88" customFormat="1" ht="15" customHeight="1">
      <c r="A92" s="63">
        <v>90</v>
      </c>
      <c r="B92" s="47"/>
      <c r="C92" s="175"/>
      <c r="D92" s="175"/>
      <c r="E92" s="121"/>
      <c r="F92" s="121"/>
      <c r="G92" s="126"/>
      <c r="H92" s="150"/>
      <c r="I92" s="150"/>
      <c r="J92" s="150"/>
      <c r="K92" s="150"/>
      <c r="L92" s="150"/>
      <c r="M92" s="150"/>
      <c r="N92" s="126"/>
      <c r="O92" s="126"/>
      <c r="P92" s="126"/>
      <c r="Q92" s="126"/>
      <c r="R92" s="126"/>
      <c r="S92" s="21"/>
      <c r="T92" s="213"/>
    </row>
    <row r="93" spans="1:20" s="88" customFormat="1" ht="30" customHeight="1">
      <c r="A93" s="63">
        <v>91</v>
      </c>
      <c r="B93" s="109"/>
      <c r="C93" s="126"/>
      <c r="D93" s="126"/>
      <c r="E93" s="126"/>
      <c r="F93" s="126"/>
      <c r="G93" s="179"/>
      <c r="H93" s="146" t="s">
        <v>239</v>
      </c>
      <c r="I93" s="146" t="s">
        <v>456</v>
      </c>
      <c r="J93" s="146" t="s">
        <v>457</v>
      </c>
      <c r="K93" s="146" t="s">
        <v>458</v>
      </c>
      <c r="L93" s="146" t="s">
        <v>459</v>
      </c>
      <c r="M93" s="146" t="s">
        <v>460</v>
      </c>
      <c r="N93" s="28"/>
      <c r="O93" s="171"/>
      <c r="P93" s="171"/>
      <c r="Q93" s="171"/>
      <c r="R93" s="171"/>
      <c r="S93" s="21"/>
      <c r="T93" s="213"/>
    </row>
    <row r="94" spans="1:20" s="88" customFormat="1" ht="15" customHeight="1">
      <c r="A94" s="63">
        <v>92</v>
      </c>
      <c r="B94" s="109"/>
      <c r="C94" s="126"/>
      <c r="D94" s="126"/>
      <c r="E94" s="126"/>
      <c r="F94" s="126"/>
      <c r="G94" s="222" t="str">
        <f>IF(ISNUMBER(CoverSheet!$C$12),"for year ended","")</f>
        <v>for year ended</v>
      </c>
      <c r="H94" s="155">
        <f>IF(ISNUMBER(CoverSheet!$C$12),DATE(YEAR(CoverSheet!$C$12),MONTH(CoverSheet!$C$12),DAY(CoverSheet!$C$12))-1,"")</f>
        <v>42825</v>
      </c>
      <c r="I94" s="155">
        <f>IF(ISNUMBER(CoverSheet!$C$12),DATE(YEAR(CoverSheet!$C$12)+1,MONTH(CoverSheet!$C$12),DAY(CoverSheet!$C$12))-1,"")</f>
        <v>43190</v>
      </c>
      <c r="J94" s="155">
        <f>IF(ISNUMBER(CoverSheet!$C$12),DATE(YEAR(CoverSheet!$C$12)+2,MONTH(CoverSheet!$C$12),DAY(CoverSheet!$C$12))-1,"")</f>
        <v>43555</v>
      </c>
      <c r="K94" s="155">
        <f>IF(ISNUMBER(CoverSheet!$C$12),DATE(YEAR(CoverSheet!$C$12)+3,MONTH(CoverSheet!$C$12),DAY(CoverSheet!$C$12))-1,"")</f>
        <v>43921</v>
      </c>
      <c r="L94" s="155">
        <f>IF(ISNUMBER(CoverSheet!$C$12),DATE(YEAR(CoverSheet!$C$12)+4,MONTH(CoverSheet!$C$12),DAY(CoverSheet!$C$12))-1,"")</f>
        <v>44286</v>
      </c>
      <c r="M94" s="155">
        <f>IF(ISNUMBER(CoverSheet!$C$12),DATE(YEAR(CoverSheet!$C$12)+5,MONTH(CoverSheet!$C$12),DAY(CoverSheet!$C$12))-1,"")</f>
        <v>44651</v>
      </c>
      <c r="N94" s="28"/>
      <c r="O94" s="171"/>
      <c r="P94" s="171"/>
      <c r="Q94" s="171"/>
      <c r="R94" s="171"/>
      <c r="S94" s="21"/>
      <c r="T94" s="213"/>
    </row>
    <row r="95" spans="1:20" s="17" customFormat="1" ht="30" customHeight="1">
      <c r="A95" s="63">
        <v>93</v>
      </c>
      <c r="B95" s="47"/>
      <c r="C95" s="111" t="s">
        <v>422</v>
      </c>
      <c r="D95" s="126"/>
      <c r="E95" s="121"/>
      <c r="F95" s="126"/>
      <c r="G95" s="126"/>
      <c r="H95" s="148" t="s">
        <v>475</v>
      </c>
      <c r="I95" s="126"/>
      <c r="J95" s="126"/>
      <c r="K95" s="126"/>
      <c r="L95" s="126"/>
      <c r="M95" s="178"/>
      <c r="N95" s="28"/>
      <c r="O95" s="28"/>
      <c r="P95" s="28"/>
      <c r="Q95" s="28"/>
      <c r="R95" s="28"/>
      <c r="S95" s="21"/>
      <c r="T95" s="213"/>
    </row>
    <row r="96" spans="1:20" s="10" customFormat="1" ht="15" customHeight="1">
      <c r="A96" s="63">
        <v>94</v>
      </c>
      <c r="B96" s="47"/>
      <c r="C96" s="175"/>
      <c r="D96" s="175"/>
      <c r="E96" s="121"/>
      <c r="F96" s="175" t="s">
        <v>496</v>
      </c>
      <c r="G96" s="126"/>
      <c r="H96" s="193">
        <v>0</v>
      </c>
      <c r="I96" s="193">
        <v>0</v>
      </c>
      <c r="J96" s="193">
        <v>0</v>
      </c>
      <c r="K96" s="193">
        <v>0</v>
      </c>
      <c r="L96" s="193">
        <v>0</v>
      </c>
      <c r="M96" s="193">
        <v>0</v>
      </c>
      <c r="N96" s="171"/>
      <c r="O96" s="171"/>
      <c r="P96" s="171"/>
      <c r="Q96" s="171"/>
      <c r="R96" s="171"/>
      <c r="S96" s="21"/>
      <c r="T96" s="213"/>
    </row>
    <row r="97" spans="1:20" s="10" customFormat="1" ht="15" customHeight="1">
      <c r="A97" s="63">
        <v>95</v>
      </c>
      <c r="B97" s="47"/>
      <c r="C97" s="175"/>
      <c r="D97" s="175"/>
      <c r="E97" s="121"/>
      <c r="F97" s="175" t="s">
        <v>57</v>
      </c>
      <c r="G97" s="126"/>
      <c r="H97" s="193">
        <v>1120</v>
      </c>
      <c r="I97" s="193">
        <v>450</v>
      </c>
      <c r="J97" s="193">
        <v>4400</v>
      </c>
      <c r="K97" s="193">
        <v>200</v>
      </c>
      <c r="L97" s="193">
        <v>950</v>
      </c>
      <c r="M97" s="193">
        <v>200</v>
      </c>
      <c r="N97" s="171"/>
      <c r="O97" s="171"/>
      <c r="P97" s="171"/>
      <c r="Q97" s="171"/>
      <c r="R97" s="171"/>
      <c r="S97" s="21"/>
      <c r="T97" s="213"/>
    </row>
    <row r="98" spans="1:20" s="10" customFormat="1" ht="15" customHeight="1">
      <c r="A98" s="63">
        <v>96</v>
      </c>
      <c r="B98" s="47"/>
      <c r="C98" s="175"/>
      <c r="D98" s="175"/>
      <c r="E98" s="121"/>
      <c r="F98" s="175" t="s">
        <v>240</v>
      </c>
      <c r="G98" s="126"/>
      <c r="H98" s="193">
        <v>4041</v>
      </c>
      <c r="I98" s="193">
        <v>3521.8</v>
      </c>
      <c r="J98" s="193">
        <v>3680</v>
      </c>
      <c r="K98" s="193">
        <v>3640</v>
      </c>
      <c r="L98" s="193">
        <v>3640</v>
      </c>
      <c r="M98" s="193">
        <v>3640</v>
      </c>
      <c r="N98" s="171"/>
      <c r="O98" s="171"/>
      <c r="P98" s="171"/>
      <c r="Q98" s="171"/>
      <c r="R98" s="171"/>
      <c r="S98" s="21"/>
      <c r="T98" s="213"/>
    </row>
    <row r="99" spans="1:20" s="10" customFormat="1" ht="15" customHeight="1">
      <c r="A99" s="63">
        <v>97</v>
      </c>
      <c r="B99" s="47"/>
      <c r="C99" s="175"/>
      <c r="D99" s="175"/>
      <c r="E99" s="121"/>
      <c r="F99" s="175" t="s">
        <v>241</v>
      </c>
      <c r="G99" s="126"/>
      <c r="H99" s="193">
        <v>300</v>
      </c>
      <c r="I99" s="193">
        <v>300</v>
      </c>
      <c r="J99" s="193">
        <v>300</v>
      </c>
      <c r="K99" s="193">
        <v>300</v>
      </c>
      <c r="L99" s="193">
        <v>300</v>
      </c>
      <c r="M99" s="193">
        <v>300</v>
      </c>
      <c r="N99" s="171"/>
      <c r="O99" s="171"/>
      <c r="P99" s="171"/>
      <c r="Q99" s="171"/>
      <c r="R99" s="171"/>
      <c r="S99" s="21"/>
      <c r="T99" s="213"/>
    </row>
    <row r="100" spans="1:20" s="10" customFormat="1" ht="15" customHeight="1">
      <c r="A100" s="63">
        <v>98</v>
      </c>
      <c r="B100" s="47"/>
      <c r="C100" s="175"/>
      <c r="D100" s="175"/>
      <c r="E100" s="121"/>
      <c r="F100" s="175" t="s">
        <v>242</v>
      </c>
      <c r="G100" s="126"/>
      <c r="H100" s="193">
        <v>420</v>
      </c>
      <c r="I100" s="193">
        <v>400</v>
      </c>
      <c r="J100" s="193">
        <v>950</v>
      </c>
      <c r="K100" s="193">
        <v>910</v>
      </c>
      <c r="L100" s="193">
        <v>910</v>
      </c>
      <c r="M100" s="193">
        <v>820</v>
      </c>
      <c r="N100" s="171"/>
      <c r="O100" s="171"/>
      <c r="P100" s="171"/>
      <c r="Q100" s="171"/>
      <c r="R100" s="171"/>
      <c r="S100" s="21"/>
      <c r="T100" s="213"/>
    </row>
    <row r="101" spans="1:20" s="10" customFormat="1" ht="15" customHeight="1">
      <c r="A101" s="63">
        <v>99</v>
      </c>
      <c r="B101" s="47"/>
      <c r="C101" s="175"/>
      <c r="D101" s="175"/>
      <c r="E101" s="121"/>
      <c r="F101" s="175" t="s">
        <v>71</v>
      </c>
      <c r="G101" s="126"/>
      <c r="H101" s="193">
        <v>400</v>
      </c>
      <c r="I101" s="193">
        <v>400</v>
      </c>
      <c r="J101" s="193">
        <v>422</v>
      </c>
      <c r="K101" s="193">
        <v>422</v>
      </c>
      <c r="L101" s="193">
        <v>422</v>
      </c>
      <c r="M101" s="193">
        <v>422</v>
      </c>
      <c r="N101" s="171"/>
      <c r="O101" s="171"/>
      <c r="P101" s="171"/>
      <c r="Q101" s="171"/>
      <c r="R101" s="171"/>
      <c r="S101" s="21"/>
      <c r="T101" s="213"/>
    </row>
    <row r="102" spans="1:20" s="10" customFormat="1" ht="15" customHeight="1" thickBot="1">
      <c r="A102" s="63">
        <v>100</v>
      </c>
      <c r="B102" s="47"/>
      <c r="C102" s="175"/>
      <c r="D102" s="175"/>
      <c r="E102" s="121"/>
      <c r="F102" s="175" t="s">
        <v>468</v>
      </c>
      <c r="G102" s="126"/>
      <c r="H102" s="193">
        <v>860</v>
      </c>
      <c r="I102" s="193">
        <v>785</v>
      </c>
      <c r="J102" s="193">
        <v>600</v>
      </c>
      <c r="K102" s="193">
        <v>400</v>
      </c>
      <c r="L102" s="193">
        <v>400</v>
      </c>
      <c r="M102" s="193">
        <v>400</v>
      </c>
      <c r="N102" s="171"/>
      <c r="O102" s="171"/>
      <c r="P102" s="171"/>
      <c r="Q102" s="171"/>
      <c r="R102" s="171"/>
      <c r="S102" s="21"/>
      <c r="T102" s="213"/>
    </row>
    <row r="103" spans="1:20" ht="15" customHeight="1" thickBot="1">
      <c r="A103" s="63">
        <v>101</v>
      </c>
      <c r="B103" s="47"/>
      <c r="C103" s="175"/>
      <c r="D103" s="175"/>
      <c r="E103" s="121" t="s">
        <v>531</v>
      </c>
      <c r="F103" s="175"/>
      <c r="G103" s="126"/>
      <c r="H103" s="194">
        <f t="shared" ref="H103:M103" si="30">SUM(H96:H102)</f>
        <v>7141</v>
      </c>
      <c r="I103" s="194">
        <f t="shared" si="30"/>
        <v>5856.8</v>
      </c>
      <c r="J103" s="194">
        <f t="shared" si="30"/>
        <v>10352</v>
      </c>
      <c r="K103" s="194">
        <f t="shared" si="30"/>
        <v>5872</v>
      </c>
      <c r="L103" s="194">
        <f t="shared" si="30"/>
        <v>6622</v>
      </c>
      <c r="M103" s="194">
        <f t="shared" si="30"/>
        <v>5782</v>
      </c>
      <c r="N103" s="171"/>
      <c r="O103" s="171"/>
      <c r="P103" s="171"/>
      <c r="Q103" s="171"/>
      <c r="R103" s="171"/>
      <c r="S103" s="21"/>
      <c r="T103" s="213" t="s">
        <v>547</v>
      </c>
    </row>
    <row r="104" spans="1:20" s="66" customFormat="1" ht="15" customHeight="1" thickBot="1">
      <c r="A104" s="63">
        <v>102</v>
      </c>
      <c r="B104" s="47"/>
      <c r="C104" s="175"/>
      <c r="D104" s="125" t="s">
        <v>4</v>
      </c>
      <c r="E104" s="126"/>
      <c r="F104" s="175" t="s">
        <v>480</v>
      </c>
      <c r="G104" s="126"/>
      <c r="H104" s="193">
        <v>1103.5942009368437</v>
      </c>
      <c r="I104" s="193">
        <v>846.51170204539437</v>
      </c>
      <c r="J104" s="193">
        <v>1326.4923641348653</v>
      </c>
      <c r="K104" s="193">
        <v>909.56139532509997</v>
      </c>
      <c r="L104" s="193">
        <v>330.90028214636618</v>
      </c>
      <c r="M104" s="193">
        <v>976.85796352109185</v>
      </c>
      <c r="N104" s="171"/>
      <c r="O104" s="171"/>
      <c r="P104" s="171"/>
      <c r="Q104" s="171"/>
      <c r="R104" s="171"/>
      <c r="S104" s="21"/>
      <c r="T104" s="213"/>
    </row>
    <row r="105" spans="1:20" s="66" customFormat="1" ht="15" customHeight="1" thickBot="1">
      <c r="A105" s="63">
        <v>103</v>
      </c>
      <c r="B105" s="47"/>
      <c r="C105" s="175"/>
      <c r="D105" s="175"/>
      <c r="E105" s="121" t="s">
        <v>532</v>
      </c>
      <c r="F105" s="121"/>
      <c r="G105" s="126"/>
      <c r="H105" s="194">
        <f t="shared" ref="H105:M105" si="31">H103-H104</f>
        <v>6037.4057990631563</v>
      </c>
      <c r="I105" s="194">
        <f t="shared" si="31"/>
        <v>5010.2882979546057</v>
      </c>
      <c r="J105" s="194">
        <f t="shared" si="31"/>
        <v>9025.5076358651349</v>
      </c>
      <c r="K105" s="194">
        <f t="shared" si="31"/>
        <v>4962.4386046749005</v>
      </c>
      <c r="L105" s="194">
        <f t="shared" si="31"/>
        <v>6291.0997178536336</v>
      </c>
      <c r="M105" s="194">
        <f t="shared" si="31"/>
        <v>4805.1420364789083</v>
      </c>
      <c r="N105" s="171"/>
      <c r="O105" s="171"/>
      <c r="P105" s="171"/>
      <c r="Q105" s="171"/>
      <c r="R105" s="171"/>
      <c r="S105" s="21"/>
      <c r="T105" s="213"/>
    </row>
    <row r="106" spans="1:20" s="231" customFormat="1" ht="15" customHeight="1">
      <c r="A106" s="63">
        <v>104</v>
      </c>
      <c r="B106" s="47"/>
      <c r="C106" s="230"/>
      <c r="D106" s="230"/>
      <c r="E106" s="121"/>
      <c r="F106" s="121"/>
      <c r="G106" s="126"/>
      <c r="H106" s="150"/>
      <c r="I106" s="150"/>
      <c r="J106" s="150"/>
      <c r="K106" s="150"/>
      <c r="L106" s="150"/>
      <c r="M106" s="150"/>
      <c r="N106" s="126"/>
      <c r="O106" s="126"/>
      <c r="P106" s="126"/>
      <c r="Q106" s="126"/>
      <c r="R106" s="126"/>
      <c r="S106" s="21"/>
      <c r="T106" s="213"/>
    </row>
    <row r="107" spans="1:20" s="231" customFormat="1" ht="30" customHeight="1">
      <c r="A107" s="63">
        <v>105</v>
      </c>
      <c r="B107" s="109"/>
      <c r="C107" s="126"/>
      <c r="D107" s="126"/>
      <c r="E107" s="126"/>
      <c r="F107" s="232"/>
      <c r="G107" s="233"/>
      <c r="H107" s="234" t="s">
        <v>239</v>
      </c>
      <c r="I107" s="234" t="s">
        <v>456</v>
      </c>
      <c r="J107" s="234" t="s">
        <v>457</v>
      </c>
      <c r="K107" s="234" t="s">
        <v>458</v>
      </c>
      <c r="L107" s="234" t="s">
        <v>459</v>
      </c>
      <c r="M107" s="234" t="s">
        <v>460</v>
      </c>
      <c r="N107" s="28"/>
      <c r="O107" s="171"/>
      <c r="P107" s="171"/>
      <c r="Q107" s="171"/>
      <c r="R107" s="171"/>
      <c r="S107" s="21"/>
      <c r="T107" s="213"/>
    </row>
    <row r="108" spans="1:20" s="231" customFormat="1" ht="15" customHeight="1">
      <c r="A108" s="63">
        <v>106</v>
      </c>
      <c r="B108" s="109"/>
      <c r="C108" s="126"/>
      <c r="D108" s="126"/>
      <c r="E108" s="126"/>
      <c r="F108" s="126"/>
      <c r="G108" s="235" t="str">
        <f>IF(ISNUMBER(CoverSheet!$C$12),"for year ended","")</f>
        <v>for year ended</v>
      </c>
      <c r="H108" s="155">
        <f>IF(ISNUMBER(CoverSheet!$C$12),DATE(YEAR(CoverSheet!$C$12),MONTH(CoverSheet!$C$12),DAY(CoverSheet!$C$12))-1,"")</f>
        <v>42825</v>
      </c>
      <c r="I108" s="155">
        <f>IF(ISNUMBER(CoverSheet!$C$12),DATE(YEAR(CoverSheet!$C$12)+1,MONTH(CoverSheet!$C$12),DAY(CoverSheet!$C$12))-1,"")</f>
        <v>43190</v>
      </c>
      <c r="J108" s="155">
        <f>IF(ISNUMBER(CoverSheet!$C$12),DATE(YEAR(CoverSheet!$C$12)+2,MONTH(CoverSheet!$C$12),DAY(CoverSheet!$C$12))-1,"")</f>
        <v>43555</v>
      </c>
      <c r="K108" s="155">
        <f>IF(ISNUMBER(CoverSheet!$C$12),DATE(YEAR(CoverSheet!$C$12)+3,MONTH(CoverSheet!$C$12),DAY(CoverSheet!$C$12))-1,"")</f>
        <v>43921</v>
      </c>
      <c r="L108" s="155">
        <f>IF(ISNUMBER(CoverSheet!$C$12),DATE(YEAR(CoverSheet!$C$12)+4,MONTH(CoverSheet!$C$12),DAY(CoverSheet!$C$12))-1,"")</f>
        <v>44286</v>
      </c>
      <c r="M108" s="155">
        <f>IF(ISNUMBER(CoverSheet!$C$12),DATE(YEAR(CoverSheet!$C$12)+5,MONTH(CoverSheet!$C$12),DAY(CoverSheet!$C$12))-1,"")</f>
        <v>44651</v>
      </c>
      <c r="N108" s="28"/>
      <c r="O108" s="171"/>
      <c r="P108" s="171"/>
      <c r="Q108" s="171"/>
      <c r="R108" s="171"/>
      <c r="S108" s="21"/>
      <c r="T108" s="213"/>
    </row>
    <row r="109" spans="1:20" s="17" customFormat="1" ht="30" customHeight="1">
      <c r="A109" s="63">
        <v>107</v>
      </c>
      <c r="B109" s="47"/>
      <c r="C109" s="111" t="s">
        <v>423</v>
      </c>
      <c r="D109" s="126"/>
      <c r="E109" s="121"/>
      <c r="F109" s="126"/>
      <c r="G109" s="126"/>
      <c r="H109" s="179"/>
      <c r="I109" s="179"/>
      <c r="J109" s="179"/>
      <c r="K109" s="179"/>
      <c r="L109" s="179"/>
      <c r="M109" s="179"/>
      <c r="N109" s="28"/>
      <c r="O109" s="28"/>
      <c r="P109" s="28"/>
      <c r="Q109" s="28"/>
      <c r="R109" s="28"/>
      <c r="S109" s="21"/>
      <c r="T109" s="213"/>
    </row>
    <row r="110" spans="1:20" s="17" customFormat="1">
      <c r="A110" s="63">
        <v>108</v>
      </c>
      <c r="B110" s="47"/>
      <c r="C110" s="175"/>
      <c r="D110" s="175"/>
      <c r="E110" s="126"/>
      <c r="F110" s="134" t="s">
        <v>511</v>
      </c>
      <c r="G110" s="126"/>
      <c r="H110" s="236" t="s">
        <v>475</v>
      </c>
      <c r="I110" s="126"/>
      <c r="J110" s="126"/>
      <c r="K110" s="126"/>
      <c r="L110" s="126"/>
      <c r="M110" s="126"/>
      <c r="N110" s="171"/>
      <c r="O110" s="171"/>
      <c r="P110" s="171"/>
      <c r="Q110" s="171"/>
      <c r="R110" s="171"/>
      <c r="S110" s="21"/>
      <c r="T110" s="213"/>
    </row>
    <row r="111" spans="1:20" s="17" customFormat="1" ht="15" customHeight="1">
      <c r="A111" s="63">
        <v>109</v>
      </c>
      <c r="B111" s="47"/>
      <c r="C111" s="175"/>
      <c r="D111" s="175"/>
      <c r="E111" s="126"/>
      <c r="F111" s="208" t="s">
        <v>609</v>
      </c>
      <c r="G111" s="126"/>
      <c r="H111" s="193">
        <v>0</v>
      </c>
      <c r="I111" s="193">
        <v>0</v>
      </c>
      <c r="J111" s="193">
        <v>0</v>
      </c>
      <c r="K111" s="193">
        <v>0</v>
      </c>
      <c r="L111" s="193">
        <v>0</v>
      </c>
      <c r="M111" s="193">
        <v>0</v>
      </c>
      <c r="N111" s="171"/>
      <c r="O111" s="171"/>
      <c r="P111" s="171"/>
      <c r="Q111" s="171"/>
      <c r="R111" s="171"/>
      <c r="S111" s="21"/>
      <c r="T111" s="213"/>
    </row>
    <row r="112" spans="1:20" s="17" customFormat="1" ht="15" customHeight="1">
      <c r="A112" s="63">
        <v>110</v>
      </c>
      <c r="B112" s="47"/>
      <c r="C112" s="175"/>
      <c r="D112" s="175"/>
      <c r="E112" s="126"/>
      <c r="F112" s="208" t="s">
        <v>610</v>
      </c>
      <c r="G112" s="126"/>
      <c r="H112" s="193">
        <v>430</v>
      </c>
      <c r="I112" s="193">
        <v>2000</v>
      </c>
      <c r="J112" s="193">
        <v>250</v>
      </c>
      <c r="K112" s="193">
        <v>350</v>
      </c>
      <c r="L112" s="193">
        <v>1000</v>
      </c>
      <c r="M112" s="193">
        <v>1000</v>
      </c>
      <c r="N112" s="171"/>
      <c r="O112" s="171"/>
      <c r="P112" s="171"/>
      <c r="Q112" s="171"/>
      <c r="R112" s="171"/>
      <c r="S112" s="21"/>
      <c r="T112" s="213"/>
    </row>
    <row r="113" spans="1:20" s="17" customFormat="1" ht="15" customHeight="1">
      <c r="A113" s="63">
        <v>111</v>
      </c>
      <c r="B113" s="47"/>
      <c r="C113" s="175"/>
      <c r="D113" s="175"/>
      <c r="E113" s="126"/>
      <c r="F113" s="208"/>
      <c r="G113" s="126"/>
      <c r="H113" s="193"/>
      <c r="I113" s="193"/>
      <c r="J113" s="193"/>
      <c r="K113" s="193"/>
      <c r="L113" s="193"/>
      <c r="M113" s="193"/>
      <c r="N113" s="171"/>
      <c r="O113" s="171"/>
      <c r="P113" s="171"/>
      <c r="Q113" s="171"/>
      <c r="R113" s="171"/>
      <c r="S113" s="21"/>
      <c r="T113" s="213"/>
    </row>
    <row r="114" spans="1:20" s="17" customFormat="1" ht="15" customHeight="1">
      <c r="A114" s="63">
        <v>112</v>
      </c>
      <c r="B114" s="47"/>
      <c r="C114" s="175"/>
      <c r="D114" s="175"/>
      <c r="E114" s="126"/>
      <c r="F114" s="208"/>
      <c r="G114" s="126"/>
      <c r="H114" s="193"/>
      <c r="I114" s="193"/>
      <c r="J114" s="193"/>
      <c r="K114" s="193"/>
      <c r="L114" s="193"/>
      <c r="M114" s="193"/>
      <c r="N114" s="171"/>
      <c r="O114" s="171"/>
      <c r="P114" s="171"/>
      <c r="Q114" s="171"/>
      <c r="R114" s="171"/>
      <c r="S114" s="21"/>
      <c r="T114" s="213"/>
    </row>
    <row r="115" spans="1:20" s="17" customFormat="1" ht="15" customHeight="1">
      <c r="A115" s="63">
        <v>113</v>
      </c>
      <c r="B115" s="47"/>
      <c r="C115" s="175"/>
      <c r="D115" s="175"/>
      <c r="E115" s="126"/>
      <c r="F115" s="208"/>
      <c r="G115" s="126"/>
      <c r="H115" s="193"/>
      <c r="I115" s="193"/>
      <c r="J115" s="193"/>
      <c r="K115" s="193"/>
      <c r="L115" s="193"/>
      <c r="M115" s="193"/>
      <c r="N115" s="171"/>
      <c r="O115" s="171"/>
      <c r="P115" s="171"/>
      <c r="Q115" s="171"/>
      <c r="R115" s="171"/>
      <c r="S115" s="21"/>
      <c r="T115" s="213"/>
    </row>
    <row r="116" spans="1:20" s="14" customFormat="1" ht="15" customHeight="1">
      <c r="A116" s="63">
        <v>114</v>
      </c>
      <c r="B116" s="47"/>
      <c r="C116" s="175"/>
      <c r="D116" s="175"/>
      <c r="E116" s="129"/>
      <c r="F116" s="108" t="s">
        <v>249</v>
      </c>
      <c r="G116" s="129"/>
      <c r="H116" s="141"/>
      <c r="I116" s="141"/>
      <c r="J116" s="139"/>
      <c r="K116" s="139"/>
      <c r="L116" s="139"/>
      <c r="M116" s="141"/>
      <c r="N116" s="171"/>
      <c r="O116" s="174"/>
      <c r="P116" s="174"/>
      <c r="Q116" s="171"/>
      <c r="R116" s="171"/>
      <c r="S116" s="21"/>
      <c r="T116" s="213"/>
    </row>
    <row r="117" spans="1:20" s="17" customFormat="1" ht="15" customHeight="1" thickBot="1">
      <c r="A117" s="63">
        <v>115</v>
      </c>
      <c r="B117" s="47"/>
      <c r="C117" s="175"/>
      <c r="D117" s="175"/>
      <c r="E117" s="126"/>
      <c r="F117" s="228" t="s">
        <v>572</v>
      </c>
      <c r="G117" s="126"/>
      <c r="H117" s="193">
        <v>0</v>
      </c>
      <c r="I117" s="193">
        <v>0</v>
      </c>
      <c r="J117" s="193">
        <v>0</v>
      </c>
      <c r="K117" s="193">
        <v>0</v>
      </c>
      <c r="L117" s="193">
        <v>0</v>
      </c>
      <c r="M117" s="193">
        <v>0</v>
      </c>
      <c r="N117" s="171"/>
      <c r="O117" s="171"/>
      <c r="P117" s="171"/>
      <c r="Q117" s="171"/>
      <c r="R117" s="171"/>
      <c r="S117" s="21"/>
      <c r="T117" s="213"/>
    </row>
    <row r="118" spans="1:20" s="17" customFormat="1" ht="15" customHeight="1" thickBot="1">
      <c r="A118" s="63">
        <v>116</v>
      </c>
      <c r="B118" s="47"/>
      <c r="C118" s="175"/>
      <c r="D118" s="125"/>
      <c r="E118" s="121" t="s">
        <v>521</v>
      </c>
      <c r="F118" s="175"/>
      <c r="G118" s="126"/>
      <c r="H118" s="194">
        <f t="shared" ref="H118:M118" si="32">SUM(H111:H115,H117)</f>
        <v>430</v>
      </c>
      <c r="I118" s="194">
        <f t="shared" si="32"/>
        <v>2000</v>
      </c>
      <c r="J118" s="194">
        <f t="shared" si="32"/>
        <v>250</v>
      </c>
      <c r="K118" s="194">
        <f t="shared" si="32"/>
        <v>350</v>
      </c>
      <c r="L118" s="194">
        <f t="shared" si="32"/>
        <v>1000</v>
      </c>
      <c r="M118" s="194">
        <f t="shared" si="32"/>
        <v>1000</v>
      </c>
      <c r="N118" s="171"/>
      <c r="O118" s="171"/>
      <c r="P118" s="171"/>
      <c r="Q118" s="171"/>
      <c r="R118" s="171"/>
      <c r="S118" s="21"/>
      <c r="T118" s="213" t="s">
        <v>548</v>
      </c>
    </row>
    <row r="119" spans="1:20" s="17" customFormat="1" ht="15" customHeight="1" thickBot="1">
      <c r="A119" s="63">
        <v>117</v>
      </c>
      <c r="B119" s="47"/>
      <c r="C119" s="175"/>
      <c r="D119" s="125" t="s">
        <v>4</v>
      </c>
      <c r="E119" s="121"/>
      <c r="F119" s="228" t="s">
        <v>562</v>
      </c>
      <c r="G119" s="126"/>
      <c r="H119" s="193">
        <v>66.453648845097717</v>
      </c>
      <c r="I119" s="193">
        <v>289.06969746120558</v>
      </c>
      <c r="J119" s="193">
        <v>32.034688082855133</v>
      </c>
      <c r="K119" s="193">
        <v>54.214320225440218</v>
      </c>
      <c r="L119" s="193">
        <v>140.80863070058135</v>
      </c>
      <c r="M119" s="193">
        <v>168.94810853010929</v>
      </c>
      <c r="N119" s="171"/>
      <c r="O119" s="171"/>
      <c r="P119" s="171"/>
      <c r="Q119" s="171"/>
      <c r="R119" s="171"/>
      <c r="S119" s="21"/>
      <c r="T119" s="213"/>
    </row>
    <row r="120" spans="1:20" s="17" customFormat="1" ht="13.5" thickBot="1">
      <c r="A120" s="63">
        <v>118</v>
      </c>
      <c r="B120" s="47"/>
      <c r="C120" s="175"/>
      <c r="D120" s="175"/>
      <c r="E120" s="121" t="s">
        <v>252</v>
      </c>
      <c r="F120" s="121"/>
      <c r="G120" s="126"/>
      <c r="H120" s="194">
        <f t="shared" ref="H120:M120" si="33">H118-H119</f>
        <v>363.54635115490225</v>
      </c>
      <c r="I120" s="194">
        <f t="shared" si="33"/>
        <v>1710.9303025387944</v>
      </c>
      <c r="J120" s="194">
        <f t="shared" si="33"/>
        <v>217.96531191714487</v>
      </c>
      <c r="K120" s="194">
        <f t="shared" si="33"/>
        <v>295.78567977455975</v>
      </c>
      <c r="L120" s="194">
        <f t="shared" si="33"/>
        <v>859.19136929941862</v>
      </c>
      <c r="M120" s="194">
        <f t="shared" si="33"/>
        <v>831.05189146989073</v>
      </c>
      <c r="N120" s="171"/>
      <c r="O120" s="171"/>
      <c r="P120" s="171"/>
      <c r="Q120" s="171"/>
      <c r="R120" s="171"/>
      <c r="S120" s="21"/>
      <c r="T120" s="213"/>
    </row>
    <row r="121" spans="1:20" s="20" customFormat="1" ht="16.5" customHeight="1">
      <c r="A121" s="63">
        <v>119</v>
      </c>
      <c r="B121" s="47"/>
      <c r="C121" s="175"/>
      <c r="D121" s="177"/>
      <c r="E121" s="177"/>
      <c r="F121" s="175"/>
      <c r="G121" s="129"/>
      <c r="H121" s="122"/>
      <c r="I121" s="122"/>
      <c r="J121" s="126"/>
      <c r="K121" s="126"/>
      <c r="L121" s="126"/>
      <c r="M121" s="122"/>
      <c r="N121" s="171"/>
      <c r="O121" s="174"/>
      <c r="P121" s="174"/>
      <c r="Q121" s="171"/>
      <c r="R121" s="171"/>
      <c r="S121" s="21"/>
      <c r="T121" s="213"/>
    </row>
    <row r="122" spans="1:20" s="231" customFormat="1" ht="30" customHeight="1">
      <c r="A122" s="63">
        <v>120</v>
      </c>
      <c r="B122" s="109"/>
      <c r="C122" s="126"/>
      <c r="D122" s="126"/>
      <c r="E122" s="126"/>
      <c r="F122" s="126"/>
      <c r="G122" s="233"/>
      <c r="H122" s="234" t="s">
        <v>239</v>
      </c>
      <c r="I122" s="234" t="s">
        <v>456</v>
      </c>
      <c r="J122" s="234" t="s">
        <v>457</v>
      </c>
      <c r="K122" s="234" t="s">
        <v>458</v>
      </c>
      <c r="L122" s="234" t="s">
        <v>459</v>
      </c>
      <c r="M122" s="234" t="s">
        <v>460</v>
      </c>
      <c r="N122" s="28"/>
      <c r="O122" s="171"/>
      <c r="P122" s="171"/>
      <c r="Q122" s="171"/>
      <c r="R122" s="171"/>
      <c r="S122" s="21"/>
      <c r="T122" s="213"/>
    </row>
    <row r="123" spans="1:20" s="231" customFormat="1" ht="15" customHeight="1">
      <c r="A123" s="63">
        <v>121</v>
      </c>
      <c r="B123" s="109"/>
      <c r="C123" s="126"/>
      <c r="D123" s="126"/>
      <c r="E123" s="126"/>
      <c r="F123" s="126"/>
      <c r="G123" s="235" t="str">
        <f>IF(ISNUMBER(CoverSheet!$C$12),"for year ended","")</f>
        <v>for year ended</v>
      </c>
      <c r="H123" s="155">
        <f>IF(ISNUMBER(CoverSheet!$C$12),DATE(YEAR(CoverSheet!$C$12),MONTH(CoverSheet!$C$12),DAY(CoverSheet!$C$12))-1,"")</f>
        <v>42825</v>
      </c>
      <c r="I123" s="155">
        <f>IF(ISNUMBER(CoverSheet!$C$12),DATE(YEAR(CoverSheet!$C$12)+1,MONTH(CoverSheet!$C$12),DAY(CoverSheet!$C$12))-1,"")</f>
        <v>43190</v>
      </c>
      <c r="J123" s="155">
        <f>IF(ISNUMBER(CoverSheet!$C$12),DATE(YEAR(CoverSheet!$C$12)+2,MONTH(CoverSheet!$C$12),DAY(CoverSheet!$C$12))-1,"")</f>
        <v>43555</v>
      </c>
      <c r="K123" s="155">
        <f>IF(ISNUMBER(CoverSheet!$C$12),DATE(YEAR(CoverSheet!$C$12)+3,MONTH(CoverSheet!$C$12),DAY(CoverSheet!$C$12))-1,"")</f>
        <v>43921</v>
      </c>
      <c r="L123" s="155">
        <f>IF(ISNUMBER(CoverSheet!$C$12),DATE(YEAR(CoverSheet!$C$12)+4,MONTH(CoverSheet!$C$12),DAY(CoverSheet!$C$12))-1,"")</f>
        <v>44286</v>
      </c>
      <c r="M123" s="155">
        <f>IF(ISNUMBER(CoverSheet!$C$12),DATE(YEAR(CoverSheet!$C$12)+5,MONTH(CoverSheet!$C$12),DAY(CoverSheet!$C$12))-1,"")</f>
        <v>44651</v>
      </c>
      <c r="N123" s="28"/>
      <c r="O123" s="171"/>
      <c r="P123" s="171"/>
      <c r="Q123" s="171"/>
      <c r="R123" s="171"/>
      <c r="S123" s="21"/>
      <c r="T123" s="213"/>
    </row>
    <row r="124" spans="1:20" s="62" customFormat="1" ht="30" customHeight="1">
      <c r="A124" s="63">
        <v>122</v>
      </c>
      <c r="B124" s="47"/>
      <c r="C124" s="111" t="s">
        <v>424</v>
      </c>
      <c r="D124" s="126"/>
      <c r="E124" s="121"/>
      <c r="F124" s="126"/>
      <c r="G124" s="126"/>
      <c r="H124" s="179"/>
      <c r="I124" s="179"/>
      <c r="J124" s="179"/>
      <c r="K124" s="179"/>
      <c r="L124" s="179"/>
      <c r="M124" s="179"/>
      <c r="N124" s="28"/>
      <c r="O124" s="28"/>
      <c r="P124" s="28"/>
      <c r="Q124" s="28"/>
      <c r="R124" s="28"/>
      <c r="S124" s="21"/>
      <c r="T124" s="213"/>
    </row>
    <row r="125" spans="1:20" s="17" customFormat="1" ht="15" customHeight="1">
      <c r="A125" s="63">
        <v>123</v>
      </c>
      <c r="B125" s="47"/>
      <c r="C125" s="175"/>
      <c r="D125" s="175"/>
      <c r="E125" s="126"/>
      <c r="F125" s="134" t="s">
        <v>511</v>
      </c>
      <c r="G125" s="126"/>
      <c r="H125" s="236" t="s">
        <v>475</v>
      </c>
      <c r="I125" s="126"/>
      <c r="J125" s="126"/>
      <c r="K125" s="126"/>
      <c r="L125" s="126"/>
      <c r="M125" s="126"/>
      <c r="N125" s="171"/>
      <c r="O125" s="171"/>
      <c r="P125" s="171"/>
      <c r="Q125" s="171"/>
      <c r="R125" s="171"/>
      <c r="S125" s="21"/>
      <c r="T125" s="213"/>
    </row>
    <row r="126" spans="1:20" s="17" customFormat="1" ht="15" customHeight="1">
      <c r="A126" s="63">
        <v>124</v>
      </c>
      <c r="B126" s="47"/>
      <c r="C126" s="175"/>
      <c r="D126" s="175"/>
      <c r="E126" s="126"/>
      <c r="F126" s="208" t="s">
        <v>611</v>
      </c>
      <c r="G126" s="126"/>
      <c r="H126" s="193">
        <v>200</v>
      </c>
      <c r="I126" s="193">
        <v>260</v>
      </c>
      <c r="J126" s="193">
        <v>200</v>
      </c>
      <c r="K126" s="193">
        <v>200</v>
      </c>
      <c r="L126" s="193">
        <v>200</v>
      </c>
      <c r="M126" s="193">
        <v>200</v>
      </c>
      <c r="N126" s="171"/>
      <c r="O126" s="171"/>
      <c r="P126" s="171"/>
      <c r="Q126" s="171"/>
      <c r="R126" s="171"/>
      <c r="S126" s="21"/>
      <c r="T126" s="213"/>
    </row>
    <row r="127" spans="1:20" s="17" customFormat="1" ht="15" customHeight="1">
      <c r="A127" s="63">
        <v>125</v>
      </c>
      <c r="B127" s="47"/>
      <c r="C127" s="175"/>
      <c r="D127" s="175"/>
      <c r="E127" s="126"/>
      <c r="F127" s="208" t="s">
        <v>612</v>
      </c>
      <c r="G127" s="126"/>
      <c r="H127" s="193">
        <v>60</v>
      </c>
      <c r="I127" s="193">
        <v>120</v>
      </c>
      <c r="J127" s="193">
        <v>120</v>
      </c>
      <c r="K127" s="193">
        <v>120</v>
      </c>
      <c r="L127" s="193">
        <v>120</v>
      </c>
      <c r="M127" s="193">
        <v>120</v>
      </c>
      <c r="N127" s="171"/>
      <c r="O127" s="171"/>
      <c r="P127" s="171"/>
      <c r="Q127" s="171"/>
      <c r="R127" s="171"/>
      <c r="S127" s="21"/>
      <c r="T127" s="213"/>
    </row>
    <row r="128" spans="1:20" s="17" customFormat="1" ht="15" customHeight="1">
      <c r="A128" s="63">
        <v>126</v>
      </c>
      <c r="B128" s="47"/>
      <c r="C128" s="175"/>
      <c r="D128" s="175"/>
      <c r="E128" s="126"/>
      <c r="F128" s="208" t="s">
        <v>613</v>
      </c>
      <c r="G128" s="126"/>
      <c r="H128" s="193">
        <v>180</v>
      </c>
      <c r="I128" s="193">
        <v>100</v>
      </c>
      <c r="J128" s="193">
        <v>180</v>
      </c>
      <c r="K128" s="193">
        <v>100</v>
      </c>
      <c r="L128" s="193">
        <v>100</v>
      </c>
      <c r="M128" s="193">
        <v>100</v>
      </c>
      <c r="N128" s="171"/>
      <c r="O128" s="171"/>
      <c r="P128" s="171"/>
      <c r="Q128" s="171"/>
      <c r="R128" s="171"/>
      <c r="S128" s="21"/>
      <c r="T128" s="213"/>
    </row>
    <row r="129" spans="1:20" s="17" customFormat="1" ht="15" customHeight="1">
      <c r="A129" s="63">
        <v>127</v>
      </c>
      <c r="B129" s="47"/>
      <c r="C129" s="175"/>
      <c r="D129" s="175"/>
      <c r="E129" s="126"/>
      <c r="F129" s="208" t="s">
        <v>614</v>
      </c>
      <c r="G129" s="126"/>
      <c r="H129" s="193">
        <v>200</v>
      </c>
      <c r="I129" s="193">
        <v>250</v>
      </c>
      <c r="J129" s="193">
        <v>120</v>
      </c>
      <c r="K129" s="193">
        <v>0</v>
      </c>
      <c r="L129" s="193">
        <v>0</v>
      </c>
      <c r="M129" s="193">
        <v>0</v>
      </c>
      <c r="N129" s="171"/>
      <c r="O129" s="171"/>
      <c r="P129" s="171"/>
      <c r="Q129" s="171"/>
      <c r="R129" s="171"/>
      <c r="S129" s="21"/>
      <c r="T129" s="213"/>
    </row>
    <row r="130" spans="1:20" s="17" customFormat="1" ht="24" customHeight="1">
      <c r="A130" s="63">
        <v>128</v>
      </c>
      <c r="B130" s="47"/>
      <c r="C130" s="175"/>
      <c r="D130" s="175"/>
      <c r="E130" s="126"/>
      <c r="F130" s="208" t="s">
        <v>615</v>
      </c>
      <c r="G130" s="126"/>
      <c r="H130" s="193">
        <v>200</v>
      </c>
      <c r="I130" s="193">
        <v>160</v>
      </c>
      <c r="J130" s="193">
        <v>100</v>
      </c>
      <c r="K130" s="193">
        <v>100</v>
      </c>
      <c r="L130" s="193">
        <v>100</v>
      </c>
      <c r="M130" s="193">
        <v>100</v>
      </c>
      <c r="N130" s="171"/>
      <c r="O130" s="171"/>
      <c r="P130" s="171"/>
      <c r="Q130" s="171"/>
      <c r="R130" s="171"/>
      <c r="S130" s="21"/>
      <c r="T130" s="213"/>
    </row>
    <row r="131" spans="1:20" s="14" customFormat="1" ht="15" customHeight="1">
      <c r="A131" s="63">
        <v>129</v>
      </c>
      <c r="B131" s="47"/>
      <c r="C131" s="175"/>
      <c r="D131" s="175"/>
      <c r="E131" s="129"/>
      <c r="F131" s="108" t="s">
        <v>249</v>
      </c>
      <c r="G131" s="129"/>
      <c r="H131" s="141"/>
      <c r="I131" s="141"/>
      <c r="J131" s="139"/>
      <c r="K131" s="139"/>
      <c r="L131" s="139"/>
      <c r="M131" s="141"/>
      <c r="N131" s="171"/>
      <c r="O131" s="174"/>
      <c r="P131" s="174"/>
      <c r="Q131" s="171"/>
      <c r="R131" s="171"/>
      <c r="S131" s="21"/>
      <c r="T131" s="213"/>
    </row>
    <row r="132" spans="1:20" s="17" customFormat="1" ht="15" customHeight="1" thickBot="1">
      <c r="A132" s="63">
        <v>130</v>
      </c>
      <c r="B132" s="47"/>
      <c r="C132" s="175"/>
      <c r="D132" s="175"/>
      <c r="E132" s="126"/>
      <c r="F132" s="228" t="s">
        <v>573</v>
      </c>
      <c r="G132" s="126"/>
      <c r="H132" s="193">
        <v>0</v>
      </c>
      <c r="I132" s="193">
        <v>0</v>
      </c>
      <c r="J132" s="193">
        <v>0</v>
      </c>
      <c r="K132" s="193">
        <v>0</v>
      </c>
      <c r="L132" s="193">
        <v>0</v>
      </c>
      <c r="M132" s="193">
        <v>0</v>
      </c>
      <c r="N132" s="171"/>
      <c r="O132" s="171"/>
      <c r="P132" s="171"/>
      <c r="Q132" s="171"/>
      <c r="R132" s="171"/>
      <c r="S132" s="21"/>
      <c r="T132" s="213"/>
    </row>
    <row r="133" spans="1:20" s="17" customFormat="1" ht="15" customHeight="1" thickBot="1">
      <c r="A133" s="63">
        <v>131</v>
      </c>
      <c r="B133" s="47"/>
      <c r="C133" s="175"/>
      <c r="D133" s="125"/>
      <c r="E133" s="121" t="s">
        <v>522</v>
      </c>
      <c r="F133" s="175"/>
      <c r="G133" s="126"/>
      <c r="H133" s="194">
        <f t="shared" ref="H133:M133" si="34">SUM(H126:H130,H132)</f>
        <v>840</v>
      </c>
      <c r="I133" s="194">
        <f t="shared" si="34"/>
        <v>890</v>
      </c>
      <c r="J133" s="194">
        <f t="shared" si="34"/>
        <v>720</v>
      </c>
      <c r="K133" s="194">
        <f t="shared" si="34"/>
        <v>520</v>
      </c>
      <c r="L133" s="194">
        <f t="shared" si="34"/>
        <v>520</v>
      </c>
      <c r="M133" s="194">
        <f t="shared" si="34"/>
        <v>520</v>
      </c>
      <c r="N133" s="171"/>
      <c r="O133" s="171"/>
      <c r="P133" s="171"/>
      <c r="Q133" s="171"/>
      <c r="R133" s="171"/>
      <c r="S133" s="21"/>
      <c r="T133" s="213" t="s">
        <v>549</v>
      </c>
    </row>
    <row r="134" spans="1:20" s="66" customFormat="1" ht="15" customHeight="1" thickBot="1">
      <c r="A134" s="63">
        <v>132</v>
      </c>
      <c r="B134" s="47"/>
      <c r="C134" s="175"/>
      <c r="D134" s="125" t="s">
        <v>4</v>
      </c>
      <c r="E134" s="126"/>
      <c r="F134" s="175" t="s">
        <v>481</v>
      </c>
      <c r="G134" s="126"/>
      <c r="H134" s="193">
        <v>129.81643030205134</v>
      </c>
      <c r="I134" s="193">
        <v>128.63601537023646</v>
      </c>
      <c r="J134" s="193">
        <v>92.259901678622782</v>
      </c>
      <c r="K134" s="193">
        <v>80.546990049225471</v>
      </c>
      <c r="L134" s="193">
        <v>73.220487964302293</v>
      </c>
      <c r="M134" s="193">
        <v>87.853016435656826</v>
      </c>
      <c r="N134" s="171"/>
      <c r="O134" s="171"/>
      <c r="P134" s="171"/>
      <c r="Q134" s="171"/>
      <c r="R134" s="171"/>
      <c r="S134" s="21"/>
      <c r="T134" s="213"/>
    </row>
    <row r="135" spans="1:20" s="66" customFormat="1" ht="15" customHeight="1" thickBot="1">
      <c r="A135" s="63">
        <v>133</v>
      </c>
      <c r="B135" s="47"/>
      <c r="C135" s="175"/>
      <c r="D135" s="175"/>
      <c r="E135" s="121" t="s">
        <v>483</v>
      </c>
      <c r="F135" s="121"/>
      <c r="G135" s="126"/>
      <c r="H135" s="194">
        <f t="shared" ref="H135:M135" si="35">H133-H134</f>
        <v>710.18356969794866</v>
      </c>
      <c r="I135" s="194">
        <f t="shared" si="35"/>
        <v>761.36398462976354</v>
      </c>
      <c r="J135" s="194">
        <f t="shared" si="35"/>
        <v>627.74009832137722</v>
      </c>
      <c r="K135" s="194">
        <f t="shared" si="35"/>
        <v>439.45300995077451</v>
      </c>
      <c r="L135" s="194">
        <f t="shared" si="35"/>
        <v>446.77951203569773</v>
      </c>
      <c r="M135" s="194">
        <f t="shared" si="35"/>
        <v>432.14698356434315</v>
      </c>
      <c r="N135" s="171"/>
      <c r="O135" s="171"/>
      <c r="P135" s="171"/>
      <c r="Q135" s="171"/>
      <c r="R135" s="171"/>
      <c r="S135" s="21"/>
      <c r="T135" s="213"/>
    </row>
    <row r="136" spans="1:20" s="88" customFormat="1" ht="15" customHeight="1">
      <c r="A136" s="63">
        <v>134</v>
      </c>
      <c r="B136" s="47"/>
      <c r="C136" s="175"/>
      <c r="D136" s="175"/>
      <c r="E136" s="121"/>
      <c r="F136" s="121"/>
      <c r="G136" s="129"/>
      <c r="H136" s="122"/>
      <c r="I136" s="122"/>
      <c r="J136" s="126"/>
      <c r="K136" s="126"/>
      <c r="L136" s="126"/>
      <c r="M136" s="122"/>
      <c r="N136" s="171"/>
      <c r="O136" s="171"/>
      <c r="P136" s="171"/>
      <c r="Q136" s="171"/>
      <c r="R136" s="171"/>
      <c r="S136" s="21"/>
      <c r="T136" s="213"/>
    </row>
    <row r="137" spans="1:20" s="231" customFormat="1" ht="30" customHeight="1">
      <c r="A137" s="63">
        <v>135</v>
      </c>
      <c r="B137" s="109"/>
      <c r="C137" s="126"/>
      <c r="D137" s="126"/>
      <c r="E137" s="126"/>
      <c r="F137" s="126"/>
      <c r="G137" s="233"/>
      <c r="H137" s="234" t="s">
        <v>239</v>
      </c>
      <c r="I137" s="234" t="s">
        <v>456</v>
      </c>
      <c r="J137" s="234" t="s">
        <v>457</v>
      </c>
      <c r="K137" s="234" t="s">
        <v>458</v>
      </c>
      <c r="L137" s="234" t="s">
        <v>459</v>
      </c>
      <c r="M137" s="234" t="s">
        <v>460</v>
      </c>
      <c r="N137" s="28"/>
      <c r="O137" s="171"/>
      <c r="P137" s="171"/>
      <c r="Q137" s="171"/>
      <c r="R137" s="171"/>
      <c r="S137" s="21"/>
      <c r="T137" s="213"/>
    </row>
    <row r="138" spans="1:20" s="231" customFormat="1" ht="15" customHeight="1">
      <c r="A138" s="63">
        <v>136</v>
      </c>
      <c r="B138" s="109"/>
      <c r="C138" s="126"/>
      <c r="D138" s="126"/>
      <c r="E138" s="126"/>
      <c r="F138" s="126"/>
      <c r="G138" s="235" t="str">
        <f>IF(ISNUMBER(CoverSheet!$C$12),"for year ended","")</f>
        <v>for year ended</v>
      </c>
      <c r="H138" s="155">
        <f>IF(ISNUMBER(CoverSheet!$C$12),DATE(YEAR(CoverSheet!$C$12),MONTH(CoverSheet!$C$12),DAY(CoverSheet!$C$12))-1,"")</f>
        <v>42825</v>
      </c>
      <c r="I138" s="155">
        <f>IF(ISNUMBER(CoverSheet!$C$12),DATE(YEAR(CoverSheet!$C$12)+1,MONTH(CoverSheet!$C$12),DAY(CoverSheet!$C$12))-1,"")</f>
        <v>43190</v>
      </c>
      <c r="J138" s="155">
        <f>IF(ISNUMBER(CoverSheet!$C$12),DATE(YEAR(CoverSheet!$C$12)+2,MONTH(CoverSheet!$C$12),DAY(CoverSheet!$C$12))-1,"")</f>
        <v>43555</v>
      </c>
      <c r="K138" s="155">
        <f>IF(ISNUMBER(CoverSheet!$C$12),DATE(YEAR(CoverSheet!$C$12)+3,MONTH(CoverSheet!$C$12),DAY(CoverSheet!$C$12))-1,"")</f>
        <v>43921</v>
      </c>
      <c r="L138" s="155">
        <f>IF(ISNUMBER(CoverSheet!$C$12),DATE(YEAR(CoverSheet!$C$12)+4,MONTH(CoverSheet!$C$12),DAY(CoverSheet!$C$12))-1,"")</f>
        <v>44286</v>
      </c>
      <c r="M138" s="155">
        <f>IF(ISNUMBER(CoverSheet!$C$12),DATE(YEAR(CoverSheet!$C$12)+5,MONTH(CoverSheet!$C$12),DAY(CoverSheet!$C$12))-1,"")</f>
        <v>44651</v>
      </c>
      <c r="N138" s="28"/>
      <c r="O138" s="171"/>
      <c r="P138" s="171"/>
      <c r="Q138" s="171"/>
      <c r="R138" s="171"/>
      <c r="S138" s="21"/>
      <c r="T138" s="213"/>
    </row>
    <row r="139" spans="1:20" s="17" customFormat="1" ht="30" customHeight="1">
      <c r="A139" s="63">
        <v>137</v>
      </c>
      <c r="B139" s="47"/>
      <c r="C139" s="111" t="s">
        <v>425</v>
      </c>
      <c r="D139" s="126"/>
      <c r="E139" s="121"/>
      <c r="F139" s="126"/>
      <c r="G139" s="126"/>
      <c r="H139" s="179"/>
      <c r="I139" s="179"/>
      <c r="J139" s="179"/>
      <c r="K139" s="179"/>
      <c r="L139" s="179"/>
      <c r="M139" s="179"/>
      <c r="N139" s="28"/>
      <c r="O139" s="28"/>
      <c r="P139" s="28"/>
      <c r="Q139" s="28"/>
      <c r="R139" s="28"/>
      <c r="S139" s="21"/>
      <c r="T139" s="213"/>
    </row>
    <row r="140" spans="1:20" s="17" customFormat="1" ht="15" customHeight="1">
      <c r="A140" s="63">
        <v>138</v>
      </c>
      <c r="B140" s="47"/>
      <c r="C140" s="175"/>
      <c r="D140" s="175"/>
      <c r="E140" s="126"/>
      <c r="F140" s="134" t="s">
        <v>511</v>
      </c>
      <c r="G140" s="126"/>
      <c r="H140" s="236" t="s">
        <v>475</v>
      </c>
      <c r="I140" s="126"/>
      <c r="J140" s="126"/>
      <c r="K140" s="126"/>
      <c r="L140" s="126"/>
      <c r="M140" s="126"/>
      <c r="N140" s="171"/>
      <c r="O140" s="171"/>
      <c r="P140" s="171"/>
      <c r="Q140" s="171"/>
      <c r="R140" s="171"/>
      <c r="S140" s="21"/>
      <c r="T140" s="213"/>
    </row>
    <row r="141" spans="1:20" s="17" customFormat="1" ht="15" customHeight="1">
      <c r="A141" s="63">
        <v>139</v>
      </c>
      <c r="B141" s="47"/>
      <c r="C141" s="175"/>
      <c r="D141" s="175"/>
      <c r="E141" s="126"/>
      <c r="F141" s="293" t="s">
        <v>250</v>
      </c>
      <c r="G141" s="126"/>
      <c r="H141" s="292"/>
      <c r="I141" s="292"/>
      <c r="J141" s="292"/>
      <c r="K141" s="292"/>
      <c r="L141" s="292"/>
      <c r="M141" s="292"/>
      <c r="N141" s="171"/>
      <c r="O141" s="171"/>
      <c r="P141" s="171"/>
      <c r="Q141" s="171"/>
      <c r="R141" s="171"/>
      <c r="S141" s="21"/>
      <c r="T141" s="213"/>
    </row>
    <row r="142" spans="1:20" s="17" customFormat="1" ht="15" customHeight="1">
      <c r="A142" s="63">
        <v>140</v>
      </c>
      <c r="B142" s="47"/>
      <c r="C142" s="175"/>
      <c r="D142" s="175"/>
      <c r="E142" s="126"/>
      <c r="F142" s="293" t="s">
        <v>250</v>
      </c>
      <c r="G142" s="126"/>
      <c r="H142" s="292"/>
      <c r="I142" s="292"/>
      <c r="J142" s="292"/>
      <c r="K142" s="292"/>
      <c r="L142" s="292"/>
      <c r="M142" s="292"/>
      <c r="N142" s="171"/>
      <c r="O142" s="171"/>
      <c r="P142" s="171"/>
      <c r="Q142" s="171"/>
      <c r="R142" s="171"/>
      <c r="S142" s="21"/>
      <c r="T142" s="213"/>
    </row>
    <row r="143" spans="1:20" s="17" customFormat="1" ht="15" customHeight="1">
      <c r="A143" s="63">
        <v>141</v>
      </c>
      <c r="B143" s="47"/>
      <c r="C143" s="175"/>
      <c r="D143" s="175"/>
      <c r="E143" s="126"/>
      <c r="F143" s="293" t="s">
        <v>250</v>
      </c>
      <c r="G143" s="126"/>
      <c r="H143" s="292"/>
      <c r="I143" s="292"/>
      <c r="J143" s="292"/>
      <c r="K143" s="292"/>
      <c r="L143" s="292"/>
      <c r="M143" s="292"/>
      <c r="N143" s="171"/>
      <c r="O143" s="171"/>
      <c r="P143" s="171"/>
      <c r="Q143" s="171"/>
      <c r="R143" s="171"/>
      <c r="S143" s="21"/>
      <c r="T143" s="213"/>
    </row>
    <row r="144" spans="1:20" s="17" customFormat="1" ht="15" customHeight="1">
      <c r="A144" s="63">
        <v>142</v>
      </c>
      <c r="B144" s="47"/>
      <c r="C144" s="175"/>
      <c r="D144" s="175"/>
      <c r="E144" s="126"/>
      <c r="F144" s="293" t="s">
        <v>250</v>
      </c>
      <c r="G144" s="126"/>
      <c r="H144" s="292"/>
      <c r="I144" s="292"/>
      <c r="J144" s="292"/>
      <c r="K144" s="292"/>
      <c r="L144" s="292"/>
      <c r="M144" s="292"/>
      <c r="N144" s="171"/>
      <c r="O144" s="171"/>
      <c r="P144" s="171"/>
      <c r="Q144" s="171"/>
      <c r="R144" s="171"/>
      <c r="S144" s="21"/>
      <c r="T144" s="213"/>
    </row>
    <row r="145" spans="1:20" s="17" customFormat="1" ht="15" customHeight="1">
      <c r="A145" s="63">
        <v>143</v>
      </c>
      <c r="B145" s="47"/>
      <c r="C145" s="175"/>
      <c r="D145" s="175"/>
      <c r="E145" s="126"/>
      <c r="F145" s="293" t="s">
        <v>250</v>
      </c>
      <c r="G145" s="126"/>
      <c r="H145" s="292"/>
      <c r="I145" s="292"/>
      <c r="J145" s="292"/>
      <c r="K145" s="292"/>
      <c r="L145" s="292"/>
      <c r="M145" s="292"/>
      <c r="N145" s="171"/>
      <c r="O145" s="171"/>
      <c r="P145" s="171"/>
      <c r="Q145" s="171"/>
      <c r="R145" s="171"/>
      <c r="S145" s="21"/>
      <c r="T145" s="213"/>
    </row>
    <row r="146" spans="1:20" s="14" customFormat="1" ht="15" customHeight="1">
      <c r="A146" s="63">
        <v>144</v>
      </c>
      <c r="B146" s="47"/>
      <c r="C146" s="175"/>
      <c r="D146" s="175"/>
      <c r="E146" s="129"/>
      <c r="F146" s="108" t="s">
        <v>249</v>
      </c>
      <c r="G146" s="129"/>
      <c r="H146" s="141"/>
      <c r="I146" s="141"/>
      <c r="J146" s="139"/>
      <c r="K146" s="139"/>
      <c r="L146" s="139"/>
      <c r="M146" s="141"/>
      <c r="N146" s="171"/>
      <c r="O146" s="174"/>
      <c r="P146" s="174"/>
      <c r="Q146" s="171"/>
      <c r="R146" s="171"/>
      <c r="S146" s="21"/>
      <c r="T146" s="213"/>
    </row>
    <row r="147" spans="1:20" s="17" customFormat="1" ht="15" customHeight="1" thickBot="1">
      <c r="A147" s="63">
        <v>145</v>
      </c>
      <c r="B147" s="47"/>
      <c r="C147" s="175"/>
      <c r="D147" s="175"/>
      <c r="E147" s="126"/>
      <c r="F147" s="228" t="s">
        <v>574</v>
      </c>
      <c r="G147" s="126"/>
      <c r="H147" s="292"/>
      <c r="I147" s="292"/>
      <c r="J147" s="292"/>
      <c r="K147" s="292"/>
      <c r="L147" s="292"/>
      <c r="M147" s="292"/>
      <c r="N147" s="171"/>
      <c r="O147" s="171"/>
      <c r="P147" s="171"/>
      <c r="Q147" s="171"/>
      <c r="R147" s="171"/>
      <c r="S147" s="21"/>
      <c r="T147" s="213"/>
    </row>
    <row r="148" spans="1:20" s="17" customFormat="1" ht="15" customHeight="1" thickBot="1">
      <c r="A148" s="63">
        <v>146</v>
      </c>
      <c r="B148" s="47"/>
      <c r="C148" s="175"/>
      <c r="D148" s="125"/>
      <c r="E148" s="121" t="s">
        <v>523</v>
      </c>
      <c r="F148" s="175"/>
      <c r="G148" s="126"/>
      <c r="H148" s="194">
        <f t="shared" ref="H148:M148" si="36">SUM(H141:H145,H147)</f>
        <v>0</v>
      </c>
      <c r="I148" s="194">
        <f t="shared" si="36"/>
        <v>0</v>
      </c>
      <c r="J148" s="194">
        <f t="shared" si="36"/>
        <v>0</v>
      </c>
      <c r="K148" s="194">
        <f t="shared" si="36"/>
        <v>0</v>
      </c>
      <c r="L148" s="194">
        <f t="shared" si="36"/>
        <v>0</v>
      </c>
      <c r="M148" s="194">
        <f t="shared" si="36"/>
        <v>0</v>
      </c>
      <c r="N148" s="171"/>
      <c r="O148" s="171"/>
      <c r="P148" s="171"/>
      <c r="Q148" s="171"/>
      <c r="R148" s="171"/>
      <c r="S148" s="21"/>
      <c r="T148" s="213" t="s">
        <v>550</v>
      </c>
    </row>
    <row r="149" spans="1:20" s="66" customFormat="1" ht="15" customHeight="1" thickBot="1">
      <c r="A149" s="63">
        <v>147</v>
      </c>
      <c r="B149" s="47"/>
      <c r="C149" s="175"/>
      <c r="D149" s="125" t="s">
        <v>4</v>
      </c>
      <c r="E149" s="126"/>
      <c r="F149" s="175" t="s">
        <v>492</v>
      </c>
      <c r="G149" s="126"/>
      <c r="H149" s="292"/>
      <c r="I149" s="292"/>
      <c r="J149" s="292"/>
      <c r="K149" s="292"/>
      <c r="L149" s="292"/>
      <c r="M149" s="292"/>
      <c r="N149" s="171"/>
      <c r="O149" s="171"/>
      <c r="P149" s="171"/>
      <c r="Q149" s="171"/>
      <c r="R149" s="171"/>
      <c r="S149" s="21"/>
      <c r="T149" s="213"/>
    </row>
    <row r="150" spans="1:20" s="66" customFormat="1" ht="15" customHeight="1" thickBot="1">
      <c r="A150" s="63">
        <v>148</v>
      </c>
      <c r="B150" s="47"/>
      <c r="C150" s="175"/>
      <c r="D150" s="175"/>
      <c r="E150" s="121" t="s">
        <v>484</v>
      </c>
      <c r="F150" s="121"/>
      <c r="G150" s="126"/>
      <c r="H150" s="194">
        <f t="shared" ref="H150:M150" si="37">H148-H149</f>
        <v>0</v>
      </c>
      <c r="I150" s="194">
        <f t="shared" si="37"/>
        <v>0</v>
      </c>
      <c r="J150" s="194">
        <f t="shared" si="37"/>
        <v>0</v>
      </c>
      <c r="K150" s="194">
        <f t="shared" si="37"/>
        <v>0</v>
      </c>
      <c r="L150" s="194">
        <f t="shared" si="37"/>
        <v>0</v>
      </c>
      <c r="M150" s="194">
        <f t="shared" si="37"/>
        <v>0</v>
      </c>
      <c r="N150" s="171"/>
      <c r="O150" s="171"/>
      <c r="P150" s="171"/>
      <c r="Q150" s="171"/>
      <c r="R150" s="171"/>
      <c r="S150" s="21"/>
      <c r="T150" s="213"/>
    </row>
    <row r="151" spans="1:20" s="88" customFormat="1" ht="15" customHeight="1">
      <c r="A151" s="63">
        <v>149</v>
      </c>
      <c r="B151" s="47"/>
      <c r="C151" s="175"/>
      <c r="D151" s="175"/>
      <c r="E151" s="121"/>
      <c r="F151" s="121"/>
      <c r="G151" s="126"/>
      <c r="H151" s="150"/>
      <c r="I151" s="150"/>
      <c r="J151" s="150"/>
      <c r="K151" s="150"/>
      <c r="L151" s="150"/>
      <c r="M151" s="150"/>
      <c r="N151" s="171"/>
      <c r="O151" s="171"/>
      <c r="P151" s="171"/>
      <c r="Q151" s="171"/>
      <c r="R151" s="171"/>
      <c r="S151" s="21"/>
      <c r="T151" s="213"/>
    </row>
    <row r="152" spans="1:20" s="88" customFormat="1" ht="18.75" customHeight="1">
      <c r="A152" s="63">
        <v>150</v>
      </c>
      <c r="B152" s="109"/>
      <c r="C152" s="126"/>
      <c r="D152" s="126"/>
      <c r="E152" s="126"/>
      <c r="F152" s="126"/>
      <c r="G152" s="126"/>
      <c r="H152" s="183" t="s">
        <v>239</v>
      </c>
      <c r="I152" s="183" t="s">
        <v>456</v>
      </c>
      <c r="J152" s="183" t="s">
        <v>457</v>
      </c>
      <c r="K152" s="183" t="s">
        <v>458</v>
      </c>
      <c r="L152" s="183" t="s">
        <v>459</v>
      </c>
      <c r="M152" s="183" t="s">
        <v>460</v>
      </c>
      <c r="N152" s="28"/>
      <c r="O152" s="171"/>
      <c r="P152" s="171"/>
      <c r="Q152" s="171"/>
      <c r="R152" s="171"/>
      <c r="S152" s="21"/>
      <c r="T152" s="213"/>
    </row>
    <row r="153" spans="1:20" s="17" customFormat="1" ht="30" customHeight="1">
      <c r="A153" s="63">
        <v>151</v>
      </c>
      <c r="B153" s="47"/>
      <c r="C153" s="111" t="s">
        <v>426</v>
      </c>
      <c r="D153" s="126"/>
      <c r="E153" s="121"/>
      <c r="F153" s="126"/>
      <c r="G153" s="223" t="str">
        <f>IF(ISNUMBER(CoverSheet!$C$12),"for year ended","")</f>
        <v>for year ended</v>
      </c>
      <c r="H153" s="180">
        <f>IF(ISNUMBER(CoverSheet!$C$12),DATE(YEAR(CoverSheet!$C$12),MONTH(CoverSheet!$C$12),DAY(CoverSheet!$C$12))-1,"")</f>
        <v>42825</v>
      </c>
      <c r="I153" s="180">
        <f>IF(ISNUMBER(CoverSheet!$C$12),DATE(YEAR(CoverSheet!$C$12)+1,MONTH(CoverSheet!$C$12),DAY(CoverSheet!$C$12))-1,"")</f>
        <v>43190</v>
      </c>
      <c r="J153" s="180">
        <f>IF(ISNUMBER(CoverSheet!$C$12),DATE(YEAR(CoverSheet!$C$12)+2,MONTH(CoverSheet!$C$12),DAY(CoverSheet!$C$12))-1,"")</f>
        <v>43555</v>
      </c>
      <c r="K153" s="180">
        <f>IF(ISNUMBER(CoverSheet!$C$12),DATE(YEAR(CoverSheet!$C$12)+3,MONTH(CoverSheet!$C$12),DAY(CoverSheet!$C$12))-1,"")</f>
        <v>43921</v>
      </c>
      <c r="L153" s="180">
        <f>IF(ISNUMBER(CoverSheet!$C$12),DATE(YEAR(CoverSheet!$C$12)+4,MONTH(CoverSheet!$C$12),DAY(CoverSheet!$C$12))-1,"")</f>
        <v>44286</v>
      </c>
      <c r="M153" s="180">
        <f>IF(ISNUMBER(CoverSheet!$C$12),DATE(YEAR(CoverSheet!$C$12)+5,MONTH(CoverSheet!$C$12),DAY(CoverSheet!$C$12))-1,"")</f>
        <v>44651</v>
      </c>
      <c r="N153" s="28"/>
      <c r="O153" s="28"/>
      <c r="P153" s="28"/>
      <c r="Q153" s="28"/>
      <c r="R153" s="28"/>
      <c r="S153" s="21"/>
      <c r="T153" s="213"/>
    </row>
    <row r="154" spans="1:20" s="17" customFormat="1" ht="15" customHeight="1">
      <c r="A154" s="63">
        <v>152</v>
      </c>
      <c r="B154" s="47"/>
      <c r="C154" s="175"/>
      <c r="D154" s="175"/>
      <c r="E154" s="126"/>
      <c r="F154" s="134" t="s">
        <v>511</v>
      </c>
      <c r="G154" s="126"/>
      <c r="H154" s="156" t="s">
        <v>475</v>
      </c>
      <c r="I154" s="126"/>
      <c r="J154" s="126"/>
      <c r="K154" s="126"/>
      <c r="L154" s="126"/>
      <c r="M154" s="126"/>
      <c r="N154" s="171"/>
      <c r="O154" s="171"/>
      <c r="P154" s="171"/>
      <c r="Q154" s="171"/>
      <c r="R154" s="171"/>
      <c r="S154" s="21"/>
      <c r="T154" s="213"/>
    </row>
    <row r="155" spans="1:20" s="17" customFormat="1" ht="15" customHeight="1">
      <c r="A155" s="63">
        <v>153</v>
      </c>
      <c r="B155" s="47"/>
      <c r="C155" s="175"/>
      <c r="D155" s="175"/>
      <c r="E155" s="126"/>
      <c r="F155" s="208" t="s">
        <v>616</v>
      </c>
      <c r="G155" s="126"/>
      <c r="H155" s="193">
        <v>200</v>
      </c>
      <c r="I155" s="193">
        <v>100</v>
      </c>
      <c r="J155" s="193">
        <v>100</v>
      </c>
      <c r="K155" s="193">
        <v>100</v>
      </c>
      <c r="L155" s="193">
        <v>100</v>
      </c>
      <c r="M155" s="193">
        <v>100</v>
      </c>
      <c r="N155" s="171"/>
      <c r="O155" s="171"/>
      <c r="P155" s="171"/>
      <c r="Q155" s="171"/>
      <c r="R155" s="171"/>
      <c r="S155" s="21"/>
      <c r="T155" s="213"/>
    </row>
    <row r="156" spans="1:20" s="17" customFormat="1" ht="15" customHeight="1">
      <c r="A156" s="63">
        <v>154</v>
      </c>
      <c r="B156" s="47"/>
      <c r="C156" s="175"/>
      <c r="D156" s="175"/>
      <c r="E156" s="126"/>
      <c r="F156" s="208" t="s">
        <v>617</v>
      </c>
      <c r="G156" s="126"/>
      <c r="H156" s="193">
        <v>250</v>
      </c>
      <c r="I156" s="193">
        <v>100</v>
      </c>
      <c r="J156" s="193">
        <v>100</v>
      </c>
      <c r="K156" s="193">
        <v>100</v>
      </c>
      <c r="L156" s="193">
        <v>100</v>
      </c>
      <c r="M156" s="193">
        <v>100</v>
      </c>
      <c r="N156" s="171"/>
      <c r="O156" s="171"/>
      <c r="P156" s="171"/>
      <c r="Q156" s="171"/>
      <c r="R156" s="171"/>
      <c r="S156" s="21"/>
      <c r="T156" s="213"/>
    </row>
    <row r="157" spans="1:20" s="17" customFormat="1" ht="15" customHeight="1">
      <c r="A157" s="63">
        <v>155</v>
      </c>
      <c r="B157" s="47"/>
      <c r="C157" s="175"/>
      <c r="D157" s="175"/>
      <c r="E157" s="126"/>
      <c r="F157" s="208" t="s">
        <v>618</v>
      </c>
      <c r="G157" s="126"/>
      <c r="H157" s="193">
        <v>280</v>
      </c>
      <c r="I157" s="193">
        <v>188</v>
      </c>
      <c r="J157" s="193">
        <v>0</v>
      </c>
      <c r="K157" s="193">
        <v>0</v>
      </c>
      <c r="L157" s="193">
        <v>0</v>
      </c>
      <c r="M157" s="193">
        <v>0</v>
      </c>
      <c r="N157" s="171"/>
      <c r="O157" s="171"/>
      <c r="P157" s="171"/>
      <c r="Q157" s="171"/>
      <c r="R157" s="171"/>
      <c r="S157" s="21"/>
      <c r="T157" s="213"/>
    </row>
    <row r="158" spans="1:20" s="17" customFormat="1" ht="15" customHeight="1">
      <c r="A158" s="63">
        <v>156</v>
      </c>
      <c r="B158" s="47"/>
      <c r="C158" s="175"/>
      <c r="D158" s="175"/>
      <c r="E158" s="126"/>
      <c r="F158" s="208" t="s">
        <v>619</v>
      </c>
      <c r="G158" s="126"/>
      <c r="H158" s="193">
        <v>0</v>
      </c>
      <c r="I158" s="193">
        <v>250</v>
      </c>
      <c r="J158" s="193">
        <v>0</v>
      </c>
      <c r="K158" s="193">
        <v>0</v>
      </c>
      <c r="L158" s="193">
        <v>0</v>
      </c>
      <c r="M158" s="193">
        <v>0</v>
      </c>
      <c r="N158" s="171"/>
      <c r="O158" s="171"/>
      <c r="P158" s="171"/>
      <c r="Q158" s="171"/>
      <c r="R158" s="171"/>
      <c r="S158" s="21"/>
      <c r="T158" s="213"/>
    </row>
    <row r="159" spans="1:20" s="17" customFormat="1" ht="15" customHeight="1">
      <c r="A159" s="63">
        <v>157</v>
      </c>
      <c r="B159" s="47"/>
      <c r="C159" s="175"/>
      <c r="D159" s="175"/>
      <c r="E159" s="126"/>
      <c r="F159" s="208" t="s">
        <v>620</v>
      </c>
      <c r="G159" s="126"/>
      <c r="H159" s="193">
        <v>0</v>
      </c>
      <c r="I159" s="193">
        <v>50</v>
      </c>
      <c r="J159" s="193">
        <v>200</v>
      </c>
      <c r="K159" s="193">
        <v>105</v>
      </c>
      <c r="L159" s="193">
        <v>150</v>
      </c>
      <c r="M159" s="193">
        <v>150</v>
      </c>
      <c r="N159" s="171"/>
      <c r="O159" s="171"/>
      <c r="P159" s="171"/>
      <c r="Q159" s="171"/>
      <c r="R159" s="171"/>
      <c r="S159" s="21"/>
      <c r="T159" s="213"/>
    </row>
    <row r="160" spans="1:20" s="14" customFormat="1" ht="15" customHeight="1">
      <c r="A160" s="63">
        <v>158</v>
      </c>
      <c r="B160" s="47"/>
      <c r="C160" s="175"/>
      <c r="D160" s="175"/>
      <c r="E160" s="129"/>
      <c r="F160" s="108" t="s">
        <v>249</v>
      </c>
      <c r="G160" s="129"/>
      <c r="H160" s="141"/>
      <c r="I160" s="141"/>
      <c r="J160" s="139"/>
      <c r="K160" s="139"/>
      <c r="L160" s="139"/>
      <c r="M160" s="141"/>
      <c r="N160" s="171"/>
      <c r="O160" s="174"/>
      <c r="P160" s="174"/>
      <c r="Q160" s="171"/>
      <c r="R160" s="171"/>
      <c r="S160" s="21"/>
      <c r="T160" s="213"/>
    </row>
    <row r="161" spans="1:20" s="17" customFormat="1" ht="15" customHeight="1" thickBot="1">
      <c r="A161" s="63">
        <v>159</v>
      </c>
      <c r="B161" s="47"/>
      <c r="C161" s="175"/>
      <c r="D161" s="175"/>
      <c r="E161" s="126"/>
      <c r="F161" s="228" t="s">
        <v>575</v>
      </c>
      <c r="G161" s="129"/>
      <c r="H161" s="193">
        <v>0</v>
      </c>
      <c r="I161" s="193">
        <v>0</v>
      </c>
      <c r="J161" s="193">
        <v>0</v>
      </c>
      <c r="K161" s="193">
        <v>0</v>
      </c>
      <c r="L161" s="193">
        <v>0</v>
      </c>
      <c r="M161" s="193">
        <v>0</v>
      </c>
      <c r="N161" s="171"/>
      <c r="O161" s="171"/>
      <c r="P161" s="171"/>
      <c r="Q161" s="171"/>
      <c r="R161" s="171"/>
      <c r="S161" s="21"/>
      <c r="T161" s="213"/>
    </row>
    <row r="162" spans="1:20" s="17" customFormat="1" ht="15" customHeight="1" thickBot="1">
      <c r="A162" s="63">
        <v>160</v>
      </c>
      <c r="B162" s="47"/>
      <c r="C162" s="175"/>
      <c r="D162" s="125"/>
      <c r="E162" s="121" t="s">
        <v>524</v>
      </c>
      <c r="F162" s="175"/>
      <c r="G162" s="126"/>
      <c r="H162" s="194">
        <f t="shared" ref="H162:M162" si="38">SUM(H155:H159,H161)</f>
        <v>730</v>
      </c>
      <c r="I162" s="194">
        <f t="shared" si="38"/>
        <v>688</v>
      </c>
      <c r="J162" s="194">
        <f t="shared" si="38"/>
        <v>400</v>
      </c>
      <c r="K162" s="194">
        <f t="shared" si="38"/>
        <v>305</v>
      </c>
      <c r="L162" s="194">
        <f t="shared" si="38"/>
        <v>350</v>
      </c>
      <c r="M162" s="194">
        <f t="shared" si="38"/>
        <v>350</v>
      </c>
      <c r="N162" s="171"/>
      <c r="O162" s="171"/>
      <c r="P162" s="171"/>
      <c r="Q162" s="171"/>
      <c r="R162" s="171"/>
      <c r="S162" s="21"/>
      <c r="T162" s="213" t="s">
        <v>551</v>
      </c>
    </row>
    <row r="163" spans="1:20" s="66" customFormat="1" ht="15" customHeight="1" thickBot="1">
      <c r="A163" s="63">
        <v>161</v>
      </c>
      <c r="B163" s="47"/>
      <c r="C163" s="175"/>
      <c r="D163" s="125" t="s">
        <v>4</v>
      </c>
      <c r="E163" s="126"/>
      <c r="F163" s="175" t="s">
        <v>482</v>
      </c>
      <c r="G163" s="126"/>
      <c r="H163" s="193">
        <v>112.81665966725892</v>
      </c>
      <c r="I163" s="193">
        <v>99.439975926654725</v>
      </c>
      <c r="J163" s="193">
        <v>51.255500932568218</v>
      </c>
      <c r="K163" s="193">
        <v>47.24390762502648</v>
      </c>
      <c r="L163" s="193">
        <v>49.283020745203473</v>
      </c>
      <c r="M163" s="193">
        <v>59.131837985538255</v>
      </c>
      <c r="N163" s="171"/>
      <c r="O163" s="171"/>
      <c r="P163" s="171"/>
      <c r="Q163" s="171"/>
      <c r="R163" s="171"/>
      <c r="S163" s="21"/>
      <c r="T163" s="213"/>
    </row>
    <row r="164" spans="1:20" s="66" customFormat="1" ht="15" customHeight="1" thickBot="1">
      <c r="A164" s="63">
        <v>162</v>
      </c>
      <c r="B164" s="47"/>
      <c r="C164" s="175"/>
      <c r="D164" s="175"/>
      <c r="E164" s="121" t="s">
        <v>485</v>
      </c>
      <c r="F164" s="121"/>
      <c r="G164" s="126"/>
      <c r="H164" s="194">
        <f t="shared" ref="H164:M164" si="39">H162-H163</f>
        <v>617.18334033274107</v>
      </c>
      <c r="I164" s="194">
        <f t="shared" si="39"/>
        <v>588.56002407334529</v>
      </c>
      <c r="J164" s="194">
        <f t="shared" si="39"/>
        <v>348.74449906743178</v>
      </c>
      <c r="K164" s="194">
        <f t="shared" si="39"/>
        <v>257.75609237497349</v>
      </c>
      <c r="L164" s="194">
        <f t="shared" si="39"/>
        <v>300.71697925479651</v>
      </c>
      <c r="M164" s="194">
        <f t="shared" si="39"/>
        <v>290.86816201446175</v>
      </c>
      <c r="N164" s="171"/>
      <c r="O164" s="171"/>
      <c r="P164" s="171"/>
      <c r="Q164" s="171"/>
      <c r="R164" s="171"/>
      <c r="S164" s="21"/>
      <c r="T164" s="213"/>
    </row>
    <row r="165" spans="1:20" s="9" customFormat="1">
      <c r="A165" s="63">
        <v>163</v>
      </c>
      <c r="B165" s="47"/>
      <c r="C165" s="175"/>
      <c r="D165" s="175"/>
      <c r="E165" s="126"/>
      <c r="F165" s="126"/>
      <c r="G165" s="126"/>
      <c r="H165" s="126"/>
      <c r="I165" s="126"/>
      <c r="J165" s="126"/>
      <c r="K165" s="126"/>
      <c r="L165" s="126"/>
      <c r="M165" s="126"/>
      <c r="N165" s="171"/>
      <c r="O165" s="171"/>
      <c r="P165" s="171"/>
      <c r="Q165" s="171"/>
      <c r="R165" s="171"/>
      <c r="S165" s="21"/>
      <c r="T165" s="213"/>
    </row>
    <row r="166" spans="1:20" s="231" customFormat="1" ht="30" customHeight="1">
      <c r="A166" s="63">
        <v>164</v>
      </c>
      <c r="B166" s="109"/>
      <c r="C166" s="126"/>
      <c r="D166" s="126"/>
      <c r="E166" s="126"/>
      <c r="F166" s="126"/>
      <c r="G166" s="233"/>
      <c r="H166" s="234" t="s">
        <v>239</v>
      </c>
      <c r="I166" s="234" t="s">
        <v>456</v>
      </c>
      <c r="J166" s="234" t="s">
        <v>457</v>
      </c>
      <c r="K166" s="234" t="s">
        <v>458</v>
      </c>
      <c r="L166" s="234" t="s">
        <v>459</v>
      </c>
      <c r="M166" s="234" t="s">
        <v>460</v>
      </c>
      <c r="N166" s="28"/>
      <c r="O166" s="171"/>
      <c r="P166" s="171"/>
      <c r="Q166" s="171"/>
      <c r="R166" s="171"/>
      <c r="S166" s="21"/>
      <c r="T166" s="213"/>
    </row>
    <row r="167" spans="1:20" s="231" customFormat="1" ht="15" customHeight="1">
      <c r="A167" s="63">
        <v>165</v>
      </c>
      <c r="B167" s="109"/>
      <c r="C167" s="126"/>
      <c r="D167" s="126"/>
      <c r="E167" s="126"/>
      <c r="F167" s="126"/>
      <c r="G167" s="235" t="str">
        <f>IF(ISNUMBER(CoverSheet!$C$12),"for year ended","")</f>
        <v>for year ended</v>
      </c>
      <c r="H167" s="155">
        <f>IF(ISNUMBER(CoverSheet!$C$12),DATE(YEAR(CoverSheet!$C$12),MONTH(CoverSheet!$C$12),DAY(CoverSheet!$C$12))-1,"")</f>
        <v>42825</v>
      </c>
      <c r="I167" s="155">
        <f>IF(ISNUMBER(CoverSheet!$C$12),DATE(YEAR(CoverSheet!$C$12)+1,MONTH(CoverSheet!$C$12),DAY(CoverSheet!$C$12))-1,"")</f>
        <v>43190</v>
      </c>
      <c r="J167" s="155">
        <f>IF(ISNUMBER(CoverSheet!$C$12),DATE(YEAR(CoverSheet!$C$12)+2,MONTH(CoverSheet!$C$12),DAY(CoverSheet!$C$12))-1,"")</f>
        <v>43555</v>
      </c>
      <c r="K167" s="155">
        <f>IF(ISNUMBER(CoverSheet!$C$12),DATE(YEAR(CoverSheet!$C$12)+3,MONTH(CoverSheet!$C$12),DAY(CoverSheet!$C$12))-1,"")</f>
        <v>43921</v>
      </c>
      <c r="L167" s="155">
        <f>IF(ISNUMBER(CoverSheet!$C$12),DATE(YEAR(CoverSheet!$C$12)+4,MONTH(CoverSheet!$C$12),DAY(CoverSheet!$C$12))-1,"")</f>
        <v>44286</v>
      </c>
      <c r="M167" s="155">
        <f>IF(ISNUMBER(CoverSheet!$C$12),DATE(YEAR(CoverSheet!$C$12)+5,MONTH(CoverSheet!$C$12),DAY(CoverSheet!$C$12))-1,"")</f>
        <v>44651</v>
      </c>
      <c r="N167" s="28"/>
      <c r="O167" s="171"/>
      <c r="P167" s="171"/>
      <c r="Q167" s="171"/>
      <c r="R167" s="171"/>
      <c r="S167" s="21"/>
      <c r="T167" s="213"/>
    </row>
    <row r="168" spans="1:20" s="17" customFormat="1" ht="24" customHeight="1">
      <c r="A168" s="63">
        <v>166</v>
      </c>
      <c r="B168" s="47"/>
      <c r="C168" s="111" t="s">
        <v>455</v>
      </c>
      <c r="D168" s="126"/>
      <c r="E168" s="126"/>
      <c r="F168" s="126"/>
      <c r="G168" s="126"/>
      <c r="H168" s="184"/>
      <c r="I168" s="146"/>
      <c r="J168" s="146"/>
      <c r="K168" s="146"/>
      <c r="L168" s="146"/>
      <c r="M168" s="146"/>
      <c r="N168" s="28"/>
      <c r="O168" s="28"/>
      <c r="P168" s="28"/>
      <c r="Q168" s="28"/>
      <c r="R168" s="28"/>
      <c r="S168" s="21"/>
      <c r="T168" s="213"/>
    </row>
    <row r="169" spans="1:20" ht="15" customHeight="1">
      <c r="A169" s="63">
        <v>167</v>
      </c>
      <c r="B169" s="47"/>
      <c r="C169" s="175"/>
      <c r="D169" s="177" t="s">
        <v>58</v>
      </c>
      <c r="E169" s="175"/>
      <c r="F169" s="126"/>
      <c r="G169" s="222"/>
      <c r="H169" s="155"/>
      <c r="I169" s="155"/>
      <c r="J169" s="155"/>
      <c r="K169" s="155"/>
      <c r="L169" s="155"/>
      <c r="M169" s="155"/>
      <c r="N169" s="171"/>
      <c r="O169" s="171"/>
      <c r="P169" s="171"/>
      <c r="Q169" s="171"/>
      <c r="R169" s="171"/>
      <c r="S169" s="21"/>
      <c r="T169" s="213"/>
    </row>
    <row r="170" spans="1:20" s="17" customFormat="1" ht="15" customHeight="1">
      <c r="A170" s="63">
        <v>168</v>
      </c>
      <c r="B170" s="47"/>
      <c r="C170" s="175"/>
      <c r="D170" s="175"/>
      <c r="E170" s="126"/>
      <c r="F170" s="134" t="s">
        <v>511</v>
      </c>
      <c r="G170" s="222"/>
      <c r="H170" s="236" t="s">
        <v>475</v>
      </c>
      <c r="I170" s="126"/>
      <c r="J170" s="126"/>
      <c r="K170" s="126"/>
      <c r="L170" s="126"/>
      <c r="M170" s="178"/>
      <c r="N170" s="171"/>
      <c r="O170" s="171"/>
      <c r="P170" s="171"/>
      <c r="Q170" s="171"/>
      <c r="R170" s="171"/>
      <c r="S170" s="21"/>
      <c r="T170" s="213"/>
    </row>
    <row r="171" spans="1:20" s="17" customFormat="1" ht="15" customHeight="1">
      <c r="A171" s="63">
        <v>169</v>
      </c>
      <c r="B171" s="47"/>
      <c r="C171" s="175"/>
      <c r="D171" s="175"/>
      <c r="E171" s="126"/>
      <c r="F171" s="208" t="s">
        <v>621</v>
      </c>
      <c r="G171" s="126"/>
      <c r="H171" s="193">
        <v>2663</v>
      </c>
      <c r="I171" s="193">
        <v>936.7</v>
      </c>
      <c r="J171" s="193">
        <v>204</v>
      </c>
      <c r="K171" s="193">
        <v>208.08</v>
      </c>
      <c r="L171" s="193">
        <v>212.24159999999998</v>
      </c>
      <c r="M171" s="193">
        <v>162.364824</v>
      </c>
      <c r="N171" s="171"/>
      <c r="O171" s="171"/>
      <c r="P171" s="171"/>
      <c r="Q171" s="171"/>
      <c r="R171" s="171"/>
      <c r="S171" s="21"/>
      <c r="T171" s="213"/>
    </row>
    <row r="172" spans="1:20" s="17" customFormat="1" ht="15" customHeight="1">
      <c r="A172" s="63">
        <v>170</v>
      </c>
      <c r="B172" s="47"/>
      <c r="C172" s="175"/>
      <c r="D172" s="175"/>
      <c r="E172" s="126"/>
      <c r="F172" s="208" t="s">
        <v>622</v>
      </c>
      <c r="G172" s="126"/>
      <c r="H172" s="193">
        <v>486.1</v>
      </c>
      <c r="I172" s="193">
        <v>1177</v>
      </c>
      <c r="J172" s="193">
        <v>68.34</v>
      </c>
      <c r="K172" s="193">
        <v>121.7268</v>
      </c>
      <c r="L172" s="193">
        <v>71.10093599999999</v>
      </c>
      <c r="M172" s="193">
        <v>99.583758719999992</v>
      </c>
      <c r="N172" s="171"/>
      <c r="O172" s="171"/>
      <c r="P172" s="171"/>
      <c r="Q172" s="171"/>
      <c r="R172" s="171"/>
      <c r="S172" s="21"/>
      <c r="T172" s="213"/>
    </row>
    <row r="173" spans="1:20" s="17" customFormat="1" ht="15" customHeight="1">
      <c r="A173" s="63">
        <v>171</v>
      </c>
      <c r="B173" s="47"/>
      <c r="C173" s="175"/>
      <c r="D173" s="175"/>
      <c r="E173" s="126"/>
      <c r="F173" s="208" t="s">
        <v>623</v>
      </c>
      <c r="G173" s="126"/>
      <c r="H173" s="193">
        <v>95</v>
      </c>
      <c r="I173" s="193">
        <v>150</v>
      </c>
      <c r="J173" s="193">
        <v>91.8</v>
      </c>
      <c r="K173" s="193">
        <v>156.06</v>
      </c>
      <c r="L173" s="193">
        <v>286.52615999999995</v>
      </c>
      <c r="M173" s="193">
        <v>146.12834160000003</v>
      </c>
      <c r="N173" s="171"/>
      <c r="O173" s="171"/>
      <c r="P173" s="171"/>
      <c r="Q173" s="171"/>
      <c r="R173" s="171"/>
      <c r="S173" s="21"/>
      <c r="T173" s="213"/>
    </row>
    <row r="174" spans="1:20" s="17" customFormat="1" ht="15" customHeight="1">
      <c r="A174" s="63">
        <v>172</v>
      </c>
      <c r="B174" s="47"/>
      <c r="C174" s="175"/>
      <c r="D174" s="175"/>
      <c r="E174" s="126"/>
      <c r="F174" s="208"/>
      <c r="G174" s="126"/>
      <c r="H174" s="193"/>
      <c r="I174" s="193"/>
      <c r="J174" s="193"/>
      <c r="K174" s="193"/>
      <c r="L174" s="193"/>
      <c r="M174" s="193"/>
      <c r="N174" s="171"/>
      <c r="O174" s="171"/>
      <c r="P174" s="171"/>
      <c r="Q174" s="171"/>
      <c r="R174" s="171"/>
      <c r="S174" s="21"/>
      <c r="T174" s="213"/>
    </row>
    <row r="175" spans="1:20" s="17" customFormat="1" ht="15" customHeight="1">
      <c r="A175" s="63">
        <v>173</v>
      </c>
      <c r="B175" s="47"/>
      <c r="C175" s="175"/>
      <c r="D175" s="175"/>
      <c r="E175" s="126"/>
      <c r="F175" s="208"/>
      <c r="G175" s="126"/>
      <c r="H175" s="193"/>
      <c r="I175" s="193"/>
      <c r="J175" s="193"/>
      <c r="K175" s="193"/>
      <c r="L175" s="193"/>
      <c r="M175" s="193"/>
      <c r="N175" s="171"/>
      <c r="O175" s="171"/>
      <c r="P175" s="171"/>
      <c r="Q175" s="171"/>
      <c r="R175" s="171"/>
      <c r="S175" s="21"/>
      <c r="T175" s="213"/>
    </row>
    <row r="176" spans="1:20" s="14" customFormat="1" ht="15" customHeight="1">
      <c r="A176" s="63">
        <v>174</v>
      </c>
      <c r="B176" s="47"/>
      <c r="C176" s="175"/>
      <c r="D176" s="175"/>
      <c r="E176" s="129"/>
      <c r="F176" s="108" t="s">
        <v>249</v>
      </c>
      <c r="G176" s="129"/>
      <c r="H176" s="141"/>
      <c r="I176" s="141"/>
      <c r="J176" s="139"/>
      <c r="K176" s="139"/>
      <c r="L176" s="139"/>
      <c r="M176" s="141"/>
      <c r="N176" s="171"/>
      <c r="O176" s="174"/>
      <c r="P176" s="174"/>
      <c r="Q176" s="171"/>
      <c r="R176" s="171"/>
      <c r="S176" s="21"/>
      <c r="T176" s="213"/>
    </row>
    <row r="177" spans="1:20" s="17" customFormat="1" ht="15" customHeight="1" thickBot="1">
      <c r="A177" s="63">
        <v>175</v>
      </c>
      <c r="B177" s="47"/>
      <c r="C177" s="175"/>
      <c r="D177" s="175"/>
      <c r="E177" s="126"/>
      <c r="F177" s="228" t="s">
        <v>576</v>
      </c>
      <c r="G177" s="126"/>
      <c r="H177" s="193">
        <v>0</v>
      </c>
      <c r="I177" s="193">
        <v>0</v>
      </c>
      <c r="J177" s="193">
        <v>0</v>
      </c>
      <c r="K177" s="193">
        <v>0</v>
      </c>
      <c r="L177" s="193">
        <v>0</v>
      </c>
      <c r="M177" s="193">
        <v>0</v>
      </c>
      <c r="N177" s="171"/>
      <c r="O177" s="171"/>
      <c r="P177" s="171"/>
      <c r="Q177" s="171"/>
      <c r="R177" s="171"/>
      <c r="S177" s="21"/>
      <c r="T177" s="213"/>
    </row>
    <row r="178" spans="1:20" s="17" customFormat="1" ht="15" customHeight="1" thickBot="1">
      <c r="A178" s="63">
        <v>176</v>
      </c>
      <c r="B178" s="47"/>
      <c r="C178" s="175"/>
      <c r="D178" s="125"/>
      <c r="E178" s="121" t="s">
        <v>58</v>
      </c>
      <c r="F178" s="175"/>
      <c r="G178" s="126"/>
      <c r="H178" s="194">
        <f t="shared" ref="H178:M178" si="40">SUM(H171:H175,H177)</f>
        <v>3244.1</v>
      </c>
      <c r="I178" s="194">
        <f t="shared" si="40"/>
        <v>2263.6999999999998</v>
      </c>
      <c r="J178" s="194">
        <f t="shared" si="40"/>
        <v>364.14000000000004</v>
      </c>
      <c r="K178" s="194">
        <f t="shared" si="40"/>
        <v>485.86680000000001</v>
      </c>
      <c r="L178" s="194">
        <f t="shared" si="40"/>
        <v>569.868696</v>
      </c>
      <c r="M178" s="194">
        <f t="shared" si="40"/>
        <v>408.07692431999999</v>
      </c>
      <c r="N178" s="171"/>
      <c r="O178" s="171"/>
      <c r="P178" s="171"/>
      <c r="Q178" s="171"/>
      <c r="R178" s="171"/>
      <c r="S178" s="21"/>
      <c r="T178" s="213"/>
    </row>
    <row r="179" spans="1:20" s="17" customFormat="1" ht="15" customHeight="1">
      <c r="A179" s="63">
        <v>177</v>
      </c>
      <c r="B179" s="47"/>
      <c r="C179" s="175"/>
      <c r="D179" s="177" t="s">
        <v>59</v>
      </c>
      <c r="E179" s="175"/>
      <c r="F179" s="126"/>
      <c r="G179" s="126"/>
      <c r="H179" s="126"/>
      <c r="I179" s="126"/>
      <c r="J179" s="126"/>
      <c r="K179" s="126"/>
      <c r="L179" s="126"/>
      <c r="M179" s="126"/>
      <c r="N179" s="171"/>
      <c r="O179" s="171"/>
      <c r="P179" s="171"/>
      <c r="Q179" s="171"/>
      <c r="R179" s="171"/>
      <c r="S179" s="21"/>
      <c r="T179" s="213"/>
    </row>
    <row r="180" spans="1:20" s="17" customFormat="1" ht="15" customHeight="1">
      <c r="A180" s="63">
        <v>178</v>
      </c>
      <c r="B180" s="47"/>
      <c r="C180" s="175"/>
      <c r="D180" s="175"/>
      <c r="E180" s="126"/>
      <c r="F180" s="134" t="s">
        <v>511</v>
      </c>
      <c r="G180" s="126"/>
      <c r="H180" s="126"/>
      <c r="I180" s="126"/>
      <c r="J180" s="126"/>
      <c r="K180" s="126"/>
      <c r="L180" s="126"/>
      <c r="M180" s="126"/>
      <c r="N180" s="171"/>
      <c r="O180" s="171"/>
      <c r="P180" s="171"/>
      <c r="Q180" s="171"/>
      <c r="R180" s="171"/>
      <c r="S180" s="21"/>
      <c r="T180" s="213"/>
    </row>
    <row r="181" spans="1:20" s="17" customFormat="1" ht="15" customHeight="1">
      <c r="A181" s="63">
        <v>179</v>
      </c>
      <c r="B181" s="47"/>
      <c r="C181" s="175"/>
      <c r="D181" s="175"/>
      <c r="E181" s="126"/>
      <c r="F181" s="208" t="s">
        <v>624</v>
      </c>
      <c r="G181" s="126"/>
      <c r="H181" s="193">
        <v>2000</v>
      </c>
      <c r="I181" s="193">
        <v>10350</v>
      </c>
      <c r="J181" s="193">
        <v>255</v>
      </c>
      <c r="K181" s="193">
        <v>0</v>
      </c>
      <c r="L181" s="193">
        <v>0</v>
      </c>
      <c r="M181" s="193">
        <v>0</v>
      </c>
      <c r="N181" s="171"/>
      <c r="O181" s="171"/>
      <c r="P181" s="171"/>
      <c r="Q181" s="171"/>
      <c r="R181" s="171"/>
      <c r="S181" s="21"/>
      <c r="T181" s="213"/>
    </row>
    <row r="182" spans="1:20" s="17" customFormat="1" ht="15" customHeight="1">
      <c r="A182" s="63">
        <v>180</v>
      </c>
      <c r="B182" s="47"/>
      <c r="C182" s="175"/>
      <c r="D182" s="175"/>
      <c r="E182" s="126"/>
      <c r="F182" s="208"/>
      <c r="G182" s="126"/>
      <c r="H182" s="193"/>
      <c r="I182" s="193"/>
      <c r="J182" s="193"/>
      <c r="K182" s="193"/>
      <c r="L182" s="193"/>
      <c r="M182" s="193"/>
      <c r="N182" s="171"/>
      <c r="O182" s="171"/>
      <c r="P182" s="171"/>
      <c r="Q182" s="171"/>
      <c r="R182" s="171"/>
      <c r="S182" s="21"/>
      <c r="T182" s="213"/>
    </row>
    <row r="183" spans="1:20" s="17" customFormat="1" ht="15" customHeight="1">
      <c r="A183" s="63">
        <v>181</v>
      </c>
      <c r="B183" s="47"/>
      <c r="C183" s="175"/>
      <c r="D183" s="175"/>
      <c r="E183" s="126"/>
      <c r="F183" s="208"/>
      <c r="G183" s="126"/>
      <c r="H183" s="193"/>
      <c r="I183" s="193"/>
      <c r="J183" s="193"/>
      <c r="K183" s="193"/>
      <c r="L183" s="193"/>
      <c r="M183" s="193"/>
      <c r="N183" s="171"/>
      <c r="O183" s="171"/>
      <c r="P183" s="171"/>
      <c r="Q183" s="171"/>
      <c r="R183" s="171"/>
      <c r="S183" s="21"/>
      <c r="T183" s="213"/>
    </row>
    <row r="184" spans="1:20" s="17" customFormat="1" ht="15" customHeight="1">
      <c r="A184" s="63">
        <v>182</v>
      </c>
      <c r="B184" s="47"/>
      <c r="C184" s="175"/>
      <c r="D184" s="175"/>
      <c r="E184" s="126"/>
      <c r="F184" s="208"/>
      <c r="G184" s="126"/>
      <c r="H184" s="193"/>
      <c r="I184" s="193"/>
      <c r="J184" s="193"/>
      <c r="K184" s="193"/>
      <c r="L184" s="193"/>
      <c r="M184" s="193"/>
      <c r="N184" s="171"/>
      <c r="O184" s="171"/>
      <c r="P184" s="171"/>
      <c r="Q184" s="171"/>
      <c r="R184" s="171"/>
      <c r="S184" s="21"/>
      <c r="T184" s="213"/>
    </row>
    <row r="185" spans="1:20" s="17" customFormat="1" ht="15" customHeight="1">
      <c r="A185" s="63">
        <v>183</v>
      </c>
      <c r="B185" s="47"/>
      <c r="C185" s="175"/>
      <c r="D185" s="175"/>
      <c r="E185" s="126"/>
      <c r="F185" s="208"/>
      <c r="G185" s="126"/>
      <c r="H185" s="193"/>
      <c r="I185" s="193"/>
      <c r="J185" s="193"/>
      <c r="K185" s="193"/>
      <c r="L185" s="193"/>
      <c r="M185" s="193"/>
      <c r="N185" s="171"/>
      <c r="O185" s="171"/>
      <c r="P185" s="171"/>
      <c r="Q185" s="171"/>
      <c r="R185" s="171"/>
      <c r="S185" s="21"/>
      <c r="T185" s="213"/>
    </row>
    <row r="186" spans="1:20" s="14" customFormat="1" ht="15" customHeight="1">
      <c r="A186" s="63">
        <v>184</v>
      </c>
      <c r="B186" s="47"/>
      <c r="C186" s="175"/>
      <c r="D186" s="175"/>
      <c r="E186" s="129"/>
      <c r="F186" s="108" t="s">
        <v>249</v>
      </c>
      <c r="G186" s="129"/>
      <c r="H186" s="141"/>
      <c r="I186" s="141"/>
      <c r="J186" s="139"/>
      <c r="K186" s="139"/>
      <c r="L186" s="139"/>
      <c r="M186" s="141"/>
      <c r="N186" s="171"/>
      <c r="O186" s="174"/>
      <c r="P186" s="174"/>
      <c r="Q186" s="171"/>
      <c r="R186" s="171"/>
      <c r="S186" s="21"/>
      <c r="T186" s="213"/>
    </row>
    <row r="187" spans="1:20" s="17" customFormat="1" ht="15" customHeight="1" thickBot="1">
      <c r="A187" s="63">
        <v>185</v>
      </c>
      <c r="B187" s="47"/>
      <c r="C187" s="175"/>
      <c r="D187" s="175"/>
      <c r="E187" s="126"/>
      <c r="F187" s="228" t="s">
        <v>577</v>
      </c>
      <c r="G187" s="126"/>
      <c r="H187" s="193">
        <v>0</v>
      </c>
      <c r="I187" s="193">
        <v>0</v>
      </c>
      <c r="J187" s="193">
        <v>0</v>
      </c>
      <c r="K187" s="193">
        <v>0</v>
      </c>
      <c r="L187" s="193">
        <v>0</v>
      </c>
      <c r="M187" s="193">
        <v>0</v>
      </c>
      <c r="N187" s="171"/>
      <c r="O187" s="171"/>
      <c r="P187" s="171"/>
      <c r="Q187" s="171"/>
      <c r="R187" s="171"/>
      <c r="S187" s="21"/>
      <c r="T187" s="213"/>
    </row>
    <row r="188" spans="1:20" s="17" customFormat="1" ht="15" customHeight="1" thickBot="1">
      <c r="A188" s="63">
        <v>186</v>
      </c>
      <c r="B188" s="47"/>
      <c r="C188" s="175"/>
      <c r="D188" s="125"/>
      <c r="E188" s="121" t="s">
        <v>59</v>
      </c>
      <c r="F188" s="175"/>
      <c r="G188" s="126"/>
      <c r="H188" s="194">
        <f t="shared" ref="H188:M188" si="41">SUM(H181:H185,H187)</f>
        <v>2000</v>
      </c>
      <c r="I188" s="194">
        <f t="shared" si="41"/>
        <v>10350</v>
      </c>
      <c r="J188" s="194">
        <f t="shared" si="41"/>
        <v>255</v>
      </c>
      <c r="K188" s="194">
        <f t="shared" si="41"/>
        <v>0</v>
      </c>
      <c r="L188" s="194">
        <f t="shared" si="41"/>
        <v>0</v>
      </c>
      <c r="M188" s="194">
        <f t="shared" si="41"/>
        <v>0</v>
      </c>
      <c r="N188" s="171"/>
      <c r="O188" s="171"/>
      <c r="P188" s="171"/>
      <c r="Q188" s="171"/>
      <c r="R188" s="171"/>
      <c r="S188" s="21"/>
      <c r="T188" s="213"/>
    </row>
    <row r="189" spans="1:20" s="17" customFormat="1" ht="15" customHeight="1" thickBot="1">
      <c r="A189" s="63">
        <v>187</v>
      </c>
      <c r="B189" s="47"/>
      <c r="C189" s="175"/>
      <c r="D189" s="177"/>
      <c r="E189" s="175"/>
      <c r="F189" s="126"/>
      <c r="G189" s="126"/>
      <c r="H189" s="139"/>
      <c r="I189" s="139"/>
      <c r="J189" s="139"/>
      <c r="K189" s="139"/>
      <c r="L189" s="139"/>
      <c r="M189" s="139"/>
      <c r="N189" s="171"/>
      <c r="O189" s="171"/>
      <c r="P189" s="171"/>
      <c r="Q189" s="171"/>
      <c r="R189" s="171"/>
      <c r="S189" s="21"/>
      <c r="T189" s="213"/>
    </row>
    <row r="190" spans="1:20" s="17" customFormat="1" ht="15" customHeight="1" thickBot="1">
      <c r="A190" s="63">
        <v>188</v>
      </c>
      <c r="B190" s="47"/>
      <c r="C190" s="175"/>
      <c r="D190" s="125"/>
      <c r="E190" s="121" t="s">
        <v>580</v>
      </c>
      <c r="F190" s="126"/>
      <c r="G190" s="126"/>
      <c r="H190" s="194">
        <f t="shared" ref="H190:M190" si="42">H188+H178</f>
        <v>5244.1</v>
      </c>
      <c r="I190" s="194">
        <f t="shared" si="42"/>
        <v>12613.7</v>
      </c>
      <c r="J190" s="194">
        <f t="shared" si="42"/>
        <v>619.1400000000001</v>
      </c>
      <c r="K190" s="194">
        <f t="shared" si="42"/>
        <v>485.86680000000001</v>
      </c>
      <c r="L190" s="194">
        <f t="shared" si="42"/>
        <v>569.868696</v>
      </c>
      <c r="M190" s="194">
        <f t="shared" si="42"/>
        <v>408.07692431999999</v>
      </c>
      <c r="N190" s="171"/>
      <c r="O190" s="171"/>
      <c r="P190" s="171"/>
      <c r="Q190" s="171"/>
      <c r="R190" s="171"/>
      <c r="S190" s="21"/>
      <c r="T190" s="213" t="s">
        <v>552</v>
      </c>
    </row>
    <row r="191" spans="1:20" s="11" customFormat="1">
      <c r="A191" s="23"/>
      <c r="B191" s="57"/>
      <c r="C191" s="24"/>
      <c r="D191" s="24"/>
      <c r="E191" s="24"/>
      <c r="F191" s="24"/>
      <c r="G191" s="24"/>
      <c r="H191" s="24"/>
      <c r="I191" s="24"/>
      <c r="J191" s="24"/>
      <c r="K191" s="24"/>
      <c r="L191" s="24"/>
      <c r="M191" s="24"/>
      <c r="N191" s="24"/>
      <c r="O191" s="24"/>
      <c r="P191" s="24"/>
      <c r="Q191" s="24"/>
      <c r="R191" s="24"/>
      <c r="S191" s="25"/>
      <c r="T191" s="213"/>
    </row>
  </sheetData>
  <sheetProtection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5:D75"/>
    <mergeCell ref="C76:D76"/>
    <mergeCell ref="H66:H67"/>
    <mergeCell ref="A5:R5"/>
    <mergeCell ref="C72:D72"/>
    <mergeCell ref="C70:D70"/>
    <mergeCell ref="C71:D71"/>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111:F115 F181:F185 F126:F130 F141:F145 F155:F159 F171:F175 F70:F76"/>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2" max="18" man="1"/>
    <brk id="13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zoomScaleNormal="100" zoomScaleSheetLayoutView="100" workbookViewId="0">
      <selection activeCell="S50" sqref="S50"/>
    </sheetView>
  </sheetViews>
  <sheetFormatPr defaultRowHeight="12.75"/>
  <cols>
    <col min="1" max="1" width="4.140625" style="17" customWidth="1"/>
    <col min="2" max="2" width="3.5703125" style="54" customWidth="1"/>
    <col min="3" max="3" width="6.140625" style="17" customWidth="1"/>
    <col min="4" max="4" width="2.28515625" style="17" customWidth="1"/>
    <col min="5" max="5" width="52.42578125" style="17" customWidth="1"/>
    <col min="6" max="6" width="3" style="15" customWidth="1"/>
    <col min="7" max="7" width="3.28515625" style="54" customWidth="1"/>
    <col min="8" max="8" width="3.28515625" style="15" customWidth="1"/>
    <col min="9" max="19" width="16.140625" style="17" customWidth="1"/>
    <col min="20" max="20" width="2.28515625" style="17" customWidth="1"/>
    <col min="21" max="16384" width="9.140625" style="17"/>
  </cols>
  <sheetData>
    <row r="1" spans="1:20" customFormat="1" ht="15" customHeight="1">
      <c r="A1" s="31"/>
      <c r="B1" s="32"/>
      <c r="C1" s="32"/>
      <c r="D1" s="32"/>
      <c r="E1" s="32"/>
      <c r="F1" s="32"/>
      <c r="G1" s="32"/>
      <c r="H1" s="32"/>
      <c r="I1" s="32"/>
      <c r="J1" s="32"/>
      <c r="K1" s="32"/>
      <c r="L1" s="32"/>
      <c r="M1" s="32"/>
      <c r="N1" s="32"/>
      <c r="O1" s="32"/>
      <c r="P1" s="32"/>
      <c r="Q1" s="32"/>
      <c r="R1" s="32"/>
      <c r="S1" s="32"/>
      <c r="T1" s="33"/>
    </row>
    <row r="2" spans="1:20" customFormat="1" ht="18" customHeight="1">
      <c r="A2" s="34"/>
      <c r="B2" s="55"/>
      <c r="C2" s="51"/>
      <c r="D2" s="51"/>
      <c r="E2" s="51"/>
      <c r="F2" s="51"/>
      <c r="G2" s="55"/>
      <c r="H2" s="51"/>
      <c r="I2" s="51"/>
      <c r="J2" s="51"/>
      <c r="K2" s="51"/>
      <c r="L2" s="51"/>
      <c r="M2" s="51"/>
      <c r="N2" s="51"/>
      <c r="O2" s="29"/>
      <c r="P2" s="45" t="s">
        <v>7</v>
      </c>
      <c r="Q2" s="316" t="str">
        <f>IF(NOT(ISBLANK(CoverSheet!$C$8)),CoverSheet!$C$8,"")</f>
        <v>Alpine Energy Limited</v>
      </c>
      <c r="R2" s="316"/>
      <c r="S2" s="316"/>
      <c r="T2" s="26"/>
    </row>
    <row r="3" spans="1:20" customFormat="1" ht="18" customHeight="1">
      <c r="A3" s="34"/>
      <c r="B3" s="55"/>
      <c r="C3" s="51"/>
      <c r="D3" s="51"/>
      <c r="E3" s="51"/>
      <c r="F3" s="51"/>
      <c r="G3" s="55"/>
      <c r="H3" s="51"/>
      <c r="I3" s="51"/>
      <c r="J3" s="51"/>
      <c r="K3" s="51"/>
      <c r="L3" s="51"/>
      <c r="M3" s="51"/>
      <c r="N3" s="51"/>
      <c r="O3" s="29"/>
      <c r="P3" s="45" t="s">
        <v>238</v>
      </c>
      <c r="Q3" s="317" t="str">
        <f>IF(ISNUMBER(CoverSheet!$C$12),TEXT(CoverSheet!$C$12,"_([$-1409]d mmmm yyyy;_(@")&amp;" –"&amp;TEXT(DATE(YEAR(CoverSheet!$C$12)+10,MONTH(CoverSheet!$C$12),DAY(CoverSheet!$C$12)-1),"_([$-1409]d mmmm yyyy;_(@"),"")</f>
        <v xml:space="preserve"> 1 April 2017 – 31 March 2027</v>
      </c>
      <c r="R3" s="317"/>
      <c r="S3" s="317"/>
      <c r="T3" s="26"/>
    </row>
    <row r="4" spans="1:20" customFormat="1" ht="21">
      <c r="A4" s="91" t="s">
        <v>429</v>
      </c>
      <c r="B4" s="56"/>
      <c r="C4" s="51"/>
      <c r="D4" s="51"/>
      <c r="E4" s="51"/>
      <c r="F4" s="51"/>
      <c r="G4" s="55"/>
      <c r="H4" s="51"/>
      <c r="I4" s="51"/>
      <c r="J4" s="51"/>
      <c r="K4" s="51"/>
      <c r="L4" s="51"/>
      <c r="M4" s="51"/>
      <c r="N4" s="51"/>
      <c r="O4" s="51"/>
      <c r="P4" s="52"/>
      <c r="Q4" s="51"/>
      <c r="R4" s="51"/>
      <c r="S4" s="51"/>
      <c r="T4" s="26"/>
    </row>
    <row r="5" spans="1:20" s="132" customFormat="1" ht="46.5" customHeight="1">
      <c r="A5" s="313" t="s">
        <v>486</v>
      </c>
      <c r="B5" s="314"/>
      <c r="C5" s="314"/>
      <c r="D5" s="314"/>
      <c r="E5" s="314"/>
      <c r="F5" s="314"/>
      <c r="G5" s="314"/>
      <c r="H5" s="314"/>
      <c r="I5" s="314"/>
      <c r="J5" s="314"/>
      <c r="K5" s="314"/>
      <c r="L5" s="314"/>
      <c r="M5" s="314"/>
      <c r="N5" s="314"/>
      <c r="O5" s="314"/>
      <c r="P5" s="314"/>
      <c r="Q5" s="314"/>
      <c r="R5" s="314"/>
      <c r="S5" s="314"/>
      <c r="T5" s="131"/>
    </row>
    <row r="6" spans="1:20" customFormat="1" ht="15" customHeight="1">
      <c r="A6" s="39" t="s">
        <v>537</v>
      </c>
      <c r="B6" s="59"/>
      <c r="C6" s="52"/>
      <c r="D6" s="51"/>
      <c r="E6" s="51"/>
      <c r="F6" s="51"/>
      <c r="G6" s="55"/>
      <c r="H6" s="51"/>
      <c r="I6" s="51"/>
      <c r="J6" s="51"/>
      <c r="K6" s="51"/>
      <c r="L6" s="51"/>
      <c r="M6" s="51"/>
      <c r="N6" s="51"/>
      <c r="O6" s="51"/>
      <c r="P6" s="51"/>
      <c r="Q6" s="51"/>
      <c r="R6" s="51"/>
      <c r="S6" s="51"/>
      <c r="T6" s="26"/>
    </row>
    <row r="7" spans="1:20" customFormat="1" ht="15" customHeight="1">
      <c r="A7" s="44">
        <v>7</v>
      </c>
      <c r="B7" s="142"/>
      <c r="C7" s="122"/>
      <c r="D7" s="126"/>
      <c r="E7" s="126"/>
      <c r="F7" s="126"/>
      <c r="G7" s="126"/>
      <c r="H7" s="146"/>
      <c r="I7" s="146" t="s">
        <v>239</v>
      </c>
      <c r="J7" s="146" t="s">
        <v>456</v>
      </c>
      <c r="K7" s="146" t="s">
        <v>457</v>
      </c>
      <c r="L7" s="146" t="s">
        <v>458</v>
      </c>
      <c r="M7" s="146" t="s">
        <v>459</v>
      </c>
      <c r="N7" s="146" t="s">
        <v>460</v>
      </c>
      <c r="O7" s="146" t="s">
        <v>462</v>
      </c>
      <c r="P7" s="146" t="s">
        <v>463</v>
      </c>
      <c r="Q7" s="146" t="s">
        <v>464</v>
      </c>
      <c r="R7" s="146" t="s">
        <v>465</v>
      </c>
      <c r="S7" s="146" t="s">
        <v>466</v>
      </c>
      <c r="T7" s="158"/>
    </row>
    <row r="8" spans="1:20" customFormat="1" ht="15" customHeight="1">
      <c r="A8" s="44">
        <v>8</v>
      </c>
      <c r="B8" s="142"/>
      <c r="C8" s="144"/>
      <c r="D8" s="126"/>
      <c r="E8" s="126"/>
      <c r="F8" s="126"/>
      <c r="G8" s="126"/>
      <c r="H8" s="224" t="str">
        <f>IF(ISNUMBER(CoverSheet!$C$12),"for year ended","")</f>
        <v>for year ended</v>
      </c>
      <c r="I8" s="147">
        <f>IF(ISNUMBER(CoverSheet!$C$12),DATE(YEAR(CoverSheet!$C$12),MONTH(CoverSheet!$C$12),DAY(CoverSheet!$C$12))-1,"")</f>
        <v>42825</v>
      </c>
      <c r="J8" s="147">
        <f>IF(ISNUMBER(CoverSheet!$C$12),DATE(YEAR(CoverSheet!$C$12)+1,MONTH(CoverSheet!$C$12),DAY(CoverSheet!$C$12))-1,"")</f>
        <v>43190</v>
      </c>
      <c r="K8" s="147">
        <f>IF(ISNUMBER(CoverSheet!$C$12),DATE(YEAR(CoverSheet!$C$12)+2,MONTH(CoverSheet!$C$12),DAY(CoverSheet!$C$12))-1,"")</f>
        <v>43555</v>
      </c>
      <c r="L8" s="147">
        <f>IF(ISNUMBER(CoverSheet!$C$12),DATE(YEAR(CoverSheet!$C$12)+3,MONTH(CoverSheet!$C$12),DAY(CoverSheet!$C$12))-1,"")</f>
        <v>43921</v>
      </c>
      <c r="M8" s="147">
        <f>IF(ISNUMBER(CoverSheet!$C$12),DATE(YEAR(CoverSheet!$C$12)+4,MONTH(CoverSheet!$C$12),DAY(CoverSheet!$C$12))-1,"")</f>
        <v>44286</v>
      </c>
      <c r="N8" s="147">
        <f>IF(ISNUMBER(CoverSheet!$C$12),DATE(YEAR(CoverSheet!$C$12)+5,MONTH(CoverSheet!$C$12),DAY(CoverSheet!$C$12))-1,"")</f>
        <v>44651</v>
      </c>
      <c r="O8" s="147">
        <f>IF(ISNUMBER(CoverSheet!$C$12),DATE(YEAR(CoverSheet!$C$12)+6,MONTH(CoverSheet!$C$12),DAY(CoverSheet!$C$12))-1,"")</f>
        <v>45016</v>
      </c>
      <c r="P8" s="147">
        <f>IF(ISNUMBER(CoverSheet!$C$12),DATE(YEAR(CoverSheet!$C$12)+7,MONTH(CoverSheet!$C$12),DAY(CoverSheet!$C$12))-1,"")</f>
        <v>45382</v>
      </c>
      <c r="Q8" s="147">
        <f>IF(ISNUMBER(CoverSheet!$C$12),DATE(YEAR(CoverSheet!$C$12)+8,MONTH(CoverSheet!$C$12),DAY(CoverSheet!$C$12))-1,"")</f>
        <v>45747</v>
      </c>
      <c r="R8" s="147">
        <f>IF(ISNUMBER(CoverSheet!$C$12),DATE(YEAR(CoverSheet!$C$12)+9,MONTH(CoverSheet!$C$12),DAY(CoverSheet!$C$12))-1,"")</f>
        <v>46112</v>
      </c>
      <c r="S8" s="147">
        <f>IF(ISNUMBER(CoverSheet!$C$12),DATE(YEAR(CoverSheet!$C$12)+10,MONTH(CoverSheet!$C$12),DAY(CoverSheet!$C$12))-1,"")</f>
        <v>46477</v>
      </c>
      <c r="T8" s="158"/>
    </row>
    <row r="9" spans="1:20" s="66" customFormat="1" ht="30" customHeight="1">
      <c r="A9" s="63">
        <v>9</v>
      </c>
      <c r="B9" s="142"/>
      <c r="C9" s="116" t="s">
        <v>509</v>
      </c>
      <c r="D9" s="144"/>
      <c r="E9" s="126"/>
      <c r="F9" s="126"/>
      <c r="G9" s="126"/>
      <c r="H9" s="67"/>
      <c r="I9" s="64" t="s">
        <v>508</v>
      </c>
      <c r="J9" s="147"/>
      <c r="K9" s="147"/>
      <c r="L9" s="147"/>
      <c r="M9" s="147"/>
      <c r="N9" s="147"/>
      <c r="O9" s="147"/>
      <c r="P9" s="147"/>
      <c r="Q9" s="147"/>
      <c r="R9" s="147"/>
      <c r="S9" s="67"/>
      <c r="T9" s="158"/>
    </row>
    <row r="10" spans="1:20" customFormat="1" ht="15" customHeight="1">
      <c r="A10" s="63">
        <v>10</v>
      </c>
      <c r="B10" s="142"/>
      <c r="C10" s="120"/>
      <c r="D10" s="120"/>
      <c r="E10" s="123" t="s">
        <v>62</v>
      </c>
      <c r="F10" s="123"/>
      <c r="G10" s="123"/>
      <c r="H10" s="126"/>
      <c r="I10" s="193">
        <v>1382.598318523897</v>
      </c>
      <c r="J10" s="193">
        <v>1370.4980820146002</v>
      </c>
      <c r="K10" s="193">
        <v>1370.4980820146002</v>
      </c>
      <c r="L10" s="193">
        <v>1370.4980820146002</v>
      </c>
      <c r="M10" s="193">
        <v>1370.4980820146002</v>
      </c>
      <c r="N10" s="193">
        <v>1370.4980820146002</v>
      </c>
      <c r="O10" s="193">
        <v>1370.4980820146002</v>
      </c>
      <c r="P10" s="193">
        <v>1397.908043654892</v>
      </c>
      <c r="Q10" s="193">
        <v>1425.86620452799</v>
      </c>
      <c r="R10" s="193">
        <v>1454.3835286185499</v>
      </c>
      <c r="S10" s="193">
        <v>1483.4711991909207</v>
      </c>
      <c r="T10" s="158"/>
    </row>
    <row r="11" spans="1:20" customFormat="1" ht="15" customHeight="1">
      <c r="A11" s="63">
        <v>11</v>
      </c>
      <c r="B11" s="142"/>
      <c r="C11" s="120"/>
      <c r="D11" s="120"/>
      <c r="E11" s="123" t="s">
        <v>61</v>
      </c>
      <c r="F11" s="123"/>
      <c r="G11" s="123"/>
      <c r="H11" s="126"/>
      <c r="I11" s="193">
        <v>523.7064105609079</v>
      </c>
      <c r="J11" s="193">
        <v>622.98353558513406</v>
      </c>
      <c r="K11" s="193">
        <v>622.98353558513406</v>
      </c>
      <c r="L11" s="193">
        <v>622.98353558513406</v>
      </c>
      <c r="M11" s="193">
        <v>622.98353558513406</v>
      </c>
      <c r="N11" s="193">
        <v>622.98353558513406</v>
      </c>
      <c r="O11" s="193">
        <v>622.98353558513406</v>
      </c>
      <c r="P11" s="193">
        <v>635.44320629683682</v>
      </c>
      <c r="Q11" s="193">
        <v>648.15207042277348</v>
      </c>
      <c r="R11" s="193">
        <v>661.115111831229</v>
      </c>
      <c r="S11" s="193">
        <v>674.33741406785362</v>
      </c>
      <c r="T11" s="158"/>
    </row>
    <row r="12" spans="1:20" customFormat="1" ht="15" customHeight="1">
      <c r="A12" s="63">
        <v>12</v>
      </c>
      <c r="B12" s="142"/>
      <c r="C12" s="120"/>
      <c r="D12" s="120"/>
      <c r="E12" s="123" t="s">
        <v>84</v>
      </c>
      <c r="F12" s="123"/>
      <c r="G12" s="123"/>
      <c r="H12" s="126"/>
      <c r="I12" s="193">
        <v>3081.3671308943626</v>
      </c>
      <c r="J12" s="193">
        <v>3059.7623062171783</v>
      </c>
      <c r="K12" s="193">
        <v>3059.7623062171783</v>
      </c>
      <c r="L12" s="193">
        <v>3059.7623062171783</v>
      </c>
      <c r="M12" s="193">
        <v>3059.7623062171783</v>
      </c>
      <c r="N12" s="193">
        <v>3059.7623062171783</v>
      </c>
      <c r="O12" s="193">
        <v>3059.7623062171783</v>
      </c>
      <c r="P12" s="193">
        <v>3120.9575523415219</v>
      </c>
      <c r="Q12" s="193">
        <v>3183.3767033883519</v>
      </c>
      <c r="R12" s="193">
        <v>3247.0442374561189</v>
      </c>
      <c r="S12" s="193">
        <v>3311.9851222052416</v>
      </c>
      <c r="T12" s="158"/>
    </row>
    <row r="13" spans="1:20" customFormat="1" ht="15" customHeight="1" thickBot="1">
      <c r="A13" s="63">
        <v>13</v>
      </c>
      <c r="B13" s="142"/>
      <c r="C13" s="120"/>
      <c r="D13" s="120"/>
      <c r="E13" s="123" t="s">
        <v>80</v>
      </c>
      <c r="F13" s="123"/>
      <c r="G13" s="123"/>
      <c r="H13" s="126"/>
      <c r="I13" s="193">
        <v>360.26908518880572</v>
      </c>
      <c r="J13" s="193">
        <v>294.69120603405304</v>
      </c>
      <c r="K13" s="193">
        <v>294.69120603405304</v>
      </c>
      <c r="L13" s="193">
        <v>294.69120603405304</v>
      </c>
      <c r="M13" s="193">
        <v>294.69120603405304</v>
      </c>
      <c r="N13" s="193">
        <v>294.69120603405304</v>
      </c>
      <c r="O13" s="193">
        <v>294.69120603405304</v>
      </c>
      <c r="P13" s="193">
        <v>300.58503015473417</v>
      </c>
      <c r="Q13" s="193">
        <v>306.59673075782882</v>
      </c>
      <c r="R13" s="193">
        <v>312.72866537298535</v>
      </c>
      <c r="S13" s="193">
        <v>318.98323868044508</v>
      </c>
      <c r="T13" s="158"/>
    </row>
    <row r="14" spans="1:20" s="79" customFormat="1" ht="15" customHeight="1" thickBot="1">
      <c r="A14" s="63">
        <v>14</v>
      </c>
      <c r="B14" s="142"/>
      <c r="C14" s="120"/>
      <c r="D14" s="65" t="s">
        <v>512</v>
      </c>
      <c r="E14" s="65"/>
      <c r="F14" s="123"/>
      <c r="G14" s="123"/>
      <c r="H14" s="126"/>
      <c r="I14" s="200">
        <f>SUM(I10:I13)</f>
        <v>5347.940945167973</v>
      </c>
      <c r="J14" s="200">
        <f t="shared" ref="J14:S14" si="0">SUM(J10:J13)</f>
        <v>5347.9351298509655</v>
      </c>
      <c r="K14" s="200">
        <f t="shared" si="0"/>
        <v>5347.9351298509655</v>
      </c>
      <c r="L14" s="200">
        <f t="shared" si="0"/>
        <v>5347.9351298509655</v>
      </c>
      <c r="M14" s="200">
        <f t="shared" si="0"/>
        <v>5347.9351298509655</v>
      </c>
      <c r="N14" s="200">
        <f t="shared" si="0"/>
        <v>5347.9351298509655</v>
      </c>
      <c r="O14" s="200">
        <f t="shared" si="0"/>
        <v>5347.9351298509655</v>
      </c>
      <c r="P14" s="200">
        <f t="shared" si="0"/>
        <v>5454.893832447985</v>
      </c>
      <c r="Q14" s="200">
        <f t="shared" si="0"/>
        <v>5563.9917090969439</v>
      </c>
      <c r="R14" s="200">
        <f t="shared" si="0"/>
        <v>5675.2715432788837</v>
      </c>
      <c r="S14" s="200">
        <f t="shared" si="0"/>
        <v>5788.7769741444608</v>
      </c>
      <c r="T14" s="158"/>
    </row>
    <row r="15" spans="1:20" customFormat="1" ht="15" customHeight="1">
      <c r="A15" s="63">
        <v>15</v>
      </c>
      <c r="B15" s="142"/>
      <c r="C15" s="120"/>
      <c r="D15" s="120"/>
      <c r="E15" s="123" t="s">
        <v>251</v>
      </c>
      <c r="F15" s="123"/>
      <c r="G15" s="123"/>
      <c r="H15" s="126"/>
      <c r="I15" s="193">
        <v>-1540.3426605394525</v>
      </c>
      <c r="J15" s="193">
        <v>-1130.3498076919695</v>
      </c>
      <c r="K15" s="193">
        <v>-1343.3032331835398</v>
      </c>
      <c r="L15" s="193">
        <v>-1390.5113703261443</v>
      </c>
      <c r="M15" s="193">
        <v>-1424.6614351193571</v>
      </c>
      <c r="N15" s="193">
        <v>-1453.0007609255085</v>
      </c>
      <c r="O15" s="193">
        <v>-1492.0419094628405</v>
      </c>
      <c r="P15" s="193">
        <v>-1530.0182388918765</v>
      </c>
      <c r="Q15" s="193">
        <v>-1567.2623575887155</v>
      </c>
      <c r="R15" s="193">
        <v>-1598.7718225984436</v>
      </c>
      <c r="S15" s="193">
        <v>-1625.0828601939834</v>
      </c>
      <c r="T15" s="158"/>
    </row>
    <row r="16" spans="1:20" customFormat="1" ht="15" customHeight="1" thickBot="1">
      <c r="A16" s="63">
        <v>16</v>
      </c>
      <c r="B16" s="142"/>
      <c r="C16" s="120"/>
      <c r="D16" s="120"/>
      <c r="E16" s="123" t="s">
        <v>60</v>
      </c>
      <c r="F16" s="123"/>
      <c r="G16" s="123"/>
      <c r="H16" s="126"/>
      <c r="I16" s="193">
        <v>9938.3610549999994</v>
      </c>
      <c r="J16" s="193">
        <v>11808.778134943654</v>
      </c>
      <c r="K16" s="193">
        <v>12175.961276424838</v>
      </c>
      <c r="L16" s="193">
        <v>11979.358685615131</v>
      </c>
      <c r="M16" s="193">
        <v>11606.950318153442</v>
      </c>
      <c r="N16" s="193">
        <v>11063.584742653333</v>
      </c>
      <c r="O16" s="193">
        <v>10127.409101947329</v>
      </c>
      <c r="P16" s="193">
        <v>9647.1903193203343</v>
      </c>
      <c r="Q16" s="193">
        <v>9765.7792854003765</v>
      </c>
      <c r="R16" s="193">
        <v>9947.0007412613668</v>
      </c>
      <c r="S16" s="193">
        <v>10105.175470310127</v>
      </c>
      <c r="T16" s="158"/>
    </row>
    <row r="17" spans="1:20" s="79" customFormat="1" ht="15" customHeight="1" thickBot="1">
      <c r="A17" s="63">
        <v>17</v>
      </c>
      <c r="B17" s="142"/>
      <c r="C17" s="120"/>
      <c r="D17" s="65" t="s">
        <v>505</v>
      </c>
      <c r="E17" s="65"/>
      <c r="F17" s="123"/>
      <c r="G17" s="123"/>
      <c r="H17" s="126"/>
      <c r="I17" s="200">
        <f>SUM(I15:I16)</f>
        <v>8398.0183944605469</v>
      </c>
      <c r="J17" s="200">
        <f t="shared" ref="J17:S17" si="1">SUM(J15:J16)</f>
        <v>10678.428327251684</v>
      </c>
      <c r="K17" s="200">
        <f t="shared" si="1"/>
        <v>10832.658043241297</v>
      </c>
      <c r="L17" s="200">
        <f t="shared" si="1"/>
        <v>10588.847315288986</v>
      </c>
      <c r="M17" s="200">
        <f t="shared" si="1"/>
        <v>10182.288883034085</v>
      </c>
      <c r="N17" s="200">
        <f t="shared" si="1"/>
        <v>9610.5839817278247</v>
      </c>
      <c r="O17" s="200">
        <f t="shared" si="1"/>
        <v>8635.3671924844894</v>
      </c>
      <c r="P17" s="200">
        <f t="shared" si="1"/>
        <v>8117.1720804284578</v>
      </c>
      <c r="Q17" s="200">
        <f t="shared" si="1"/>
        <v>8198.5169278116609</v>
      </c>
      <c r="R17" s="200">
        <f t="shared" si="1"/>
        <v>8348.2289186629241</v>
      </c>
      <c r="S17" s="200">
        <f t="shared" si="1"/>
        <v>8480.092610116144</v>
      </c>
      <c r="T17" s="158"/>
    </row>
    <row r="18" spans="1:20" customFormat="1" ht="15" customHeight="1" thickBot="1">
      <c r="A18" s="63">
        <v>18</v>
      </c>
      <c r="B18" s="142"/>
      <c r="C18" s="120"/>
      <c r="D18" s="121" t="s">
        <v>83</v>
      </c>
      <c r="E18" s="121"/>
      <c r="F18" s="123"/>
      <c r="G18" s="123"/>
      <c r="H18" s="126"/>
      <c r="I18" s="200">
        <f>I14+I17</f>
        <v>13745.95933962852</v>
      </c>
      <c r="J18" s="200">
        <f t="shared" ref="J18:S18" si="2">J14+J17</f>
        <v>16026.363457102649</v>
      </c>
      <c r="K18" s="200">
        <f t="shared" si="2"/>
        <v>16180.593173092264</v>
      </c>
      <c r="L18" s="200">
        <f t="shared" si="2"/>
        <v>15936.78244513995</v>
      </c>
      <c r="M18" s="200">
        <f t="shared" si="2"/>
        <v>15530.22401288505</v>
      </c>
      <c r="N18" s="200">
        <f t="shared" si="2"/>
        <v>14958.519111578789</v>
      </c>
      <c r="O18" s="200">
        <f t="shared" si="2"/>
        <v>13983.302322335454</v>
      </c>
      <c r="P18" s="200">
        <f t="shared" si="2"/>
        <v>13572.065912876442</v>
      </c>
      <c r="Q18" s="200">
        <f t="shared" si="2"/>
        <v>13762.508636908606</v>
      </c>
      <c r="R18" s="200">
        <f t="shared" si="2"/>
        <v>14023.500461941807</v>
      </c>
      <c r="S18" s="200">
        <f t="shared" si="2"/>
        <v>14268.869584260605</v>
      </c>
      <c r="T18" s="158"/>
    </row>
    <row r="19" spans="1:20" s="76" customFormat="1" ht="43.5" customHeight="1">
      <c r="A19" s="63">
        <v>19</v>
      </c>
      <c r="B19" s="142"/>
      <c r="C19" s="122"/>
      <c r="D19" s="126"/>
      <c r="E19" s="126"/>
      <c r="F19" s="126"/>
      <c r="G19" s="126"/>
      <c r="H19" s="146"/>
      <c r="I19" s="146" t="s">
        <v>239</v>
      </c>
      <c r="J19" s="146" t="s">
        <v>456</v>
      </c>
      <c r="K19" s="146" t="s">
        <v>457</v>
      </c>
      <c r="L19" s="146" t="s">
        <v>458</v>
      </c>
      <c r="M19" s="146" t="s">
        <v>459</v>
      </c>
      <c r="N19" s="146" t="s">
        <v>460</v>
      </c>
      <c r="O19" s="146" t="s">
        <v>462</v>
      </c>
      <c r="P19" s="146" t="s">
        <v>463</v>
      </c>
      <c r="Q19" s="146" t="s">
        <v>464</v>
      </c>
      <c r="R19" s="146" t="s">
        <v>465</v>
      </c>
      <c r="S19" s="146" t="s">
        <v>466</v>
      </c>
      <c r="T19" s="158"/>
    </row>
    <row r="20" spans="1:20" s="76" customFormat="1" ht="15" customHeight="1">
      <c r="A20" s="63">
        <v>20</v>
      </c>
      <c r="B20" s="142"/>
      <c r="C20" s="144"/>
      <c r="D20" s="126"/>
      <c r="E20" s="126"/>
      <c r="F20" s="126"/>
      <c r="G20" s="126"/>
      <c r="H20" s="222" t="str">
        <f>IF(ISNUMBER(CoverSheet!$C$12),"for year ended","")</f>
        <v>for year ended</v>
      </c>
      <c r="I20" s="147">
        <f>IF(ISNUMBER(CoverSheet!$C$12),DATE(YEAR(CoverSheet!$C$12),MONTH(CoverSheet!$C$12),DAY(CoverSheet!$C$12))-1,"")</f>
        <v>42825</v>
      </c>
      <c r="J20" s="147">
        <f>IF(ISNUMBER(CoverSheet!$C$12),DATE(YEAR(CoverSheet!$C$12)+1,MONTH(CoverSheet!$C$12),DAY(CoverSheet!$C$12))-1,"")</f>
        <v>43190</v>
      </c>
      <c r="K20" s="147">
        <f>IF(ISNUMBER(CoverSheet!$C$12),DATE(YEAR(CoverSheet!$C$12)+2,MONTH(CoverSheet!$C$12),DAY(CoverSheet!$C$12))-1,"")</f>
        <v>43555</v>
      </c>
      <c r="L20" s="147">
        <f>IF(ISNUMBER(CoverSheet!$C$12),DATE(YEAR(CoverSheet!$C$12)+3,MONTH(CoverSheet!$C$12),DAY(CoverSheet!$C$12))-1,"")</f>
        <v>43921</v>
      </c>
      <c r="M20" s="147">
        <f>IF(ISNUMBER(CoverSheet!$C$12),DATE(YEAR(CoverSheet!$C$12)+4,MONTH(CoverSheet!$C$12),DAY(CoverSheet!$C$12))-1,"")</f>
        <v>44286</v>
      </c>
      <c r="N20" s="147">
        <f>IF(ISNUMBER(CoverSheet!$C$12),DATE(YEAR(CoverSheet!$C$12)+5,MONTH(CoverSheet!$C$12),DAY(CoverSheet!$C$12))-1,"")</f>
        <v>44651</v>
      </c>
      <c r="O20" s="147">
        <f>IF(ISNUMBER(CoverSheet!$C$12),DATE(YEAR(CoverSheet!$C$12)+6,MONTH(CoverSheet!$C$12),DAY(CoverSheet!$C$12))-1,"")</f>
        <v>45016</v>
      </c>
      <c r="P20" s="147">
        <f>IF(ISNUMBER(CoverSheet!$C$12),DATE(YEAR(CoverSheet!$C$12)+7,MONTH(CoverSheet!$C$12),DAY(CoverSheet!$C$12))-1,"")</f>
        <v>45382</v>
      </c>
      <c r="Q20" s="147">
        <f>IF(ISNUMBER(CoverSheet!$C$12),DATE(YEAR(CoverSheet!$C$12)+8,MONTH(CoverSheet!$C$12),DAY(CoverSheet!$C$12))-1,"")</f>
        <v>45747</v>
      </c>
      <c r="R20" s="147">
        <f>IF(ISNUMBER(CoverSheet!$C$12),DATE(YEAR(CoverSheet!$C$12)+9,MONTH(CoverSheet!$C$12),DAY(CoverSheet!$C$12))-1,"")</f>
        <v>46112</v>
      </c>
      <c r="S20" s="147">
        <f>IF(ISNUMBER(CoverSheet!$C$12),DATE(YEAR(CoverSheet!$C$12)+10,MONTH(CoverSheet!$C$12),DAY(CoverSheet!$C$12))-1,"")</f>
        <v>46477</v>
      </c>
      <c r="T20" s="158"/>
    </row>
    <row r="21" spans="1:20" customFormat="1" ht="30" customHeight="1">
      <c r="A21" s="44">
        <v>21</v>
      </c>
      <c r="B21" s="142"/>
      <c r="C21" s="120"/>
      <c r="D21" s="120"/>
      <c r="E21" s="121"/>
      <c r="F21" s="126"/>
      <c r="G21" s="126"/>
      <c r="H21" s="126"/>
      <c r="I21" s="64" t="s">
        <v>475</v>
      </c>
      <c r="J21" s="126"/>
      <c r="K21" s="126"/>
      <c r="L21" s="126"/>
      <c r="M21" s="126"/>
      <c r="N21" s="126"/>
      <c r="O21" s="126"/>
      <c r="P21" s="126"/>
      <c r="Q21" s="126"/>
      <c r="R21" s="67"/>
      <c r="S21" s="67"/>
      <c r="T21" s="158"/>
    </row>
    <row r="22" spans="1:20" customFormat="1" ht="15" customHeight="1">
      <c r="A22" s="44">
        <v>22</v>
      </c>
      <c r="B22" s="142"/>
      <c r="C22" s="120"/>
      <c r="D22" s="120"/>
      <c r="E22" s="122" t="s">
        <v>62</v>
      </c>
      <c r="F22" s="129"/>
      <c r="G22" s="129"/>
      <c r="H22" s="126"/>
      <c r="I22" s="193">
        <v>1382.598318523897</v>
      </c>
      <c r="J22" s="193">
        <v>1343.6255706025493</v>
      </c>
      <c r="K22" s="193">
        <v>1317.2799711789698</v>
      </c>
      <c r="L22" s="193">
        <v>1291.450952136245</v>
      </c>
      <c r="M22" s="193">
        <v>1266.1283844472989</v>
      </c>
      <c r="N22" s="193">
        <v>1241.3023376934302</v>
      </c>
      <c r="O22" s="193">
        <v>1216.9630761700296</v>
      </c>
      <c r="P22" s="193">
        <v>1216.9630761700298</v>
      </c>
      <c r="Q22" s="193">
        <v>1216.9630761700298</v>
      </c>
      <c r="R22" s="193">
        <v>1216.9630761700298</v>
      </c>
      <c r="S22" s="193">
        <v>1216.9630761700296</v>
      </c>
      <c r="T22" s="158"/>
    </row>
    <row r="23" spans="1:20" customFormat="1" ht="15" customHeight="1">
      <c r="A23" s="44">
        <v>23</v>
      </c>
      <c r="B23" s="142"/>
      <c r="C23" s="120"/>
      <c r="D23" s="120"/>
      <c r="E23" s="122" t="s">
        <v>61</v>
      </c>
      <c r="F23" s="129"/>
      <c r="G23" s="129"/>
      <c r="H23" s="126"/>
      <c r="I23" s="193">
        <v>523.7064105609079</v>
      </c>
      <c r="J23" s="193">
        <v>610.76817214228834</v>
      </c>
      <c r="K23" s="193">
        <v>598.79232562969446</v>
      </c>
      <c r="L23" s="193">
        <v>587.05129963695538</v>
      </c>
      <c r="M23" s="193">
        <v>575.5404898401523</v>
      </c>
      <c r="N23" s="193">
        <v>564.25538219622774</v>
      </c>
      <c r="O23" s="193">
        <v>553.19155117277228</v>
      </c>
      <c r="P23" s="193">
        <v>553.19155117277239</v>
      </c>
      <c r="Q23" s="193">
        <v>553.19155117277228</v>
      </c>
      <c r="R23" s="193">
        <v>553.19155117277239</v>
      </c>
      <c r="S23" s="193">
        <v>553.19155117277239</v>
      </c>
      <c r="T23" s="158"/>
    </row>
    <row r="24" spans="1:20" customFormat="1" ht="15" customHeight="1">
      <c r="A24" s="44">
        <v>24</v>
      </c>
      <c r="B24" s="142"/>
      <c r="C24" s="120"/>
      <c r="D24" s="120"/>
      <c r="E24" s="122" t="s">
        <v>84</v>
      </c>
      <c r="F24" s="129"/>
      <c r="G24" s="129"/>
      <c r="H24" s="126"/>
      <c r="I24" s="193">
        <v>3081.3671308943626</v>
      </c>
      <c r="J24" s="193">
        <v>2999.7669668795866</v>
      </c>
      <c r="K24" s="193">
        <v>2940.948006744693</v>
      </c>
      <c r="L24" s="193">
        <v>2883.2823595536206</v>
      </c>
      <c r="M24" s="193">
        <v>2826.7474113270787</v>
      </c>
      <c r="N24" s="193">
        <v>2771.3209914971358</v>
      </c>
      <c r="O24" s="193">
        <v>2716.9813642128784</v>
      </c>
      <c r="P24" s="193">
        <v>2716.9813642128788</v>
      </c>
      <c r="Q24" s="193">
        <v>2716.9813642128784</v>
      </c>
      <c r="R24" s="193">
        <v>2716.9813642128784</v>
      </c>
      <c r="S24" s="193">
        <v>2716.9813642128784</v>
      </c>
      <c r="T24" s="158"/>
    </row>
    <row r="25" spans="1:20" customFormat="1" ht="15" customHeight="1" thickBot="1">
      <c r="A25" s="44">
        <v>25</v>
      </c>
      <c r="B25" s="142"/>
      <c r="C25" s="120"/>
      <c r="D25" s="120"/>
      <c r="E25" s="122" t="s">
        <v>80</v>
      </c>
      <c r="F25" s="129"/>
      <c r="G25" s="129"/>
      <c r="H25" s="126"/>
      <c r="I25" s="193">
        <v>360.26908518880572</v>
      </c>
      <c r="J25" s="193">
        <v>288.91294709220887</v>
      </c>
      <c r="K25" s="193">
        <v>283.24798734530282</v>
      </c>
      <c r="L25" s="193">
        <v>277.69410524049295</v>
      </c>
      <c r="M25" s="193">
        <v>272.24912278479701</v>
      </c>
      <c r="N25" s="193">
        <v>266.91090469097747</v>
      </c>
      <c r="O25" s="193">
        <v>261.67735754017394</v>
      </c>
      <c r="P25" s="193">
        <v>261.67735754017406</v>
      </c>
      <c r="Q25" s="193">
        <v>261.67735754017406</v>
      </c>
      <c r="R25" s="193">
        <v>261.677357540174</v>
      </c>
      <c r="S25" s="193">
        <v>261.677357540174</v>
      </c>
      <c r="T25" s="158"/>
    </row>
    <row r="26" spans="1:20" s="79" customFormat="1" ht="15" customHeight="1" thickBot="1">
      <c r="A26" s="63">
        <v>26</v>
      </c>
      <c r="B26" s="142"/>
      <c r="C26" s="120"/>
      <c r="D26" s="65" t="s">
        <v>512</v>
      </c>
      <c r="E26" s="65"/>
      <c r="F26" s="123"/>
      <c r="G26" s="123"/>
      <c r="H26" s="126"/>
      <c r="I26" s="200">
        <f t="shared" ref="I26:S26" si="3">SUM(I22:I25)</f>
        <v>5347.940945167973</v>
      </c>
      <c r="J26" s="200">
        <f t="shared" si="3"/>
        <v>5243.0736567166332</v>
      </c>
      <c r="K26" s="200">
        <f t="shared" si="3"/>
        <v>5140.2682908986608</v>
      </c>
      <c r="L26" s="200">
        <f t="shared" si="3"/>
        <v>5039.4787165673133</v>
      </c>
      <c r="M26" s="200">
        <f t="shared" si="3"/>
        <v>4940.6654083993271</v>
      </c>
      <c r="N26" s="200">
        <f t="shared" si="3"/>
        <v>4843.7896160777709</v>
      </c>
      <c r="O26" s="200">
        <f t="shared" si="3"/>
        <v>4748.8133490958544</v>
      </c>
      <c r="P26" s="200">
        <f t="shared" si="3"/>
        <v>4748.8133490958544</v>
      </c>
      <c r="Q26" s="200">
        <f t="shared" si="3"/>
        <v>4748.8133490958544</v>
      </c>
      <c r="R26" s="200">
        <f t="shared" si="3"/>
        <v>4748.8133490958544</v>
      </c>
      <c r="S26" s="200">
        <f t="shared" si="3"/>
        <v>4748.8133490958544</v>
      </c>
      <c r="T26" s="158"/>
    </row>
    <row r="27" spans="1:20" customFormat="1" ht="15" customHeight="1">
      <c r="A27" s="44">
        <v>27</v>
      </c>
      <c r="B27" s="142"/>
      <c r="C27" s="120"/>
      <c r="D27" s="120"/>
      <c r="E27" s="122" t="s">
        <v>251</v>
      </c>
      <c r="F27" s="129"/>
      <c r="G27" s="129"/>
      <c r="H27" s="126"/>
      <c r="I27" s="193">
        <v>-1540.3426605394525</v>
      </c>
      <c r="J27" s="193">
        <v>-1108.1860859725191</v>
      </c>
      <c r="K27" s="193">
        <v>-1291.1411314720683</v>
      </c>
      <c r="L27" s="193">
        <v>-1310.3099206999425</v>
      </c>
      <c r="M27" s="193">
        <v>-1316.1669504713877</v>
      </c>
      <c r="N27" s="193">
        <v>-1316.0275558765447</v>
      </c>
      <c r="O27" s="193">
        <v>-1324.8905166254435</v>
      </c>
      <c r="P27" s="193">
        <v>-1331.9729513322582</v>
      </c>
      <c r="Q27" s="193">
        <v>-1337.6433313306825</v>
      </c>
      <c r="R27" s="193">
        <v>-1337.7807414880751</v>
      </c>
      <c r="S27" s="193">
        <v>-1333.1339615163888</v>
      </c>
      <c r="T27" s="158"/>
    </row>
    <row r="28" spans="1:20" customFormat="1" ht="15" customHeight="1" thickBot="1">
      <c r="A28" s="44">
        <v>28</v>
      </c>
      <c r="B28" s="142"/>
      <c r="C28" s="120"/>
      <c r="D28" s="120"/>
      <c r="E28" s="122" t="s">
        <v>60</v>
      </c>
      <c r="F28" s="129"/>
      <c r="G28" s="129"/>
      <c r="H28" s="126"/>
      <c r="I28" s="193">
        <v>9938.3610549999994</v>
      </c>
      <c r="J28" s="193">
        <v>11577.233465631032</v>
      </c>
      <c r="K28" s="193">
        <v>11703.153860462166</v>
      </c>
      <c r="L28" s="193">
        <v>11292.142733201341</v>
      </c>
      <c r="M28" s="193">
        <v>10730.553451739133</v>
      </c>
      <c r="N28" s="193">
        <v>10032.031058781382</v>
      </c>
      <c r="O28" s="193">
        <v>9008.2044684172706</v>
      </c>
      <c r="P28" s="193">
        <v>8417.8473281060087</v>
      </c>
      <c r="Q28" s="193">
        <v>8358.499430061147</v>
      </c>
      <c r="R28" s="193">
        <v>8350.9015997459228</v>
      </c>
      <c r="S28" s="193">
        <v>8321.7392840584762</v>
      </c>
      <c r="T28" s="158"/>
    </row>
    <row r="29" spans="1:20" s="79" customFormat="1" ht="15" customHeight="1" thickBot="1">
      <c r="A29" s="63">
        <v>29</v>
      </c>
      <c r="B29" s="142"/>
      <c r="C29" s="120"/>
      <c r="D29" s="65" t="s">
        <v>505</v>
      </c>
      <c r="E29" s="65"/>
      <c r="F29" s="123"/>
      <c r="G29" s="123"/>
      <c r="H29" s="126"/>
      <c r="I29" s="200">
        <f t="shared" ref="I29:S29" si="4">SUM(I27:I28)</f>
        <v>8398.0183944605469</v>
      </c>
      <c r="J29" s="200">
        <f t="shared" si="4"/>
        <v>10469.047379658514</v>
      </c>
      <c r="K29" s="200">
        <f t="shared" si="4"/>
        <v>10412.012728990097</v>
      </c>
      <c r="L29" s="200">
        <f t="shared" si="4"/>
        <v>9981.8328125013977</v>
      </c>
      <c r="M29" s="200">
        <f t="shared" si="4"/>
        <v>9414.3865012677452</v>
      </c>
      <c r="N29" s="200">
        <f t="shared" si="4"/>
        <v>8716.0035029048377</v>
      </c>
      <c r="O29" s="200">
        <f t="shared" si="4"/>
        <v>7683.3139517918271</v>
      </c>
      <c r="P29" s="200">
        <f t="shared" si="4"/>
        <v>7085.8743767737506</v>
      </c>
      <c r="Q29" s="200">
        <f t="shared" si="4"/>
        <v>7020.8560987304645</v>
      </c>
      <c r="R29" s="200">
        <f t="shared" si="4"/>
        <v>7013.1208582578474</v>
      </c>
      <c r="S29" s="200">
        <f t="shared" si="4"/>
        <v>6988.6053225420874</v>
      </c>
      <c r="T29" s="158"/>
    </row>
    <row r="30" spans="1:20" customFormat="1" ht="15" customHeight="1" thickBot="1">
      <c r="A30" s="44">
        <v>30</v>
      </c>
      <c r="B30" s="142"/>
      <c r="C30" s="120"/>
      <c r="D30" s="121" t="s">
        <v>83</v>
      </c>
      <c r="E30" s="121"/>
      <c r="F30" s="129"/>
      <c r="G30" s="129"/>
      <c r="H30" s="126"/>
      <c r="I30" s="200">
        <f>I26+I29</f>
        <v>13745.95933962852</v>
      </c>
      <c r="J30" s="200">
        <f t="shared" ref="J30:S30" si="5">J26+J29</f>
        <v>15712.121036375147</v>
      </c>
      <c r="K30" s="200">
        <f t="shared" si="5"/>
        <v>15552.281019888758</v>
      </c>
      <c r="L30" s="200">
        <f t="shared" si="5"/>
        <v>15021.311529068711</v>
      </c>
      <c r="M30" s="200">
        <f t="shared" si="5"/>
        <v>14355.051909667072</v>
      </c>
      <c r="N30" s="200">
        <f t="shared" si="5"/>
        <v>13559.793118982609</v>
      </c>
      <c r="O30" s="200">
        <f t="shared" si="5"/>
        <v>12432.127300887681</v>
      </c>
      <c r="P30" s="200">
        <f t="shared" si="5"/>
        <v>11834.687725869604</v>
      </c>
      <c r="Q30" s="200">
        <f t="shared" si="5"/>
        <v>11769.66944782632</v>
      </c>
      <c r="R30" s="200">
        <f t="shared" si="5"/>
        <v>11761.934207353701</v>
      </c>
      <c r="S30" s="200">
        <f t="shared" si="5"/>
        <v>11737.418671637941</v>
      </c>
      <c r="T30" s="158"/>
    </row>
    <row r="31" spans="1:20" customFormat="1" ht="30" customHeight="1">
      <c r="A31" s="44">
        <v>31</v>
      </c>
      <c r="B31" s="142"/>
      <c r="C31" s="119" t="s">
        <v>256</v>
      </c>
      <c r="D31" s="120"/>
      <c r="E31" s="120"/>
      <c r="F31" s="129"/>
      <c r="G31" s="129"/>
      <c r="H31" s="129"/>
      <c r="I31" s="122"/>
      <c r="J31" s="122"/>
      <c r="K31" s="126"/>
      <c r="L31" s="126"/>
      <c r="M31" s="126"/>
      <c r="N31" s="122"/>
      <c r="O31" s="126"/>
      <c r="P31" s="122"/>
      <c r="Q31" s="122"/>
      <c r="R31" s="126"/>
      <c r="S31" s="126"/>
      <c r="T31" s="158"/>
    </row>
    <row r="32" spans="1:20" customFormat="1" ht="15" customHeight="1">
      <c r="A32" s="44">
        <v>32</v>
      </c>
      <c r="B32" s="142"/>
      <c r="C32" s="315"/>
      <c r="D32" s="315"/>
      <c r="E32" s="318" t="s">
        <v>513</v>
      </c>
      <c r="F32" s="128"/>
      <c r="G32" s="159"/>
      <c r="H32" s="129"/>
      <c r="I32" s="122"/>
      <c r="J32" s="122"/>
      <c r="K32" s="126"/>
      <c r="L32" s="126"/>
      <c r="M32" s="126"/>
      <c r="N32" s="122"/>
      <c r="O32" s="126"/>
      <c r="P32" s="122"/>
      <c r="Q32" s="122"/>
      <c r="R32" s="126"/>
      <c r="S32" s="126"/>
      <c r="T32" s="158"/>
    </row>
    <row r="33" spans="1:20" customFormat="1" ht="15" customHeight="1">
      <c r="A33" s="44">
        <v>33</v>
      </c>
      <c r="B33" s="142"/>
      <c r="C33" s="315"/>
      <c r="D33" s="315"/>
      <c r="E33" s="318"/>
      <c r="F33" s="128"/>
      <c r="G33" s="159"/>
      <c r="H33" s="126"/>
      <c r="I33" s="292"/>
      <c r="J33" s="292"/>
      <c r="K33" s="292"/>
      <c r="L33" s="292"/>
      <c r="M33" s="292"/>
      <c r="N33" s="292"/>
      <c r="O33" s="292"/>
      <c r="P33" s="292"/>
      <c r="Q33" s="292"/>
      <c r="R33" s="292"/>
      <c r="S33" s="292"/>
      <c r="T33" s="158"/>
    </row>
    <row r="34" spans="1:20" customFormat="1" ht="15" customHeight="1">
      <c r="A34" s="44">
        <v>34</v>
      </c>
      <c r="B34" s="142"/>
      <c r="C34" s="120"/>
      <c r="D34" s="120"/>
      <c r="E34" s="127" t="s">
        <v>487</v>
      </c>
      <c r="F34" s="129"/>
      <c r="G34" s="129"/>
      <c r="H34" s="126"/>
      <c r="I34" s="292"/>
      <c r="J34" s="292"/>
      <c r="K34" s="292"/>
      <c r="L34" s="292"/>
      <c r="M34" s="292"/>
      <c r="N34" s="292"/>
      <c r="O34" s="292"/>
      <c r="P34" s="292"/>
      <c r="Q34" s="292"/>
      <c r="R34" s="292"/>
      <c r="S34" s="292"/>
      <c r="T34" s="158"/>
    </row>
    <row r="35" spans="1:20" customFormat="1" ht="15" customHeight="1">
      <c r="A35" s="44">
        <v>35</v>
      </c>
      <c r="B35" s="142"/>
      <c r="C35" s="120"/>
      <c r="D35" s="120"/>
      <c r="E35" s="122" t="s">
        <v>247</v>
      </c>
      <c r="F35" s="122"/>
      <c r="G35" s="129"/>
      <c r="H35" s="126"/>
      <c r="I35" s="292"/>
      <c r="J35" s="292"/>
      <c r="K35" s="292"/>
      <c r="L35" s="292"/>
      <c r="M35" s="292"/>
      <c r="N35" s="292"/>
      <c r="O35" s="292"/>
      <c r="P35" s="292"/>
      <c r="Q35" s="292"/>
      <c r="R35" s="292"/>
      <c r="S35" s="292"/>
      <c r="T35" s="158"/>
    </row>
    <row r="36" spans="1:20" s="88" customFormat="1" ht="15" customHeight="1">
      <c r="A36" s="63">
        <v>36</v>
      </c>
      <c r="B36" s="142"/>
      <c r="C36" s="120"/>
      <c r="D36" s="120"/>
      <c r="E36" s="122" t="s">
        <v>418</v>
      </c>
      <c r="F36" s="122"/>
      <c r="G36" s="129"/>
      <c r="H36" s="126"/>
      <c r="I36" s="193">
        <v>40</v>
      </c>
      <c r="J36" s="193">
        <v>42</v>
      </c>
      <c r="K36" s="193">
        <v>42.84</v>
      </c>
      <c r="L36" s="193">
        <v>43.696800000000003</v>
      </c>
      <c r="M36" s="193">
        <v>44.570736000000004</v>
      </c>
      <c r="N36" s="193">
        <v>45.462150720000004</v>
      </c>
      <c r="O36" s="193">
        <v>46.371393734400009</v>
      </c>
      <c r="P36" s="193">
        <v>47.298821609088009</v>
      </c>
      <c r="Q36" s="193">
        <v>48.244798041269775</v>
      </c>
      <c r="R36" s="193">
        <v>49.209694002095169</v>
      </c>
      <c r="S36" s="193">
        <v>50.193887882137069</v>
      </c>
      <c r="T36" s="158"/>
    </row>
    <row r="37" spans="1:20" s="68" customFormat="1" ht="15" customHeight="1">
      <c r="A37" s="63">
        <v>37</v>
      </c>
      <c r="B37" s="134" t="s">
        <v>488</v>
      </c>
      <c r="C37" s="120"/>
      <c r="D37" s="120"/>
      <c r="E37" s="121"/>
      <c r="F37" s="129"/>
      <c r="G37" s="129"/>
      <c r="H37" s="126"/>
      <c r="I37" s="129"/>
      <c r="J37" s="126"/>
      <c r="K37" s="129"/>
      <c r="L37" s="126"/>
      <c r="M37" s="129"/>
      <c r="N37" s="126"/>
      <c r="O37" s="129"/>
      <c r="P37" s="126"/>
      <c r="Q37" s="129"/>
      <c r="R37" s="126"/>
      <c r="S37" s="126"/>
      <c r="T37" s="158"/>
    </row>
    <row r="38" spans="1:20" customFormat="1" ht="15" customHeight="1">
      <c r="A38" s="63">
        <v>38</v>
      </c>
      <c r="B38" s="142"/>
      <c r="C38" s="120"/>
      <c r="D38" s="120"/>
      <c r="E38" s="121"/>
      <c r="F38" s="126"/>
      <c r="G38" s="126"/>
      <c r="H38" s="126"/>
      <c r="I38" s="126"/>
      <c r="J38" s="126"/>
      <c r="K38" s="126"/>
      <c r="L38" s="126"/>
      <c r="M38" s="126"/>
      <c r="N38" s="126"/>
      <c r="O38" s="126"/>
      <c r="P38" s="126"/>
      <c r="Q38" s="126"/>
      <c r="R38" s="126"/>
      <c r="S38" s="126"/>
      <c r="T38" s="158"/>
    </row>
    <row r="39" spans="1:20" s="76" customFormat="1" ht="15" customHeight="1">
      <c r="A39" s="63">
        <v>39</v>
      </c>
      <c r="B39" s="142"/>
      <c r="C39" s="122"/>
      <c r="D39" s="126"/>
      <c r="E39" s="126"/>
      <c r="F39" s="126"/>
      <c r="G39" s="126"/>
      <c r="H39" s="146"/>
      <c r="I39" s="146" t="s">
        <v>239</v>
      </c>
      <c r="J39" s="146" t="s">
        <v>456</v>
      </c>
      <c r="K39" s="146" t="s">
        <v>457</v>
      </c>
      <c r="L39" s="146" t="s">
        <v>458</v>
      </c>
      <c r="M39" s="146" t="s">
        <v>459</v>
      </c>
      <c r="N39" s="146" t="s">
        <v>460</v>
      </c>
      <c r="O39" s="146" t="s">
        <v>462</v>
      </c>
      <c r="P39" s="146" t="s">
        <v>463</v>
      </c>
      <c r="Q39" s="146" t="s">
        <v>464</v>
      </c>
      <c r="R39" s="146" t="s">
        <v>465</v>
      </c>
      <c r="S39" s="146" t="s">
        <v>466</v>
      </c>
      <c r="T39" s="158"/>
    </row>
    <row r="40" spans="1:20" s="76" customFormat="1" ht="15" customHeight="1">
      <c r="A40" s="63">
        <v>40</v>
      </c>
      <c r="B40" s="142"/>
      <c r="C40" s="144"/>
      <c r="D40" s="126"/>
      <c r="E40" s="126"/>
      <c r="F40" s="126"/>
      <c r="G40" s="126"/>
      <c r="H40" s="222" t="str">
        <f>IF(ISNUMBER(CoverSheet!$C$12),"for year ended","")</f>
        <v>for year ended</v>
      </c>
      <c r="I40" s="147">
        <f>IF(ISNUMBER(CoverSheet!$C$12),DATE(YEAR(CoverSheet!$C$12),MONTH(CoverSheet!$C$12),DAY(CoverSheet!$C$12))-1,"")</f>
        <v>42825</v>
      </c>
      <c r="J40" s="147">
        <f>IF(ISNUMBER(CoverSheet!$C$12),DATE(YEAR(CoverSheet!$C$12)+1,MONTH(CoverSheet!$C$12),DAY(CoverSheet!$C$12))-1,"")</f>
        <v>43190</v>
      </c>
      <c r="K40" s="147">
        <f>IF(ISNUMBER(CoverSheet!$C$12),DATE(YEAR(CoverSheet!$C$12)+2,MONTH(CoverSheet!$C$12),DAY(CoverSheet!$C$12))-1,"")</f>
        <v>43555</v>
      </c>
      <c r="L40" s="147">
        <f>IF(ISNUMBER(CoverSheet!$C$12),DATE(YEAR(CoverSheet!$C$12)+3,MONTH(CoverSheet!$C$12),DAY(CoverSheet!$C$12))-1,"")</f>
        <v>43921</v>
      </c>
      <c r="M40" s="147">
        <f>IF(ISNUMBER(CoverSheet!$C$12),DATE(YEAR(CoverSheet!$C$12)+4,MONTH(CoverSheet!$C$12),DAY(CoverSheet!$C$12))-1,"")</f>
        <v>44286</v>
      </c>
      <c r="N40" s="147">
        <f>IF(ISNUMBER(CoverSheet!$C$12),DATE(YEAR(CoverSheet!$C$12)+5,MONTH(CoverSheet!$C$12),DAY(CoverSheet!$C$12))-1,"")</f>
        <v>44651</v>
      </c>
      <c r="O40" s="147">
        <f>IF(ISNUMBER(CoverSheet!$C$12),DATE(YEAR(CoverSheet!$C$12)+6,MONTH(CoverSheet!$C$12),DAY(CoverSheet!$C$12))-1,"")</f>
        <v>45016</v>
      </c>
      <c r="P40" s="147">
        <f>IF(ISNUMBER(CoverSheet!$C$12),DATE(YEAR(CoverSheet!$C$12)+7,MONTH(CoverSheet!$C$12),DAY(CoverSheet!$C$12))-1,"")</f>
        <v>45382</v>
      </c>
      <c r="Q40" s="147">
        <f>IF(ISNUMBER(CoverSheet!$C$12),DATE(YEAR(CoverSheet!$C$12)+8,MONTH(CoverSheet!$C$12),DAY(CoverSheet!$C$12))-1,"")</f>
        <v>45747</v>
      </c>
      <c r="R40" s="147">
        <f>IF(ISNUMBER(CoverSheet!$C$12),DATE(YEAR(CoverSheet!$C$12)+9,MONTH(CoverSheet!$C$12),DAY(CoverSheet!$C$12))-1,"")</f>
        <v>46112</v>
      </c>
      <c r="S40" s="147">
        <f>IF(ISNUMBER(CoverSheet!$C$12),DATE(YEAR(CoverSheet!$C$12)+10,MONTH(CoverSheet!$C$12),DAY(CoverSheet!$C$12))-1,"")</f>
        <v>46477</v>
      </c>
      <c r="T40" s="158"/>
    </row>
    <row r="41" spans="1:20" customFormat="1" ht="30" customHeight="1">
      <c r="A41" s="63">
        <v>41</v>
      </c>
      <c r="B41" s="142"/>
      <c r="C41" s="119" t="s">
        <v>253</v>
      </c>
      <c r="D41" s="120"/>
      <c r="E41" s="121"/>
      <c r="F41" s="129"/>
      <c r="G41" s="129"/>
      <c r="H41" s="126"/>
      <c r="I41" s="160" t="s">
        <v>477</v>
      </c>
      <c r="J41" s="126"/>
      <c r="K41" s="126"/>
      <c r="L41" s="126"/>
      <c r="M41" s="126"/>
      <c r="N41" s="126"/>
      <c r="O41" s="126"/>
      <c r="P41" s="126"/>
      <c r="Q41" s="126"/>
      <c r="R41" s="126"/>
      <c r="S41" s="126"/>
      <c r="T41" s="158"/>
    </row>
    <row r="42" spans="1:20" customFormat="1" ht="15" customHeight="1">
      <c r="A42" s="63">
        <v>42</v>
      </c>
      <c r="B42" s="142"/>
      <c r="C42" s="120"/>
      <c r="D42" s="120"/>
      <c r="E42" s="122" t="s">
        <v>62</v>
      </c>
      <c r="F42" s="129"/>
      <c r="G42" s="129"/>
      <c r="H42" s="126"/>
      <c r="I42" s="196">
        <f t="shared" ref="I42:S42" si="6">I10-I22</f>
        <v>0</v>
      </c>
      <c r="J42" s="196">
        <f t="shared" si="6"/>
        <v>26.872511412050926</v>
      </c>
      <c r="K42" s="196">
        <f t="shared" si="6"/>
        <v>53.218110835630341</v>
      </c>
      <c r="L42" s="196">
        <f t="shared" si="6"/>
        <v>79.047129878355236</v>
      </c>
      <c r="M42" s="196">
        <f t="shared" si="6"/>
        <v>104.36969756730127</v>
      </c>
      <c r="N42" s="196">
        <f t="shared" si="6"/>
        <v>129.19574432116997</v>
      </c>
      <c r="O42" s="196">
        <f t="shared" si="6"/>
        <v>153.53500584457061</v>
      </c>
      <c r="P42" s="196">
        <f t="shared" si="6"/>
        <v>180.94496748486222</v>
      </c>
      <c r="Q42" s="196">
        <f t="shared" si="6"/>
        <v>208.90312835796021</v>
      </c>
      <c r="R42" s="196">
        <f t="shared" si="6"/>
        <v>237.42045244852011</v>
      </c>
      <c r="S42" s="196">
        <f t="shared" si="6"/>
        <v>266.50812302089116</v>
      </c>
      <c r="T42" s="158"/>
    </row>
    <row r="43" spans="1:20" customFormat="1" ht="15" customHeight="1">
      <c r="A43" s="63">
        <v>43</v>
      </c>
      <c r="B43" s="142"/>
      <c r="C43" s="120"/>
      <c r="D43" s="120"/>
      <c r="E43" s="122" t="s">
        <v>61</v>
      </c>
      <c r="F43" s="129"/>
      <c r="G43" s="129"/>
      <c r="H43" s="126"/>
      <c r="I43" s="196">
        <f t="shared" ref="I43:S43" si="7">I11-I23</f>
        <v>0</v>
      </c>
      <c r="J43" s="196">
        <f t="shared" si="7"/>
        <v>12.215363442845728</v>
      </c>
      <c r="K43" s="196">
        <f t="shared" si="7"/>
        <v>24.191209955439604</v>
      </c>
      <c r="L43" s="196">
        <f t="shared" si="7"/>
        <v>35.932235948178686</v>
      </c>
      <c r="M43" s="196">
        <f t="shared" si="7"/>
        <v>47.44304574498176</v>
      </c>
      <c r="N43" s="196">
        <f t="shared" si="7"/>
        <v>58.728153388906321</v>
      </c>
      <c r="O43" s="196">
        <f t="shared" si="7"/>
        <v>69.791984412361785</v>
      </c>
      <c r="P43" s="196">
        <f t="shared" si="7"/>
        <v>82.251655124064428</v>
      </c>
      <c r="Q43" s="196">
        <f t="shared" si="7"/>
        <v>94.960519250001198</v>
      </c>
      <c r="R43" s="196">
        <f t="shared" si="7"/>
        <v>107.92356065845661</v>
      </c>
      <c r="S43" s="196">
        <f t="shared" si="7"/>
        <v>121.14586289508122</v>
      </c>
      <c r="T43" s="158"/>
    </row>
    <row r="44" spans="1:20" customFormat="1" ht="15" customHeight="1">
      <c r="A44" s="63">
        <v>44</v>
      </c>
      <c r="B44" s="142"/>
      <c r="C44" s="120"/>
      <c r="D44" s="120"/>
      <c r="E44" s="122" t="s">
        <v>84</v>
      </c>
      <c r="F44" s="129"/>
      <c r="G44" s="129"/>
      <c r="H44" s="126"/>
      <c r="I44" s="196">
        <f t="shared" ref="I44:S44" si="8">I12-I24</f>
        <v>0</v>
      </c>
      <c r="J44" s="196">
        <f t="shared" si="8"/>
        <v>59.995339337591759</v>
      </c>
      <c r="K44" s="196">
        <f t="shared" si="8"/>
        <v>118.81429947248535</v>
      </c>
      <c r="L44" s="196">
        <f t="shared" si="8"/>
        <v>176.47994666355771</v>
      </c>
      <c r="M44" s="196">
        <f t="shared" si="8"/>
        <v>233.01489489009964</v>
      </c>
      <c r="N44" s="196">
        <f t="shared" si="8"/>
        <v>288.44131472004256</v>
      </c>
      <c r="O44" s="196">
        <f t="shared" si="8"/>
        <v>342.78094200429996</v>
      </c>
      <c r="P44" s="196">
        <f t="shared" si="8"/>
        <v>403.97618812864312</v>
      </c>
      <c r="Q44" s="196">
        <f t="shared" si="8"/>
        <v>466.39533917547351</v>
      </c>
      <c r="R44" s="196">
        <f t="shared" si="8"/>
        <v>530.06287324324057</v>
      </c>
      <c r="S44" s="196">
        <f t="shared" si="8"/>
        <v>595.00375799236326</v>
      </c>
      <c r="T44" s="158"/>
    </row>
    <row r="45" spans="1:20" customFormat="1" ht="15" customHeight="1" thickBot="1">
      <c r="A45" s="63">
        <v>45</v>
      </c>
      <c r="B45" s="142"/>
      <c r="C45" s="120"/>
      <c r="D45" s="120"/>
      <c r="E45" s="122" t="s">
        <v>80</v>
      </c>
      <c r="F45" s="129"/>
      <c r="G45" s="129"/>
      <c r="H45" s="126"/>
      <c r="I45" s="196">
        <f t="shared" ref="I45:S45" si="9">I13-I25</f>
        <v>0</v>
      </c>
      <c r="J45" s="196">
        <f t="shared" si="9"/>
        <v>5.7782589418441717</v>
      </c>
      <c r="K45" s="196">
        <f t="shared" si="9"/>
        <v>11.443218688750221</v>
      </c>
      <c r="L45" s="196">
        <f t="shared" si="9"/>
        <v>16.997100793560094</v>
      </c>
      <c r="M45" s="196">
        <f t="shared" si="9"/>
        <v>22.442083249256029</v>
      </c>
      <c r="N45" s="196">
        <f t="shared" si="9"/>
        <v>27.780301343075564</v>
      </c>
      <c r="O45" s="196">
        <f t="shared" si="9"/>
        <v>33.013848493879095</v>
      </c>
      <c r="P45" s="196">
        <f t="shared" si="9"/>
        <v>38.907672614560113</v>
      </c>
      <c r="Q45" s="196">
        <f t="shared" si="9"/>
        <v>44.919373217654766</v>
      </c>
      <c r="R45" s="196">
        <f t="shared" si="9"/>
        <v>51.051307832811347</v>
      </c>
      <c r="S45" s="196">
        <f t="shared" si="9"/>
        <v>57.305881140271083</v>
      </c>
      <c r="T45" s="158"/>
    </row>
    <row r="46" spans="1:20" s="79" customFormat="1" ht="15" customHeight="1" thickBot="1">
      <c r="A46" s="63">
        <v>46</v>
      </c>
      <c r="B46" s="142"/>
      <c r="C46" s="120"/>
      <c r="D46" s="65" t="s">
        <v>512</v>
      </c>
      <c r="E46" s="65"/>
      <c r="F46" s="123"/>
      <c r="G46" s="123"/>
      <c r="H46" s="126"/>
      <c r="I46" s="200">
        <f>I14-I26</f>
        <v>0</v>
      </c>
      <c r="J46" s="200">
        <f t="shared" ref="J46:S46" si="10">J14-J26</f>
        <v>104.8614731343323</v>
      </c>
      <c r="K46" s="200">
        <f t="shared" si="10"/>
        <v>207.66683895230472</v>
      </c>
      <c r="L46" s="200">
        <f t="shared" si="10"/>
        <v>308.45641328365218</v>
      </c>
      <c r="M46" s="200">
        <f t="shared" si="10"/>
        <v>407.26972145163836</v>
      </c>
      <c r="N46" s="200">
        <f t="shared" si="10"/>
        <v>504.14551377319458</v>
      </c>
      <c r="O46" s="200">
        <f t="shared" si="10"/>
        <v>599.1217807551111</v>
      </c>
      <c r="P46" s="200">
        <f t="shared" si="10"/>
        <v>706.08048335213061</v>
      </c>
      <c r="Q46" s="200">
        <f t="shared" si="10"/>
        <v>815.17836000108946</v>
      </c>
      <c r="R46" s="200">
        <f t="shared" si="10"/>
        <v>926.45819418302926</v>
      </c>
      <c r="S46" s="200">
        <f t="shared" si="10"/>
        <v>1039.9636250486064</v>
      </c>
      <c r="T46" s="158"/>
    </row>
    <row r="47" spans="1:20" customFormat="1" ht="15" customHeight="1">
      <c r="A47" s="63">
        <v>47</v>
      </c>
      <c r="B47" s="142"/>
      <c r="C47" s="120"/>
      <c r="D47" s="120"/>
      <c r="E47" s="122" t="s">
        <v>251</v>
      </c>
      <c r="F47" s="129"/>
      <c r="G47" s="129"/>
      <c r="H47" s="126"/>
      <c r="I47" s="196">
        <f t="shared" ref="I47:S47" si="11">I15-I27</f>
        <v>0</v>
      </c>
      <c r="J47" s="196">
        <f t="shared" si="11"/>
        <v>-22.16372171945045</v>
      </c>
      <c r="K47" s="196">
        <f t="shared" si="11"/>
        <v>-52.16210171147145</v>
      </c>
      <c r="L47" s="196">
        <f t="shared" si="11"/>
        <v>-80.201449626201793</v>
      </c>
      <c r="M47" s="196">
        <f t="shared" si="11"/>
        <v>-108.49448464796933</v>
      </c>
      <c r="N47" s="196">
        <f t="shared" si="11"/>
        <v>-136.97320504896379</v>
      </c>
      <c r="O47" s="196">
        <f t="shared" si="11"/>
        <v>-167.151392837397</v>
      </c>
      <c r="P47" s="196">
        <f t="shared" si="11"/>
        <v>-198.04528755961837</v>
      </c>
      <c r="Q47" s="196">
        <f t="shared" si="11"/>
        <v>-229.61902625803305</v>
      </c>
      <c r="R47" s="196">
        <f t="shared" si="11"/>
        <v>-260.99108111036844</v>
      </c>
      <c r="S47" s="196">
        <f t="shared" si="11"/>
        <v>-291.94889867759457</v>
      </c>
      <c r="T47" s="158"/>
    </row>
    <row r="48" spans="1:20" customFormat="1" ht="15" customHeight="1" thickBot="1">
      <c r="A48" s="63">
        <v>48</v>
      </c>
      <c r="B48" s="142"/>
      <c r="C48" s="120"/>
      <c r="D48" s="120"/>
      <c r="E48" s="122" t="s">
        <v>60</v>
      </c>
      <c r="F48" s="129"/>
      <c r="G48" s="129"/>
      <c r="H48" s="126"/>
      <c r="I48" s="196">
        <f t="shared" ref="I48:S48" si="12">I16-I28</f>
        <v>0</v>
      </c>
      <c r="J48" s="196">
        <f t="shared" si="12"/>
        <v>231.54466931262141</v>
      </c>
      <c r="K48" s="196">
        <f t="shared" si="12"/>
        <v>472.80741596267217</v>
      </c>
      <c r="L48" s="196">
        <f t="shared" si="12"/>
        <v>687.21595241378964</v>
      </c>
      <c r="M48" s="196">
        <f t="shared" si="12"/>
        <v>876.39686641430853</v>
      </c>
      <c r="N48" s="196">
        <f t="shared" si="12"/>
        <v>1031.5536838719509</v>
      </c>
      <c r="O48" s="196">
        <f t="shared" si="12"/>
        <v>1119.2046335300583</v>
      </c>
      <c r="P48" s="196">
        <f t="shared" si="12"/>
        <v>1229.3429912143256</v>
      </c>
      <c r="Q48" s="196">
        <f t="shared" si="12"/>
        <v>1407.2798553392295</v>
      </c>
      <c r="R48" s="196">
        <f t="shared" si="12"/>
        <v>1596.099141515444</v>
      </c>
      <c r="S48" s="196">
        <f t="shared" si="12"/>
        <v>1783.4361862516507</v>
      </c>
      <c r="T48" s="158"/>
    </row>
    <row r="49" spans="1:20" s="79" customFormat="1" ht="15" customHeight="1" thickBot="1">
      <c r="A49" s="63">
        <v>49</v>
      </c>
      <c r="B49" s="142"/>
      <c r="C49" s="120"/>
      <c r="D49" s="65" t="s">
        <v>505</v>
      </c>
      <c r="E49" s="65"/>
      <c r="F49" s="123"/>
      <c r="G49" s="123"/>
      <c r="H49" s="126"/>
      <c r="I49" s="200">
        <f>I17-I29</f>
        <v>0</v>
      </c>
      <c r="J49" s="200">
        <f t="shared" ref="J49:S49" si="13">J17-J29</f>
        <v>209.38094759317028</v>
      </c>
      <c r="K49" s="200">
        <f t="shared" si="13"/>
        <v>420.64531425120003</v>
      </c>
      <c r="L49" s="200">
        <f t="shared" si="13"/>
        <v>607.01450278758784</v>
      </c>
      <c r="M49" s="200">
        <f t="shared" si="13"/>
        <v>767.90238176634011</v>
      </c>
      <c r="N49" s="200">
        <f t="shared" si="13"/>
        <v>894.58047882298706</v>
      </c>
      <c r="O49" s="200">
        <f t="shared" si="13"/>
        <v>952.05324069266226</v>
      </c>
      <c r="P49" s="200">
        <f t="shared" si="13"/>
        <v>1031.2977036547072</v>
      </c>
      <c r="Q49" s="200">
        <f t="shared" si="13"/>
        <v>1177.6608290811964</v>
      </c>
      <c r="R49" s="200">
        <f t="shared" si="13"/>
        <v>1335.1080604050767</v>
      </c>
      <c r="S49" s="200">
        <f t="shared" si="13"/>
        <v>1491.4872875740566</v>
      </c>
      <c r="T49" s="158"/>
    </row>
    <row r="50" spans="1:20" customFormat="1" ht="15" customHeight="1" thickBot="1">
      <c r="A50" s="63">
        <v>50</v>
      </c>
      <c r="B50" s="142"/>
      <c r="C50" s="120"/>
      <c r="D50" s="140" t="s">
        <v>83</v>
      </c>
      <c r="E50" s="121"/>
      <c r="F50" s="129"/>
      <c r="G50" s="129"/>
      <c r="H50" s="126"/>
      <c r="I50" s="200">
        <f>I46+I49</f>
        <v>0</v>
      </c>
      <c r="J50" s="200">
        <f t="shared" ref="J50:S50" si="14">J46+J49</f>
        <v>314.24242072750258</v>
      </c>
      <c r="K50" s="200">
        <f t="shared" si="14"/>
        <v>628.31215320350475</v>
      </c>
      <c r="L50" s="200">
        <f t="shared" si="14"/>
        <v>915.47091607124003</v>
      </c>
      <c r="M50" s="200">
        <f t="shared" si="14"/>
        <v>1175.1721032179785</v>
      </c>
      <c r="N50" s="200">
        <f t="shared" si="14"/>
        <v>1398.7259925961816</v>
      </c>
      <c r="O50" s="200">
        <f t="shared" si="14"/>
        <v>1551.1750214477734</v>
      </c>
      <c r="P50" s="200">
        <f t="shared" si="14"/>
        <v>1737.3781870068378</v>
      </c>
      <c r="Q50" s="200">
        <f t="shared" si="14"/>
        <v>1992.8391890822859</v>
      </c>
      <c r="R50" s="200">
        <f t="shared" si="14"/>
        <v>2261.5662545881059</v>
      </c>
      <c r="S50" s="200">
        <f t="shared" si="14"/>
        <v>2531.4509126226631</v>
      </c>
      <c r="T50" s="158"/>
    </row>
    <row r="51" spans="1:20" customFormat="1">
      <c r="A51" s="23"/>
      <c r="B51" s="145"/>
      <c r="C51" s="130"/>
      <c r="D51" s="130"/>
      <c r="E51" s="130"/>
      <c r="F51" s="130"/>
      <c r="G51" s="130"/>
      <c r="H51" s="130"/>
      <c r="I51" s="130"/>
      <c r="J51" s="130"/>
      <c r="K51" s="130"/>
      <c r="L51" s="130"/>
      <c r="M51" s="130"/>
      <c r="N51" s="130"/>
      <c r="O51" s="130"/>
      <c r="P51" s="130"/>
      <c r="Q51" s="130"/>
      <c r="R51" s="130"/>
      <c r="S51" s="130"/>
      <c r="T51" s="161"/>
    </row>
  </sheetData>
  <sheetProtection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N65"/>
  <sheetViews>
    <sheetView showGridLines="0" zoomScaleNormal="100" zoomScaleSheetLayoutView="100" workbookViewId="0">
      <selection activeCell="I63" sqref="I63"/>
    </sheetView>
  </sheetViews>
  <sheetFormatPr defaultRowHeight="12.75"/>
  <cols>
    <col min="1" max="1" width="4.5703125" style="20" customWidth="1"/>
    <col min="2" max="2" width="3.140625" style="54" customWidth="1"/>
    <col min="3" max="3" width="8.140625" style="10" customWidth="1"/>
    <col min="4" max="4" width="27.5703125" style="11" customWidth="1"/>
    <col min="5" max="5" width="59.42578125" style="15" customWidth="1"/>
    <col min="6" max="6" width="7" style="15" customWidth="1"/>
    <col min="7" max="7" width="15.28515625" style="10" customWidth="1"/>
    <col min="8" max="8" width="15.28515625" style="16" customWidth="1"/>
    <col min="9" max="11" width="15.28515625" style="10" customWidth="1"/>
    <col min="12" max="12" width="15.28515625" style="71" customWidth="1"/>
    <col min="13" max="13" width="15.28515625" style="17" customWidth="1"/>
    <col min="14" max="14" width="2.5703125" style="10" customWidth="1"/>
    <col min="15" max="16384" width="9.140625" style="10"/>
  </cols>
  <sheetData>
    <row r="1" spans="1:14" ht="15" customHeight="1">
      <c r="A1" s="185"/>
      <c r="B1" s="32"/>
      <c r="C1" s="32"/>
      <c r="D1" s="32"/>
      <c r="E1" s="32"/>
      <c r="F1" s="32"/>
      <c r="G1" s="32"/>
      <c r="H1" s="32"/>
      <c r="I1" s="32"/>
      <c r="J1" s="41"/>
      <c r="K1" s="32"/>
      <c r="L1" s="32"/>
      <c r="M1" s="32"/>
      <c r="N1" s="33"/>
    </row>
    <row r="2" spans="1:14" ht="18" customHeight="1">
      <c r="A2" s="186"/>
      <c r="B2" s="94"/>
      <c r="C2" s="94"/>
      <c r="D2" s="94"/>
      <c r="E2" s="94"/>
      <c r="F2" s="94"/>
      <c r="G2" s="94"/>
      <c r="H2" s="94"/>
      <c r="I2" s="94"/>
      <c r="J2" s="45" t="s">
        <v>7</v>
      </c>
      <c r="K2" s="316" t="str">
        <f>IF(NOT(ISBLANK(CoverSheet!$C$8)),CoverSheet!$C$8,"")</f>
        <v>Alpine Energy Limited</v>
      </c>
      <c r="L2" s="316"/>
      <c r="M2" s="316"/>
      <c r="N2" s="26"/>
    </row>
    <row r="3" spans="1:14" ht="18" customHeight="1">
      <c r="A3" s="186"/>
      <c r="B3" s="94"/>
      <c r="C3" s="94"/>
      <c r="D3" s="94"/>
      <c r="E3" s="94"/>
      <c r="F3" s="94"/>
      <c r="G3" s="94"/>
      <c r="H3" s="94"/>
      <c r="I3" s="94"/>
      <c r="J3" s="45" t="s">
        <v>238</v>
      </c>
      <c r="K3" s="317" t="str">
        <f>IF(ISNUMBER(CoverSheet!$C$12),TEXT(CoverSheet!$C$12,"_([$-1409]d mmmm yyyy;_(@")&amp;" –"&amp;TEXT(DATE(YEAR(CoverSheet!$C$12)+10,MONTH(CoverSheet!$C$12),DAY(CoverSheet!$C$12)-1),"_([$-1409]d mmmm yyyy;_(@"),"")</f>
        <v xml:space="preserve"> 1 April 2017 – 31 March 2027</v>
      </c>
      <c r="L3" s="317"/>
      <c r="M3" s="317"/>
      <c r="N3" s="26"/>
    </row>
    <row r="4" spans="1:14" ht="21">
      <c r="A4" s="173" t="s">
        <v>450</v>
      </c>
      <c r="B4" s="90"/>
      <c r="C4" s="94"/>
      <c r="D4" s="94"/>
      <c r="E4" s="94"/>
      <c r="F4" s="94"/>
      <c r="G4" s="94"/>
      <c r="H4" s="94"/>
      <c r="I4" s="94"/>
      <c r="J4" s="94"/>
      <c r="K4" s="94"/>
      <c r="L4" s="94"/>
      <c r="M4" s="94"/>
      <c r="N4" s="26"/>
    </row>
    <row r="5" spans="1:14" s="137" customFormat="1" ht="49.5" customHeight="1">
      <c r="A5" s="313" t="s">
        <v>533</v>
      </c>
      <c r="B5" s="314"/>
      <c r="C5" s="314"/>
      <c r="D5" s="314"/>
      <c r="E5" s="314"/>
      <c r="F5" s="314"/>
      <c r="G5" s="314"/>
      <c r="H5" s="314"/>
      <c r="I5" s="314"/>
      <c r="J5" s="314"/>
      <c r="K5" s="314"/>
      <c r="L5" s="314"/>
      <c r="M5" s="314"/>
      <c r="N5" s="131"/>
    </row>
    <row r="6" spans="1:14" ht="15" customHeight="1">
      <c r="A6" s="187" t="s">
        <v>537</v>
      </c>
      <c r="B6" s="59"/>
      <c r="C6" s="59"/>
      <c r="D6" s="94"/>
      <c r="E6" s="94"/>
      <c r="F6" s="94"/>
      <c r="G6" s="94"/>
      <c r="H6" s="94"/>
      <c r="I6" s="94"/>
      <c r="J6" s="94"/>
      <c r="K6" s="94"/>
      <c r="L6" s="94"/>
      <c r="M6" s="94"/>
      <c r="N6" s="26"/>
    </row>
    <row r="7" spans="1:14" ht="15.75">
      <c r="A7" s="188">
        <v>7</v>
      </c>
      <c r="B7" s="117"/>
      <c r="C7" s="126"/>
      <c r="D7" s="126"/>
      <c r="E7" s="126"/>
      <c r="F7" s="126"/>
      <c r="G7" s="319" t="s">
        <v>506</v>
      </c>
      <c r="H7" s="319"/>
      <c r="I7" s="319"/>
      <c r="J7" s="319"/>
      <c r="K7" s="319"/>
      <c r="L7" s="319"/>
      <c r="M7" s="319"/>
      <c r="N7" s="21"/>
    </row>
    <row r="8" spans="1:14" s="71" customFormat="1" ht="15.75">
      <c r="A8" s="188">
        <v>8</v>
      </c>
      <c r="B8" s="117"/>
      <c r="C8" s="126"/>
      <c r="D8" s="126"/>
      <c r="E8" s="126"/>
      <c r="F8" s="126"/>
      <c r="G8" s="135"/>
      <c r="H8" s="135"/>
      <c r="I8" s="135"/>
      <c r="J8" s="135"/>
      <c r="K8" s="135"/>
      <c r="L8" s="126"/>
      <c r="M8" s="320" t="s">
        <v>507</v>
      </c>
      <c r="N8" s="21"/>
    </row>
    <row r="9" spans="1:14" s="13" customFormat="1" ht="49.5" customHeight="1">
      <c r="A9" s="188">
        <v>9</v>
      </c>
      <c r="B9" s="118"/>
      <c r="C9" s="163" t="s">
        <v>14</v>
      </c>
      <c r="D9" s="163" t="s">
        <v>2</v>
      </c>
      <c r="E9" s="163" t="s">
        <v>15</v>
      </c>
      <c r="F9" s="157" t="s">
        <v>72</v>
      </c>
      <c r="G9" s="157" t="s">
        <v>64</v>
      </c>
      <c r="H9" s="157" t="s">
        <v>65</v>
      </c>
      <c r="I9" s="157" t="s">
        <v>66</v>
      </c>
      <c r="J9" s="157" t="s">
        <v>304</v>
      </c>
      <c r="K9" s="157" t="s">
        <v>67</v>
      </c>
      <c r="L9" s="157" t="s">
        <v>69</v>
      </c>
      <c r="M9" s="321"/>
      <c r="N9" s="30"/>
    </row>
    <row r="10" spans="1:14" ht="15" customHeight="1">
      <c r="A10" s="188">
        <v>10</v>
      </c>
      <c r="B10" s="117"/>
      <c r="C10" s="122" t="s">
        <v>16</v>
      </c>
      <c r="D10" s="122" t="s">
        <v>257</v>
      </c>
      <c r="E10" s="122" t="s">
        <v>17</v>
      </c>
      <c r="F10" s="124" t="s">
        <v>18</v>
      </c>
      <c r="G10" s="206">
        <v>4.4254539905386844E-2</v>
      </c>
      <c r="H10" s="206">
        <v>0.11002594231649626</v>
      </c>
      <c r="I10" s="206">
        <v>0.73803347067500891</v>
      </c>
      <c r="J10" s="206">
        <v>0.10768604710310799</v>
      </c>
      <c r="K10" s="206">
        <v>0</v>
      </c>
      <c r="L10" s="182">
        <v>3</v>
      </c>
      <c r="M10" s="206">
        <v>4.4254539905386844E-2</v>
      </c>
      <c r="N10" s="21"/>
    </row>
    <row r="11" spans="1:14" ht="15" customHeight="1">
      <c r="A11" s="188">
        <v>11</v>
      </c>
      <c r="B11" s="117"/>
      <c r="C11" s="122" t="s">
        <v>16</v>
      </c>
      <c r="D11" s="122" t="s">
        <v>257</v>
      </c>
      <c r="E11" s="122" t="s">
        <v>19</v>
      </c>
      <c r="F11" s="124" t="s">
        <v>18</v>
      </c>
      <c r="G11" s="206">
        <v>9.847268961946673E-2</v>
      </c>
      <c r="H11" s="206">
        <v>8.3251359047372506E-2</v>
      </c>
      <c r="I11" s="206">
        <v>0.74620761066528607</v>
      </c>
      <c r="J11" s="206">
        <v>7.2068340667874708E-2</v>
      </c>
      <c r="K11" s="206">
        <v>0</v>
      </c>
      <c r="L11" s="182">
        <v>3</v>
      </c>
      <c r="M11" s="206">
        <v>9.847268961946673E-2</v>
      </c>
      <c r="N11" s="21"/>
    </row>
    <row r="12" spans="1:14" ht="15" customHeight="1">
      <c r="A12" s="296">
        <v>12</v>
      </c>
      <c r="B12" s="297"/>
      <c r="C12" s="298" t="s">
        <v>16</v>
      </c>
      <c r="D12" s="298" t="s">
        <v>257</v>
      </c>
      <c r="E12" s="298" t="s">
        <v>20</v>
      </c>
      <c r="F12" s="299" t="s">
        <v>18</v>
      </c>
      <c r="G12" s="294"/>
      <c r="H12" s="294"/>
      <c r="I12" s="294"/>
      <c r="J12" s="294"/>
      <c r="K12" s="294"/>
      <c r="L12" s="295" t="s">
        <v>453</v>
      </c>
      <c r="M12" s="294"/>
      <c r="N12" s="21"/>
    </row>
    <row r="13" spans="1:14" ht="15" customHeight="1">
      <c r="A13" s="188">
        <v>13</v>
      </c>
      <c r="B13" s="117"/>
      <c r="C13" s="122" t="s">
        <v>22</v>
      </c>
      <c r="D13" s="122" t="s">
        <v>258</v>
      </c>
      <c r="E13" s="122" t="s">
        <v>23</v>
      </c>
      <c r="F13" s="124" t="s">
        <v>24</v>
      </c>
      <c r="G13" s="206"/>
      <c r="H13" s="206"/>
      <c r="I13" s="206"/>
      <c r="J13" s="206"/>
      <c r="K13" s="206">
        <v>1</v>
      </c>
      <c r="L13" s="182">
        <v>1</v>
      </c>
      <c r="M13" s="206"/>
      <c r="N13" s="21"/>
    </row>
    <row r="14" spans="1:14" ht="15" customHeight="1">
      <c r="A14" s="296">
        <v>14</v>
      </c>
      <c r="B14" s="297"/>
      <c r="C14" s="298" t="s">
        <v>22</v>
      </c>
      <c r="D14" s="298" t="s">
        <v>258</v>
      </c>
      <c r="E14" s="298" t="s">
        <v>25</v>
      </c>
      <c r="F14" s="299" t="s">
        <v>24</v>
      </c>
      <c r="G14" s="294"/>
      <c r="H14" s="294"/>
      <c r="I14" s="294"/>
      <c r="J14" s="294"/>
      <c r="K14" s="294"/>
      <c r="L14" s="295" t="s">
        <v>453</v>
      </c>
      <c r="M14" s="294"/>
      <c r="N14" s="21"/>
    </row>
    <row r="15" spans="1:14" ht="15" customHeight="1">
      <c r="A15" s="188">
        <v>15</v>
      </c>
      <c r="B15" s="117"/>
      <c r="C15" s="122" t="s">
        <v>22</v>
      </c>
      <c r="D15" s="122" t="s">
        <v>259</v>
      </c>
      <c r="E15" s="122" t="s">
        <v>26</v>
      </c>
      <c r="F15" s="124" t="s">
        <v>24</v>
      </c>
      <c r="G15" s="206">
        <v>0</v>
      </c>
      <c r="H15" s="206">
        <v>0</v>
      </c>
      <c r="I15" s="206">
        <v>9.2480173501141211E-2</v>
      </c>
      <c r="J15" s="206">
        <v>0.90751982649885876</v>
      </c>
      <c r="K15" s="206">
        <v>0</v>
      </c>
      <c r="L15" s="182">
        <v>3</v>
      </c>
      <c r="M15" s="206"/>
      <c r="N15" s="21"/>
    </row>
    <row r="16" spans="1:14" ht="15" customHeight="1">
      <c r="A16" s="296">
        <v>16</v>
      </c>
      <c r="B16" s="297"/>
      <c r="C16" s="298" t="s">
        <v>22</v>
      </c>
      <c r="D16" s="298" t="s">
        <v>259</v>
      </c>
      <c r="E16" s="298" t="s">
        <v>27</v>
      </c>
      <c r="F16" s="299" t="s">
        <v>24</v>
      </c>
      <c r="G16" s="294"/>
      <c r="H16" s="294"/>
      <c r="I16" s="294"/>
      <c r="J16" s="294"/>
      <c r="K16" s="294"/>
      <c r="L16" s="295" t="s">
        <v>453</v>
      </c>
      <c r="M16" s="294"/>
      <c r="N16" s="21"/>
    </row>
    <row r="17" spans="1:14" ht="15" customHeight="1">
      <c r="A17" s="296">
        <v>17</v>
      </c>
      <c r="B17" s="297"/>
      <c r="C17" s="298" t="s">
        <v>22</v>
      </c>
      <c r="D17" s="298" t="s">
        <v>259</v>
      </c>
      <c r="E17" s="298" t="s">
        <v>28</v>
      </c>
      <c r="F17" s="299" t="s">
        <v>24</v>
      </c>
      <c r="G17" s="294"/>
      <c r="H17" s="294"/>
      <c r="I17" s="294"/>
      <c r="J17" s="294"/>
      <c r="K17" s="294"/>
      <c r="L17" s="295" t="s">
        <v>453</v>
      </c>
      <c r="M17" s="294"/>
      <c r="N17" s="21"/>
    </row>
    <row r="18" spans="1:14" ht="15" customHeight="1">
      <c r="A18" s="296">
        <v>18</v>
      </c>
      <c r="B18" s="297"/>
      <c r="C18" s="298" t="s">
        <v>22</v>
      </c>
      <c r="D18" s="298" t="s">
        <v>259</v>
      </c>
      <c r="E18" s="298" t="s">
        <v>29</v>
      </c>
      <c r="F18" s="299" t="s">
        <v>24</v>
      </c>
      <c r="G18" s="294"/>
      <c r="H18" s="294"/>
      <c r="I18" s="294"/>
      <c r="J18" s="294"/>
      <c r="K18" s="294"/>
      <c r="L18" s="295" t="s">
        <v>453</v>
      </c>
      <c r="M18" s="294"/>
      <c r="N18" s="21"/>
    </row>
    <row r="19" spans="1:14" ht="15" customHeight="1">
      <c r="A19" s="296">
        <v>19</v>
      </c>
      <c r="B19" s="297"/>
      <c r="C19" s="298" t="s">
        <v>22</v>
      </c>
      <c r="D19" s="298" t="s">
        <v>259</v>
      </c>
      <c r="E19" s="298" t="s">
        <v>30</v>
      </c>
      <c r="F19" s="299" t="s">
        <v>24</v>
      </c>
      <c r="G19" s="294"/>
      <c r="H19" s="294"/>
      <c r="I19" s="294"/>
      <c r="J19" s="294"/>
      <c r="K19" s="294"/>
      <c r="L19" s="295" t="s">
        <v>453</v>
      </c>
      <c r="M19" s="294"/>
      <c r="N19" s="21"/>
    </row>
    <row r="20" spans="1:14" ht="15" customHeight="1">
      <c r="A20" s="296">
        <v>20</v>
      </c>
      <c r="B20" s="297"/>
      <c r="C20" s="298" t="s">
        <v>22</v>
      </c>
      <c r="D20" s="298" t="s">
        <v>259</v>
      </c>
      <c r="E20" s="298" t="s">
        <v>31</v>
      </c>
      <c r="F20" s="299" t="s">
        <v>24</v>
      </c>
      <c r="G20" s="294"/>
      <c r="H20" s="294"/>
      <c r="I20" s="294"/>
      <c r="J20" s="294"/>
      <c r="K20" s="294"/>
      <c r="L20" s="295" t="s">
        <v>453</v>
      </c>
      <c r="M20" s="294"/>
      <c r="N20" s="21"/>
    </row>
    <row r="21" spans="1:14" ht="15" customHeight="1">
      <c r="A21" s="296">
        <v>21</v>
      </c>
      <c r="B21" s="297"/>
      <c r="C21" s="298" t="s">
        <v>22</v>
      </c>
      <c r="D21" s="298" t="s">
        <v>259</v>
      </c>
      <c r="E21" s="298" t="s">
        <v>32</v>
      </c>
      <c r="F21" s="299" t="s">
        <v>24</v>
      </c>
      <c r="G21" s="294"/>
      <c r="H21" s="294"/>
      <c r="I21" s="294"/>
      <c r="J21" s="294"/>
      <c r="K21" s="294"/>
      <c r="L21" s="295" t="s">
        <v>453</v>
      </c>
      <c r="M21" s="294"/>
      <c r="N21" s="21"/>
    </row>
    <row r="22" spans="1:14" ht="15" customHeight="1">
      <c r="A22" s="296">
        <v>22</v>
      </c>
      <c r="B22" s="297"/>
      <c r="C22" s="298" t="s">
        <v>22</v>
      </c>
      <c r="D22" s="298" t="s">
        <v>259</v>
      </c>
      <c r="E22" s="298" t="s">
        <v>33</v>
      </c>
      <c r="F22" s="299" t="s">
        <v>24</v>
      </c>
      <c r="G22" s="294"/>
      <c r="H22" s="294"/>
      <c r="I22" s="294"/>
      <c r="J22" s="294"/>
      <c r="K22" s="294"/>
      <c r="L22" s="295" t="s">
        <v>453</v>
      </c>
      <c r="M22" s="294"/>
      <c r="N22" s="21"/>
    </row>
    <row r="23" spans="1:14" ht="15" customHeight="1">
      <c r="A23" s="296">
        <v>23</v>
      </c>
      <c r="B23" s="297"/>
      <c r="C23" s="298" t="s">
        <v>22</v>
      </c>
      <c r="D23" s="298" t="s">
        <v>259</v>
      </c>
      <c r="E23" s="298" t="s">
        <v>34</v>
      </c>
      <c r="F23" s="299" t="s">
        <v>24</v>
      </c>
      <c r="G23" s="294"/>
      <c r="H23" s="294"/>
      <c r="I23" s="294"/>
      <c r="J23" s="294"/>
      <c r="K23" s="294"/>
      <c r="L23" s="295" t="s">
        <v>453</v>
      </c>
      <c r="M23" s="294"/>
      <c r="N23" s="21"/>
    </row>
    <row r="24" spans="1:14" ht="15" customHeight="1">
      <c r="A24" s="188">
        <v>24</v>
      </c>
      <c r="B24" s="117"/>
      <c r="C24" s="122" t="s">
        <v>22</v>
      </c>
      <c r="D24" s="122" t="s">
        <v>260</v>
      </c>
      <c r="E24" s="122" t="s">
        <v>35</v>
      </c>
      <c r="F24" s="124" t="s">
        <v>18</v>
      </c>
      <c r="G24" s="206">
        <v>0</v>
      </c>
      <c r="H24" s="206">
        <v>3.6999999999999998E-2</v>
      </c>
      <c r="I24" s="206">
        <v>0.40699999999999997</v>
      </c>
      <c r="J24" s="206">
        <v>0.55600000000000005</v>
      </c>
      <c r="K24" s="206">
        <v>0</v>
      </c>
      <c r="L24" s="182">
        <v>3</v>
      </c>
      <c r="M24" s="206"/>
      <c r="N24" s="21"/>
    </row>
    <row r="25" spans="1:14" ht="15" customHeight="1">
      <c r="A25" s="296">
        <v>25</v>
      </c>
      <c r="B25" s="297"/>
      <c r="C25" s="298" t="s">
        <v>22</v>
      </c>
      <c r="D25" s="298" t="s">
        <v>260</v>
      </c>
      <c r="E25" s="298" t="s">
        <v>36</v>
      </c>
      <c r="F25" s="299" t="s">
        <v>18</v>
      </c>
      <c r="G25" s="294"/>
      <c r="H25" s="294"/>
      <c r="I25" s="294"/>
      <c r="J25" s="294"/>
      <c r="K25" s="294"/>
      <c r="L25" s="295" t="s">
        <v>453</v>
      </c>
      <c r="M25" s="294"/>
      <c r="N25" s="21"/>
    </row>
    <row r="26" spans="1:14" ht="15" customHeight="1">
      <c r="A26" s="188">
        <v>26</v>
      </c>
      <c r="B26" s="117"/>
      <c r="C26" s="122" t="s">
        <v>22</v>
      </c>
      <c r="D26" s="122" t="s">
        <v>261</v>
      </c>
      <c r="E26" s="122" t="s">
        <v>262</v>
      </c>
      <c r="F26" s="124" t="s">
        <v>18</v>
      </c>
      <c r="G26" s="206"/>
      <c r="H26" s="206"/>
      <c r="I26" s="206"/>
      <c r="J26" s="206">
        <v>1</v>
      </c>
      <c r="K26" s="206"/>
      <c r="L26" s="182">
        <v>4</v>
      </c>
      <c r="M26" s="206"/>
      <c r="N26" s="21"/>
    </row>
    <row r="27" spans="1:14" ht="15" customHeight="1">
      <c r="A27" s="188">
        <v>27</v>
      </c>
      <c r="B27" s="117"/>
      <c r="C27" s="122" t="s">
        <v>22</v>
      </c>
      <c r="D27" s="122" t="s">
        <v>261</v>
      </c>
      <c r="E27" s="122" t="s">
        <v>263</v>
      </c>
      <c r="F27" s="124" t="s">
        <v>18</v>
      </c>
      <c r="G27" s="206">
        <v>0.1429</v>
      </c>
      <c r="H27" s="206">
        <v>0.28570000000000001</v>
      </c>
      <c r="I27" s="206">
        <v>0.28570000000000001</v>
      </c>
      <c r="J27" s="206">
        <v>0.28570000000000001</v>
      </c>
      <c r="K27" s="206">
        <v>0</v>
      </c>
      <c r="L27" s="182">
        <v>3</v>
      </c>
      <c r="M27" s="206"/>
      <c r="N27" s="21"/>
    </row>
    <row r="28" spans="1:14" ht="15" customHeight="1">
      <c r="A28" s="188">
        <v>28</v>
      </c>
      <c r="B28" s="117"/>
      <c r="C28" s="122" t="s">
        <v>22</v>
      </c>
      <c r="D28" s="122" t="s">
        <v>261</v>
      </c>
      <c r="E28" s="122" t="s">
        <v>264</v>
      </c>
      <c r="F28" s="124" t="s">
        <v>18</v>
      </c>
      <c r="G28" s="206"/>
      <c r="H28" s="206"/>
      <c r="I28" s="206"/>
      <c r="J28" s="206"/>
      <c r="K28" s="206">
        <v>1</v>
      </c>
      <c r="L28" s="182">
        <v>1</v>
      </c>
      <c r="M28" s="206"/>
      <c r="N28" s="21"/>
    </row>
    <row r="29" spans="1:14" ht="15" customHeight="1">
      <c r="A29" s="188">
        <v>29</v>
      </c>
      <c r="B29" s="117"/>
      <c r="C29" s="122" t="s">
        <v>22</v>
      </c>
      <c r="D29" s="122" t="s">
        <v>261</v>
      </c>
      <c r="E29" s="122" t="s">
        <v>265</v>
      </c>
      <c r="F29" s="124" t="s">
        <v>18</v>
      </c>
      <c r="G29" s="206"/>
      <c r="H29" s="206"/>
      <c r="I29" s="206"/>
      <c r="J29" s="206"/>
      <c r="K29" s="206">
        <v>1</v>
      </c>
      <c r="L29" s="182">
        <v>1</v>
      </c>
      <c r="M29" s="206"/>
      <c r="N29" s="21"/>
    </row>
    <row r="30" spans="1:14" ht="15" customHeight="1">
      <c r="A30" s="296">
        <v>30</v>
      </c>
      <c r="B30" s="297"/>
      <c r="C30" s="298" t="s">
        <v>22</v>
      </c>
      <c r="D30" s="298" t="s">
        <v>261</v>
      </c>
      <c r="E30" s="298" t="s">
        <v>37</v>
      </c>
      <c r="F30" s="299" t="s">
        <v>18</v>
      </c>
      <c r="G30" s="294"/>
      <c r="H30" s="294"/>
      <c r="I30" s="294"/>
      <c r="J30" s="294"/>
      <c r="K30" s="294"/>
      <c r="L30" s="295" t="s">
        <v>453</v>
      </c>
      <c r="M30" s="294"/>
      <c r="N30" s="21"/>
    </row>
    <row r="31" spans="1:14" ht="15" customHeight="1">
      <c r="A31" s="296">
        <v>31</v>
      </c>
      <c r="B31" s="297"/>
      <c r="C31" s="298" t="s">
        <v>22</v>
      </c>
      <c r="D31" s="298" t="s">
        <v>261</v>
      </c>
      <c r="E31" s="298" t="s">
        <v>266</v>
      </c>
      <c r="F31" s="299" t="s">
        <v>18</v>
      </c>
      <c r="G31" s="294"/>
      <c r="H31" s="294"/>
      <c r="I31" s="294"/>
      <c r="J31" s="294"/>
      <c r="K31" s="294"/>
      <c r="L31" s="295" t="s">
        <v>453</v>
      </c>
      <c r="M31" s="294"/>
      <c r="N31" s="21"/>
    </row>
    <row r="32" spans="1:14" ht="15" customHeight="1">
      <c r="A32" s="188">
        <v>32</v>
      </c>
      <c r="B32" s="117"/>
      <c r="C32" s="122" t="s">
        <v>22</v>
      </c>
      <c r="D32" s="122" t="s">
        <v>261</v>
      </c>
      <c r="E32" s="122" t="s">
        <v>267</v>
      </c>
      <c r="F32" s="124" t="s">
        <v>18</v>
      </c>
      <c r="G32" s="206"/>
      <c r="H32" s="206"/>
      <c r="I32" s="206"/>
      <c r="J32" s="206">
        <v>1</v>
      </c>
      <c r="K32" s="206"/>
      <c r="L32" s="182">
        <v>4</v>
      </c>
      <c r="M32" s="206"/>
      <c r="N32" s="21"/>
    </row>
    <row r="33" spans="1:14" ht="15" customHeight="1">
      <c r="A33" s="188">
        <v>33</v>
      </c>
      <c r="B33" s="117"/>
      <c r="C33" s="122" t="s">
        <v>22</v>
      </c>
      <c r="D33" s="122" t="s">
        <v>261</v>
      </c>
      <c r="E33" s="122" t="s">
        <v>268</v>
      </c>
      <c r="F33" s="124" t="s">
        <v>18</v>
      </c>
      <c r="G33" s="206">
        <v>0</v>
      </c>
      <c r="H33" s="206">
        <v>6.3E-2</v>
      </c>
      <c r="I33" s="206">
        <v>0.14499999999999999</v>
      </c>
      <c r="J33" s="206">
        <v>0.79200000000000004</v>
      </c>
      <c r="K33" s="206">
        <v>0</v>
      </c>
      <c r="L33" s="182">
        <v>3</v>
      </c>
      <c r="M33" s="206"/>
      <c r="N33" s="21"/>
    </row>
    <row r="34" spans="1:14" ht="15" customHeight="1">
      <c r="A34" s="188">
        <v>34</v>
      </c>
      <c r="B34" s="117"/>
      <c r="C34" s="122" t="s">
        <v>22</v>
      </c>
      <c r="D34" s="122" t="s">
        <v>261</v>
      </c>
      <c r="E34" s="122" t="s">
        <v>269</v>
      </c>
      <c r="F34" s="124" t="s">
        <v>18</v>
      </c>
      <c r="G34" s="206">
        <v>0</v>
      </c>
      <c r="H34" s="206">
        <v>0</v>
      </c>
      <c r="I34" s="206"/>
      <c r="J34" s="206">
        <v>1</v>
      </c>
      <c r="K34" s="206">
        <v>0</v>
      </c>
      <c r="L34" s="182">
        <v>3</v>
      </c>
      <c r="M34" s="206"/>
      <c r="N34" s="21"/>
    </row>
    <row r="35" spans="1:14" s="88" customFormat="1" ht="15" customHeight="1">
      <c r="A35" s="188">
        <v>35</v>
      </c>
      <c r="B35" s="117"/>
      <c r="C35" s="122"/>
      <c r="D35" s="122"/>
      <c r="E35" s="122"/>
      <c r="F35" s="165"/>
      <c r="G35" s="122"/>
      <c r="H35" s="122"/>
      <c r="I35" s="165"/>
      <c r="J35" s="122"/>
      <c r="K35" s="122"/>
      <c r="L35" s="165"/>
      <c r="M35" s="165"/>
      <c r="N35" s="21"/>
    </row>
    <row r="36" spans="1:14" s="88" customFormat="1" ht="12.75" customHeight="1">
      <c r="A36" s="188">
        <v>36</v>
      </c>
      <c r="B36" s="142"/>
      <c r="C36" s="126"/>
      <c r="D36" s="126"/>
      <c r="E36" s="126"/>
      <c r="F36" s="126"/>
      <c r="G36" s="319" t="s">
        <v>506</v>
      </c>
      <c r="H36" s="319"/>
      <c r="I36" s="319"/>
      <c r="J36" s="319"/>
      <c r="K36" s="319"/>
      <c r="L36" s="319"/>
      <c r="M36" s="319"/>
      <c r="N36" s="21"/>
    </row>
    <row r="37" spans="1:14" s="88" customFormat="1" ht="12.75" customHeight="1">
      <c r="A37" s="188">
        <v>37</v>
      </c>
      <c r="B37" s="142"/>
      <c r="C37" s="126"/>
      <c r="D37" s="126"/>
      <c r="E37" s="126"/>
      <c r="F37" s="126"/>
      <c r="G37" s="135"/>
      <c r="H37" s="135"/>
      <c r="I37" s="135"/>
      <c r="J37" s="135"/>
      <c r="K37" s="135"/>
      <c r="L37" s="126"/>
      <c r="M37" s="320" t="s">
        <v>507</v>
      </c>
      <c r="N37" s="21"/>
    </row>
    <row r="38" spans="1:14" s="13" customFormat="1" ht="54" customHeight="1">
      <c r="A38" s="188">
        <v>38</v>
      </c>
      <c r="B38" s="162"/>
      <c r="C38" s="163" t="s">
        <v>14</v>
      </c>
      <c r="D38" s="164" t="s">
        <v>2</v>
      </c>
      <c r="E38" s="164" t="s">
        <v>15</v>
      </c>
      <c r="F38" s="157" t="s">
        <v>72</v>
      </c>
      <c r="G38" s="157" t="s">
        <v>64</v>
      </c>
      <c r="H38" s="157" t="s">
        <v>65</v>
      </c>
      <c r="I38" s="157" t="s">
        <v>66</v>
      </c>
      <c r="J38" s="157" t="s">
        <v>304</v>
      </c>
      <c r="K38" s="157" t="s">
        <v>67</v>
      </c>
      <c r="L38" s="157" t="s">
        <v>69</v>
      </c>
      <c r="M38" s="321"/>
      <c r="N38" s="30"/>
    </row>
    <row r="39" spans="1:14" ht="15" customHeight="1">
      <c r="A39" s="188">
        <v>39</v>
      </c>
      <c r="B39" s="142"/>
      <c r="C39" s="122" t="s">
        <v>22</v>
      </c>
      <c r="D39" s="122" t="s">
        <v>497</v>
      </c>
      <c r="E39" s="122" t="s">
        <v>270</v>
      </c>
      <c r="F39" s="124" t="s">
        <v>18</v>
      </c>
      <c r="G39" s="206">
        <v>0</v>
      </c>
      <c r="H39" s="206">
        <v>0.13</v>
      </c>
      <c r="I39" s="206">
        <v>0.17399999999999999</v>
      </c>
      <c r="J39" s="206">
        <v>0.69599999999999995</v>
      </c>
      <c r="K39" s="206">
        <v>0</v>
      </c>
      <c r="L39" s="182">
        <v>3</v>
      </c>
      <c r="M39" s="206"/>
      <c r="N39" s="21"/>
    </row>
    <row r="40" spans="1:14" ht="15" customHeight="1">
      <c r="A40" s="188">
        <v>40</v>
      </c>
      <c r="B40" s="142"/>
      <c r="C40" s="122" t="s">
        <v>22</v>
      </c>
      <c r="D40" s="122" t="s">
        <v>271</v>
      </c>
      <c r="E40" s="122" t="s">
        <v>38</v>
      </c>
      <c r="F40" s="124" t="s">
        <v>24</v>
      </c>
      <c r="G40" s="206"/>
      <c r="H40" s="206"/>
      <c r="I40" s="206"/>
      <c r="J40" s="206"/>
      <c r="K40" s="206">
        <v>1</v>
      </c>
      <c r="L40" s="182">
        <v>1</v>
      </c>
      <c r="M40" s="206"/>
      <c r="N40" s="21"/>
    </row>
    <row r="41" spans="1:14" ht="15" customHeight="1">
      <c r="A41" s="296">
        <v>41</v>
      </c>
      <c r="B41" s="300"/>
      <c r="C41" s="298" t="s">
        <v>22</v>
      </c>
      <c r="D41" s="298" t="s">
        <v>271</v>
      </c>
      <c r="E41" s="298" t="s">
        <v>39</v>
      </c>
      <c r="F41" s="299" t="s">
        <v>24</v>
      </c>
      <c r="G41" s="294"/>
      <c r="H41" s="294"/>
      <c r="I41" s="294"/>
      <c r="J41" s="294"/>
      <c r="K41" s="294"/>
      <c r="L41" s="295" t="s">
        <v>453</v>
      </c>
      <c r="M41" s="294"/>
      <c r="N41" s="21"/>
    </row>
    <row r="42" spans="1:14" ht="15" customHeight="1">
      <c r="A42" s="296">
        <v>42</v>
      </c>
      <c r="B42" s="300"/>
      <c r="C42" s="298" t="s">
        <v>22</v>
      </c>
      <c r="D42" s="298" t="s">
        <v>271</v>
      </c>
      <c r="E42" s="298" t="s">
        <v>272</v>
      </c>
      <c r="F42" s="299" t="s">
        <v>24</v>
      </c>
      <c r="G42" s="294"/>
      <c r="H42" s="294"/>
      <c r="I42" s="294"/>
      <c r="J42" s="294"/>
      <c r="K42" s="294"/>
      <c r="L42" s="295" t="s">
        <v>453</v>
      </c>
      <c r="M42" s="294"/>
      <c r="N42" s="21"/>
    </row>
    <row r="43" spans="1:14" ht="15" customHeight="1">
      <c r="A43" s="188">
        <v>43</v>
      </c>
      <c r="B43" s="142"/>
      <c r="C43" s="122" t="s">
        <v>22</v>
      </c>
      <c r="D43" s="122" t="s">
        <v>273</v>
      </c>
      <c r="E43" s="122" t="s">
        <v>40</v>
      </c>
      <c r="F43" s="124" t="s">
        <v>24</v>
      </c>
      <c r="G43" s="206">
        <v>0</v>
      </c>
      <c r="H43" s="206">
        <v>0</v>
      </c>
      <c r="I43" s="206">
        <v>0.12583888251526901</v>
      </c>
      <c r="J43" s="206">
        <v>0.87416111748473102</v>
      </c>
      <c r="K43" s="206">
        <v>0</v>
      </c>
      <c r="L43" s="182">
        <v>2</v>
      </c>
      <c r="M43" s="206"/>
      <c r="N43" s="21"/>
    </row>
    <row r="44" spans="1:14" ht="15" customHeight="1">
      <c r="A44" s="188">
        <v>44</v>
      </c>
      <c r="B44" s="142"/>
      <c r="C44" s="122" t="s">
        <v>22</v>
      </c>
      <c r="D44" s="122" t="s">
        <v>273</v>
      </c>
      <c r="E44" s="122" t="s">
        <v>41</v>
      </c>
      <c r="F44" s="124" t="s">
        <v>24</v>
      </c>
      <c r="G44" s="206">
        <v>0</v>
      </c>
      <c r="H44" s="206">
        <v>0</v>
      </c>
      <c r="I44" s="206">
        <v>0.9273072600255674</v>
      </c>
      <c r="J44" s="206">
        <v>7.2692739974432569E-2</v>
      </c>
      <c r="K44" s="206">
        <v>0</v>
      </c>
      <c r="L44" s="182">
        <v>2</v>
      </c>
      <c r="M44" s="206"/>
      <c r="N44" s="21"/>
    </row>
    <row r="45" spans="1:14" ht="15" customHeight="1">
      <c r="A45" s="296">
        <v>45</v>
      </c>
      <c r="B45" s="300"/>
      <c r="C45" s="298" t="s">
        <v>22</v>
      </c>
      <c r="D45" s="298" t="s">
        <v>273</v>
      </c>
      <c r="E45" s="298" t="s">
        <v>42</v>
      </c>
      <c r="F45" s="299" t="s">
        <v>24</v>
      </c>
      <c r="G45" s="294"/>
      <c r="H45" s="294"/>
      <c r="I45" s="294"/>
      <c r="J45" s="294"/>
      <c r="K45" s="294"/>
      <c r="L45" s="295" t="s">
        <v>453</v>
      </c>
      <c r="M45" s="294"/>
      <c r="N45" s="21"/>
    </row>
    <row r="46" spans="1:14" ht="15" customHeight="1">
      <c r="A46" s="188">
        <v>46</v>
      </c>
      <c r="B46" s="142"/>
      <c r="C46" s="143" t="s">
        <v>22</v>
      </c>
      <c r="D46" s="143" t="s">
        <v>274</v>
      </c>
      <c r="E46" s="122" t="s">
        <v>275</v>
      </c>
      <c r="F46" s="124" t="s">
        <v>18</v>
      </c>
      <c r="G46" s="206"/>
      <c r="H46" s="206"/>
      <c r="I46" s="206"/>
      <c r="J46" s="206"/>
      <c r="K46" s="206">
        <v>1</v>
      </c>
      <c r="L46" s="182">
        <v>1</v>
      </c>
      <c r="M46" s="206"/>
      <c r="N46" s="21"/>
    </row>
    <row r="47" spans="1:14" ht="15" customHeight="1">
      <c r="A47" s="188">
        <v>47</v>
      </c>
      <c r="B47" s="142"/>
      <c r="C47" s="143" t="s">
        <v>22</v>
      </c>
      <c r="D47" s="143" t="s">
        <v>274</v>
      </c>
      <c r="E47" s="122" t="s">
        <v>276</v>
      </c>
      <c r="F47" s="124" t="s">
        <v>18</v>
      </c>
      <c r="G47" s="206"/>
      <c r="H47" s="206"/>
      <c r="I47" s="206"/>
      <c r="J47" s="206"/>
      <c r="K47" s="206">
        <v>1</v>
      </c>
      <c r="L47" s="182">
        <v>1</v>
      </c>
      <c r="M47" s="206"/>
      <c r="N47" s="21"/>
    </row>
    <row r="48" spans="1:14" ht="15" customHeight="1">
      <c r="A48" s="188">
        <v>48</v>
      </c>
      <c r="B48" s="142"/>
      <c r="C48" s="143" t="s">
        <v>22</v>
      </c>
      <c r="D48" s="143" t="s">
        <v>274</v>
      </c>
      <c r="E48" s="136" t="s">
        <v>277</v>
      </c>
      <c r="F48" s="124" t="s">
        <v>18</v>
      </c>
      <c r="G48" s="206"/>
      <c r="H48" s="206"/>
      <c r="I48" s="206"/>
      <c r="J48" s="206"/>
      <c r="K48" s="206">
        <v>1</v>
      </c>
      <c r="L48" s="182">
        <v>1</v>
      </c>
      <c r="M48" s="206"/>
      <c r="N48" s="21"/>
    </row>
    <row r="49" spans="1:14" ht="15" customHeight="1">
      <c r="A49" s="188">
        <v>49</v>
      </c>
      <c r="B49" s="142"/>
      <c r="C49" s="143" t="s">
        <v>22</v>
      </c>
      <c r="D49" s="143" t="s">
        <v>274</v>
      </c>
      <c r="E49" s="128" t="s">
        <v>278</v>
      </c>
      <c r="F49" s="124" t="s">
        <v>18</v>
      </c>
      <c r="G49" s="206"/>
      <c r="H49" s="206"/>
      <c r="I49" s="206"/>
      <c r="J49" s="206"/>
      <c r="K49" s="206">
        <v>1</v>
      </c>
      <c r="L49" s="182">
        <v>1</v>
      </c>
      <c r="M49" s="206"/>
      <c r="N49" s="21"/>
    </row>
    <row r="50" spans="1:14" ht="15" customHeight="1">
      <c r="A50" s="188">
        <v>50</v>
      </c>
      <c r="B50" s="142"/>
      <c r="C50" s="122" t="s">
        <v>22</v>
      </c>
      <c r="D50" s="122" t="s">
        <v>274</v>
      </c>
      <c r="E50" s="122" t="s">
        <v>43</v>
      </c>
      <c r="F50" s="124" t="s">
        <v>18</v>
      </c>
      <c r="G50" s="206"/>
      <c r="H50" s="206"/>
      <c r="I50" s="206"/>
      <c r="J50" s="206"/>
      <c r="K50" s="206">
        <v>1</v>
      </c>
      <c r="L50" s="182">
        <v>1</v>
      </c>
      <c r="M50" s="206"/>
      <c r="N50" s="21"/>
    </row>
    <row r="51" spans="1:14" ht="15" customHeight="1">
      <c r="A51" s="188">
        <v>51</v>
      </c>
      <c r="B51" s="142"/>
      <c r="C51" s="122" t="s">
        <v>22</v>
      </c>
      <c r="D51" s="122" t="s">
        <v>279</v>
      </c>
      <c r="E51" s="122" t="s">
        <v>44</v>
      </c>
      <c r="F51" s="124" t="s">
        <v>18</v>
      </c>
      <c r="G51" s="206">
        <v>1.4344262295081968E-2</v>
      </c>
      <c r="H51" s="206">
        <v>3.7090163934426226E-2</v>
      </c>
      <c r="I51" s="206">
        <v>0.48975409836065575</v>
      </c>
      <c r="J51" s="206">
        <v>0.45881147540983608</v>
      </c>
      <c r="K51" s="206">
        <v>0</v>
      </c>
      <c r="L51" s="182">
        <v>3</v>
      </c>
      <c r="M51" s="206">
        <v>1.4344262295081968E-2</v>
      </c>
      <c r="N51" s="21"/>
    </row>
    <row r="52" spans="1:14" ht="15" customHeight="1">
      <c r="A52" s="188">
        <v>52</v>
      </c>
      <c r="B52" s="142"/>
      <c r="C52" s="122" t="s">
        <v>22</v>
      </c>
      <c r="D52" s="122" t="s">
        <v>279</v>
      </c>
      <c r="E52" s="122" t="s">
        <v>45</v>
      </c>
      <c r="F52" s="124" t="s">
        <v>18</v>
      </c>
      <c r="G52" s="206">
        <v>4.6094750320102434E-2</v>
      </c>
      <c r="H52" s="206">
        <v>2.6888604353393086E-2</v>
      </c>
      <c r="I52" s="206">
        <v>0.3380281690140845</v>
      </c>
      <c r="J52" s="206">
        <v>0.58898847631242002</v>
      </c>
      <c r="K52" s="206">
        <v>0</v>
      </c>
      <c r="L52" s="182">
        <v>3</v>
      </c>
      <c r="M52" s="206">
        <v>4.6094750320102434E-2</v>
      </c>
      <c r="N52" s="21"/>
    </row>
    <row r="53" spans="1:14" ht="15" customHeight="1">
      <c r="A53" s="188">
        <v>53</v>
      </c>
      <c r="B53" s="142"/>
      <c r="C53" s="122" t="s">
        <v>22</v>
      </c>
      <c r="D53" s="122" t="s">
        <v>280</v>
      </c>
      <c r="E53" s="122" t="s">
        <v>13</v>
      </c>
      <c r="F53" s="124" t="s">
        <v>18</v>
      </c>
      <c r="G53" s="206"/>
      <c r="H53" s="206"/>
      <c r="I53" s="206"/>
      <c r="J53" s="206"/>
      <c r="K53" s="206">
        <v>1</v>
      </c>
      <c r="L53" s="182">
        <v>1</v>
      </c>
      <c r="M53" s="206"/>
      <c r="N53" s="21"/>
    </row>
    <row r="54" spans="1:14" ht="15" customHeight="1">
      <c r="A54" s="188">
        <v>54</v>
      </c>
      <c r="B54" s="142"/>
      <c r="C54" s="122" t="s">
        <v>22</v>
      </c>
      <c r="D54" s="122" t="s">
        <v>281</v>
      </c>
      <c r="E54" s="122" t="s">
        <v>46</v>
      </c>
      <c r="F54" s="124" t="s">
        <v>18</v>
      </c>
      <c r="G54" s="206"/>
      <c r="H54" s="206"/>
      <c r="I54" s="206"/>
      <c r="J54" s="206"/>
      <c r="K54" s="206">
        <v>1</v>
      </c>
      <c r="L54" s="182">
        <v>1</v>
      </c>
      <c r="M54" s="206"/>
      <c r="N54" s="21"/>
    </row>
    <row r="55" spans="1:14" ht="15" customHeight="1">
      <c r="A55" s="188">
        <v>55</v>
      </c>
      <c r="B55" s="142"/>
      <c r="C55" s="122" t="s">
        <v>47</v>
      </c>
      <c r="D55" s="122" t="s">
        <v>282</v>
      </c>
      <c r="E55" s="122" t="s">
        <v>283</v>
      </c>
      <c r="F55" s="124" t="s">
        <v>24</v>
      </c>
      <c r="G55" s="206"/>
      <c r="H55" s="206"/>
      <c r="I55" s="206"/>
      <c r="J55" s="206"/>
      <c r="K55" s="206">
        <v>1</v>
      </c>
      <c r="L55" s="182">
        <v>1</v>
      </c>
      <c r="M55" s="206"/>
      <c r="N55" s="21"/>
    </row>
    <row r="56" spans="1:14" ht="15" customHeight="1">
      <c r="A56" s="188">
        <v>56</v>
      </c>
      <c r="B56" s="142"/>
      <c r="C56" s="122" t="s">
        <v>47</v>
      </c>
      <c r="D56" s="122" t="s">
        <v>284</v>
      </c>
      <c r="E56" s="122" t="s">
        <v>285</v>
      </c>
      <c r="F56" s="124" t="s">
        <v>24</v>
      </c>
      <c r="G56" s="206">
        <v>0.10742821066510735</v>
      </c>
      <c r="H56" s="206">
        <v>0.10013295414663069</v>
      </c>
      <c r="I56" s="206">
        <v>0.48771639758673785</v>
      </c>
      <c r="J56" s="206">
        <v>0.30472243760152412</v>
      </c>
      <c r="K56" s="206">
        <v>0</v>
      </c>
      <c r="L56" s="182">
        <v>3</v>
      </c>
      <c r="M56" s="206">
        <v>0.10742821066510735</v>
      </c>
      <c r="N56" s="21"/>
    </row>
    <row r="57" spans="1:14" ht="15" customHeight="1">
      <c r="A57" s="188">
        <v>57</v>
      </c>
      <c r="B57" s="142"/>
      <c r="C57" s="122" t="s">
        <v>47</v>
      </c>
      <c r="D57" s="122" t="s">
        <v>286</v>
      </c>
      <c r="E57" s="122" t="s">
        <v>287</v>
      </c>
      <c r="F57" s="124" t="s">
        <v>24</v>
      </c>
      <c r="G57" s="206"/>
      <c r="H57" s="206"/>
      <c r="I57" s="206"/>
      <c r="J57" s="206"/>
      <c r="K57" s="206">
        <v>1</v>
      </c>
      <c r="L57" s="182">
        <v>1</v>
      </c>
      <c r="M57" s="206"/>
      <c r="N57" s="21"/>
    </row>
    <row r="58" spans="1:14" ht="15" customHeight="1">
      <c r="A58" s="188">
        <v>58</v>
      </c>
      <c r="B58" s="142"/>
      <c r="C58" s="122" t="s">
        <v>47</v>
      </c>
      <c r="D58" s="122" t="s">
        <v>48</v>
      </c>
      <c r="E58" s="122" t="s">
        <v>491</v>
      </c>
      <c r="F58" s="124" t="s">
        <v>18</v>
      </c>
      <c r="G58" s="206"/>
      <c r="H58" s="206"/>
      <c r="I58" s="206"/>
      <c r="J58" s="206"/>
      <c r="K58" s="206">
        <v>1</v>
      </c>
      <c r="L58" s="182">
        <v>1</v>
      </c>
      <c r="M58" s="206"/>
      <c r="N58" s="21"/>
    </row>
    <row r="59" spans="1:14" ht="15" customHeight="1">
      <c r="A59" s="188">
        <v>59</v>
      </c>
      <c r="B59" s="142"/>
      <c r="C59" s="143" t="s">
        <v>16</v>
      </c>
      <c r="D59" s="143" t="s">
        <v>49</v>
      </c>
      <c r="E59" s="128" t="s">
        <v>50</v>
      </c>
      <c r="F59" s="124" t="s">
        <v>18</v>
      </c>
      <c r="G59" s="206">
        <v>0</v>
      </c>
      <c r="H59" s="206">
        <v>8.6999999999999994E-2</v>
      </c>
      <c r="I59" s="206">
        <v>4.2999999999999997E-2</v>
      </c>
      <c r="J59" s="206">
        <v>0.87</v>
      </c>
      <c r="K59" s="206">
        <v>0</v>
      </c>
      <c r="L59" s="182">
        <v>3</v>
      </c>
      <c r="M59" s="206"/>
      <c r="N59" s="21"/>
    </row>
    <row r="60" spans="1:14" ht="15" customHeight="1">
      <c r="A60" s="188">
        <v>60</v>
      </c>
      <c r="B60" s="142"/>
      <c r="C60" s="143" t="s">
        <v>16</v>
      </c>
      <c r="D60" s="143" t="s">
        <v>51</v>
      </c>
      <c r="E60" s="122" t="s">
        <v>461</v>
      </c>
      <c r="F60" s="124" t="s">
        <v>290</v>
      </c>
      <c r="G60" s="206">
        <v>0</v>
      </c>
      <c r="H60" s="206">
        <v>0.125</v>
      </c>
      <c r="I60" s="206">
        <v>0</v>
      </c>
      <c r="J60" s="206">
        <v>0.875</v>
      </c>
      <c r="K60" s="206">
        <v>0</v>
      </c>
      <c r="L60" s="182">
        <v>3</v>
      </c>
      <c r="M60" s="206"/>
      <c r="N60" s="21"/>
    </row>
    <row r="61" spans="1:14" ht="15" customHeight="1">
      <c r="A61" s="188">
        <v>61</v>
      </c>
      <c r="B61" s="142"/>
      <c r="C61" s="122" t="s">
        <v>16</v>
      </c>
      <c r="D61" s="122" t="s">
        <v>288</v>
      </c>
      <c r="E61" s="122" t="s">
        <v>21</v>
      </c>
      <c r="F61" s="165" t="s">
        <v>18</v>
      </c>
      <c r="G61" s="206"/>
      <c r="H61" s="206"/>
      <c r="I61" s="206"/>
      <c r="J61" s="206">
        <v>1</v>
      </c>
      <c r="K61" s="206"/>
      <c r="L61" s="182">
        <v>1</v>
      </c>
      <c r="M61" s="206"/>
      <c r="N61" s="21"/>
    </row>
    <row r="62" spans="1:14" ht="15" customHeight="1">
      <c r="A62" s="188">
        <v>62</v>
      </c>
      <c r="B62" s="142"/>
      <c r="C62" s="122" t="s">
        <v>16</v>
      </c>
      <c r="D62" s="122" t="s">
        <v>289</v>
      </c>
      <c r="E62" s="122" t="s">
        <v>54</v>
      </c>
      <c r="F62" s="124" t="s">
        <v>290</v>
      </c>
      <c r="G62" s="206">
        <v>0</v>
      </c>
      <c r="H62" s="206">
        <v>0.5</v>
      </c>
      <c r="I62" s="206">
        <v>0.16700000000000001</v>
      </c>
      <c r="J62" s="206">
        <v>0.33300000000000002</v>
      </c>
      <c r="K62" s="206">
        <v>0</v>
      </c>
      <c r="L62" s="182">
        <v>3</v>
      </c>
      <c r="M62" s="206">
        <v>0.16700000000000001</v>
      </c>
      <c r="N62" s="21"/>
    </row>
    <row r="63" spans="1:14" ht="15" customHeight="1">
      <c r="A63" s="188">
        <v>63</v>
      </c>
      <c r="B63" s="142"/>
      <c r="C63" s="122" t="s">
        <v>16</v>
      </c>
      <c r="D63" s="122" t="s">
        <v>289</v>
      </c>
      <c r="E63" s="122" t="s">
        <v>55</v>
      </c>
      <c r="F63" s="165" t="s">
        <v>18</v>
      </c>
      <c r="G63" s="206">
        <v>1.8029431829256408E-3</v>
      </c>
      <c r="H63" s="206">
        <v>6.2567001266933042E-2</v>
      </c>
      <c r="I63" s="206">
        <v>0.13483091316635806</v>
      </c>
      <c r="J63" s="206">
        <v>0.29495175908780819</v>
      </c>
      <c r="K63" s="206">
        <v>0.50584738329597512</v>
      </c>
      <c r="L63" s="182">
        <v>1</v>
      </c>
      <c r="M63" s="206">
        <v>1.8029431829256408E-3</v>
      </c>
      <c r="N63" s="21"/>
    </row>
    <row r="64" spans="1:14" ht="15" customHeight="1">
      <c r="A64" s="188">
        <v>64</v>
      </c>
      <c r="B64" s="142"/>
      <c r="C64" s="122" t="s">
        <v>16</v>
      </c>
      <c r="D64" s="122" t="s">
        <v>52</v>
      </c>
      <c r="E64" s="122" t="s">
        <v>53</v>
      </c>
      <c r="F64" s="124" t="s">
        <v>24</v>
      </c>
      <c r="G64" s="206"/>
      <c r="H64" s="206"/>
      <c r="I64" s="206"/>
      <c r="J64" s="206">
        <v>1</v>
      </c>
      <c r="K64" s="206"/>
      <c r="L64" s="182">
        <v>3</v>
      </c>
      <c r="M64" s="206"/>
      <c r="N64" s="21"/>
    </row>
    <row r="65" spans="1:14">
      <c r="A65" s="189"/>
      <c r="B65" s="57"/>
      <c r="C65" s="24"/>
      <c r="D65" s="24"/>
      <c r="E65" s="24"/>
      <c r="F65" s="24"/>
      <c r="G65" s="24"/>
      <c r="H65" s="24"/>
      <c r="I65" s="24"/>
      <c r="J65" s="24"/>
      <c r="K65" s="24"/>
      <c r="L65" s="24"/>
      <c r="M65" s="24"/>
      <c r="N65" s="25"/>
    </row>
  </sheetData>
  <sheetProtection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M36"/>
    <mergeCell ref="M37:M38"/>
    <mergeCell ref="K2:M2"/>
    <mergeCell ref="K3:M3"/>
    <mergeCell ref="M8:M9"/>
    <mergeCell ref="G7:M7"/>
    <mergeCell ref="A5:M5"/>
  </mergeCells>
  <conditionalFormatting sqref="G10:K10">
    <cfRule type="expression" priority="203" stopIfTrue="1">
      <formula>SUM($G$10:$K$10)=0%</formula>
    </cfRule>
    <cfRule type="expression" dxfId="50" priority="204" stopIfTrue="1">
      <formula>SUM($G$10:$K$10)&lt;&gt;100%</formula>
    </cfRule>
  </conditionalFormatting>
  <conditionalFormatting sqref="G11:K11">
    <cfRule type="expression" priority="201" stopIfTrue="1">
      <formula>SUM($G$11:$K$11)=0%</formula>
    </cfRule>
    <cfRule type="expression" dxfId="49" priority="202" stopIfTrue="1">
      <formula>SUM($G$11:$K$11)&lt;&gt;100%</formula>
    </cfRule>
  </conditionalFormatting>
  <conditionalFormatting sqref="G12:K12">
    <cfRule type="expression" priority="199" stopIfTrue="1">
      <formula>SUM($G$12:$K$12)=0%</formula>
    </cfRule>
    <cfRule type="expression" dxfId="48" priority="200" stopIfTrue="1">
      <formula>SUM($G$12:$K$12)&lt;&gt;100%</formula>
    </cfRule>
  </conditionalFormatting>
  <conditionalFormatting sqref="G13:K13">
    <cfRule type="expression" priority="197" stopIfTrue="1">
      <formula>SUM($G$13:$K$13)=0%</formula>
    </cfRule>
    <cfRule type="expression" dxfId="47" priority="198" stopIfTrue="1">
      <formula>SUM($G$13:$K$13)&lt;&gt;100%</formula>
    </cfRule>
  </conditionalFormatting>
  <conditionalFormatting sqref="G14:K14">
    <cfRule type="expression" priority="195" stopIfTrue="1">
      <formula>SUM($G$14:$K$14)=0%</formula>
    </cfRule>
    <cfRule type="expression" dxfId="46" priority="196" stopIfTrue="1">
      <formula>SUM($G$14:$K$14)&lt;&gt;100%</formula>
    </cfRule>
  </conditionalFormatting>
  <conditionalFormatting sqref="G15:K15">
    <cfRule type="expression" priority="193" stopIfTrue="1">
      <formula>SUM($G$15:$K$15)=0%</formula>
    </cfRule>
    <cfRule type="expression" dxfId="45" priority="194" stopIfTrue="1">
      <formula>SUM($G$15:$K$15)&lt;&gt;100%</formula>
    </cfRule>
  </conditionalFormatting>
  <conditionalFormatting sqref="G16:K16">
    <cfRule type="expression" priority="191" stopIfTrue="1">
      <formula>SUM($G$16:$K$16)=0%</formula>
    </cfRule>
    <cfRule type="expression" dxfId="44" priority="192" stopIfTrue="1">
      <formula>SUM($G$16:$K$16)&lt;&gt;100%</formula>
    </cfRule>
  </conditionalFormatting>
  <conditionalFormatting sqref="G17:K17">
    <cfRule type="expression" priority="189" stopIfTrue="1">
      <formula>SUM($G$17:$K$17)=0%</formula>
    </cfRule>
    <cfRule type="expression" dxfId="43" priority="190" stopIfTrue="1">
      <formula>SUM($G$17:$K$17)&lt;&gt;100%</formula>
    </cfRule>
  </conditionalFormatting>
  <conditionalFormatting sqref="G18:K18">
    <cfRule type="expression" priority="187" stopIfTrue="1">
      <formula>SUM($G$18:$K$18)=0%</formula>
    </cfRule>
    <cfRule type="expression" dxfId="42" priority="188" stopIfTrue="1">
      <formula>SUM($G$18:$K$18)&lt;&gt;100%</formula>
    </cfRule>
  </conditionalFormatting>
  <conditionalFormatting sqref="G19:K19">
    <cfRule type="expression" priority="185" stopIfTrue="1">
      <formula>SUM($G$19:$K$19)=0%</formula>
    </cfRule>
    <cfRule type="expression" dxfId="41" priority="186" stopIfTrue="1">
      <formula>SUM($G$19:$K$19)&lt;&gt;100%</formula>
    </cfRule>
  </conditionalFormatting>
  <conditionalFormatting sqref="G20:K20">
    <cfRule type="expression" priority="183" stopIfTrue="1">
      <formula>SUM($G$20:$K$20)=0%</formula>
    </cfRule>
    <cfRule type="expression" dxfId="40" priority="184" stopIfTrue="1">
      <formula>SUM($G$20:$K$20)&lt;&gt;100%</formula>
    </cfRule>
  </conditionalFormatting>
  <conditionalFormatting sqref="G21:K21">
    <cfRule type="expression" priority="181" stopIfTrue="1">
      <formula>SUM($G$21:$K$21)=0%</formula>
    </cfRule>
    <cfRule type="expression" dxfId="39" priority="182" stopIfTrue="1">
      <formula>SUM($G$21:$K$21)&lt;&gt;100%</formula>
    </cfRule>
  </conditionalFormatting>
  <conditionalFormatting sqref="G22:K22">
    <cfRule type="expression" priority="179" stopIfTrue="1">
      <formula>SUM($G$22:$K$22)=0%</formula>
    </cfRule>
    <cfRule type="expression" dxfId="38" priority="180" stopIfTrue="1">
      <formula>SUM($G$22:$K$22)&lt;&gt;100%</formula>
    </cfRule>
  </conditionalFormatting>
  <conditionalFormatting sqref="G23:K23">
    <cfRule type="expression" priority="177" stopIfTrue="1">
      <formula>SUM($G$23:$K$23)=0%</formula>
    </cfRule>
    <cfRule type="expression" dxfId="37" priority="178" stopIfTrue="1">
      <formula>SUM($G$23:$K$23)&lt;&gt;100%</formula>
    </cfRule>
  </conditionalFormatting>
  <conditionalFormatting sqref="G24:K24">
    <cfRule type="expression" priority="175" stopIfTrue="1">
      <formula>SUM($G$24:$K$24)=0%</formula>
    </cfRule>
    <cfRule type="expression" dxfId="36" priority="176" stopIfTrue="1">
      <formula>SUM($G$24:$K$24)&lt;&gt;100%</formula>
    </cfRule>
  </conditionalFormatting>
  <conditionalFormatting sqref="G25:K25">
    <cfRule type="expression" priority="173" stopIfTrue="1">
      <formula>SUM($G$25:$K$25)=0%</formula>
    </cfRule>
    <cfRule type="expression" dxfId="35" priority="174" stopIfTrue="1">
      <formula>SUM($G$25:$K$25)&lt;&gt;100%</formula>
    </cfRule>
  </conditionalFormatting>
  <conditionalFormatting sqref="G26:K26">
    <cfRule type="expression" priority="171" stopIfTrue="1">
      <formula>SUM($G$26:$K$26)=0%</formula>
    </cfRule>
    <cfRule type="expression" dxfId="34" priority="172" stopIfTrue="1">
      <formula>SUM($G$26:$K$26)&lt;&gt;100%</formula>
    </cfRule>
  </conditionalFormatting>
  <conditionalFormatting sqref="G27:K27">
    <cfRule type="expression" priority="169" stopIfTrue="1">
      <formula>SUM($G$27:$K$27)=0%</formula>
    </cfRule>
    <cfRule type="expression" dxfId="33" priority="170" stopIfTrue="1">
      <formula>SUM($G$27:$K$27)&lt;&gt;100%</formula>
    </cfRule>
  </conditionalFormatting>
  <conditionalFormatting sqref="G28:K28">
    <cfRule type="expression" priority="167" stopIfTrue="1">
      <formula>SUM($G$28:$K$28)=0%</formula>
    </cfRule>
    <cfRule type="expression" dxfId="32" priority="168" stopIfTrue="1">
      <formula>SUM($G$28:$K$28)&lt;&gt;100%</formula>
    </cfRule>
  </conditionalFormatting>
  <conditionalFormatting sqref="G29:K29">
    <cfRule type="expression" priority="165" stopIfTrue="1">
      <formula>SUM($G$29:$K$29)=0%</formula>
    </cfRule>
    <cfRule type="expression" dxfId="31" priority="166" stopIfTrue="1">
      <formula>SUM($G$29:$K$29)&lt;&gt;100%</formula>
    </cfRule>
  </conditionalFormatting>
  <conditionalFormatting sqref="G30:K30">
    <cfRule type="expression" priority="163" stopIfTrue="1">
      <formula>SUM($G$30:$K$30)=0%</formula>
    </cfRule>
    <cfRule type="expression" dxfId="30" priority="164" stopIfTrue="1">
      <formula>SUM($G$30:$K$30)&lt;&gt;100%</formula>
    </cfRule>
  </conditionalFormatting>
  <conditionalFormatting sqref="G31:K31">
    <cfRule type="expression" priority="161" stopIfTrue="1">
      <formula>SUM($G$31:$K$31)=0%</formula>
    </cfRule>
    <cfRule type="expression" dxfId="29" priority="162" stopIfTrue="1">
      <formula>SUM($G$31:$K$31)&lt;&gt;100%</formula>
    </cfRule>
  </conditionalFormatting>
  <conditionalFormatting sqref="G32:K32">
    <cfRule type="expression" priority="159" stopIfTrue="1">
      <formula>SUM($G$32:$K$32)=0%</formula>
    </cfRule>
    <cfRule type="expression" dxfId="28" priority="160" stopIfTrue="1">
      <formula>SUM($G$32:$K$32)&lt;&gt;100%</formula>
    </cfRule>
  </conditionalFormatting>
  <conditionalFormatting sqref="G33:K33">
    <cfRule type="expression" priority="157" stopIfTrue="1">
      <formula>SUM($G$33:$K$33)=0%</formula>
    </cfRule>
    <cfRule type="expression" dxfId="27" priority="158" stopIfTrue="1">
      <formula>SUM($G$33:$K$33)&lt;&gt;100%</formula>
    </cfRule>
  </conditionalFormatting>
  <conditionalFormatting sqref="G34:K34">
    <cfRule type="expression" priority="155" stopIfTrue="1">
      <formula>SUM($G$34:$K$34)=0%</formula>
    </cfRule>
    <cfRule type="expression" dxfId="26" priority="156" stopIfTrue="1">
      <formula>SUM($G$34:$K$34)&lt;&gt;100%</formula>
    </cfRule>
  </conditionalFormatting>
  <conditionalFormatting sqref="G39:K39">
    <cfRule type="expression" priority="153" stopIfTrue="1">
      <formula>SUM($G$39:$K$39)=0%</formula>
    </cfRule>
    <cfRule type="expression" dxfId="25" priority="154" stopIfTrue="1">
      <formula>SUM($G$39:$K$39)&lt;&gt;100%</formula>
    </cfRule>
  </conditionalFormatting>
  <conditionalFormatting sqref="G40:K40">
    <cfRule type="expression" priority="151" stopIfTrue="1">
      <formula>SUM($G$40:$K$40)=0%</formula>
    </cfRule>
    <cfRule type="expression" dxfId="24" priority="152" stopIfTrue="1">
      <formula>SUM($G$40:$K$40)&lt;&gt;100%</formula>
    </cfRule>
  </conditionalFormatting>
  <conditionalFormatting sqref="G41:K41">
    <cfRule type="expression" priority="149" stopIfTrue="1">
      <formula>SUM($G$41:$K$41)=0%</formula>
    </cfRule>
    <cfRule type="expression" dxfId="23" priority="150" stopIfTrue="1">
      <formula>SUM($G$41:$K$41)&lt;&gt;100%</formula>
    </cfRule>
  </conditionalFormatting>
  <conditionalFormatting sqref="G42:K42">
    <cfRule type="expression" priority="147" stopIfTrue="1">
      <formula>SUM($G$42:$K$42)=0%</formula>
    </cfRule>
    <cfRule type="expression" dxfId="22" priority="148" stopIfTrue="1">
      <formula>SUM($G$42:$K$42)&lt;&gt;100%</formula>
    </cfRule>
  </conditionalFormatting>
  <conditionalFormatting sqref="G43:K43">
    <cfRule type="expression" priority="145" stopIfTrue="1">
      <formula>SUM($G$43:$K$43)=0%</formula>
    </cfRule>
    <cfRule type="expression" dxfId="21" priority="146" stopIfTrue="1">
      <formula>SUM($G$43:$K$43)&lt;&gt;100%</formula>
    </cfRule>
  </conditionalFormatting>
  <conditionalFormatting sqref="G44:K44">
    <cfRule type="expression" priority="143" stopIfTrue="1">
      <formula>SUM($G$44:$K$44)=0%</formula>
    </cfRule>
    <cfRule type="expression" dxfId="20" priority="144" stopIfTrue="1">
      <formula>SUM($G$44:$K$44)&lt;&gt;100%</formula>
    </cfRule>
  </conditionalFormatting>
  <conditionalFormatting sqref="G45:K45">
    <cfRule type="expression" priority="141" stopIfTrue="1">
      <formula>SUM($G$45:$K$45)=0%</formula>
    </cfRule>
    <cfRule type="expression" dxfId="19" priority="142" stopIfTrue="1">
      <formula>SUM($G$45:$K$45)&lt;&gt;100%</formula>
    </cfRule>
  </conditionalFormatting>
  <conditionalFormatting sqref="G46:K46">
    <cfRule type="expression" priority="139" stopIfTrue="1">
      <formula>SUM($G$46:$K$46)=0%</formula>
    </cfRule>
    <cfRule type="expression" dxfId="18" priority="140" stopIfTrue="1">
      <formula>SUM($G$46:$K$46)&lt;&gt;100%</formula>
    </cfRule>
  </conditionalFormatting>
  <conditionalFormatting sqref="G47:K47">
    <cfRule type="expression" priority="137" stopIfTrue="1">
      <formula>SUM($G$47:$K$47)=0%</formula>
    </cfRule>
    <cfRule type="expression" dxfId="17" priority="138" stopIfTrue="1">
      <formula>SUM($G$47:$K$47)&lt;&gt;100%</formula>
    </cfRule>
  </conditionalFormatting>
  <conditionalFormatting sqref="G48:K48">
    <cfRule type="expression" priority="135" stopIfTrue="1">
      <formula>SUM($G$48:$K$48)=0%</formula>
    </cfRule>
    <cfRule type="expression" dxfId="16" priority="136" stopIfTrue="1">
      <formula>SUM($G$48:$K$48)&lt;&gt;100%</formula>
    </cfRule>
  </conditionalFormatting>
  <conditionalFormatting sqref="G49:K49">
    <cfRule type="expression" priority="133" stopIfTrue="1">
      <formula>SUM($G$49:$K$49)=0%</formula>
    </cfRule>
    <cfRule type="expression" dxfId="15" priority="134" stopIfTrue="1">
      <formula>SUM($G$49:$K$49)&lt;&gt;100%</formula>
    </cfRule>
  </conditionalFormatting>
  <conditionalFormatting sqref="G50:K50">
    <cfRule type="expression" priority="131" stopIfTrue="1">
      <formula>SUM($G$50:$K$50)=0%</formula>
    </cfRule>
    <cfRule type="expression" dxfId="14" priority="132" stopIfTrue="1">
      <formula>SUM($G$50:$K$50)&lt;&gt;100%</formula>
    </cfRule>
  </conditionalFormatting>
  <conditionalFormatting sqref="G51:K51">
    <cfRule type="expression" priority="129" stopIfTrue="1">
      <formula>SUM($G$51:$K$51)=0%</formula>
    </cfRule>
    <cfRule type="expression" dxfId="13" priority="130" stopIfTrue="1">
      <formula>SUM($G$51:$K$51)&lt;&gt;100%</formula>
    </cfRule>
  </conditionalFormatting>
  <conditionalFormatting sqref="G52:K52">
    <cfRule type="expression" priority="127" stopIfTrue="1">
      <formula>SUM($G$52:$K$52)=0%</formula>
    </cfRule>
    <cfRule type="expression" dxfId="12" priority="128" stopIfTrue="1">
      <formula>SUM($G$52:$K$52)&lt;&gt;100%</formula>
    </cfRule>
  </conditionalFormatting>
  <conditionalFormatting sqref="G53:K53">
    <cfRule type="expression" priority="125" stopIfTrue="1">
      <formula>SUM($G$53:$K$53)=0%</formula>
    </cfRule>
    <cfRule type="expression" dxfId="11" priority="126" stopIfTrue="1">
      <formula>SUM($G$53:$K$53)&lt;&gt;100%</formula>
    </cfRule>
  </conditionalFormatting>
  <conditionalFormatting sqref="G54:K54">
    <cfRule type="expression" priority="123" stopIfTrue="1">
      <formula>SUM($G$54:$K$54)=0%</formula>
    </cfRule>
    <cfRule type="expression" dxfId="10" priority="124" stopIfTrue="1">
      <formula>SUM($G$54:$K$54)&lt;&gt;100%</formula>
    </cfRule>
  </conditionalFormatting>
  <conditionalFormatting sqref="G55:K55">
    <cfRule type="expression" priority="121" stopIfTrue="1">
      <formula>SUM($G$55:$K$55)=0%</formula>
    </cfRule>
    <cfRule type="expression" dxfId="9" priority="122" stopIfTrue="1">
      <formula>SUM($G$55:$K$55)&lt;&gt;100%</formula>
    </cfRule>
  </conditionalFormatting>
  <conditionalFormatting sqref="G56:K56">
    <cfRule type="expression" priority="119" stopIfTrue="1">
      <formula>SUM($G$56:$K$56)=0%</formula>
    </cfRule>
    <cfRule type="expression" dxfId="8" priority="120" stopIfTrue="1">
      <formula>SUM($G$56:$K$56)&lt;&gt;100%</formula>
    </cfRule>
  </conditionalFormatting>
  <conditionalFormatting sqref="G57:K57">
    <cfRule type="expression" priority="117" stopIfTrue="1">
      <formula>SUM($G$57:$K$57)=0%</formula>
    </cfRule>
    <cfRule type="expression" dxfId="7" priority="118" stopIfTrue="1">
      <formula>SUM($G$57:$K$57)&lt;&gt;100%</formula>
    </cfRule>
  </conditionalFormatting>
  <conditionalFormatting sqref="G58:K58">
    <cfRule type="expression" priority="115" stopIfTrue="1">
      <formula>SUM($G$58:$K$58)=0%</formula>
    </cfRule>
    <cfRule type="expression" dxfId="6" priority="116" stopIfTrue="1">
      <formula>SUM($G$58:$K$58)&lt;&gt;100%</formula>
    </cfRule>
  </conditionalFormatting>
  <conditionalFormatting sqref="G59:K59">
    <cfRule type="expression" priority="113" stopIfTrue="1">
      <formula>SUM($G$59:$K$59)=0%</formula>
    </cfRule>
    <cfRule type="expression" dxfId="5" priority="114" stopIfTrue="1">
      <formula>SUM($G$59:$K$59)&lt;&gt;100%</formula>
    </cfRule>
  </conditionalFormatting>
  <conditionalFormatting sqref="G60:K60">
    <cfRule type="expression" priority="111" stopIfTrue="1">
      <formula>SUM($G$60:$K$60)=0%</formula>
    </cfRule>
    <cfRule type="expression" dxfId="4" priority="112" stopIfTrue="1">
      <formula>SUM($G$60:$K$60)&lt;&gt;100%</formula>
    </cfRule>
  </conditionalFormatting>
  <conditionalFormatting sqref="G61:K61">
    <cfRule type="expression" priority="109" stopIfTrue="1">
      <formula>SUM($G$61:$K$61)=0%</formula>
    </cfRule>
    <cfRule type="expression" dxfId="3" priority="110" stopIfTrue="1">
      <formula>SUM($G$61:$K$61)&lt;&gt;100%</formula>
    </cfRule>
  </conditionalFormatting>
  <conditionalFormatting sqref="G62:K62">
    <cfRule type="expression" priority="107" stopIfTrue="1">
      <formula>SUM($G$62:$K$62)=0%</formula>
    </cfRule>
    <cfRule type="expression" dxfId="2" priority="108" stopIfTrue="1">
      <formula>SUM($G$62:$K$62)&lt;&gt;100%</formula>
    </cfRule>
  </conditionalFormatting>
  <conditionalFormatting sqref="G63:K63">
    <cfRule type="expression" priority="105" stopIfTrue="1">
      <formula>SUM($G$63:$K$63)=0%</formula>
    </cfRule>
    <cfRule type="expression" dxfId="1" priority="106" stopIfTrue="1">
      <formula>SUM($G$63:$K$63)&lt;&gt;100%</formula>
    </cfRule>
  </conditionalFormatting>
  <conditionalFormatting sqref="G64:K64">
    <cfRule type="expression" priority="103" stopIfTrue="1">
      <formula>SUM($G$64:$K$64)=0%</formula>
    </cfRule>
    <cfRule type="expression" dxfId="0" priority="104" stopIfTrue="1">
      <formula>SUM($G$64:$K$64)&lt;&gt;100%</formula>
    </cfRule>
  </conditionalFormatting>
  <dataValidations count="2">
    <dataValidation operator="lessThanOrEqual" allowBlank="1" showInputMessage="1" showErrorMessage="1" sqref="M10:M34"/>
    <dataValidation type="list" allowBlank="1" showInputMessage="1" showErrorMessage="1" prompt="Please select from available drop-down options" sqref="L10:L34 L39:L64">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0"/>
  <sheetViews>
    <sheetView showGridLines="0" zoomScaleNormal="100" zoomScaleSheetLayoutView="100" workbookViewId="0">
      <selection activeCell="I14" sqref="I14"/>
    </sheetView>
  </sheetViews>
  <sheetFormatPr defaultRowHeight="12.75"/>
  <cols>
    <col min="1" max="1" width="4.5703125" style="4" customWidth="1"/>
    <col min="2" max="2" width="2.5703125" style="54"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55.7109375" style="4" customWidth="1"/>
    <col min="15" max="15" width="2.140625" style="4" customWidth="1"/>
    <col min="16" max="16384" width="9.140625" style="4"/>
  </cols>
  <sheetData>
    <row r="1" spans="1:15" s="8" customFormat="1" ht="15" customHeight="1">
      <c r="A1" s="31"/>
      <c r="B1" s="32"/>
      <c r="C1" s="32"/>
      <c r="D1" s="32"/>
      <c r="E1" s="32"/>
      <c r="F1" s="32"/>
      <c r="G1" s="32"/>
      <c r="H1" s="32"/>
      <c r="I1" s="32"/>
      <c r="J1" s="32"/>
      <c r="K1" s="32"/>
      <c r="L1" s="32"/>
      <c r="M1" s="32"/>
      <c r="N1" s="32"/>
      <c r="O1" s="33"/>
    </row>
    <row r="2" spans="1:15" s="8" customFormat="1" ht="18" customHeight="1">
      <c r="A2" s="34"/>
      <c r="B2" s="73"/>
      <c r="C2" s="73"/>
      <c r="D2" s="73"/>
      <c r="E2" s="73"/>
      <c r="F2" s="73"/>
      <c r="G2" s="73"/>
      <c r="H2" s="73"/>
      <c r="I2" s="73"/>
      <c r="J2" s="43"/>
      <c r="K2" s="45"/>
      <c r="L2" s="43"/>
      <c r="M2" s="45" t="s">
        <v>7</v>
      </c>
      <c r="N2" s="69" t="str">
        <f>IF(NOT(ISBLANK(CoverSheet!$C$8)),CoverSheet!$C$8,"")</f>
        <v>Alpine Energy Limited</v>
      </c>
      <c r="O2" s="26"/>
    </row>
    <row r="3" spans="1:15" s="8" customFormat="1" ht="18" customHeight="1">
      <c r="A3" s="34"/>
      <c r="B3" s="73"/>
      <c r="C3" s="73"/>
      <c r="D3" s="73"/>
      <c r="E3" s="73"/>
      <c r="F3" s="73"/>
      <c r="G3" s="73"/>
      <c r="H3" s="73"/>
      <c r="I3" s="73"/>
      <c r="J3" s="43"/>
      <c r="K3" s="45"/>
      <c r="L3" s="43"/>
      <c r="M3" s="45" t="s">
        <v>238</v>
      </c>
      <c r="N3" s="70" t="str">
        <f>IF(ISNUMBER(CoverSheet!$C$12),TEXT(CoverSheet!$C$12,"_([$-1409]d mmmm yyyy;_(@")&amp;" –"&amp;TEXT(DATE(YEAR(CoverSheet!$C$12)+10,MONTH(CoverSheet!$C$12),DAY(CoverSheet!$C$12)-1),"_([$-1409]d mmmm yyyy;_(@"),"")</f>
        <v xml:space="preserve"> 1 April 2017 – 31 March 2027</v>
      </c>
      <c r="O3" s="26"/>
    </row>
    <row r="4" spans="1:15" s="8" customFormat="1" ht="21">
      <c r="A4" s="91" t="s">
        <v>428</v>
      </c>
      <c r="B4" s="74"/>
      <c r="C4" s="73"/>
      <c r="D4" s="73"/>
      <c r="E4" s="73"/>
      <c r="F4" s="73"/>
      <c r="G4" s="73"/>
      <c r="H4" s="73"/>
      <c r="I4" s="73"/>
      <c r="J4" s="73"/>
      <c r="K4" s="59"/>
      <c r="L4" s="73"/>
      <c r="M4" s="73"/>
      <c r="N4" s="73"/>
      <c r="O4" s="26"/>
    </row>
    <row r="5" spans="1:15" s="170" customFormat="1" ht="42" customHeight="1">
      <c r="A5" s="313" t="s">
        <v>514</v>
      </c>
      <c r="B5" s="314"/>
      <c r="C5" s="314"/>
      <c r="D5" s="314"/>
      <c r="E5" s="314"/>
      <c r="F5" s="314"/>
      <c r="G5" s="314"/>
      <c r="H5" s="314"/>
      <c r="I5" s="314"/>
      <c r="J5" s="314"/>
      <c r="K5" s="314"/>
      <c r="L5" s="314"/>
      <c r="M5" s="314"/>
      <c r="N5" s="169"/>
      <c r="O5" s="131"/>
    </row>
    <row r="6" spans="1:15" s="7" customFormat="1" ht="15" customHeight="1">
      <c r="A6" s="39" t="s">
        <v>537</v>
      </c>
      <c r="B6" s="59"/>
      <c r="C6" s="59"/>
      <c r="D6" s="73"/>
      <c r="E6" s="73"/>
      <c r="F6" s="73"/>
      <c r="G6" s="73"/>
      <c r="H6" s="73"/>
      <c r="I6" s="73"/>
      <c r="J6" s="73"/>
      <c r="K6" s="73"/>
      <c r="L6" s="73"/>
      <c r="M6" s="73"/>
      <c r="N6" s="73"/>
      <c r="O6" s="26"/>
    </row>
    <row r="7" spans="1:15" s="7" customFormat="1" ht="30" customHeight="1">
      <c r="A7" s="63">
        <v>7</v>
      </c>
      <c r="B7" s="47"/>
      <c r="C7" s="111" t="s">
        <v>454</v>
      </c>
      <c r="D7" s="72"/>
      <c r="E7" s="72"/>
      <c r="F7" s="72"/>
      <c r="G7" s="72"/>
      <c r="H7" s="72"/>
      <c r="I7" s="72"/>
      <c r="J7" s="72"/>
      <c r="K7" s="75"/>
      <c r="L7" s="75"/>
      <c r="M7" s="75"/>
      <c r="N7" s="75"/>
      <c r="O7" s="22"/>
    </row>
    <row r="8" spans="1:15" s="13" customFormat="1" ht="51" customHeight="1">
      <c r="A8" s="48">
        <v>8</v>
      </c>
      <c r="B8" s="58"/>
      <c r="C8" s="115"/>
      <c r="D8" s="115"/>
      <c r="E8" s="168" t="s">
        <v>294</v>
      </c>
      <c r="F8" s="166" t="s">
        <v>297</v>
      </c>
      <c r="G8" s="166" t="s">
        <v>298</v>
      </c>
      <c r="H8" s="166" t="s">
        <v>299</v>
      </c>
      <c r="I8" s="207" t="s">
        <v>570</v>
      </c>
      <c r="J8" s="181" t="s">
        <v>553</v>
      </c>
      <c r="K8" s="181" t="s">
        <v>554</v>
      </c>
      <c r="L8" s="181" t="s">
        <v>555</v>
      </c>
      <c r="M8" s="207" t="s">
        <v>569</v>
      </c>
      <c r="N8" s="166" t="s">
        <v>293</v>
      </c>
      <c r="O8" s="30"/>
    </row>
    <row r="9" spans="1:15" ht="15.75">
      <c r="A9" s="63">
        <v>9</v>
      </c>
      <c r="B9" s="47"/>
      <c r="C9" s="110"/>
      <c r="D9" s="109"/>
      <c r="E9" s="208" t="s">
        <v>625</v>
      </c>
      <c r="F9" s="201">
        <v>4.96</v>
      </c>
      <c r="G9" s="201">
        <v>0</v>
      </c>
      <c r="H9" s="193" t="s">
        <v>626</v>
      </c>
      <c r="I9" s="201">
        <v>2.5</v>
      </c>
      <c r="J9" s="227" t="str">
        <f>IF(G9=0,"-",F9/G9)</f>
        <v>-</v>
      </c>
      <c r="K9" s="193">
        <v>0</v>
      </c>
      <c r="L9" s="202" t="s">
        <v>646</v>
      </c>
      <c r="M9" s="215"/>
      <c r="N9" s="208" t="s">
        <v>647</v>
      </c>
      <c r="O9" s="21"/>
    </row>
    <row r="10" spans="1:15" ht="15.75">
      <c r="A10" s="63">
        <v>10</v>
      </c>
      <c r="B10" s="47"/>
      <c r="C10" s="110"/>
      <c r="D10" s="109"/>
      <c r="E10" s="208" t="s">
        <v>627</v>
      </c>
      <c r="F10" s="201">
        <v>0.15</v>
      </c>
      <c r="G10" s="201">
        <v>0</v>
      </c>
      <c r="H10" s="193" t="s">
        <v>626</v>
      </c>
      <c r="I10" s="201">
        <v>0</v>
      </c>
      <c r="J10" s="227" t="str">
        <f>IF(G10=0,"-",F10/G10)</f>
        <v>-</v>
      </c>
      <c r="K10" s="193">
        <v>0</v>
      </c>
      <c r="L10" s="202" t="s">
        <v>646</v>
      </c>
      <c r="M10" s="190"/>
      <c r="N10" s="208" t="s">
        <v>647</v>
      </c>
      <c r="O10" s="21"/>
    </row>
    <row r="11" spans="1:15" ht="15.75">
      <c r="A11" s="63">
        <v>11</v>
      </c>
      <c r="B11" s="47"/>
      <c r="C11" s="110"/>
      <c r="D11" s="109"/>
      <c r="E11" s="208" t="s">
        <v>628</v>
      </c>
      <c r="F11" s="201">
        <v>11.67</v>
      </c>
      <c r="G11" s="201">
        <v>0</v>
      </c>
      <c r="H11" s="193" t="s">
        <v>626</v>
      </c>
      <c r="I11" s="201">
        <v>3.5</v>
      </c>
      <c r="J11" s="227" t="str">
        <f t="shared" ref="J11:J28" si="0">IF(G11=0,"-",F11/G11)</f>
        <v>-</v>
      </c>
      <c r="K11" s="193">
        <v>20</v>
      </c>
      <c r="L11" s="202">
        <v>0.58350000000000002</v>
      </c>
      <c r="M11" s="190" t="s">
        <v>648</v>
      </c>
      <c r="N11" s="208" t="s">
        <v>649</v>
      </c>
      <c r="O11" s="21"/>
    </row>
    <row r="12" spans="1:15" ht="15.75">
      <c r="A12" s="63">
        <v>12</v>
      </c>
      <c r="B12" s="47"/>
      <c r="C12" s="110"/>
      <c r="D12" s="109"/>
      <c r="E12" s="208" t="s">
        <v>629</v>
      </c>
      <c r="F12" s="201">
        <v>17.100000000000001</v>
      </c>
      <c r="G12" s="201">
        <v>20</v>
      </c>
      <c r="H12" s="193" t="s">
        <v>630</v>
      </c>
      <c r="I12" s="201">
        <v>0</v>
      </c>
      <c r="J12" s="227">
        <f t="shared" si="0"/>
        <v>0.85500000000000009</v>
      </c>
      <c r="K12" s="193">
        <v>20</v>
      </c>
      <c r="L12" s="202">
        <v>0.85500000000000009</v>
      </c>
      <c r="M12" s="190" t="s">
        <v>648</v>
      </c>
      <c r="N12" s="208" t="s">
        <v>650</v>
      </c>
      <c r="O12" s="21"/>
    </row>
    <row r="13" spans="1:15" ht="15.75">
      <c r="A13" s="63">
        <v>13</v>
      </c>
      <c r="B13" s="47"/>
      <c r="C13" s="110"/>
      <c r="D13" s="109"/>
      <c r="E13" s="208" t="s">
        <v>631</v>
      </c>
      <c r="F13" s="201">
        <v>15</v>
      </c>
      <c r="G13" s="201">
        <v>25</v>
      </c>
      <c r="H13" s="193" t="s">
        <v>630</v>
      </c>
      <c r="I13" s="201">
        <v>0</v>
      </c>
      <c r="J13" s="227">
        <f t="shared" si="0"/>
        <v>0.6</v>
      </c>
      <c r="K13" s="193">
        <v>25</v>
      </c>
      <c r="L13" s="202">
        <v>0.6</v>
      </c>
      <c r="M13" s="190" t="s">
        <v>648</v>
      </c>
      <c r="N13" s="208" t="s">
        <v>650</v>
      </c>
      <c r="O13" s="21"/>
    </row>
    <row r="14" spans="1:15" ht="15.75">
      <c r="A14" s="63">
        <v>14</v>
      </c>
      <c r="B14" s="47"/>
      <c r="C14" s="110"/>
      <c r="D14" s="109"/>
      <c r="E14" s="208" t="s">
        <v>632</v>
      </c>
      <c r="F14" s="201">
        <v>3.31</v>
      </c>
      <c r="G14" s="201">
        <v>0</v>
      </c>
      <c r="H14" s="193" t="s">
        <v>626</v>
      </c>
      <c r="I14" s="332" t="s">
        <v>633</v>
      </c>
      <c r="J14" s="227" t="str">
        <f t="shared" si="0"/>
        <v>-</v>
      </c>
      <c r="K14" s="193">
        <v>0</v>
      </c>
      <c r="L14" s="202" t="s">
        <v>646</v>
      </c>
      <c r="M14" s="190"/>
      <c r="N14" s="208" t="s">
        <v>647</v>
      </c>
      <c r="O14" s="21"/>
    </row>
    <row r="15" spans="1:15" ht="15.75">
      <c r="A15" s="63">
        <v>15</v>
      </c>
      <c r="B15" s="47"/>
      <c r="C15" s="110"/>
      <c r="D15" s="109"/>
      <c r="E15" s="208" t="s">
        <v>634</v>
      </c>
      <c r="F15" s="201">
        <v>2.75</v>
      </c>
      <c r="G15" s="201">
        <v>0</v>
      </c>
      <c r="H15" s="193" t="s">
        <v>626</v>
      </c>
      <c r="I15" s="201">
        <v>0.5</v>
      </c>
      <c r="J15" s="227" t="str">
        <f t="shared" si="0"/>
        <v>-</v>
      </c>
      <c r="K15" s="193">
        <v>0</v>
      </c>
      <c r="L15" s="202" t="s">
        <v>646</v>
      </c>
      <c r="M15" s="190"/>
      <c r="N15" s="208" t="s">
        <v>647</v>
      </c>
      <c r="O15" s="21"/>
    </row>
    <row r="16" spans="1:15" ht="15.75">
      <c r="A16" s="63">
        <v>16</v>
      </c>
      <c r="B16" s="47"/>
      <c r="C16" s="110"/>
      <c r="D16" s="109"/>
      <c r="E16" s="208" t="s">
        <v>635</v>
      </c>
      <c r="F16" s="201">
        <v>6.45</v>
      </c>
      <c r="G16" s="201">
        <v>0</v>
      </c>
      <c r="H16" s="193" t="s">
        <v>626</v>
      </c>
      <c r="I16" s="201">
        <v>4</v>
      </c>
      <c r="J16" s="227" t="str">
        <f t="shared" si="0"/>
        <v>-</v>
      </c>
      <c r="K16" s="193">
        <v>0</v>
      </c>
      <c r="L16" s="202" t="s">
        <v>646</v>
      </c>
      <c r="M16" s="190"/>
      <c r="N16" s="208" t="s">
        <v>647</v>
      </c>
      <c r="O16" s="21"/>
    </row>
    <row r="17" spans="1:15" ht="15.75">
      <c r="A17" s="63">
        <v>17</v>
      </c>
      <c r="B17" s="47"/>
      <c r="C17" s="110"/>
      <c r="D17" s="109"/>
      <c r="E17" s="208" t="s">
        <v>636</v>
      </c>
      <c r="F17" s="201">
        <v>0.3</v>
      </c>
      <c r="G17" s="201">
        <v>0</v>
      </c>
      <c r="H17" s="193" t="s">
        <v>626</v>
      </c>
      <c r="I17" s="201">
        <v>0</v>
      </c>
      <c r="J17" s="227" t="str">
        <f t="shared" si="0"/>
        <v>-</v>
      </c>
      <c r="K17" s="193">
        <v>0</v>
      </c>
      <c r="L17" s="202" t="s">
        <v>646</v>
      </c>
      <c r="M17" s="190"/>
      <c r="N17" s="208" t="s">
        <v>651</v>
      </c>
      <c r="O17" s="21"/>
    </row>
    <row r="18" spans="1:15" ht="15.75">
      <c r="A18" s="63">
        <v>18</v>
      </c>
      <c r="B18" s="47"/>
      <c r="C18" s="110"/>
      <c r="D18" s="109"/>
      <c r="E18" s="208" t="s">
        <v>637</v>
      </c>
      <c r="F18" s="201">
        <v>8.6999999999999993</v>
      </c>
      <c r="G18" s="201">
        <v>15</v>
      </c>
      <c r="H18" s="193" t="s">
        <v>630</v>
      </c>
      <c r="I18" s="201">
        <v>4</v>
      </c>
      <c r="J18" s="227">
        <f t="shared" si="0"/>
        <v>0.57999999999999996</v>
      </c>
      <c r="K18" s="193">
        <v>15</v>
      </c>
      <c r="L18" s="202">
        <v>0.57999999999999996</v>
      </c>
      <c r="M18" s="190" t="s">
        <v>648</v>
      </c>
      <c r="N18" s="208" t="s">
        <v>652</v>
      </c>
      <c r="O18" s="21"/>
    </row>
    <row r="19" spans="1:15" ht="15.75">
      <c r="A19" s="63">
        <v>19</v>
      </c>
      <c r="B19" s="47"/>
      <c r="C19" s="110"/>
      <c r="D19" s="109"/>
      <c r="E19" s="208" t="s">
        <v>638</v>
      </c>
      <c r="F19" s="201">
        <v>4.7</v>
      </c>
      <c r="G19" s="201">
        <v>0</v>
      </c>
      <c r="H19" s="193" t="s">
        <v>626</v>
      </c>
      <c r="I19" s="201">
        <v>2.5</v>
      </c>
      <c r="J19" s="227" t="str">
        <f t="shared" si="0"/>
        <v>-</v>
      </c>
      <c r="K19" s="193">
        <v>0</v>
      </c>
      <c r="L19" s="202" t="s">
        <v>646</v>
      </c>
      <c r="M19" s="190"/>
      <c r="N19" s="208" t="s">
        <v>647</v>
      </c>
      <c r="O19" s="21"/>
    </row>
    <row r="20" spans="1:15" ht="15.75">
      <c r="A20" s="63">
        <v>20</v>
      </c>
      <c r="B20" s="47"/>
      <c r="C20" s="110"/>
      <c r="D20" s="109"/>
      <c r="E20" s="208" t="s">
        <v>639</v>
      </c>
      <c r="F20" s="201">
        <v>9.8000000000000007</v>
      </c>
      <c r="G20" s="201">
        <v>10</v>
      </c>
      <c r="H20" s="193" t="s">
        <v>630</v>
      </c>
      <c r="I20" s="201">
        <v>4</v>
      </c>
      <c r="J20" s="227">
        <f t="shared" si="0"/>
        <v>0.98000000000000009</v>
      </c>
      <c r="K20" s="193">
        <v>10</v>
      </c>
      <c r="L20" s="202">
        <v>0.98000000000000009</v>
      </c>
      <c r="M20" s="190" t="s">
        <v>653</v>
      </c>
      <c r="N20" s="208" t="s">
        <v>654</v>
      </c>
      <c r="O20" s="21"/>
    </row>
    <row r="21" spans="1:15" ht="15.75">
      <c r="A21" s="63">
        <v>21</v>
      </c>
      <c r="B21" s="47"/>
      <c r="C21" s="110"/>
      <c r="D21" s="109"/>
      <c r="E21" s="208" t="s">
        <v>640</v>
      </c>
      <c r="F21" s="201">
        <v>13.86</v>
      </c>
      <c r="G21" s="201">
        <v>11</v>
      </c>
      <c r="H21" s="193" t="s">
        <v>630</v>
      </c>
      <c r="I21" s="201">
        <v>3.5</v>
      </c>
      <c r="J21" s="227">
        <f t="shared" si="0"/>
        <v>1.26</v>
      </c>
      <c r="K21" s="193">
        <v>11</v>
      </c>
      <c r="L21" s="202">
        <v>1.26</v>
      </c>
      <c r="M21" s="190" t="s">
        <v>655</v>
      </c>
      <c r="N21" s="208" t="s">
        <v>656</v>
      </c>
      <c r="O21" s="21"/>
    </row>
    <row r="22" spans="1:15" ht="15.75">
      <c r="A22" s="63">
        <v>22</v>
      </c>
      <c r="B22" s="47"/>
      <c r="C22" s="110"/>
      <c r="D22" s="109"/>
      <c r="E22" s="208" t="s">
        <v>641</v>
      </c>
      <c r="F22" s="201">
        <v>2.6</v>
      </c>
      <c r="G22" s="201">
        <v>0</v>
      </c>
      <c r="H22" s="193" t="s">
        <v>626</v>
      </c>
      <c r="I22" s="201">
        <v>0</v>
      </c>
      <c r="J22" s="227" t="str">
        <f t="shared" si="0"/>
        <v>-</v>
      </c>
      <c r="K22" s="193">
        <v>0</v>
      </c>
      <c r="L22" s="202" t="s">
        <v>646</v>
      </c>
      <c r="M22" s="190"/>
      <c r="N22" s="208" t="s">
        <v>647</v>
      </c>
      <c r="O22" s="21"/>
    </row>
    <row r="23" spans="1:15" ht="15.75">
      <c r="A23" s="63">
        <v>23</v>
      </c>
      <c r="B23" s="47"/>
      <c r="C23" s="110"/>
      <c r="D23" s="109"/>
      <c r="E23" s="208" t="s">
        <v>642</v>
      </c>
      <c r="F23" s="201">
        <v>13.9</v>
      </c>
      <c r="G23" s="201">
        <v>25</v>
      </c>
      <c r="H23" s="193" t="s">
        <v>630</v>
      </c>
      <c r="I23" s="201">
        <v>4</v>
      </c>
      <c r="J23" s="227">
        <f t="shared" si="0"/>
        <v>0.55600000000000005</v>
      </c>
      <c r="K23" s="193">
        <v>25</v>
      </c>
      <c r="L23" s="202">
        <v>0.55600000000000005</v>
      </c>
      <c r="M23" s="190" t="s">
        <v>648</v>
      </c>
      <c r="N23" s="208" t="s">
        <v>657</v>
      </c>
      <c r="O23" s="21"/>
    </row>
    <row r="24" spans="1:15" ht="15.75">
      <c r="A24" s="63">
        <v>24</v>
      </c>
      <c r="B24" s="47"/>
      <c r="C24" s="110"/>
      <c r="D24" s="109"/>
      <c r="E24" s="208" t="s">
        <v>643</v>
      </c>
      <c r="F24" s="201">
        <v>4.76</v>
      </c>
      <c r="G24" s="201">
        <v>25</v>
      </c>
      <c r="H24" s="193" t="s">
        <v>630</v>
      </c>
      <c r="I24" s="201">
        <v>0</v>
      </c>
      <c r="J24" s="227">
        <f t="shared" si="0"/>
        <v>0.19039999999999999</v>
      </c>
      <c r="K24" s="193">
        <v>25</v>
      </c>
      <c r="L24" s="202">
        <v>0.19039999999999999</v>
      </c>
      <c r="M24" s="190" t="s">
        <v>648</v>
      </c>
      <c r="N24" s="208"/>
      <c r="O24" s="21"/>
    </row>
    <row r="25" spans="1:15" ht="15.75">
      <c r="A25" s="63">
        <v>25</v>
      </c>
      <c r="B25" s="47"/>
      <c r="C25" s="110"/>
      <c r="D25" s="109"/>
      <c r="E25" s="208" t="s">
        <v>644</v>
      </c>
      <c r="F25" s="201">
        <v>3</v>
      </c>
      <c r="G25" s="201">
        <v>0</v>
      </c>
      <c r="H25" s="193" t="s">
        <v>626</v>
      </c>
      <c r="I25" s="201">
        <v>0</v>
      </c>
      <c r="J25" s="227" t="str">
        <f t="shared" si="0"/>
        <v>-</v>
      </c>
      <c r="K25" s="193">
        <v>0</v>
      </c>
      <c r="L25" s="202" t="s">
        <v>646</v>
      </c>
      <c r="M25" s="190"/>
      <c r="N25" s="208" t="s">
        <v>647</v>
      </c>
      <c r="O25" s="21"/>
    </row>
    <row r="26" spans="1:15" ht="15.75">
      <c r="A26" s="63">
        <v>26</v>
      </c>
      <c r="B26" s="47"/>
      <c r="C26" s="110"/>
      <c r="D26" s="109"/>
      <c r="E26" s="208" t="s">
        <v>645</v>
      </c>
      <c r="F26" s="201">
        <v>1.1000000000000001</v>
      </c>
      <c r="G26" s="201">
        <v>0</v>
      </c>
      <c r="H26" s="193" t="s">
        <v>626</v>
      </c>
      <c r="I26" s="201">
        <v>0</v>
      </c>
      <c r="J26" s="227" t="str">
        <f t="shared" si="0"/>
        <v>-</v>
      </c>
      <c r="K26" s="193">
        <v>0</v>
      </c>
      <c r="L26" s="202" t="s">
        <v>646</v>
      </c>
      <c r="M26" s="190"/>
      <c r="N26" s="208" t="s">
        <v>658</v>
      </c>
      <c r="O26" s="21"/>
    </row>
    <row r="27" spans="1:15" ht="15.75">
      <c r="A27" s="63">
        <v>27</v>
      </c>
      <c r="B27" s="47"/>
      <c r="C27" s="110"/>
      <c r="D27" s="109"/>
      <c r="E27" s="208" t="s">
        <v>295</v>
      </c>
      <c r="F27" s="193"/>
      <c r="G27" s="193"/>
      <c r="H27" s="193"/>
      <c r="I27" s="193"/>
      <c r="J27" s="227" t="str">
        <f t="shared" si="0"/>
        <v>-</v>
      </c>
      <c r="K27" s="193"/>
      <c r="L27" s="202"/>
      <c r="M27" s="190"/>
      <c r="N27" s="208"/>
      <c r="O27" s="21"/>
    </row>
    <row r="28" spans="1:15" ht="15.75">
      <c r="A28" s="63">
        <v>28</v>
      </c>
      <c r="B28" s="47"/>
      <c r="C28" s="110"/>
      <c r="D28" s="109"/>
      <c r="E28" s="208" t="s">
        <v>296</v>
      </c>
      <c r="F28" s="193"/>
      <c r="G28" s="193"/>
      <c r="H28" s="193"/>
      <c r="I28" s="193"/>
      <c r="J28" s="227" t="str">
        <f t="shared" si="0"/>
        <v>-</v>
      </c>
      <c r="K28" s="193"/>
      <c r="L28" s="202"/>
      <c r="M28" s="190"/>
      <c r="N28" s="208"/>
      <c r="O28" s="21"/>
    </row>
    <row r="29" spans="1:15" s="10" customFormat="1" ht="15.75">
      <c r="A29" s="63">
        <v>29</v>
      </c>
      <c r="B29" s="47"/>
      <c r="C29" s="109"/>
      <c r="D29" s="109"/>
      <c r="E29" s="108" t="s">
        <v>63</v>
      </c>
      <c r="F29" s="126"/>
      <c r="G29" s="126"/>
      <c r="H29" s="126"/>
      <c r="I29" s="126"/>
      <c r="J29" s="126"/>
      <c r="K29" s="126"/>
      <c r="L29" s="126"/>
      <c r="M29" s="126"/>
      <c r="N29" s="126"/>
      <c r="O29" s="21"/>
    </row>
    <row r="30" spans="1:15" s="17" customFormat="1">
      <c r="A30" s="23"/>
      <c r="B30" s="57"/>
      <c r="C30" s="24"/>
      <c r="D30" s="24"/>
      <c r="E30" s="24"/>
      <c r="F30" s="24"/>
      <c r="G30" s="24"/>
      <c r="H30" s="24"/>
      <c r="I30" s="24"/>
      <c r="J30" s="24"/>
      <c r="K30" s="24"/>
      <c r="L30" s="24"/>
      <c r="M30" s="24"/>
      <c r="N30" s="24"/>
      <c r="O30" s="25"/>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6"/>
  <sheetViews>
    <sheetView showGridLines="0" zoomScaleNormal="100" zoomScaleSheetLayoutView="100" workbookViewId="0">
      <selection activeCell="M45" sqref="M45"/>
    </sheetView>
  </sheetViews>
  <sheetFormatPr defaultRowHeight="12.75"/>
  <cols>
    <col min="1" max="1" width="4.85546875" style="17" customWidth="1"/>
    <col min="2" max="2" width="2.5703125" style="54"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c r="A1" s="31"/>
      <c r="B1" s="32"/>
      <c r="C1" s="32"/>
      <c r="D1" s="32"/>
      <c r="E1" s="32"/>
      <c r="F1" s="32"/>
      <c r="G1" s="32"/>
      <c r="H1" s="32"/>
      <c r="I1" s="32"/>
      <c r="J1" s="32"/>
      <c r="K1" s="32"/>
      <c r="L1" s="32"/>
      <c r="M1" s="32"/>
      <c r="N1" s="33"/>
    </row>
    <row r="2" spans="1:14" s="9" customFormat="1" ht="18" customHeight="1">
      <c r="A2" s="34"/>
      <c r="B2" s="55"/>
      <c r="C2" s="51"/>
      <c r="D2" s="51"/>
      <c r="E2" s="51"/>
      <c r="F2" s="51"/>
      <c r="G2" s="51"/>
      <c r="H2" s="51"/>
      <c r="I2" s="43"/>
      <c r="J2" s="45" t="s">
        <v>7</v>
      </c>
      <c r="K2" s="316" t="str">
        <f>IF(NOT(ISBLANK(CoverSheet!$C$8)),CoverSheet!$C$8,"")</f>
        <v>Alpine Energy Limited</v>
      </c>
      <c r="L2" s="316"/>
      <c r="M2" s="316"/>
      <c r="N2" s="26"/>
    </row>
    <row r="3" spans="1:14" s="9" customFormat="1" ht="18" customHeight="1">
      <c r="A3" s="34"/>
      <c r="B3" s="55"/>
      <c r="C3" s="51"/>
      <c r="D3" s="51"/>
      <c r="E3" s="51"/>
      <c r="F3" s="51"/>
      <c r="G3" s="51"/>
      <c r="H3" s="51"/>
      <c r="I3" s="43"/>
      <c r="J3" s="45" t="s">
        <v>238</v>
      </c>
      <c r="K3" s="317" t="str">
        <f>IF(ISNUMBER(CoverSheet!$C$12),TEXT(CoverSheet!$C$12,"_([$-1409]d mmmm yyyy;_(@")&amp;" –"&amp;TEXT(DATE(YEAR(CoverSheet!$C$12)+10,MONTH(CoverSheet!$C$12),DAY(CoverSheet!$C$12)-1),"_([$-1409]d mmmm yyyy;_(@"),"")</f>
        <v xml:space="preserve"> 1 April 2017 – 31 March 2027</v>
      </c>
      <c r="L3" s="317"/>
      <c r="M3" s="317"/>
      <c r="N3" s="26"/>
    </row>
    <row r="4" spans="1:14" s="9" customFormat="1" ht="21">
      <c r="A4" s="91" t="s">
        <v>515</v>
      </c>
      <c r="B4" s="56"/>
      <c r="C4" s="51"/>
      <c r="D4" s="51"/>
      <c r="E4" s="51"/>
      <c r="F4" s="51"/>
      <c r="G4" s="51"/>
      <c r="H4" s="51"/>
      <c r="I4" s="51"/>
      <c r="J4" s="52"/>
      <c r="K4" s="51"/>
      <c r="L4" s="51"/>
      <c r="M4" s="51"/>
      <c r="N4" s="26"/>
    </row>
    <row r="5" spans="1:14" s="137" customFormat="1" ht="39" customHeight="1">
      <c r="A5" s="313" t="s">
        <v>498</v>
      </c>
      <c r="B5" s="314"/>
      <c r="C5" s="314"/>
      <c r="D5" s="314"/>
      <c r="E5" s="314"/>
      <c r="F5" s="314"/>
      <c r="G5" s="314"/>
      <c r="H5" s="314"/>
      <c r="I5" s="314"/>
      <c r="J5" s="314"/>
      <c r="K5" s="314"/>
      <c r="L5" s="314"/>
      <c r="M5" s="314"/>
      <c r="N5" s="131"/>
    </row>
    <row r="6" spans="1:14" ht="15" customHeight="1">
      <c r="A6" s="39" t="s">
        <v>537</v>
      </c>
      <c r="B6" s="59"/>
      <c r="C6" s="52"/>
      <c r="D6" s="51"/>
      <c r="E6" s="51"/>
      <c r="F6" s="51"/>
      <c r="G6" s="51"/>
      <c r="H6" s="51"/>
      <c r="I6" s="51"/>
      <c r="J6" s="51"/>
      <c r="K6" s="51"/>
      <c r="L6" s="51"/>
      <c r="M6" s="51"/>
      <c r="N6" s="26"/>
    </row>
    <row r="7" spans="1:14" ht="29.25" customHeight="1">
      <c r="A7" s="44">
        <v>7</v>
      </c>
      <c r="B7" s="47"/>
      <c r="C7" s="111" t="s">
        <v>474</v>
      </c>
      <c r="D7" s="122"/>
      <c r="E7" s="126"/>
      <c r="F7" s="126"/>
      <c r="G7" s="126"/>
      <c r="H7" s="322"/>
      <c r="I7" s="322"/>
      <c r="J7" s="322"/>
      <c r="K7" s="322"/>
      <c r="L7" s="322"/>
      <c r="M7" s="322"/>
      <c r="N7" s="22"/>
    </row>
    <row r="8" spans="1:14" s="66" customFormat="1" ht="16.5" customHeight="1">
      <c r="A8" s="63">
        <v>8</v>
      </c>
      <c r="B8" s="47"/>
      <c r="C8" s="144"/>
      <c r="D8" s="122"/>
      <c r="E8" s="134" t="s">
        <v>473</v>
      </c>
      <c r="F8" s="126"/>
      <c r="G8" s="126"/>
      <c r="H8" s="322" t="s">
        <v>291</v>
      </c>
      <c r="I8" s="322"/>
      <c r="J8" s="322"/>
      <c r="K8" s="322"/>
      <c r="L8" s="322"/>
      <c r="M8" s="322"/>
      <c r="N8" s="22"/>
    </row>
    <row r="9" spans="1:14" ht="12.75" customHeight="1">
      <c r="A9" s="63">
        <v>9</v>
      </c>
      <c r="B9" s="47"/>
      <c r="C9" s="126"/>
      <c r="D9" s="126"/>
      <c r="E9" s="126"/>
      <c r="F9" s="126"/>
      <c r="G9" s="126"/>
      <c r="H9" s="146" t="s">
        <v>239</v>
      </c>
      <c r="I9" s="146" t="s">
        <v>456</v>
      </c>
      <c r="J9" s="146" t="s">
        <v>457</v>
      </c>
      <c r="K9" s="146" t="s">
        <v>458</v>
      </c>
      <c r="L9" s="146" t="s">
        <v>459</v>
      </c>
      <c r="M9" s="146" t="s">
        <v>460</v>
      </c>
      <c r="N9" s="21"/>
    </row>
    <row r="10" spans="1:14" ht="12.75" customHeight="1">
      <c r="A10" s="44">
        <v>10</v>
      </c>
      <c r="B10" s="47"/>
      <c r="C10" s="123"/>
      <c r="D10" s="123"/>
      <c r="E10" s="123"/>
      <c r="F10" s="134"/>
      <c r="G10" s="222" t="str">
        <f>IF(ISNUMBER(CoverSheet!$C$12),"for year ended","")</f>
        <v>for year ended</v>
      </c>
      <c r="H10" s="147">
        <f>IF(ISNUMBER(CoverSheet!$C$12),DATE(YEAR(CoverSheet!$C$12),MONTH(CoverSheet!$C$12),DAY(CoverSheet!$C$12))-1,"")</f>
        <v>42825</v>
      </c>
      <c r="I10" s="147">
        <f>IF(ISNUMBER(CoverSheet!$C$12),DATE(YEAR(CoverSheet!$C$12)+1,MONTH(CoverSheet!$C$12),DAY(CoverSheet!$C$12))-1,"")</f>
        <v>43190</v>
      </c>
      <c r="J10" s="147">
        <f>IF(ISNUMBER(CoverSheet!$C$12),DATE(YEAR(CoverSheet!$C$12)+2,MONTH(CoverSheet!$C$12),DAY(CoverSheet!$C$12))-1,"")</f>
        <v>43555</v>
      </c>
      <c r="K10" s="147">
        <f>IF(ISNUMBER(CoverSheet!$C$12),DATE(YEAR(CoverSheet!$C$12)+3,MONTH(CoverSheet!$C$12),DAY(CoverSheet!$C$12))-1,"")</f>
        <v>43921</v>
      </c>
      <c r="L10" s="147">
        <f>IF(ISNUMBER(CoverSheet!$C$12),DATE(YEAR(CoverSheet!$C$12)+4,MONTH(CoverSheet!$C$12),DAY(CoverSheet!$C$12))-1,"")</f>
        <v>44286</v>
      </c>
      <c r="M10" s="147">
        <f>IF(ISNUMBER(CoverSheet!$C$12),DATE(YEAR(CoverSheet!$C$12)+5,MONTH(CoverSheet!$C$12),DAY(CoverSheet!$C$12))-1,"")</f>
        <v>44651</v>
      </c>
      <c r="N10" s="22"/>
    </row>
    <row r="11" spans="1:14" s="77" customFormat="1" ht="17.25" customHeight="1">
      <c r="A11" s="63">
        <v>11</v>
      </c>
      <c r="B11" s="47"/>
      <c r="C11" s="123"/>
      <c r="D11" s="123"/>
      <c r="E11" s="123"/>
      <c r="F11" s="134" t="s">
        <v>510</v>
      </c>
      <c r="G11" s="225"/>
      <c r="H11" s="64"/>
      <c r="I11" s="147"/>
      <c r="J11" s="147"/>
      <c r="K11" s="147"/>
      <c r="L11" s="147"/>
      <c r="M11" s="147"/>
      <c r="N11" s="22"/>
    </row>
    <row r="12" spans="1:14" ht="15" customHeight="1">
      <c r="A12" s="44">
        <v>12</v>
      </c>
      <c r="B12" s="47"/>
      <c r="C12" s="310"/>
      <c r="D12" s="310"/>
      <c r="E12" s="123"/>
      <c r="F12" s="208" t="s">
        <v>659</v>
      </c>
      <c r="G12" s="67"/>
      <c r="H12" s="193">
        <v>10508.767204466187</v>
      </c>
      <c r="I12" s="193">
        <v>11743.320731355176</v>
      </c>
      <c r="J12" s="193">
        <v>13122.907674733426</v>
      </c>
      <c r="K12" s="193">
        <v>14664.566333419421</v>
      </c>
      <c r="L12" s="193">
        <v>16387.336638915032</v>
      </c>
      <c r="M12" s="193">
        <v>18312.495304080971</v>
      </c>
      <c r="N12" s="22"/>
    </row>
    <row r="13" spans="1:14" s="290" customFormat="1" ht="15" customHeight="1">
      <c r="A13" s="63"/>
      <c r="B13" s="47"/>
      <c r="C13" s="289"/>
      <c r="D13" s="289"/>
      <c r="E13" s="289"/>
      <c r="F13" s="208" t="s">
        <v>660</v>
      </c>
      <c r="G13" s="67"/>
      <c r="H13" s="291">
        <v>34.641831490690322</v>
      </c>
      <c r="I13" s="291">
        <v>38.711499646109147</v>
      </c>
      <c r="J13" s="291">
        <v>43.259266048142933</v>
      </c>
      <c r="K13" s="291">
        <v>48.341296930668015</v>
      </c>
      <c r="L13" s="291">
        <v>54.020356848826665</v>
      </c>
      <c r="M13" s="291">
        <v>60.366583839484264</v>
      </c>
      <c r="N13" s="22"/>
    </row>
    <row r="14" spans="1:14" s="290" customFormat="1" ht="15" customHeight="1">
      <c r="A14" s="63"/>
      <c r="B14" s="47"/>
      <c r="C14" s="289"/>
      <c r="D14" s="289"/>
      <c r="E14" s="289"/>
      <c r="F14" s="208" t="s">
        <v>603</v>
      </c>
      <c r="G14" s="67"/>
      <c r="H14" s="291">
        <v>20148.416236438457</v>
      </c>
      <c r="I14" s="291">
        <v>20846.188602073373</v>
      </c>
      <c r="J14" s="291">
        <v>21568.125957577973</v>
      </c>
      <c r="K14" s="291">
        <v>22315.065175783806</v>
      </c>
      <c r="L14" s="291">
        <v>23087.872111787248</v>
      </c>
      <c r="M14" s="291">
        <v>23887.442606652403</v>
      </c>
      <c r="N14" s="22"/>
    </row>
    <row r="15" spans="1:14" s="290" customFormat="1" ht="15" customHeight="1">
      <c r="A15" s="63"/>
      <c r="B15" s="47"/>
      <c r="C15" s="289"/>
      <c r="D15" s="289"/>
      <c r="E15" s="289"/>
      <c r="F15" s="208" t="s">
        <v>661</v>
      </c>
      <c r="G15" s="67"/>
      <c r="H15" s="291">
        <v>81.735898258120486</v>
      </c>
      <c r="I15" s="291">
        <v>84.566545114706614</v>
      </c>
      <c r="J15" s="291">
        <v>87.49522186754956</v>
      </c>
      <c r="K15" s="291">
        <v>90.525323451110239</v>
      </c>
      <c r="L15" s="291">
        <v>93.660362371941702</v>
      </c>
      <c r="M15" s="291">
        <v>96.90397278040156</v>
      </c>
      <c r="N15" s="22"/>
    </row>
    <row r="16" spans="1:14" s="290" customFormat="1" ht="15" customHeight="1">
      <c r="A16" s="63"/>
      <c r="B16" s="47"/>
      <c r="C16" s="289"/>
      <c r="D16" s="289"/>
      <c r="E16" s="289"/>
      <c r="F16" s="208" t="s">
        <v>604</v>
      </c>
      <c r="G16" s="67"/>
      <c r="H16" s="291">
        <v>1233.7006339696366</v>
      </c>
      <c r="I16" s="291">
        <v>1299.7585433450754</v>
      </c>
      <c r="J16" s="291">
        <v>1369.3534918294372</v>
      </c>
      <c r="K16" s="291">
        <v>1442.6748684872009</v>
      </c>
      <c r="L16" s="291">
        <v>1519.922203129566</v>
      </c>
      <c r="M16" s="291">
        <v>1601.3057092958775</v>
      </c>
      <c r="N16" s="22"/>
    </row>
    <row r="17" spans="1:14" s="290" customFormat="1" ht="15" customHeight="1">
      <c r="A17" s="63"/>
      <c r="B17" s="47"/>
      <c r="C17" s="289"/>
      <c r="D17" s="289"/>
      <c r="E17" s="289"/>
      <c r="F17" s="208" t="s">
        <v>662</v>
      </c>
      <c r="G17" s="67"/>
      <c r="H17" s="291">
        <v>27.978670634920633</v>
      </c>
      <c r="I17" s="291">
        <v>31.312240419894806</v>
      </c>
      <c r="J17" s="291">
        <v>35.042994461987426</v>
      </c>
      <c r="K17" s="291">
        <v>39.21825600453176</v>
      </c>
      <c r="L17" s="291">
        <v>43.890986705071704</v>
      </c>
      <c r="M17" s="291">
        <v>49.120458434515264</v>
      </c>
      <c r="N17" s="22"/>
    </row>
    <row r="18" spans="1:14" ht="15" customHeight="1">
      <c r="A18" s="44">
        <v>13</v>
      </c>
      <c r="B18" s="47"/>
      <c r="C18" s="310"/>
      <c r="D18" s="310"/>
      <c r="E18" s="123"/>
      <c r="F18" s="208" t="s">
        <v>605</v>
      </c>
      <c r="G18" s="126"/>
      <c r="H18" s="193">
        <v>1642.5835342027356</v>
      </c>
      <c r="I18" s="193">
        <v>1700.1138417353179</v>
      </c>
      <c r="J18" s="193">
        <v>1759.6591069342085</v>
      </c>
      <c r="K18" s="193">
        <v>1821.2899022432398</v>
      </c>
      <c r="L18" s="193">
        <v>1885.0792718553596</v>
      </c>
      <c r="M18" s="193">
        <v>1951.1028182838666</v>
      </c>
      <c r="N18" s="22"/>
    </row>
    <row r="19" spans="1:14" ht="15" customHeight="1">
      <c r="A19" s="44">
        <v>14</v>
      </c>
      <c r="B19" s="47"/>
      <c r="C19" s="310"/>
      <c r="D19" s="310"/>
      <c r="E19" s="123"/>
      <c r="F19" s="208" t="s">
        <v>606</v>
      </c>
      <c r="G19" s="126"/>
      <c r="H19" s="193">
        <v>143.88029296395993</v>
      </c>
      <c r="I19" s="193">
        <v>144.76600491884571</v>
      </c>
      <c r="J19" s="193">
        <v>145.6571692233957</v>
      </c>
      <c r="K19" s="193">
        <v>146.55381944170111</v>
      </c>
      <c r="L19" s="193">
        <v>147.45598934447023</v>
      </c>
      <c r="M19" s="193">
        <v>148.36371291030019</v>
      </c>
      <c r="N19" s="22"/>
    </row>
    <row r="20" spans="1:14" ht="15" customHeight="1">
      <c r="A20" s="44">
        <v>15</v>
      </c>
      <c r="B20" s="47"/>
      <c r="C20" s="310"/>
      <c r="D20" s="310"/>
      <c r="E20" s="123"/>
      <c r="F20" s="208" t="s">
        <v>607</v>
      </c>
      <c r="G20" s="126"/>
      <c r="H20" s="193">
        <v>10</v>
      </c>
      <c r="I20" s="193">
        <v>10</v>
      </c>
      <c r="J20" s="193">
        <v>10</v>
      </c>
      <c r="K20" s="193">
        <v>10</v>
      </c>
      <c r="L20" s="193">
        <v>10</v>
      </c>
      <c r="M20" s="193">
        <v>10</v>
      </c>
      <c r="N20" s="22"/>
    </row>
    <row r="21" spans="1:14" ht="15" customHeight="1" thickBot="1">
      <c r="A21" s="44">
        <v>16</v>
      </c>
      <c r="B21" s="47"/>
      <c r="C21" s="310"/>
      <c r="D21" s="310"/>
      <c r="E21" s="123"/>
      <c r="F21" s="208" t="s">
        <v>608</v>
      </c>
      <c r="G21" s="126"/>
      <c r="H21" s="193">
        <v>12</v>
      </c>
      <c r="I21" s="193">
        <v>12</v>
      </c>
      <c r="J21" s="193">
        <v>12</v>
      </c>
      <c r="K21" s="193">
        <v>12</v>
      </c>
      <c r="L21" s="193">
        <v>12</v>
      </c>
      <c r="M21" s="193">
        <v>12</v>
      </c>
      <c r="N21" s="22"/>
    </row>
    <row r="22" spans="1:14" ht="15" customHeight="1" thickBot="1">
      <c r="A22" s="44">
        <v>17</v>
      </c>
      <c r="B22" s="47"/>
      <c r="C22" s="123"/>
      <c r="D22" s="123"/>
      <c r="E22" s="121" t="s">
        <v>68</v>
      </c>
      <c r="F22" s="192"/>
      <c r="G22" s="126"/>
      <c r="H22" s="200">
        <f t="shared" ref="H22:M22" si="0">SUM(H12:H21)</f>
        <v>33843.70430242471</v>
      </c>
      <c r="I22" s="200">
        <f t="shared" si="0"/>
        <v>35910.738008608503</v>
      </c>
      <c r="J22" s="200">
        <f t="shared" si="0"/>
        <v>38153.500882676126</v>
      </c>
      <c r="K22" s="200">
        <f t="shared" si="0"/>
        <v>40590.234975761683</v>
      </c>
      <c r="L22" s="200">
        <f t="shared" si="0"/>
        <v>43241.237920957508</v>
      </c>
      <c r="M22" s="200">
        <f t="shared" si="0"/>
        <v>46129.101166277826</v>
      </c>
      <c r="N22" s="22"/>
    </row>
    <row r="23" spans="1:14">
      <c r="A23" s="44">
        <v>18</v>
      </c>
      <c r="B23" s="47"/>
      <c r="C23" s="123"/>
      <c r="D23" s="123"/>
      <c r="E23" s="123"/>
      <c r="F23" s="108" t="s">
        <v>249</v>
      </c>
      <c r="G23" s="126"/>
      <c r="H23" s="122"/>
      <c r="I23" s="122"/>
      <c r="J23" s="126"/>
      <c r="K23" s="122"/>
      <c r="L23" s="122"/>
      <c r="M23" s="122"/>
      <c r="N23" s="22"/>
    </row>
    <row r="24" spans="1:14" ht="15.75">
      <c r="A24" s="44">
        <v>19</v>
      </c>
      <c r="B24" s="47"/>
      <c r="C24" s="123"/>
      <c r="D24" s="119" t="s">
        <v>493</v>
      </c>
      <c r="E24" s="123"/>
      <c r="F24" s="123"/>
      <c r="G24" s="126"/>
      <c r="H24" s="122"/>
      <c r="I24" s="122"/>
      <c r="J24" s="126"/>
      <c r="K24" s="122"/>
      <c r="L24" s="122"/>
      <c r="M24" s="122"/>
      <c r="N24" s="22"/>
    </row>
    <row r="25" spans="1:14" ht="15" customHeight="1">
      <c r="A25" s="44">
        <v>20</v>
      </c>
      <c r="B25" s="47"/>
      <c r="C25" s="123"/>
      <c r="D25" s="123"/>
      <c r="E25" s="123"/>
      <c r="F25" s="123" t="s">
        <v>291</v>
      </c>
      <c r="G25" s="126"/>
      <c r="H25" s="193">
        <v>231</v>
      </c>
      <c r="I25" s="193">
        <v>268</v>
      </c>
      <c r="J25" s="193">
        <v>305</v>
      </c>
      <c r="K25" s="193">
        <v>342</v>
      </c>
      <c r="L25" s="193">
        <v>379</v>
      </c>
      <c r="M25" s="193">
        <v>416</v>
      </c>
      <c r="N25" s="22"/>
    </row>
    <row r="26" spans="1:14" ht="15" customHeight="1">
      <c r="A26" s="44">
        <v>21</v>
      </c>
      <c r="B26" s="47"/>
      <c r="C26" s="123"/>
      <c r="D26" s="123"/>
      <c r="E26" s="123"/>
      <c r="F26" s="228" t="s">
        <v>579</v>
      </c>
      <c r="G26" s="126"/>
      <c r="H26" s="193">
        <v>9.800423559492506</v>
      </c>
      <c r="I26" s="193">
        <v>9.9291873494978233</v>
      </c>
      <c r="J26" s="193">
        <v>10.057951139503139</v>
      </c>
      <c r="K26" s="193">
        <v>10.186714929508456</v>
      </c>
      <c r="L26" s="193">
        <v>10.315478719513772</v>
      </c>
      <c r="M26" s="193">
        <v>10.444242509519089</v>
      </c>
      <c r="N26" s="22"/>
    </row>
    <row r="27" spans="1:14" ht="29.25" customHeight="1">
      <c r="A27" s="44">
        <v>22</v>
      </c>
      <c r="B27" s="47"/>
      <c r="C27" s="111" t="s">
        <v>499</v>
      </c>
      <c r="D27" s="122"/>
      <c r="E27" s="126"/>
      <c r="F27" s="126"/>
      <c r="G27" s="126"/>
      <c r="H27" s="322"/>
      <c r="I27" s="322"/>
      <c r="J27" s="322"/>
      <c r="K27" s="322"/>
      <c r="L27" s="322"/>
      <c r="M27" s="322"/>
      <c r="N27" s="22"/>
    </row>
    <row r="28" spans="1:14" ht="12.75" customHeight="1">
      <c r="A28" s="44">
        <v>23</v>
      </c>
      <c r="B28" s="47"/>
      <c r="C28" s="123"/>
      <c r="D28" s="123"/>
      <c r="E28" s="123"/>
      <c r="F28" s="134"/>
      <c r="G28" s="126"/>
      <c r="H28" s="146" t="s">
        <v>239</v>
      </c>
      <c r="I28" s="146" t="s">
        <v>456</v>
      </c>
      <c r="J28" s="146" t="s">
        <v>457</v>
      </c>
      <c r="K28" s="146" t="s">
        <v>458</v>
      </c>
      <c r="L28" s="146" t="s">
        <v>459</v>
      </c>
      <c r="M28" s="146" t="s">
        <v>460</v>
      </c>
      <c r="N28" s="22"/>
    </row>
    <row r="29" spans="1:14" ht="15.75">
      <c r="A29" s="44">
        <v>24</v>
      </c>
      <c r="B29" s="47"/>
      <c r="C29" s="123"/>
      <c r="D29" s="119" t="s">
        <v>292</v>
      </c>
      <c r="E29" s="123"/>
      <c r="F29" s="123"/>
      <c r="G29" s="222" t="str">
        <f>IF(ISNUMBER(CoverSheet!$C$12),"for year ended","")</f>
        <v>for year ended</v>
      </c>
      <c r="H29" s="147">
        <f>IF(ISNUMBER(CoverSheet!$C$12),DATE(YEAR(CoverSheet!$C$12),MONTH(CoverSheet!$C$12),DAY(CoverSheet!$C$12))-1,"")</f>
        <v>42825</v>
      </c>
      <c r="I29" s="147">
        <f>IF(ISNUMBER(CoverSheet!$C$12),DATE(YEAR(CoverSheet!$C$12)+1,MONTH(CoverSheet!$C$12),DAY(CoverSheet!$C$12))-1,"")</f>
        <v>43190</v>
      </c>
      <c r="J29" s="147">
        <f>IF(ISNUMBER(CoverSheet!$C$12),DATE(YEAR(CoverSheet!$C$12)+2,MONTH(CoverSheet!$C$12),DAY(CoverSheet!$C$12))-1,"")</f>
        <v>43555</v>
      </c>
      <c r="K29" s="147">
        <f>IF(ISNUMBER(CoverSheet!$C$12),DATE(YEAR(CoverSheet!$C$12)+3,MONTH(CoverSheet!$C$12),DAY(CoverSheet!$C$12))-1,"")</f>
        <v>43921</v>
      </c>
      <c r="L29" s="147">
        <f>IF(ISNUMBER(CoverSheet!$C$12),DATE(YEAR(CoverSheet!$C$12)+4,MONTH(CoverSheet!$C$12),DAY(CoverSheet!$C$12))-1,"")</f>
        <v>44286</v>
      </c>
      <c r="M29" s="147">
        <f>IF(ISNUMBER(CoverSheet!$C$12),DATE(YEAR(CoverSheet!$C$12)+5,MONTH(CoverSheet!$C$12),DAY(CoverSheet!$C$12))-1,"")</f>
        <v>44651</v>
      </c>
      <c r="N29" s="21"/>
    </row>
    <row r="30" spans="1:14" ht="15" customHeight="1">
      <c r="A30" s="44">
        <v>25</v>
      </c>
      <c r="B30" s="47"/>
      <c r="C30" s="123"/>
      <c r="D30" s="123"/>
      <c r="E30" s="123"/>
      <c r="F30" s="123" t="s">
        <v>73</v>
      </c>
      <c r="G30" s="67"/>
      <c r="H30" s="193">
        <v>137.28151965544447</v>
      </c>
      <c r="I30" s="193">
        <v>140.18499931088894</v>
      </c>
      <c r="J30" s="193">
        <v>143.08847896633338</v>
      </c>
      <c r="K30" s="193">
        <v>145.99195862177785</v>
      </c>
      <c r="L30" s="193">
        <v>148.89543827722233</v>
      </c>
      <c r="M30" s="193">
        <v>151.7989179326668</v>
      </c>
      <c r="N30" s="21"/>
    </row>
    <row r="31" spans="1:14" ht="15" customHeight="1" thickBot="1">
      <c r="A31" s="44">
        <v>26</v>
      </c>
      <c r="B31" s="47"/>
      <c r="C31" s="123"/>
      <c r="D31" s="125" t="s">
        <v>5</v>
      </c>
      <c r="E31" s="123"/>
      <c r="F31" s="123" t="s">
        <v>494</v>
      </c>
      <c r="G31" s="126"/>
      <c r="H31" s="193">
        <v>6.5040399999999998</v>
      </c>
      <c r="I31" s="193">
        <v>6.5040399999999998</v>
      </c>
      <c r="J31" s="193">
        <v>6.5040399999999998</v>
      </c>
      <c r="K31" s="193">
        <v>6.5040399999999998</v>
      </c>
      <c r="L31" s="193">
        <v>6.5040399999999998</v>
      </c>
      <c r="M31" s="193">
        <v>6.5040399999999998</v>
      </c>
      <c r="N31" s="21"/>
    </row>
    <row r="32" spans="1:14" ht="15" customHeight="1" thickBot="1">
      <c r="A32" s="44">
        <v>27</v>
      </c>
      <c r="B32" s="47"/>
      <c r="C32" s="123"/>
      <c r="D32" s="125"/>
      <c r="E32" s="65" t="s">
        <v>467</v>
      </c>
      <c r="F32" s="123"/>
      <c r="G32" s="126"/>
      <c r="H32" s="200">
        <f t="shared" ref="H32:M32" si="1">H30+H31</f>
        <v>143.78555965544447</v>
      </c>
      <c r="I32" s="200">
        <f t="shared" si="1"/>
        <v>146.68903931088894</v>
      </c>
      <c r="J32" s="200">
        <f t="shared" si="1"/>
        <v>149.59251896633339</v>
      </c>
      <c r="K32" s="200">
        <f t="shared" si="1"/>
        <v>152.49599862177786</v>
      </c>
      <c r="L32" s="200">
        <f t="shared" si="1"/>
        <v>155.39947827722233</v>
      </c>
      <c r="M32" s="200">
        <f t="shared" si="1"/>
        <v>158.3029579326668</v>
      </c>
      <c r="N32" s="21"/>
    </row>
    <row r="33" spans="1:14" ht="15" customHeight="1" thickBot="1">
      <c r="A33" s="44">
        <v>28</v>
      </c>
      <c r="B33" s="47"/>
      <c r="C33" s="123"/>
      <c r="D33" s="125" t="s">
        <v>4</v>
      </c>
      <c r="E33" s="123"/>
      <c r="F33" s="123" t="s">
        <v>74</v>
      </c>
      <c r="G33" s="126"/>
      <c r="H33" s="193">
        <v>0</v>
      </c>
      <c r="I33" s="193">
        <v>0</v>
      </c>
      <c r="J33" s="193">
        <v>0</v>
      </c>
      <c r="K33" s="193">
        <v>0</v>
      </c>
      <c r="L33" s="193">
        <v>0</v>
      </c>
      <c r="M33" s="193">
        <v>0</v>
      </c>
      <c r="N33" s="21"/>
    </row>
    <row r="34" spans="1:14" ht="15" customHeight="1" thickBot="1">
      <c r="A34" s="44">
        <v>29</v>
      </c>
      <c r="B34" s="47"/>
      <c r="C34" s="123"/>
      <c r="D34" s="123"/>
      <c r="E34" s="65" t="s">
        <v>489</v>
      </c>
      <c r="F34" s="123"/>
      <c r="G34" s="126"/>
      <c r="H34" s="200">
        <f t="shared" ref="H34:M34" si="2">H32-H33</f>
        <v>143.78555965544447</v>
      </c>
      <c r="I34" s="200">
        <f t="shared" si="2"/>
        <v>146.68903931088894</v>
      </c>
      <c r="J34" s="200">
        <f t="shared" si="2"/>
        <v>149.59251896633339</v>
      </c>
      <c r="K34" s="200">
        <f t="shared" si="2"/>
        <v>152.49599862177786</v>
      </c>
      <c r="L34" s="200">
        <f t="shared" si="2"/>
        <v>155.39947827722233</v>
      </c>
      <c r="M34" s="200">
        <f t="shared" si="2"/>
        <v>158.3029579326668</v>
      </c>
      <c r="N34" s="21"/>
    </row>
    <row r="35" spans="1:14" ht="30" customHeight="1">
      <c r="A35" s="44">
        <v>30</v>
      </c>
      <c r="B35" s="47"/>
      <c r="C35" s="123"/>
      <c r="D35" s="119" t="s">
        <v>301</v>
      </c>
      <c r="E35" s="123"/>
      <c r="F35" s="123"/>
      <c r="G35" s="126"/>
      <c r="H35" s="126"/>
      <c r="I35" s="126"/>
      <c r="J35" s="126"/>
      <c r="K35" s="126"/>
      <c r="L35" s="126"/>
      <c r="M35" s="126"/>
      <c r="N35" s="21"/>
    </row>
    <row r="36" spans="1:14" ht="15" customHeight="1">
      <c r="A36" s="44">
        <v>31</v>
      </c>
      <c r="B36" s="47"/>
      <c r="C36" s="123"/>
      <c r="D36" s="123"/>
      <c r="E36" s="123"/>
      <c r="F36" s="123" t="s">
        <v>75</v>
      </c>
      <c r="G36" s="126"/>
      <c r="H36" s="193">
        <v>835.76694992512853</v>
      </c>
      <c r="I36" s="193">
        <v>853.44327185025702</v>
      </c>
      <c r="J36" s="193">
        <v>871.11959377538528</v>
      </c>
      <c r="K36" s="193">
        <v>888.79591570051377</v>
      </c>
      <c r="L36" s="193">
        <v>906.47223762564215</v>
      </c>
      <c r="M36" s="193">
        <v>924.14855955077053</v>
      </c>
      <c r="N36" s="21"/>
    </row>
    <row r="37" spans="1:14" ht="15" customHeight="1">
      <c r="A37" s="44">
        <v>32</v>
      </c>
      <c r="B37" s="47"/>
      <c r="C37" s="123"/>
      <c r="D37" s="125" t="s">
        <v>4</v>
      </c>
      <c r="E37" s="123"/>
      <c r="F37" s="123" t="s">
        <v>76</v>
      </c>
      <c r="G37" s="126"/>
      <c r="H37" s="193">
        <v>5.6802993174365053</v>
      </c>
      <c r="I37" s="193">
        <v>5.8004366348730105</v>
      </c>
      <c r="J37" s="193">
        <v>5.920573952309514</v>
      </c>
      <c r="K37" s="193">
        <v>6.0407112697460192</v>
      </c>
      <c r="L37" s="193">
        <v>6.1608485871825245</v>
      </c>
      <c r="M37" s="193">
        <v>6.2809859046190297</v>
      </c>
      <c r="N37" s="21"/>
    </row>
    <row r="38" spans="1:14" ht="15" customHeight="1">
      <c r="A38" s="44">
        <v>33</v>
      </c>
      <c r="B38" s="47"/>
      <c r="C38" s="123"/>
      <c r="D38" s="125" t="s">
        <v>5</v>
      </c>
      <c r="E38" s="123"/>
      <c r="F38" s="123" t="s">
        <v>495</v>
      </c>
      <c r="G38" s="126"/>
      <c r="H38" s="193">
        <v>13.048253718893116</v>
      </c>
      <c r="I38" s="193">
        <v>13.324221957786232</v>
      </c>
      <c r="J38" s="193">
        <v>13.600190196679346</v>
      </c>
      <c r="K38" s="193">
        <v>13.876158435572462</v>
      </c>
      <c r="L38" s="193">
        <v>14.152126674465578</v>
      </c>
      <c r="M38" s="193">
        <v>14.428094913358693</v>
      </c>
      <c r="N38" s="21"/>
    </row>
    <row r="39" spans="1:14" ht="15" customHeight="1" thickBot="1">
      <c r="A39" s="44">
        <v>34</v>
      </c>
      <c r="B39" s="47"/>
      <c r="C39" s="123"/>
      <c r="D39" s="125" t="s">
        <v>4</v>
      </c>
      <c r="E39" s="123"/>
      <c r="F39" s="123" t="s">
        <v>77</v>
      </c>
      <c r="G39" s="126"/>
      <c r="H39" s="193">
        <v>0</v>
      </c>
      <c r="I39" s="193">
        <v>0</v>
      </c>
      <c r="J39" s="193">
        <v>0</v>
      </c>
      <c r="K39" s="193">
        <v>0</v>
      </c>
      <c r="L39" s="193">
        <v>0</v>
      </c>
      <c r="M39" s="193">
        <v>0</v>
      </c>
      <c r="N39" s="21"/>
    </row>
    <row r="40" spans="1:14" ht="15" customHeight="1" thickBot="1">
      <c r="A40" s="63">
        <v>35</v>
      </c>
      <c r="B40" s="47"/>
      <c r="C40" s="123"/>
      <c r="D40" s="123"/>
      <c r="E40" s="65" t="s">
        <v>500</v>
      </c>
      <c r="F40" s="123"/>
      <c r="G40" s="126"/>
      <c r="H40" s="200">
        <f t="shared" ref="H40:M40" si="3">H36-H37+H38-H39</f>
        <v>843.13490432658512</v>
      </c>
      <c r="I40" s="200">
        <f t="shared" si="3"/>
        <v>860.96705717317025</v>
      </c>
      <c r="J40" s="200">
        <f t="shared" si="3"/>
        <v>878.79921001975515</v>
      </c>
      <c r="K40" s="200">
        <f t="shared" si="3"/>
        <v>896.63136286634028</v>
      </c>
      <c r="L40" s="200">
        <f t="shared" si="3"/>
        <v>914.46351571292519</v>
      </c>
      <c r="M40" s="200">
        <f t="shared" si="3"/>
        <v>932.2956685595102</v>
      </c>
      <c r="N40" s="21"/>
    </row>
    <row r="41" spans="1:14" s="71" customFormat="1" ht="15" customHeight="1" thickBot="1">
      <c r="A41" s="63">
        <v>36</v>
      </c>
      <c r="B41" s="47"/>
      <c r="C41" s="123"/>
      <c r="D41" s="125" t="s">
        <v>4</v>
      </c>
      <c r="E41" s="123"/>
      <c r="F41" s="123" t="s">
        <v>501</v>
      </c>
      <c r="G41" s="126"/>
      <c r="H41" s="193">
        <v>827.95433209138821</v>
      </c>
      <c r="I41" s="193">
        <v>845.46541854277655</v>
      </c>
      <c r="J41" s="193">
        <v>862.97650499416466</v>
      </c>
      <c r="K41" s="193">
        <v>880.48759144555299</v>
      </c>
      <c r="L41" s="193">
        <v>897.99867789694133</v>
      </c>
      <c r="M41" s="193">
        <v>915.50976434832967</v>
      </c>
      <c r="N41" s="21"/>
    </row>
    <row r="42" spans="1:14" s="71" customFormat="1" ht="15" customHeight="1" thickBot="1">
      <c r="A42" s="63">
        <v>37</v>
      </c>
      <c r="B42" s="47"/>
      <c r="C42" s="123"/>
      <c r="D42" s="123"/>
      <c r="E42" s="65" t="s">
        <v>502</v>
      </c>
      <c r="F42" s="123"/>
      <c r="G42" s="126"/>
      <c r="H42" s="200">
        <f t="shared" ref="H42:M42" si="4">H40-H41</f>
        <v>15.180572235196905</v>
      </c>
      <c r="I42" s="200">
        <f t="shared" si="4"/>
        <v>15.5016386303937</v>
      </c>
      <c r="J42" s="200">
        <f t="shared" si="4"/>
        <v>15.822705025590494</v>
      </c>
      <c r="K42" s="200">
        <f t="shared" si="4"/>
        <v>16.143771420787289</v>
      </c>
      <c r="L42" s="200">
        <f t="shared" si="4"/>
        <v>16.464837815983856</v>
      </c>
      <c r="M42" s="200">
        <f t="shared" si="4"/>
        <v>16.785904211180537</v>
      </c>
      <c r="N42" s="21"/>
    </row>
    <row r="43" spans="1:14" ht="12.75" customHeight="1" thickBot="1">
      <c r="A43" s="63">
        <v>38</v>
      </c>
      <c r="B43" s="47"/>
      <c r="C43" s="123"/>
      <c r="D43" s="123"/>
      <c r="E43" s="123"/>
      <c r="F43" s="123"/>
      <c r="G43" s="126"/>
      <c r="H43" s="126"/>
      <c r="I43" s="126"/>
      <c r="J43" s="126"/>
      <c r="K43" s="126"/>
      <c r="L43" s="126"/>
      <c r="M43" s="126"/>
      <c r="N43" s="21"/>
    </row>
    <row r="44" spans="1:14" ht="15" customHeight="1" thickBot="1">
      <c r="A44" s="63">
        <v>39</v>
      </c>
      <c r="B44" s="47"/>
      <c r="C44" s="123"/>
      <c r="D44" s="123"/>
      <c r="E44" s="65" t="s">
        <v>78</v>
      </c>
      <c r="F44" s="123"/>
      <c r="G44" s="126"/>
      <c r="H44" s="203">
        <f t="shared" ref="H44:M44" si="5">IF(H34&lt;&gt;0,H40/(H34*8760)*1000,0)</f>
        <v>0.6693876421265903</v>
      </c>
      <c r="I44" s="203">
        <f t="shared" si="5"/>
        <v>0.67001536786880356</v>
      </c>
      <c r="J44" s="203">
        <f t="shared" si="5"/>
        <v>0.6706187262304244</v>
      </c>
      <c r="K44" s="203">
        <f t="shared" si="5"/>
        <v>0.67119910905506419</v>
      </c>
      <c r="L44" s="203">
        <f t="shared" si="5"/>
        <v>0.67175780416565989</v>
      </c>
      <c r="M44" s="203">
        <f t="shared" si="5"/>
        <v>0.67229600490383967</v>
      </c>
      <c r="N44" s="21"/>
    </row>
    <row r="45" spans="1:14" s="71" customFormat="1" ht="15" customHeight="1" thickBot="1">
      <c r="A45" s="63">
        <v>40</v>
      </c>
      <c r="B45" s="47"/>
      <c r="C45" s="123"/>
      <c r="D45" s="123"/>
      <c r="E45" s="65" t="s">
        <v>503</v>
      </c>
      <c r="F45" s="123"/>
      <c r="G45" s="126"/>
      <c r="H45" s="204">
        <f t="shared" ref="H45:M45" si="6">IF(H40=0,"-",H42/H40)</f>
        <v>1.8004914939824111E-2</v>
      </c>
      <c r="I45" s="204">
        <f t="shared" si="6"/>
        <v>1.8004914939824212E-2</v>
      </c>
      <c r="J45" s="204">
        <f t="shared" si="6"/>
        <v>1.8004914939824312E-2</v>
      </c>
      <c r="K45" s="204">
        <f t="shared" si="6"/>
        <v>1.8004914939824406E-2</v>
      </c>
      <c r="L45" s="204">
        <f t="shared" si="6"/>
        <v>1.800491493982425E-2</v>
      </c>
      <c r="M45" s="204">
        <f t="shared" si="6"/>
        <v>1.8004914939824222E-2</v>
      </c>
      <c r="N45" s="21"/>
    </row>
    <row r="46" spans="1:14">
      <c r="A46" s="23"/>
      <c r="B46" s="57"/>
      <c r="C46" s="24"/>
      <c r="D46" s="24"/>
      <c r="E46" s="24"/>
      <c r="F46" s="24"/>
      <c r="G46" s="24"/>
      <c r="H46" s="24"/>
      <c r="I46" s="24"/>
      <c r="J46" s="24"/>
      <c r="K46" s="24"/>
      <c r="L46" s="24"/>
      <c r="M46" s="24"/>
      <c r="N46" s="25"/>
    </row>
  </sheetData>
  <sheetProtection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7:M27"/>
    <mergeCell ref="C19:D19"/>
    <mergeCell ref="C20:D20"/>
    <mergeCell ref="K2:M2"/>
    <mergeCell ref="K3:M3"/>
    <mergeCell ref="C21:D21"/>
    <mergeCell ref="C12:D12"/>
    <mergeCell ref="C18:D18"/>
    <mergeCell ref="H8:M8"/>
    <mergeCell ref="A5:M5"/>
    <mergeCell ref="H7:M7"/>
  </mergeCells>
  <dataValidations count="1">
    <dataValidation allowBlank="1" showInputMessage="1" showErrorMessage="1" prompt="Please enter text" sqref="F12:F21"/>
  </dataValidations>
  <pageMargins left="0.70866141732283472" right="0.70866141732283472" top="0.74803149606299213" bottom="0.74803149606299213" header="0.31496062992125989" footer="0.31496062992125989"/>
  <pageSetup paperSize="9" scale="53"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zoomScaleNormal="100" zoomScaleSheetLayoutView="100" workbookViewId="0">
      <selection activeCell="G15" sqref="G15"/>
    </sheetView>
  </sheetViews>
  <sheetFormatPr defaultRowHeight="12.75"/>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c r="A1" s="31"/>
      <c r="B1" s="32"/>
      <c r="C1" s="32"/>
      <c r="D1" s="32"/>
      <c r="E1" s="32"/>
      <c r="F1" s="32"/>
      <c r="G1" s="32"/>
      <c r="H1" s="32"/>
      <c r="I1" s="32"/>
      <c r="J1" s="32"/>
      <c r="K1" s="32"/>
      <c r="L1" s="32"/>
      <c r="M1" s="32"/>
      <c r="N1" s="33"/>
    </row>
    <row r="2" spans="1:14" ht="18" customHeight="1">
      <c r="A2" s="34"/>
      <c r="B2" s="81"/>
      <c r="C2" s="81"/>
      <c r="D2" s="81"/>
      <c r="E2" s="81"/>
      <c r="F2" s="81"/>
      <c r="G2" s="81"/>
      <c r="H2" s="81"/>
      <c r="I2" s="29"/>
      <c r="J2" s="45" t="s">
        <v>7</v>
      </c>
      <c r="K2" s="316" t="str">
        <f>IF(NOT(ISBLANK(CoverSheet!$C$8)),CoverSheet!$C$8,"")</f>
        <v>Alpine Energy Limited</v>
      </c>
      <c r="L2" s="316"/>
      <c r="M2" s="316"/>
      <c r="N2" s="26"/>
    </row>
    <row r="3" spans="1:14" ht="18" customHeight="1">
      <c r="A3" s="34"/>
      <c r="B3" s="81"/>
      <c r="C3" s="81"/>
      <c r="D3" s="81"/>
      <c r="E3" s="81"/>
      <c r="F3" s="81"/>
      <c r="G3" s="81"/>
      <c r="H3" s="81"/>
      <c r="I3" s="29"/>
      <c r="J3" s="45" t="s">
        <v>238</v>
      </c>
      <c r="K3" s="317" t="str">
        <f>IF(ISNUMBER(CoverSheet!$C$12),TEXT(CoverSheet!$C$12,"_([$-1409]d mmmm yyyy;_(@")&amp;" –"&amp;TEXT(DATE(YEAR(CoverSheet!$C$12)+10,MONTH(CoverSheet!$C$12),DAY(CoverSheet!$C$12)-1),"_([$-1409]d mmmm yyyy;_(@"),"")</f>
        <v xml:space="preserve"> 1 April 2017 – 31 March 2027</v>
      </c>
      <c r="L3" s="317"/>
      <c r="M3" s="317"/>
      <c r="N3" s="26"/>
    </row>
    <row r="4" spans="1:14" ht="18" customHeight="1">
      <c r="A4" s="82"/>
      <c r="B4" s="81"/>
      <c r="C4" s="81"/>
      <c r="D4" s="81"/>
      <c r="E4" s="81"/>
      <c r="F4" s="81"/>
      <c r="G4" s="81"/>
      <c r="H4" s="81"/>
      <c r="I4" s="43"/>
      <c r="J4" s="45" t="s">
        <v>70</v>
      </c>
      <c r="K4" s="323"/>
      <c r="L4" s="323"/>
      <c r="M4" s="323"/>
      <c r="N4" s="26"/>
    </row>
    <row r="5" spans="1:14" s="86" customFormat="1" ht="21">
      <c r="A5" s="91" t="s">
        <v>427</v>
      </c>
      <c r="B5" s="87"/>
      <c r="C5" s="87"/>
      <c r="D5" s="87"/>
      <c r="E5" s="87"/>
      <c r="F5" s="87"/>
      <c r="G5" s="87"/>
      <c r="H5" s="87"/>
      <c r="I5" s="43"/>
      <c r="J5" s="45"/>
      <c r="K5" s="45"/>
      <c r="L5" s="45"/>
      <c r="M5" s="45"/>
      <c r="N5" s="26"/>
    </row>
    <row r="6" spans="1:14" s="19" customFormat="1" ht="33" customHeight="1">
      <c r="A6" s="324" t="s">
        <v>504</v>
      </c>
      <c r="B6" s="325"/>
      <c r="C6" s="325"/>
      <c r="D6" s="325"/>
      <c r="E6" s="325"/>
      <c r="F6" s="325"/>
      <c r="G6" s="325"/>
      <c r="H6" s="325"/>
      <c r="I6" s="325"/>
      <c r="J6" s="325"/>
      <c r="K6" s="325"/>
      <c r="L6" s="325"/>
      <c r="M6" s="325"/>
      <c r="N6" s="46"/>
    </row>
    <row r="7" spans="1:14" ht="15" customHeight="1">
      <c r="A7" s="39" t="s">
        <v>537</v>
      </c>
      <c r="B7" s="59"/>
      <c r="C7" s="36"/>
      <c r="D7" s="81"/>
      <c r="E7" s="81"/>
      <c r="F7" s="81"/>
      <c r="G7" s="81"/>
      <c r="H7" s="81"/>
      <c r="I7" s="81"/>
      <c r="J7" s="81"/>
      <c r="K7" s="81"/>
      <c r="L7" s="81"/>
      <c r="M7" s="81"/>
      <c r="N7" s="26"/>
    </row>
    <row r="8" spans="1:14" ht="14.25" customHeight="1">
      <c r="A8" s="63">
        <v>8</v>
      </c>
      <c r="B8" s="83"/>
      <c r="C8" s="80"/>
      <c r="D8" s="80"/>
      <c r="E8" s="80"/>
      <c r="F8" s="80"/>
      <c r="G8" s="35"/>
      <c r="H8" s="35" t="s">
        <v>239</v>
      </c>
      <c r="I8" s="35" t="s">
        <v>456</v>
      </c>
      <c r="J8" s="35" t="s">
        <v>457</v>
      </c>
      <c r="K8" s="35" t="s">
        <v>458</v>
      </c>
      <c r="L8" s="35" t="s">
        <v>459</v>
      </c>
      <c r="M8" s="35" t="s">
        <v>460</v>
      </c>
      <c r="N8" s="38"/>
    </row>
    <row r="9" spans="1:14" ht="12.75" customHeight="1">
      <c r="A9" s="63">
        <v>9</v>
      </c>
      <c r="B9" s="80"/>
      <c r="C9" s="27"/>
      <c r="D9" s="80"/>
      <c r="E9" s="65"/>
      <c r="F9" s="84"/>
      <c r="G9" s="222" t="str">
        <f>IF(ISNUMBER(CoverSheet!$C$12),"for year ended","")</f>
        <v>for year ended</v>
      </c>
      <c r="H9" s="53">
        <f>IF(ISNUMBER(CoverSheet!$C$12),DATE(YEAR(CoverSheet!$C$12),MONTH(CoverSheet!$C$12),DAY(CoverSheet!$C$12))-1,"")</f>
        <v>42825</v>
      </c>
      <c r="I9" s="53">
        <f>IF(ISNUMBER(CoverSheet!$C$12),DATE(YEAR(CoverSheet!$C$12)+1,MONTH(CoverSheet!$C$12),DAY(CoverSheet!$C$12))-1,"")</f>
        <v>43190</v>
      </c>
      <c r="J9" s="53">
        <f>IF(ISNUMBER(CoverSheet!$C$12),DATE(YEAR(CoverSheet!$C$12)+2,MONTH(CoverSheet!$C$12),DAY(CoverSheet!$C$12))-1,"")</f>
        <v>43555</v>
      </c>
      <c r="K9" s="53">
        <f>IF(ISNUMBER(CoverSheet!$C$12),DATE(YEAR(CoverSheet!$C$12)+3,MONTH(CoverSheet!$C$12),DAY(CoverSheet!$C$12))-1,"")</f>
        <v>43921</v>
      </c>
      <c r="L9" s="53">
        <f>IF(ISNUMBER(CoverSheet!$C$12),DATE(YEAR(CoverSheet!$C$12)+4,MONTH(CoverSheet!$C$12),DAY(CoverSheet!$C$12))-1,"")</f>
        <v>44286</v>
      </c>
      <c r="M9" s="53">
        <f>IF(ISNUMBER(CoverSheet!$C$12),DATE(YEAR(CoverSheet!$C$12)+5,MONTH(CoverSheet!$C$12),DAY(CoverSheet!$C$12))-1,"")</f>
        <v>44651</v>
      </c>
      <c r="N9" s="21"/>
    </row>
    <row r="10" spans="1:14" s="78" customFormat="1" ht="12.75" customHeight="1">
      <c r="A10" s="63">
        <v>10</v>
      </c>
      <c r="B10" s="80"/>
      <c r="C10" s="27"/>
      <c r="D10" s="80"/>
      <c r="E10" s="65" t="s">
        <v>12</v>
      </c>
      <c r="F10" s="84"/>
      <c r="G10" s="222"/>
      <c r="H10" s="64"/>
      <c r="I10" s="53"/>
      <c r="J10" s="53"/>
      <c r="K10" s="53"/>
      <c r="L10" s="53"/>
      <c r="M10" s="53"/>
      <c r="N10" s="21"/>
    </row>
    <row r="11" spans="1:14" ht="15" customHeight="1">
      <c r="A11" s="63">
        <v>11</v>
      </c>
      <c r="B11" s="80"/>
      <c r="C11" s="37"/>
      <c r="D11" s="80"/>
      <c r="E11" s="84"/>
      <c r="F11" s="84" t="s">
        <v>10</v>
      </c>
      <c r="G11" s="67"/>
      <c r="H11" s="205">
        <v>46.246499999999997</v>
      </c>
      <c r="I11" s="205">
        <v>46.246499999999997</v>
      </c>
      <c r="J11" s="205">
        <v>46.246499999999997</v>
      </c>
      <c r="K11" s="205">
        <v>46.246499999999997</v>
      </c>
      <c r="L11" s="205">
        <v>45.784034999999996</v>
      </c>
      <c r="M11" s="205">
        <v>45.784034999999996</v>
      </c>
      <c r="N11" s="21"/>
    </row>
    <row r="12" spans="1:14" ht="15" customHeight="1">
      <c r="A12" s="63">
        <v>12</v>
      </c>
      <c r="B12" s="80"/>
      <c r="C12" s="37"/>
      <c r="D12" s="80"/>
      <c r="E12" s="84"/>
      <c r="F12" s="84" t="s">
        <v>11</v>
      </c>
      <c r="G12" s="83"/>
      <c r="H12" s="205">
        <v>107.9085</v>
      </c>
      <c r="I12" s="205">
        <v>107.9085</v>
      </c>
      <c r="J12" s="205">
        <v>107.9085</v>
      </c>
      <c r="K12" s="205">
        <v>107.9085</v>
      </c>
      <c r="L12" s="205">
        <v>106.829415</v>
      </c>
      <c r="M12" s="205">
        <v>106.829415</v>
      </c>
      <c r="N12" s="21"/>
    </row>
    <row r="13" spans="1:14" ht="30" customHeight="1">
      <c r="A13" s="63">
        <v>13</v>
      </c>
      <c r="B13" s="80"/>
      <c r="C13" s="84"/>
      <c r="D13" s="80"/>
      <c r="E13" s="65" t="s">
        <v>302</v>
      </c>
      <c r="F13" s="84"/>
      <c r="G13" s="80"/>
      <c r="H13" s="80"/>
      <c r="I13" s="80"/>
      <c r="J13" s="80"/>
      <c r="K13" s="80"/>
      <c r="L13" s="80"/>
      <c r="M13" s="80"/>
      <c r="N13" s="21"/>
    </row>
    <row r="14" spans="1:14" ht="15" customHeight="1">
      <c r="A14" s="63">
        <v>14</v>
      </c>
      <c r="B14" s="80"/>
      <c r="C14" s="37"/>
      <c r="D14" s="80"/>
      <c r="E14" s="84"/>
      <c r="F14" s="84" t="s">
        <v>10</v>
      </c>
      <c r="G14" s="83"/>
      <c r="H14" s="201">
        <v>0.4521</v>
      </c>
      <c r="I14" s="201">
        <v>0.4521</v>
      </c>
      <c r="J14" s="201">
        <v>0.4521</v>
      </c>
      <c r="K14" s="201">
        <v>0.4521</v>
      </c>
      <c r="L14" s="201">
        <v>0.447579</v>
      </c>
      <c r="M14" s="201">
        <v>0.447579</v>
      </c>
      <c r="N14" s="21"/>
    </row>
    <row r="15" spans="1:14" ht="15" customHeight="1">
      <c r="A15" s="63">
        <v>15</v>
      </c>
      <c r="B15" s="80"/>
      <c r="C15" s="37"/>
      <c r="D15" s="80"/>
      <c r="E15" s="84"/>
      <c r="F15" s="84" t="s">
        <v>11</v>
      </c>
      <c r="G15" s="83"/>
      <c r="H15" s="201">
        <v>1.0548999999999999</v>
      </c>
      <c r="I15" s="201">
        <v>1.0548999999999999</v>
      </c>
      <c r="J15" s="201">
        <v>1.0548999999999999</v>
      </c>
      <c r="K15" s="201">
        <v>1.0548999999999999</v>
      </c>
      <c r="L15" s="201">
        <v>1.044351</v>
      </c>
      <c r="M15" s="201">
        <v>1.044351</v>
      </c>
      <c r="N15" s="21"/>
    </row>
    <row r="16" spans="1:14">
      <c r="A16" s="23"/>
      <c r="B16" s="24"/>
      <c r="C16" s="24"/>
      <c r="D16" s="24"/>
      <c r="E16" s="24"/>
      <c r="F16" s="24"/>
      <c r="G16" s="24"/>
      <c r="H16" s="24"/>
      <c r="I16" s="24"/>
      <c r="J16" s="24"/>
      <c r="K16" s="24"/>
      <c r="L16" s="24"/>
      <c r="M16" s="24"/>
      <c r="N16" s="25"/>
    </row>
  </sheetData>
  <sheetProtection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T95"/>
  <sheetViews>
    <sheetView showGridLines="0" zoomScale="75" zoomScaleNormal="75" zoomScaleSheetLayoutView="100" workbookViewId="0">
      <selection activeCell="N8" sqref="N8"/>
    </sheetView>
  </sheetViews>
  <sheetFormatPr defaultRowHeight="12.75"/>
  <cols>
    <col min="1" max="1" width="18.7109375" style="15" customWidth="1"/>
    <col min="2" max="2" width="17.85546875" style="15" customWidth="1"/>
    <col min="3" max="3" width="31.7109375" style="15" customWidth="1"/>
    <col min="4" max="4" width="8.5703125" customWidth="1"/>
    <col min="5" max="6" width="31.7109375" customWidth="1"/>
    <col min="7" max="9" width="52.7109375" customWidth="1"/>
    <col min="10" max="10" width="2.7109375" style="88" customWidth="1"/>
    <col min="11" max="11" width="3.7109375" style="61" customWidth="1"/>
    <col min="12" max="12" width="19.42578125" style="88" customWidth="1"/>
    <col min="13" max="13" width="17.85546875" style="88" customWidth="1"/>
    <col min="14" max="14" width="31.7109375" style="88" customWidth="1"/>
    <col min="15" max="19" width="38.7109375" customWidth="1"/>
    <col min="20" max="20" width="2.7109375" customWidth="1"/>
    <col min="21" max="16384" width="9.140625" style="9"/>
  </cols>
  <sheetData>
    <row r="1" spans="1:20" ht="15" customHeight="1">
      <c r="A1" s="31"/>
      <c r="B1" s="32"/>
      <c r="C1" s="32"/>
      <c r="D1" s="32"/>
      <c r="E1" s="32"/>
      <c r="F1" s="32"/>
      <c r="G1" s="32"/>
      <c r="H1" s="32"/>
      <c r="I1" s="32"/>
      <c r="J1" s="33"/>
      <c r="K1" s="96"/>
      <c r="L1" s="31"/>
      <c r="M1" s="32"/>
      <c r="N1" s="32"/>
      <c r="O1" s="32"/>
      <c r="P1" s="32"/>
      <c r="Q1" s="32"/>
      <c r="R1" s="32"/>
      <c r="S1" s="32"/>
      <c r="T1" s="33"/>
    </row>
    <row r="2" spans="1:20" ht="18" customHeight="1">
      <c r="A2" s="34"/>
      <c r="B2" s="112"/>
      <c r="C2" s="112"/>
      <c r="D2" s="112"/>
      <c r="E2" s="112"/>
      <c r="F2" s="112"/>
      <c r="G2" s="45" t="s">
        <v>7</v>
      </c>
      <c r="H2" s="328" t="str">
        <f>IF(NOT(ISBLANK(CoverSheet!$C$8)),CoverSheet!$C$8,"")</f>
        <v>Alpine Energy Limited</v>
      </c>
      <c r="I2" s="329"/>
      <c r="J2" s="26"/>
      <c r="K2" s="96"/>
      <c r="L2" s="34"/>
      <c r="M2" s="112"/>
      <c r="N2" s="112"/>
      <c r="O2" s="112"/>
      <c r="P2" s="112"/>
      <c r="Q2" s="45" t="s">
        <v>7</v>
      </c>
      <c r="R2" s="328" t="str">
        <f>IF(NOT(ISBLANK(CoverSheet!$C$8)),CoverSheet!$C$8,"")</f>
        <v>Alpine Energy Limited</v>
      </c>
      <c r="S2" s="329"/>
      <c r="T2" s="26"/>
    </row>
    <row r="3" spans="1:20" ht="18" customHeight="1">
      <c r="A3" s="34"/>
      <c r="B3" s="112"/>
      <c r="C3" s="112"/>
      <c r="D3" s="112"/>
      <c r="E3" s="112"/>
      <c r="F3" s="112"/>
      <c r="G3" s="45" t="s">
        <v>238</v>
      </c>
      <c r="H3" s="326" t="str">
        <f>IF(ISNUMBER(CoverSheet!$C$12),TEXT(CoverSheet!$C$12,"_([$-1409]d mmmm yyyy;_(@")&amp;" –"&amp;TEXT(DATE(YEAR(CoverSheet!$C$12)+10,MONTH(CoverSheet!$C$12),DAY(CoverSheet!$C$12)-1),"_([$-1409]d mmmm yyyy;_(@"),"")</f>
        <v xml:space="preserve"> 1 April 2017 – 31 March 2027</v>
      </c>
      <c r="I3" s="327"/>
      <c r="J3" s="26"/>
      <c r="K3" s="96"/>
      <c r="L3" s="34"/>
      <c r="M3" s="112"/>
      <c r="N3" s="112"/>
      <c r="O3" s="112"/>
      <c r="P3" s="112"/>
      <c r="Q3" s="45" t="s">
        <v>238</v>
      </c>
      <c r="R3" s="326" t="str">
        <f>IF(ISNUMBER(CoverSheet!$C$12),TEXT(CoverSheet!$C$12,"_([$-1409]d mmmm yyyy;_(@")&amp;" –"&amp;TEXT(DATE(YEAR(CoverSheet!$C$12)+10,MONTH(CoverSheet!$C$12),DAY(CoverSheet!$C$12)-1),"_([$-1409]d mmmm yyyy;_(@"),"")</f>
        <v xml:space="preserve"> 1 April 2017 – 31 March 2027</v>
      </c>
      <c r="S3" s="327"/>
      <c r="T3" s="26"/>
    </row>
    <row r="4" spans="1:20" ht="18" customHeight="1">
      <c r="A4" s="89"/>
      <c r="B4" s="112"/>
      <c r="C4" s="112"/>
      <c r="D4" s="112"/>
      <c r="E4" s="112"/>
      <c r="F4" s="112"/>
      <c r="G4" s="45" t="s">
        <v>237</v>
      </c>
      <c r="H4" s="330"/>
      <c r="I4" s="331"/>
      <c r="J4" s="26"/>
      <c r="K4" s="96"/>
      <c r="L4" s="89"/>
      <c r="M4" s="112"/>
      <c r="N4" s="112"/>
      <c r="O4" s="112"/>
      <c r="P4" s="112"/>
      <c r="Q4" s="45" t="s">
        <v>237</v>
      </c>
      <c r="R4" s="326" t="str">
        <f>IF(ISBLANK($H$4),"",$H$4)</f>
        <v/>
      </c>
      <c r="S4" s="327"/>
      <c r="T4" s="26"/>
    </row>
    <row r="5" spans="1:20" s="62" customFormat="1" ht="21">
      <c r="A5" s="113" t="s">
        <v>452</v>
      </c>
      <c r="B5" s="112"/>
      <c r="C5" s="112"/>
      <c r="D5" s="112"/>
      <c r="E5" s="112"/>
      <c r="F5" s="112"/>
      <c r="G5" s="45"/>
      <c r="H5" s="45"/>
      <c r="I5" s="45"/>
      <c r="J5" s="26"/>
      <c r="K5" s="96"/>
      <c r="L5" s="113" t="s">
        <v>516</v>
      </c>
      <c r="M5" s="112"/>
      <c r="N5" s="112"/>
      <c r="O5" s="112"/>
      <c r="P5" s="112"/>
      <c r="Q5" s="112"/>
      <c r="R5" s="112"/>
      <c r="S5" s="45"/>
      <c r="T5" s="26"/>
    </row>
    <row r="6" spans="1:20" s="18" customFormat="1" ht="21" customHeight="1">
      <c r="A6" s="324" t="s">
        <v>451</v>
      </c>
      <c r="B6" s="325"/>
      <c r="C6" s="325"/>
      <c r="D6" s="325"/>
      <c r="E6" s="325"/>
      <c r="F6" s="325"/>
      <c r="G6" s="85"/>
      <c r="H6" s="85"/>
      <c r="I6" s="85"/>
      <c r="J6" s="46"/>
      <c r="K6" s="97"/>
      <c r="L6" s="95"/>
      <c r="M6" s="42"/>
      <c r="N6" s="42"/>
      <c r="O6" s="42"/>
      <c r="P6" s="42"/>
      <c r="Q6" s="42"/>
      <c r="R6" s="42"/>
      <c r="S6" s="42"/>
      <c r="T6" s="46"/>
    </row>
    <row r="7" spans="1:20" s="102" customFormat="1" ht="15" customHeight="1">
      <c r="A7" s="114" t="s">
        <v>217</v>
      </c>
      <c r="B7" s="114" t="s">
        <v>85</v>
      </c>
      <c r="C7" s="218" t="s">
        <v>86</v>
      </c>
      <c r="D7" s="114" t="s">
        <v>95</v>
      </c>
      <c r="E7" s="114" t="s">
        <v>216</v>
      </c>
      <c r="F7" s="114" t="s">
        <v>94</v>
      </c>
      <c r="G7" s="114" t="s">
        <v>92</v>
      </c>
      <c r="H7" s="114" t="s">
        <v>93</v>
      </c>
      <c r="I7" s="114" t="s">
        <v>192</v>
      </c>
      <c r="J7" s="100"/>
      <c r="K7" s="101"/>
      <c r="L7" s="114" t="s">
        <v>217</v>
      </c>
      <c r="M7" s="114" t="s">
        <v>85</v>
      </c>
      <c r="N7" s="217" t="s">
        <v>86</v>
      </c>
      <c r="O7" s="114" t="s">
        <v>87</v>
      </c>
      <c r="P7" s="114" t="s">
        <v>88</v>
      </c>
      <c r="Q7" s="114" t="s">
        <v>89</v>
      </c>
      <c r="R7" s="114" t="s">
        <v>90</v>
      </c>
      <c r="S7" s="114" t="s">
        <v>91</v>
      </c>
      <c r="T7" s="100"/>
    </row>
    <row r="8" spans="1:20" s="106" customFormat="1" ht="260.25" customHeight="1">
      <c r="A8" s="105">
        <v>3</v>
      </c>
      <c r="B8" s="98" t="s">
        <v>96</v>
      </c>
      <c r="C8" s="220" t="s">
        <v>97</v>
      </c>
      <c r="D8" s="226">
        <v>3</v>
      </c>
      <c r="E8" s="210" t="s">
        <v>96</v>
      </c>
      <c r="F8" s="210" t="s">
        <v>663</v>
      </c>
      <c r="G8" s="98" t="s">
        <v>434</v>
      </c>
      <c r="H8" s="98" t="s">
        <v>99</v>
      </c>
      <c r="I8" s="98" t="s">
        <v>196</v>
      </c>
      <c r="J8" s="103"/>
      <c r="K8" s="104"/>
      <c r="L8" s="105">
        <v>3</v>
      </c>
      <c r="M8" s="98" t="s">
        <v>96</v>
      </c>
      <c r="N8" s="216" t="s">
        <v>97</v>
      </c>
      <c r="O8" s="98" t="s">
        <v>193</v>
      </c>
      <c r="P8" s="98" t="s">
        <v>194</v>
      </c>
      <c r="Q8" s="98" t="s">
        <v>195</v>
      </c>
      <c r="R8" s="98" t="s">
        <v>98</v>
      </c>
      <c r="S8" s="98" t="s">
        <v>233</v>
      </c>
      <c r="T8" s="103"/>
    </row>
    <row r="9" spans="1:20" s="106" customFormat="1" ht="237" customHeight="1">
      <c r="A9" s="105">
        <v>10</v>
      </c>
      <c r="B9" s="98" t="s">
        <v>305</v>
      </c>
      <c r="C9" s="220" t="s">
        <v>306</v>
      </c>
      <c r="D9" s="226">
        <v>2</v>
      </c>
      <c r="E9" s="210" t="s">
        <v>664</v>
      </c>
      <c r="F9" s="210" t="s">
        <v>665</v>
      </c>
      <c r="G9" s="98" t="s">
        <v>435</v>
      </c>
      <c r="H9" s="98" t="s">
        <v>311</v>
      </c>
      <c r="I9" s="98" t="s">
        <v>312</v>
      </c>
      <c r="J9" s="103"/>
      <c r="K9" s="104"/>
      <c r="L9" s="105">
        <v>10</v>
      </c>
      <c r="M9" s="98" t="s">
        <v>305</v>
      </c>
      <c r="N9" s="216" t="s">
        <v>306</v>
      </c>
      <c r="O9" s="98" t="s">
        <v>307</v>
      </c>
      <c r="P9" s="98" t="s">
        <v>308</v>
      </c>
      <c r="Q9" s="98" t="s">
        <v>309</v>
      </c>
      <c r="R9" s="98" t="s">
        <v>310</v>
      </c>
      <c r="S9" s="98" t="s">
        <v>233</v>
      </c>
      <c r="T9" s="103"/>
    </row>
    <row r="10" spans="1:20" s="106" customFormat="1" ht="171.75" customHeight="1">
      <c r="A10" s="105">
        <v>11</v>
      </c>
      <c r="B10" s="98" t="s">
        <v>305</v>
      </c>
      <c r="C10" s="220" t="s">
        <v>313</v>
      </c>
      <c r="D10" s="226">
        <v>2</v>
      </c>
      <c r="E10" s="210" t="s">
        <v>666</v>
      </c>
      <c r="F10" s="210" t="s">
        <v>667</v>
      </c>
      <c r="G10" s="98" t="s">
        <v>436</v>
      </c>
      <c r="H10" s="98" t="s">
        <v>318</v>
      </c>
      <c r="I10" s="98" t="s">
        <v>319</v>
      </c>
      <c r="J10" s="103"/>
      <c r="K10" s="104"/>
      <c r="L10" s="105">
        <v>11</v>
      </c>
      <c r="M10" s="98" t="s">
        <v>305</v>
      </c>
      <c r="N10" s="216" t="s">
        <v>313</v>
      </c>
      <c r="O10" s="98" t="s">
        <v>314</v>
      </c>
      <c r="P10" s="98" t="s">
        <v>315</v>
      </c>
      <c r="Q10" s="98" t="s">
        <v>316</v>
      </c>
      <c r="R10" s="98" t="s">
        <v>317</v>
      </c>
      <c r="S10" s="98" t="s">
        <v>233</v>
      </c>
      <c r="T10" s="103"/>
    </row>
    <row r="11" spans="1:20" s="106" customFormat="1" ht="164.25" customHeight="1">
      <c r="A11" s="105">
        <v>26</v>
      </c>
      <c r="B11" s="98" t="s">
        <v>218</v>
      </c>
      <c r="C11" s="220" t="s">
        <v>220</v>
      </c>
      <c r="D11" s="226">
        <v>2</v>
      </c>
      <c r="E11" s="301" t="s">
        <v>668</v>
      </c>
      <c r="F11" s="210" t="s">
        <v>669</v>
      </c>
      <c r="G11" s="98" t="s">
        <v>101</v>
      </c>
      <c r="H11" s="98" t="s">
        <v>102</v>
      </c>
      <c r="I11" s="98" t="s">
        <v>198</v>
      </c>
      <c r="J11" s="107"/>
      <c r="K11" s="104"/>
      <c r="L11" s="105">
        <v>26</v>
      </c>
      <c r="M11" s="98" t="s">
        <v>218</v>
      </c>
      <c r="N11" s="216" t="s">
        <v>220</v>
      </c>
      <c r="O11" s="98" t="s">
        <v>197</v>
      </c>
      <c r="P11" s="98" t="s">
        <v>227</v>
      </c>
      <c r="Q11" s="98" t="s">
        <v>223</v>
      </c>
      <c r="R11" s="98" t="s">
        <v>224</v>
      </c>
      <c r="S11" s="98" t="s">
        <v>233</v>
      </c>
      <c r="T11" s="107"/>
    </row>
    <row r="12" spans="1:20" s="62" customFormat="1">
      <c r="A12" s="88"/>
      <c r="B12" s="88"/>
      <c r="C12" s="88"/>
      <c r="D12" s="290"/>
      <c r="E12" s="290"/>
      <c r="F12" s="290"/>
      <c r="G12" s="88"/>
      <c r="H12" s="88"/>
      <c r="I12" s="88"/>
      <c r="J12" s="88"/>
      <c r="K12" s="61"/>
      <c r="L12" s="88"/>
      <c r="M12" s="88"/>
      <c r="N12" s="88"/>
      <c r="O12" s="88"/>
      <c r="P12" s="88"/>
      <c r="Q12" s="88"/>
      <c r="R12" s="88"/>
      <c r="S12" s="88"/>
      <c r="T12" s="88"/>
    </row>
    <row r="13" spans="1:20" s="62" customFormat="1" ht="15" customHeight="1">
      <c r="A13" s="31"/>
      <c r="B13" s="32"/>
      <c r="C13" s="32"/>
      <c r="D13" s="302"/>
      <c r="E13" s="302"/>
      <c r="F13" s="302"/>
      <c r="G13" s="32"/>
      <c r="H13" s="32"/>
      <c r="I13" s="32"/>
      <c r="J13" s="33"/>
      <c r="K13" s="96"/>
      <c r="L13" s="31"/>
      <c r="M13" s="32"/>
      <c r="N13" s="32"/>
      <c r="O13" s="32"/>
      <c r="P13" s="32"/>
      <c r="Q13" s="32"/>
      <c r="R13" s="32"/>
      <c r="S13" s="32"/>
      <c r="T13" s="33"/>
    </row>
    <row r="14" spans="1:20" s="62" customFormat="1" ht="18" customHeight="1">
      <c r="A14" s="34"/>
      <c r="B14" s="92"/>
      <c r="C14" s="92"/>
      <c r="D14" s="303"/>
      <c r="E14" s="303"/>
      <c r="F14" s="303"/>
      <c r="G14" s="45" t="s">
        <v>7</v>
      </c>
      <c r="H14" s="316" t="str">
        <f>IF(NOT(ISBLANK(CoverSheet!$C$8)),CoverSheet!$C$8,"")</f>
        <v>Alpine Energy Limited</v>
      </c>
      <c r="I14" s="316"/>
      <c r="J14" s="26"/>
      <c r="K14" s="96"/>
      <c r="L14" s="34"/>
      <c r="M14" s="92"/>
      <c r="N14" s="92"/>
      <c r="O14" s="92"/>
      <c r="P14" s="92"/>
      <c r="Q14" s="45" t="s">
        <v>7</v>
      </c>
      <c r="R14" s="328" t="str">
        <f>IF(NOT(ISBLANK(CoverSheet!$C$8)),CoverSheet!$C$8,"")</f>
        <v>Alpine Energy Limited</v>
      </c>
      <c r="S14" s="329"/>
      <c r="T14" s="26"/>
    </row>
    <row r="15" spans="1:20" s="62" customFormat="1" ht="18" customHeight="1">
      <c r="A15" s="34"/>
      <c r="B15" s="92"/>
      <c r="C15" s="92"/>
      <c r="D15" s="303"/>
      <c r="E15" s="303"/>
      <c r="F15" s="303"/>
      <c r="G15" s="45" t="s">
        <v>238</v>
      </c>
      <c r="H15" s="317" t="str">
        <f>IF(ISNUMBER(CoverSheet!$C$12),TEXT(CoverSheet!$C$12,"_([$-1409]d mmmm yyyy;_(@")&amp;" –"&amp;TEXT(DATE(YEAR(CoverSheet!$C$12)+10,MONTH(CoverSheet!$C$12),DAY(CoverSheet!$C$12)-1),"_([$-1409]d mmmm yyyy;_(@"),"")</f>
        <v xml:space="preserve"> 1 April 2017 – 31 March 2027</v>
      </c>
      <c r="I15" s="317"/>
      <c r="J15" s="26"/>
      <c r="K15" s="96"/>
      <c r="L15" s="34"/>
      <c r="M15" s="92"/>
      <c r="N15" s="92"/>
      <c r="O15" s="92"/>
      <c r="P15" s="92"/>
      <c r="Q15" s="45" t="s">
        <v>238</v>
      </c>
      <c r="R15" s="326" t="str">
        <f>IF(ISNUMBER(CoverSheet!$C$12),TEXT(CoverSheet!$C$12,"_([$-1409]d mmmm yyyy;_(@")&amp;" –"&amp;TEXT(DATE(YEAR(CoverSheet!$C$12)+10,MONTH(CoverSheet!$C$12),DAY(CoverSheet!$C$12)-1),"_([$-1409]d mmmm yyyy;_(@"),"")</f>
        <v xml:space="preserve"> 1 April 2017 – 31 March 2027</v>
      </c>
      <c r="S15" s="327"/>
      <c r="T15" s="26"/>
    </row>
    <row r="16" spans="1:20" s="62" customFormat="1" ht="18" customHeight="1">
      <c r="A16" s="89"/>
      <c r="B16" s="92"/>
      <c r="C16" s="92"/>
      <c r="D16" s="303"/>
      <c r="E16" s="303"/>
      <c r="F16" s="303"/>
      <c r="G16" s="45" t="s">
        <v>237</v>
      </c>
      <c r="H16" s="326" t="str">
        <f>IF(ISBLANK($H$4),"",$H$4)</f>
        <v/>
      </c>
      <c r="I16" s="327"/>
      <c r="J16" s="26"/>
      <c r="K16" s="96"/>
      <c r="L16" s="89"/>
      <c r="M16" s="92"/>
      <c r="N16" s="92"/>
      <c r="O16" s="92"/>
      <c r="P16" s="92"/>
      <c r="Q16" s="45" t="s">
        <v>237</v>
      </c>
      <c r="R16" s="326" t="str">
        <f>IF(ISBLANK($H$4),"",$H$4)</f>
        <v/>
      </c>
      <c r="S16" s="327"/>
      <c r="T16" s="26"/>
    </row>
    <row r="17" spans="1:20" s="62" customFormat="1" ht="21">
      <c r="A17" s="93" t="s">
        <v>516</v>
      </c>
      <c r="B17" s="92"/>
      <c r="C17" s="92"/>
      <c r="D17" s="303"/>
      <c r="E17" s="303"/>
      <c r="F17" s="303"/>
      <c r="G17" s="45"/>
      <c r="H17" s="45"/>
      <c r="I17" s="45"/>
      <c r="J17" s="26"/>
      <c r="K17" s="96"/>
      <c r="L17" s="93" t="s">
        <v>516</v>
      </c>
      <c r="M17" s="92"/>
      <c r="N17" s="92"/>
      <c r="O17" s="92"/>
      <c r="P17" s="92"/>
      <c r="Q17" s="92"/>
      <c r="R17" s="92"/>
      <c r="S17" s="45"/>
      <c r="T17" s="26"/>
    </row>
    <row r="18" spans="1:20" s="62" customFormat="1" ht="15" customHeight="1">
      <c r="A18" s="39"/>
      <c r="B18" s="92"/>
      <c r="C18" s="92"/>
      <c r="D18" s="303"/>
      <c r="E18" s="303"/>
      <c r="F18" s="303"/>
      <c r="G18" s="92"/>
      <c r="H18" s="92"/>
      <c r="I18" s="92"/>
      <c r="J18" s="26"/>
      <c r="K18" s="96"/>
      <c r="L18" s="39"/>
      <c r="M18" s="92"/>
      <c r="N18" s="92"/>
      <c r="O18" s="92"/>
      <c r="P18" s="92"/>
      <c r="Q18" s="92"/>
      <c r="R18" s="92"/>
      <c r="S18" s="92"/>
      <c r="T18" s="26"/>
    </row>
    <row r="19" spans="1:20" s="102" customFormat="1" ht="15" customHeight="1">
      <c r="A19" s="99" t="s">
        <v>217</v>
      </c>
      <c r="B19" s="99" t="s">
        <v>85</v>
      </c>
      <c r="C19" s="218" t="s">
        <v>86</v>
      </c>
      <c r="D19" s="218" t="s">
        <v>95</v>
      </c>
      <c r="E19" s="218" t="s">
        <v>216</v>
      </c>
      <c r="F19" s="218" t="s">
        <v>94</v>
      </c>
      <c r="G19" s="99" t="s">
        <v>92</v>
      </c>
      <c r="H19" s="99" t="s">
        <v>93</v>
      </c>
      <c r="I19" s="99" t="s">
        <v>192</v>
      </c>
      <c r="J19" s="100"/>
      <c r="K19" s="101"/>
      <c r="L19" s="99" t="s">
        <v>217</v>
      </c>
      <c r="M19" s="99" t="s">
        <v>85</v>
      </c>
      <c r="N19" s="217" t="s">
        <v>86</v>
      </c>
      <c r="O19" s="99" t="s">
        <v>87</v>
      </c>
      <c r="P19" s="99" t="s">
        <v>88</v>
      </c>
      <c r="Q19" s="99" t="s">
        <v>89</v>
      </c>
      <c r="R19" s="99" t="s">
        <v>90</v>
      </c>
      <c r="S19" s="99" t="s">
        <v>91</v>
      </c>
      <c r="T19" s="100"/>
    </row>
    <row r="20" spans="1:20" s="106" customFormat="1" ht="167.25" customHeight="1">
      <c r="A20" s="105">
        <v>27</v>
      </c>
      <c r="B20" s="98" t="s">
        <v>100</v>
      </c>
      <c r="C20" s="220" t="s">
        <v>320</v>
      </c>
      <c r="D20" s="226">
        <v>1</v>
      </c>
      <c r="E20" s="301" t="s">
        <v>670</v>
      </c>
      <c r="F20" s="210" t="s">
        <v>671</v>
      </c>
      <c r="G20" s="98" t="s">
        <v>325</v>
      </c>
      <c r="H20" s="98" t="s">
        <v>326</v>
      </c>
      <c r="I20" s="98" t="s">
        <v>327</v>
      </c>
      <c r="J20" s="103"/>
      <c r="K20" s="104"/>
      <c r="L20" s="105">
        <v>27</v>
      </c>
      <c r="M20" s="98" t="s">
        <v>100</v>
      </c>
      <c r="N20" s="216" t="s">
        <v>320</v>
      </c>
      <c r="O20" s="98" t="s">
        <v>321</v>
      </c>
      <c r="P20" s="98" t="s">
        <v>322</v>
      </c>
      <c r="Q20" s="98" t="s">
        <v>323</v>
      </c>
      <c r="R20" s="98" t="s">
        <v>324</v>
      </c>
      <c r="S20" s="98" t="s">
        <v>233</v>
      </c>
      <c r="T20" s="103"/>
    </row>
    <row r="21" spans="1:20" s="106" customFormat="1" ht="180" customHeight="1">
      <c r="A21" s="105">
        <v>29</v>
      </c>
      <c r="B21" s="98" t="s">
        <v>100</v>
      </c>
      <c r="C21" s="220" t="s">
        <v>103</v>
      </c>
      <c r="D21" s="226">
        <v>2</v>
      </c>
      <c r="E21" s="210" t="s">
        <v>672</v>
      </c>
      <c r="F21" s="210" t="s">
        <v>673</v>
      </c>
      <c r="G21" s="98" t="s">
        <v>108</v>
      </c>
      <c r="H21" s="98" t="s">
        <v>109</v>
      </c>
      <c r="I21" s="98" t="s">
        <v>110</v>
      </c>
      <c r="J21" s="103"/>
      <c r="K21" s="104"/>
      <c r="L21" s="105">
        <v>29</v>
      </c>
      <c r="M21" s="98" t="s">
        <v>100</v>
      </c>
      <c r="N21" s="216" t="s">
        <v>103</v>
      </c>
      <c r="O21" s="98" t="s">
        <v>104</v>
      </c>
      <c r="P21" s="98" t="s">
        <v>105</v>
      </c>
      <c r="Q21" s="98" t="s">
        <v>106</v>
      </c>
      <c r="R21" s="98" t="s">
        <v>107</v>
      </c>
      <c r="S21" s="98" t="s">
        <v>233</v>
      </c>
      <c r="T21" s="103"/>
    </row>
    <row r="22" spans="1:20" s="106" customFormat="1" ht="221.25" customHeight="1">
      <c r="A22" s="105">
        <v>31</v>
      </c>
      <c r="B22" s="98" t="s">
        <v>218</v>
      </c>
      <c r="C22" s="220" t="s">
        <v>111</v>
      </c>
      <c r="D22" s="226">
        <v>2</v>
      </c>
      <c r="E22" s="301" t="s">
        <v>674</v>
      </c>
      <c r="F22" s="210" t="s">
        <v>675</v>
      </c>
      <c r="G22" s="98" t="s">
        <v>116</v>
      </c>
      <c r="H22" s="98" t="s">
        <v>117</v>
      </c>
      <c r="I22" s="98" t="s">
        <v>118</v>
      </c>
      <c r="J22" s="103"/>
      <c r="K22" s="104"/>
      <c r="L22" s="105">
        <v>31</v>
      </c>
      <c r="M22" s="98" t="s">
        <v>218</v>
      </c>
      <c r="N22" s="216" t="s">
        <v>111</v>
      </c>
      <c r="O22" s="98" t="s">
        <v>112</v>
      </c>
      <c r="P22" s="98" t="s">
        <v>113</v>
      </c>
      <c r="Q22" s="98" t="s">
        <v>114</v>
      </c>
      <c r="R22" s="98" t="s">
        <v>115</v>
      </c>
      <c r="S22" s="98" t="s">
        <v>233</v>
      </c>
      <c r="T22" s="103"/>
    </row>
    <row r="23" spans="1:20" s="106" customFormat="1" ht="278.25" customHeight="1">
      <c r="A23" s="105">
        <v>33</v>
      </c>
      <c r="B23" s="98" t="s">
        <v>328</v>
      </c>
      <c r="C23" s="220" t="s">
        <v>329</v>
      </c>
      <c r="D23" s="226">
        <v>4</v>
      </c>
      <c r="E23" s="301" t="s">
        <v>676</v>
      </c>
      <c r="F23" s="210" t="s">
        <v>677</v>
      </c>
      <c r="G23" s="98" t="s">
        <v>334</v>
      </c>
      <c r="H23" s="98" t="s">
        <v>335</v>
      </c>
      <c r="I23" s="98" t="s">
        <v>336</v>
      </c>
      <c r="J23" s="107"/>
      <c r="K23" s="104"/>
      <c r="L23" s="105">
        <v>33</v>
      </c>
      <c r="M23" s="98" t="s">
        <v>328</v>
      </c>
      <c r="N23" s="216" t="s">
        <v>329</v>
      </c>
      <c r="O23" s="98" t="s">
        <v>330</v>
      </c>
      <c r="P23" s="98" t="s">
        <v>331</v>
      </c>
      <c r="Q23" s="98" t="s">
        <v>332</v>
      </c>
      <c r="R23" s="98" t="s">
        <v>333</v>
      </c>
      <c r="S23" s="98" t="s">
        <v>233</v>
      </c>
      <c r="T23" s="107"/>
    </row>
    <row r="24" spans="1:20" s="62" customFormat="1">
      <c r="A24" s="88"/>
      <c r="B24" s="88"/>
      <c r="C24" s="88"/>
      <c r="D24" s="290"/>
      <c r="E24" s="290"/>
      <c r="F24" s="290"/>
      <c r="G24" s="88"/>
      <c r="H24" s="88"/>
      <c r="I24" s="88"/>
      <c r="J24" s="88"/>
      <c r="K24" s="61"/>
      <c r="L24" s="88"/>
      <c r="M24" s="88"/>
      <c r="N24" s="88"/>
      <c r="O24" s="88"/>
      <c r="P24" s="88"/>
      <c r="Q24" s="88"/>
      <c r="R24" s="88"/>
      <c r="S24" s="88"/>
      <c r="T24" s="88"/>
    </row>
    <row r="25" spans="1:20" s="62" customFormat="1" ht="15" customHeight="1">
      <c r="A25" s="31"/>
      <c r="B25" s="32"/>
      <c r="C25" s="32"/>
      <c r="D25" s="302"/>
      <c r="E25" s="302"/>
      <c r="F25" s="302"/>
      <c r="G25" s="32"/>
      <c r="H25" s="32"/>
      <c r="I25" s="32"/>
      <c r="J25" s="33"/>
      <c r="K25" s="96"/>
      <c r="L25" s="31"/>
      <c r="M25" s="32"/>
      <c r="N25" s="32"/>
      <c r="O25" s="32"/>
      <c r="P25" s="32"/>
      <c r="Q25" s="32"/>
      <c r="R25" s="32"/>
      <c r="S25" s="32"/>
      <c r="T25" s="33"/>
    </row>
    <row r="26" spans="1:20" s="62" customFormat="1" ht="18" customHeight="1">
      <c r="A26" s="34"/>
      <c r="B26" s="92"/>
      <c r="C26" s="92"/>
      <c r="D26" s="303"/>
      <c r="E26" s="303"/>
      <c r="F26" s="303"/>
      <c r="G26" s="45" t="s">
        <v>7</v>
      </c>
      <c r="H26" s="316" t="str">
        <f>IF(NOT(ISBLANK(CoverSheet!$C$8)),CoverSheet!$C$8,"")</f>
        <v>Alpine Energy Limited</v>
      </c>
      <c r="I26" s="316"/>
      <c r="J26" s="26"/>
      <c r="K26" s="96"/>
      <c r="L26" s="34"/>
      <c r="M26" s="92"/>
      <c r="N26" s="92"/>
      <c r="O26" s="92"/>
      <c r="P26" s="92"/>
      <c r="Q26" s="45" t="s">
        <v>7</v>
      </c>
      <c r="R26" s="328" t="str">
        <f>IF(NOT(ISBLANK(CoverSheet!$C$8)),CoverSheet!$C$8,"")</f>
        <v>Alpine Energy Limited</v>
      </c>
      <c r="S26" s="329"/>
      <c r="T26" s="26"/>
    </row>
    <row r="27" spans="1:20" s="62" customFormat="1" ht="18" customHeight="1">
      <c r="A27" s="34"/>
      <c r="B27" s="92"/>
      <c r="C27" s="92"/>
      <c r="D27" s="303"/>
      <c r="E27" s="303"/>
      <c r="F27" s="303"/>
      <c r="G27" s="45" t="s">
        <v>238</v>
      </c>
      <c r="H27" s="317" t="str">
        <f>IF(ISNUMBER(CoverSheet!$C$12),TEXT(CoverSheet!$C$12,"_([$-1409]d mmmm yyyy;_(@")&amp;" –"&amp;TEXT(DATE(YEAR(CoverSheet!$C$12)+10,MONTH(CoverSheet!$C$12),DAY(CoverSheet!$C$12)-1),"_([$-1409]d mmmm yyyy;_(@"),"")</f>
        <v xml:space="preserve"> 1 April 2017 – 31 March 2027</v>
      </c>
      <c r="I27" s="317"/>
      <c r="J27" s="26"/>
      <c r="K27" s="96"/>
      <c r="L27" s="34"/>
      <c r="M27" s="92"/>
      <c r="N27" s="92"/>
      <c r="O27" s="92"/>
      <c r="P27" s="92"/>
      <c r="Q27" s="45" t="s">
        <v>238</v>
      </c>
      <c r="R27" s="326" t="str">
        <f>IF(ISNUMBER(CoverSheet!$C$12),TEXT(CoverSheet!$C$12,"_([$-1409]d mmmm yyyy;_(@")&amp;" –"&amp;TEXT(DATE(YEAR(CoverSheet!$C$12)+10,MONTH(CoverSheet!$C$12),DAY(CoverSheet!$C$12)-1),"_([$-1409]d mmmm yyyy;_(@"),"")</f>
        <v xml:space="preserve"> 1 April 2017 – 31 March 2027</v>
      </c>
      <c r="S27" s="327"/>
      <c r="T27" s="26"/>
    </row>
    <row r="28" spans="1:20" s="62" customFormat="1" ht="18" customHeight="1">
      <c r="A28" s="89"/>
      <c r="B28" s="92"/>
      <c r="C28" s="92"/>
      <c r="D28" s="303"/>
      <c r="E28" s="303"/>
      <c r="F28" s="303"/>
      <c r="G28" s="45" t="s">
        <v>237</v>
      </c>
      <c r="H28" s="326" t="str">
        <f>IF(ISBLANK($H$4),"",$H$4)</f>
        <v/>
      </c>
      <c r="I28" s="327"/>
      <c r="J28" s="26"/>
      <c r="K28" s="96"/>
      <c r="L28" s="89"/>
      <c r="M28" s="92"/>
      <c r="N28" s="92"/>
      <c r="O28" s="92"/>
      <c r="P28" s="92"/>
      <c r="Q28" s="45" t="s">
        <v>237</v>
      </c>
      <c r="R28" s="326" t="str">
        <f>IF(ISBLANK($H$4),"",$H$4)</f>
        <v/>
      </c>
      <c r="S28" s="327"/>
      <c r="T28" s="26"/>
    </row>
    <row r="29" spans="1:20" s="62" customFormat="1" ht="21">
      <c r="A29" s="93" t="s">
        <v>516</v>
      </c>
      <c r="B29" s="92"/>
      <c r="C29" s="92"/>
      <c r="D29" s="303"/>
      <c r="E29" s="303"/>
      <c r="F29" s="303"/>
      <c r="G29" s="45"/>
      <c r="H29" s="45"/>
      <c r="I29" s="45"/>
      <c r="J29" s="26"/>
      <c r="K29" s="96"/>
      <c r="L29" s="93" t="s">
        <v>516</v>
      </c>
      <c r="M29" s="92"/>
      <c r="N29" s="92"/>
      <c r="O29" s="92"/>
      <c r="P29" s="92"/>
      <c r="Q29" s="92"/>
      <c r="R29" s="92"/>
      <c r="S29" s="45"/>
      <c r="T29" s="26"/>
    </row>
    <row r="30" spans="1:20" s="62" customFormat="1" ht="15" customHeight="1">
      <c r="A30" s="39"/>
      <c r="B30" s="92"/>
      <c r="C30" s="92"/>
      <c r="D30" s="303"/>
      <c r="E30" s="303"/>
      <c r="F30" s="303"/>
      <c r="G30" s="92"/>
      <c r="H30" s="92"/>
      <c r="I30" s="92"/>
      <c r="J30" s="26"/>
      <c r="K30" s="96"/>
      <c r="L30" s="39"/>
      <c r="M30" s="92"/>
      <c r="N30" s="92"/>
      <c r="O30" s="92"/>
      <c r="P30" s="92"/>
      <c r="Q30" s="92"/>
      <c r="R30" s="92"/>
      <c r="S30" s="92"/>
      <c r="T30" s="26"/>
    </row>
    <row r="31" spans="1:20" s="102" customFormat="1" ht="15" customHeight="1">
      <c r="A31" s="99" t="s">
        <v>217</v>
      </c>
      <c r="B31" s="99" t="s">
        <v>85</v>
      </c>
      <c r="C31" s="218" t="s">
        <v>86</v>
      </c>
      <c r="D31" s="218" t="s">
        <v>95</v>
      </c>
      <c r="E31" s="218" t="s">
        <v>216</v>
      </c>
      <c r="F31" s="218" t="s">
        <v>94</v>
      </c>
      <c r="G31" s="99" t="s">
        <v>92</v>
      </c>
      <c r="H31" s="99" t="s">
        <v>93</v>
      </c>
      <c r="I31" s="99" t="s">
        <v>192</v>
      </c>
      <c r="J31" s="100"/>
      <c r="K31" s="101"/>
      <c r="L31" s="99" t="s">
        <v>217</v>
      </c>
      <c r="M31" s="99" t="s">
        <v>85</v>
      </c>
      <c r="N31" s="217" t="s">
        <v>86</v>
      </c>
      <c r="O31" s="99" t="s">
        <v>87</v>
      </c>
      <c r="P31" s="99" t="s">
        <v>88</v>
      </c>
      <c r="Q31" s="99" t="s">
        <v>89</v>
      </c>
      <c r="R31" s="99" t="s">
        <v>90</v>
      </c>
      <c r="S31" s="99" t="s">
        <v>91</v>
      </c>
      <c r="T31" s="100"/>
    </row>
    <row r="32" spans="1:20" s="106" customFormat="1" ht="185.25" customHeight="1">
      <c r="A32" s="105">
        <v>37</v>
      </c>
      <c r="B32" s="98" t="s">
        <v>121</v>
      </c>
      <c r="C32" s="220" t="s">
        <v>199</v>
      </c>
      <c r="D32" s="226">
        <v>3</v>
      </c>
      <c r="E32" s="301" t="s">
        <v>678</v>
      </c>
      <c r="F32" s="210" t="s">
        <v>679</v>
      </c>
      <c r="G32" s="98" t="s">
        <v>437</v>
      </c>
      <c r="H32" s="98" t="s">
        <v>120</v>
      </c>
      <c r="I32" s="98" t="s">
        <v>203</v>
      </c>
      <c r="J32" s="103"/>
      <c r="K32" s="104"/>
      <c r="L32" s="105">
        <v>37</v>
      </c>
      <c r="M32" s="98" t="s">
        <v>121</v>
      </c>
      <c r="N32" s="216" t="s">
        <v>199</v>
      </c>
      <c r="O32" s="98" t="s">
        <v>200</v>
      </c>
      <c r="P32" s="98" t="s">
        <v>201</v>
      </c>
      <c r="Q32" s="98" t="s">
        <v>119</v>
      </c>
      <c r="R32" s="98" t="s">
        <v>202</v>
      </c>
      <c r="S32" s="98" t="s">
        <v>233</v>
      </c>
      <c r="T32" s="103"/>
    </row>
    <row r="33" spans="1:20" s="106" customFormat="1" ht="168.75" customHeight="1">
      <c r="A33" s="105">
        <v>40</v>
      </c>
      <c r="B33" s="98" t="s">
        <v>121</v>
      </c>
      <c r="C33" s="220" t="s">
        <v>122</v>
      </c>
      <c r="D33" s="226">
        <v>2</v>
      </c>
      <c r="E33" s="301" t="s">
        <v>680</v>
      </c>
      <c r="F33" s="210" t="s">
        <v>681</v>
      </c>
      <c r="G33" s="98" t="s">
        <v>127</v>
      </c>
      <c r="H33" s="98" t="s">
        <v>128</v>
      </c>
      <c r="I33" s="98" t="s">
        <v>129</v>
      </c>
      <c r="J33" s="103"/>
      <c r="K33" s="104"/>
      <c r="L33" s="105">
        <v>40</v>
      </c>
      <c r="M33" s="98" t="s">
        <v>121</v>
      </c>
      <c r="N33" s="216" t="s">
        <v>122</v>
      </c>
      <c r="O33" s="98" t="s">
        <v>123</v>
      </c>
      <c r="P33" s="98" t="s">
        <v>124</v>
      </c>
      <c r="Q33" s="98" t="s">
        <v>125</v>
      </c>
      <c r="R33" s="98" t="s">
        <v>126</v>
      </c>
      <c r="S33" s="98" t="s">
        <v>233</v>
      </c>
      <c r="T33" s="103"/>
    </row>
    <row r="34" spans="1:20" s="106" customFormat="1" ht="129.75" customHeight="1">
      <c r="A34" s="105">
        <v>42</v>
      </c>
      <c r="B34" s="98" t="s">
        <v>121</v>
      </c>
      <c r="C34" s="220" t="s">
        <v>130</v>
      </c>
      <c r="D34" s="226">
        <v>1</v>
      </c>
      <c r="E34" s="301" t="s">
        <v>682</v>
      </c>
      <c r="F34" s="210" t="s">
        <v>683</v>
      </c>
      <c r="G34" s="98" t="s">
        <v>438</v>
      </c>
      <c r="H34" s="98" t="s">
        <v>135</v>
      </c>
      <c r="I34" s="98" t="s">
        <v>136</v>
      </c>
      <c r="J34" s="103"/>
      <c r="K34" s="104"/>
      <c r="L34" s="105">
        <v>42</v>
      </c>
      <c r="M34" s="98" t="s">
        <v>121</v>
      </c>
      <c r="N34" s="216" t="s">
        <v>130</v>
      </c>
      <c r="O34" s="98" t="s">
        <v>131</v>
      </c>
      <c r="P34" s="98" t="s">
        <v>132</v>
      </c>
      <c r="Q34" s="98" t="s">
        <v>133</v>
      </c>
      <c r="R34" s="98" t="s">
        <v>134</v>
      </c>
      <c r="S34" s="98" t="s">
        <v>233</v>
      </c>
      <c r="T34" s="103"/>
    </row>
    <row r="35" spans="1:20" s="106" customFormat="1" ht="289.5" customHeight="1">
      <c r="A35" s="105">
        <v>45</v>
      </c>
      <c r="B35" s="98" t="s">
        <v>337</v>
      </c>
      <c r="C35" s="220" t="s">
        <v>338</v>
      </c>
      <c r="D35" s="226">
        <v>2</v>
      </c>
      <c r="E35" s="301" t="s">
        <v>684</v>
      </c>
      <c r="F35" s="209" t="s">
        <v>685</v>
      </c>
      <c r="G35" s="98" t="s">
        <v>439</v>
      </c>
      <c r="H35" s="98" t="s">
        <v>343</v>
      </c>
      <c r="I35" s="98" t="s">
        <v>344</v>
      </c>
      <c r="J35" s="107"/>
      <c r="K35" s="104"/>
      <c r="L35" s="105">
        <v>45</v>
      </c>
      <c r="M35" s="98" t="s">
        <v>337</v>
      </c>
      <c r="N35" s="216" t="s">
        <v>338</v>
      </c>
      <c r="O35" s="98" t="s">
        <v>339</v>
      </c>
      <c r="P35" s="98" t="s">
        <v>340</v>
      </c>
      <c r="Q35" s="98" t="s">
        <v>341</v>
      </c>
      <c r="R35" s="98" t="s">
        <v>342</v>
      </c>
      <c r="S35" s="98" t="s">
        <v>233</v>
      </c>
      <c r="T35" s="107"/>
    </row>
    <row r="36" spans="1:20" s="62" customFormat="1">
      <c r="A36" s="88"/>
      <c r="B36" s="88"/>
      <c r="C36" s="88"/>
      <c r="D36" s="290"/>
      <c r="E36" s="290"/>
      <c r="F36" s="290"/>
      <c r="G36" s="88"/>
      <c r="H36" s="88"/>
      <c r="I36" s="88"/>
      <c r="J36" s="88"/>
      <c r="K36" s="61"/>
      <c r="L36" s="88"/>
      <c r="M36" s="88"/>
      <c r="N36" s="88"/>
      <c r="O36" s="88"/>
      <c r="P36" s="88"/>
      <c r="Q36" s="88"/>
      <c r="R36" s="88"/>
      <c r="S36" s="88"/>
      <c r="T36" s="88"/>
    </row>
    <row r="37" spans="1:20" s="62" customFormat="1" ht="15" customHeight="1">
      <c r="A37" s="31"/>
      <c r="B37" s="32"/>
      <c r="C37" s="32"/>
      <c r="D37" s="302"/>
      <c r="E37" s="302"/>
      <c r="F37" s="302"/>
      <c r="G37" s="32"/>
      <c r="H37" s="32"/>
      <c r="I37" s="32"/>
      <c r="J37" s="33"/>
      <c r="K37" s="96"/>
      <c r="L37" s="31"/>
      <c r="M37" s="32"/>
      <c r="N37" s="32"/>
      <c r="O37" s="32"/>
      <c r="P37" s="32"/>
      <c r="Q37" s="32"/>
      <c r="R37" s="32"/>
      <c r="S37" s="32"/>
      <c r="T37" s="33"/>
    </row>
    <row r="38" spans="1:20" s="62" customFormat="1" ht="18" customHeight="1">
      <c r="A38" s="34"/>
      <c r="B38" s="92"/>
      <c r="C38" s="92"/>
      <c r="D38" s="303"/>
      <c r="E38" s="303"/>
      <c r="F38" s="303"/>
      <c r="G38" s="45" t="s">
        <v>7</v>
      </c>
      <c r="H38" s="316" t="str">
        <f>IF(NOT(ISBLANK(CoverSheet!$C$8)),CoverSheet!$C$8,"")</f>
        <v>Alpine Energy Limited</v>
      </c>
      <c r="I38" s="316"/>
      <c r="J38" s="26"/>
      <c r="K38" s="96"/>
      <c r="L38" s="34"/>
      <c r="M38" s="92"/>
      <c r="N38" s="92"/>
      <c r="O38" s="92"/>
      <c r="P38" s="92"/>
      <c r="Q38" s="45" t="s">
        <v>7</v>
      </c>
      <c r="R38" s="328" t="str">
        <f>IF(NOT(ISBLANK(CoverSheet!$C$8)),CoverSheet!$C$8,"")</f>
        <v>Alpine Energy Limited</v>
      </c>
      <c r="S38" s="329"/>
      <c r="T38" s="26"/>
    </row>
    <row r="39" spans="1:20" s="62" customFormat="1" ht="18" customHeight="1">
      <c r="A39" s="34"/>
      <c r="B39" s="92"/>
      <c r="C39" s="92"/>
      <c r="D39" s="303"/>
      <c r="E39" s="303"/>
      <c r="F39" s="303"/>
      <c r="G39" s="45" t="s">
        <v>238</v>
      </c>
      <c r="H39" s="317" t="str">
        <f>IF(ISNUMBER(CoverSheet!$C$12),TEXT(CoverSheet!$C$12,"_([$-1409]d mmmm yyyy;_(@")&amp;" –"&amp;TEXT(DATE(YEAR(CoverSheet!$C$12)+10,MONTH(CoverSheet!$C$12),DAY(CoverSheet!$C$12)-1),"_([$-1409]d mmmm yyyy;_(@"),"")</f>
        <v xml:space="preserve"> 1 April 2017 – 31 March 2027</v>
      </c>
      <c r="I39" s="317"/>
      <c r="J39" s="26"/>
      <c r="K39" s="96"/>
      <c r="L39" s="34"/>
      <c r="M39" s="92"/>
      <c r="N39" s="92"/>
      <c r="O39" s="92"/>
      <c r="P39" s="92"/>
      <c r="Q39" s="45" t="s">
        <v>238</v>
      </c>
      <c r="R39" s="326" t="str">
        <f>IF(ISNUMBER(CoverSheet!$C$12),TEXT(CoverSheet!$C$12,"_([$-1409]d mmmm yyyy;_(@")&amp;" –"&amp;TEXT(DATE(YEAR(CoverSheet!$C$12)+10,MONTH(CoverSheet!$C$12),DAY(CoverSheet!$C$12)-1),"_([$-1409]d mmmm yyyy;_(@"),"")</f>
        <v xml:space="preserve"> 1 April 2017 – 31 March 2027</v>
      </c>
      <c r="S39" s="327"/>
      <c r="T39" s="26"/>
    </row>
    <row r="40" spans="1:20" s="62" customFormat="1" ht="18" customHeight="1">
      <c r="A40" s="89"/>
      <c r="B40" s="92"/>
      <c r="C40" s="92"/>
      <c r="D40" s="303"/>
      <c r="E40" s="303"/>
      <c r="F40" s="303"/>
      <c r="G40" s="45" t="s">
        <v>237</v>
      </c>
      <c r="H40" s="326" t="str">
        <f>IF(ISBLANK($H$4),"",$H$4)</f>
        <v/>
      </c>
      <c r="I40" s="327"/>
      <c r="J40" s="26"/>
      <c r="K40" s="96"/>
      <c r="L40" s="89"/>
      <c r="M40" s="92"/>
      <c r="N40" s="92"/>
      <c r="O40" s="92"/>
      <c r="P40" s="92"/>
      <c r="Q40" s="45" t="s">
        <v>237</v>
      </c>
      <c r="R40" s="326" t="str">
        <f>IF(ISBLANK($H$4),"",$H$4)</f>
        <v/>
      </c>
      <c r="S40" s="327"/>
      <c r="T40" s="26"/>
    </row>
    <row r="41" spans="1:20" s="62" customFormat="1" ht="21">
      <c r="A41" s="93" t="s">
        <v>516</v>
      </c>
      <c r="B41" s="92"/>
      <c r="C41" s="92"/>
      <c r="D41" s="303"/>
      <c r="E41" s="303"/>
      <c r="F41" s="303"/>
      <c r="G41" s="45"/>
      <c r="H41" s="45"/>
      <c r="I41" s="45"/>
      <c r="J41" s="26"/>
      <c r="K41" s="96"/>
      <c r="L41" s="93" t="s">
        <v>516</v>
      </c>
      <c r="M41" s="92"/>
      <c r="N41" s="92"/>
      <c r="O41" s="92"/>
      <c r="P41" s="92"/>
      <c r="Q41" s="92"/>
      <c r="R41" s="92"/>
      <c r="S41" s="45"/>
      <c r="T41" s="26"/>
    </row>
    <row r="42" spans="1:20" s="62" customFormat="1" ht="15" customHeight="1">
      <c r="A42" s="39"/>
      <c r="B42" s="92"/>
      <c r="C42" s="92"/>
      <c r="D42" s="303"/>
      <c r="E42" s="303"/>
      <c r="F42" s="303"/>
      <c r="G42" s="92"/>
      <c r="H42" s="92"/>
      <c r="I42" s="92"/>
      <c r="J42" s="26"/>
      <c r="K42" s="96"/>
      <c r="L42" s="39"/>
      <c r="M42" s="92"/>
      <c r="N42" s="92"/>
      <c r="O42" s="92"/>
      <c r="P42" s="92"/>
      <c r="Q42" s="92"/>
      <c r="R42" s="92"/>
      <c r="S42" s="92"/>
      <c r="T42" s="26"/>
    </row>
    <row r="43" spans="1:20" s="102" customFormat="1" ht="15" customHeight="1">
      <c r="A43" s="99" t="s">
        <v>217</v>
      </c>
      <c r="B43" s="99" t="s">
        <v>85</v>
      </c>
      <c r="C43" s="218" t="s">
        <v>86</v>
      </c>
      <c r="D43" s="218" t="s">
        <v>95</v>
      </c>
      <c r="E43" s="218" t="s">
        <v>216</v>
      </c>
      <c r="F43" s="218" t="s">
        <v>94</v>
      </c>
      <c r="G43" s="99" t="s">
        <v>92</v>
      </c>
      <c r="H43" s="99" t="s">
        <v>93</v>
      </c>
      <c r="I43" s="99" t="s">
        <v>192</v>
      </c>
      <c r="J43" s="100"/>
      <c r="K43" s="101"/>
      <c r="L43" s="99" t="s">
        <v>217</v>
      </c>
      <c r="M43" s="99" t="s">
        <v>85</v>
      </c>
      <c r="N43" s="217" t="s">
        <v>86</v>
      </c>
      <c r="O43" s="99" t="s">
        <v>87</v>
      </c>
      <c r="P43" s="99" t="s">
        <v>88</v>
      </c>
      <c r="Q43" s="99" t="s">
        <v>89</v>
      </c>
      <c r="R43" s="99" t="s">
        <v>90</v>
      </c>
      <c r="S43" s="99" t="s">
        <v>91</v>
      </c>
      <c r="T43" s="100"/>
    </row>
    <row r="44" spans="1:20" s="106" customFormat="1" ht="344.25" customHeight="1">
      <c r="A44" s="105">
        <v>48</v>
      </c>
      <c r="B44" s="98" t="s">
        <v>137</v>
      </c>
      <c r="C44" s="220" t="s">
        <v>138</v>
      </c>
      <c r="D44" s="226">
        <v>2</v>
      </c>
      <c r="E44" s="301" t="s">
        <v>686</v>
      </c>
      <c r="F44" s="210" t="s">
        <v>687</v>
      </c>
      <c r="G44" s="98" t="s">
        <v>143</v>
      </c>
      <c r="H44" s="98" t="s">
        <v>144</v>
      </c>
      <c r="I44" s="98" t="s">
        <v>145</v>
      </c>
      <c r="J44" s="103"/>
      <c r="K44" s="104"/>
      <c r="L44" s="105">
        <v>48</v>
      </c>
      <c r="M44" s="98" t="s">
        <v>137</v>
      </c>
      <c r="N44" s="216" t="s">
        <v>138</v>
      </c>
      <c r="O44" s="98" t="s">
        <v>139</v>
      </c>
      <c r="P44" s="98" t="s">
        <v>140</v>
      </c>
      <c r="Q44" s="98" t="s">
        <v>141</v>
      </c>
      <c r="R44" s="98" t="s">
        <v>142</v>
      </c>
      <c r="S44" s="98" t="s">
        <v>233</v>
      </c>
      <c r="T44" s="103"/>
    </row>
    <row r="45" spans="1:20" s="106" customFormat="1" ht="279" customHeight="1">
      <c r="A45" s="105">
        <v>49</v>
      </c>
      <c r="B45" s="98" t="s">
        <v>137</v>
      </c>
      <c r="C45" s="220" t="s">
        <v>146</v>
      </c>
      <c r="D45" s="226">
        <v>2</v>
      </c>
      <c r="E45" s="301" t="s">
        <v>688</v>
      </c>
      <c r="F45" s="210" t="s">
        <v>689</v>
      </c>
      <c r="G45" s="98" t="s">
        <v>440</v>
      </c>
      <c r="H45" s="98" t="s">
        <v>144</v>
      </c>
      <c r="I45" s="98" t="s">
        <v>150</v>
      </c>
      <c r="J45" s="103"/>
      <c r="K45" s="104"/>
      <c r="L45" s="105">
        <v>49</v>
      </c>
      <c r="M45" s="98" t="s">
        <v>137</v>
      </c>
      <c r="N45" s="216" t="s">
        <v>146</v>
      </c>
      <c r="O45" s="98" t="s">
        <v>147</v>
      </c>
      <c r="P45" s="98" t="s">
        <v>148</v>
      </c>
      <c r="Q45" s="98" t="s">
        <v>149</v>
      </c>
      <c r="R45" s="98" t="s">
        <v>225</v>
      </c>
      <c r="S45" s="98" t="s">
        <v>233</v>
      </c>
      <c r="T45" s="103"/>
    </row>
    <row r="46" spans="1:20" s="106" customFormat="1" ht="331.5" customHeight="1">
      <c r="A46" s="105">
        <v>50</v>
      </c>
      <c r="B46" s="98" t="s">
        <v>137</v>
      </c>
      <c r="C46" s="220" t="s">
        <v>228</v>
      </c>
      <c r="D46" s="226">
        <v>3</v>
      </c>
      <c r="E46" s="301" t="s">
        <v>690</v>
      </c>
      <c r="F46" s="210" t="s">
        <v>691</v>
      </c>
      <c r="G46" s="98" t="s">
        <v>234</v>
      </c>
      <c r="H46" s="98" t="s">
        <v>235</v>
      </c>
      <c r="I46" s="98" t="s">
        <v>236</v>
      </c>
      <c r="J46" s="107"/>
      <c r="K46" s="104"/>
      <c r="L46" s="105">
        <v>50</v>
      </c>
      <c r="M46" s="98" t="s">
        <v>137</v>
      </c>
      <c r="N46" s="216" t="s">
        <v>228</v>
      </c>
      <c r="O46" s="98" t="s">
        <v>229</v>
      </c>
      <c r="P46" s="98" t="s">
        <v>230</v>
      </c>
      <c r="Q46" s="98" t="s">
        <v>231</v>
      </c>
      <c r="R46" s="98" t="s">
        <v>232</v>
      </c>
      <c r="S46" s="98" t="s">
        <v>233</v>
      </c>
      <c r="T46" s="107"/>
    </row>
    <row r="47" spans="1:20" s="62" customFormat="1">
      <c r="A47" s="88"/>
      <c r="B47" s="88"/>
      <c r="C47" s="88"/>
      <c r="D47" s="290"/>
      <c r="E47" s="290"/>
      <c r="F47" s="290"/>
      <c r="G47" s="88"/>
      <c r="H47" s="88"/>
      <c r="I47" s="88"/>
      <c r="J47" s="88"/>
      <c r="K47" s="61"/>
      <c r="L47" s="88"/>
      <c r="M47" s="88"/>
      <c r="N47" s="88"/>
      <c r="O47" s="88"/>
      <c r="P47" s="88"/>
      <c r="Q47" s="88"/>
      <c r="R47" s="88"/>
      <c r="S47" s="88"/>
      <c r="T47" s="88"/>
    </row>
    <row r="48" spans="1:20" s="62" customFormat="1" ht="15" customHeight="1">
      <c r="A48" s="31"/>
      <c r="B48" s="32"/>
      <c r="C48" s="32"/>
      <c r="D48" s="302"/>
      <c r="E48" s="302"/>
      <c r="F48" s="302"/>
      <c r="G48" s="32"/>
      <c r="H48" s="32"/>
      <c r="I48" s="32"/>
      <c r="J48" s="33"/>
      <c r="K48" s="96"/>
      <c r="L48" s="31"/>
      <c r="M48" s="32"/>
      <c r="N48" s="32"/>
      <c r="O48" s="32"/>
      <c r="P48" s="32"/>
      <c r="Q48" s="32"/>
      <c r="R48" s="32"/>
      <c r="S48" s="32"/>
      <c r="T48" s="33"/>
    </row>
    <row r="49" spans="1:20" s="62" customFormat="1" ht="18" customHeight="1">
      <c r="A49" s="34"/>
      <c r="B49" s="92"/>
      <c r="C49" s="92"/>
      <c r="D49" s="303"/>
      <c r="E49" s="303"/>
      <c r="F49" s="303"/>
      <c r="G49" s="45" t="s">
        <v>7</v>
      </c>
      <c r="H49" s="316" t="str">
        <f>IF(NOT(ISBLANK(CoverSheet!$C$8)),CoverSheet!$C$8,"")</f>
        <v>Alpine Energy Limited</v>
      </c>
      <c r="I49" s="316"/>
      <c r="J49" s="26"/>
      <c r="K49" s="96"/>
      <c r="L49" s="34"/>
      <c r="M49" s="92"/>
      <c r="N49" s="92"/>
      <c r="O49" s="92"/>
      <c r="P49" s="92"/>
      <c r="Q49" s="45" t="s">
        <v>7</v>
      </c>
      <c r="R49" s="316" t="str">
        <f>IF(NOT(ISBLANK(CoverSheet!$C$8)),CoverSheet!$C$8,"")</f>
        <v>Alpine Energy Limited</v>
      </c>
      <c r="S49" s="316"/>
      <c r="T49" s="26"/>
    </row>
    <row r="50" spans="1:20" s="62" customFormat="1" ht="18" customHeight="1">
      <c r="A50" s="34"/>
      <c r="B50" s="92"/>
      <c r="C50" s="92"/>
      <c r="D50" s="303"/>
      <c r="E50" s="303"/>
      <c r="F50" s="303"/>
      <c r="G50" s="45" t="s">
        <v>238</v>
      </c>
      <c r="H50" s="317" t="str">
        <f>IF(ISNUMBER(CoverSheet!$C$12),TEXT(CoverSheet!$C$12,"_([$-1409]d mmmm yyyy;_(@")&amp;" –"&amp;TEXT(DATE(YEAR(CoverSheet!$C$12)+10,MONTH(CoverSheet!$C$12),DAY(CoverSheet!$C$12)-1),"_([$-1409]d mmmm yyyy;_(@"),"")</f>
        <v xml:space="preserve"> 1 April 2017 – 31 March 2027</v>
      </c>
      <c r="I50" s="317"/>
      <c r="J50" s="26"/>
      <c r="K50" s="96"/>
      <c r="L50" s="34"/>
      <c r="M50" s="92"/>
      <c r="N50" s="92"/>
      <c r="O50" s="92"/>
      <c r="P50" s="92"/>
      <c r="Q50" s="45" t="s">
        <v>238</v>
      </c>
      <c r="R50" s="317" t="str">
        <f>IF(ISNUMBER(CoverSheet!$C$12),TEXT(CoverSheet!$C$12,"_([$-1409]d mmmm yyyy;_(@")&amp;" –"&amp;TEXT(DATE(YEAR(CoverSheet!$C$12)+10,MONTH(CoverSheet!$C$12),DAY(CoverSheet!$C$12)-1),"_([$-1409]d mmmm yyyy;_(@"),"")</f>
        <v xml:space="preserve"> 1 April 2017 – 31 March 2027</v>
      </c>
      <c r="S50" s="317"/>
      <c r="T50" s="26"/>
    </row>
    <row r="51" spans="1:20" s="62" customFormat="1" ht="18" customHeight="1">
      <c r="A51" s="89"/>
      <c r="B51" s="92"/>
      <c r="C51" s="92"/>
      <c r="D51" s="303"/>
      <c r="E51" s="303"/>
      <c r="F51" s="303"/>
      <c r="G51" s="45" t="s">
        <v>237</v>
      </c>
      <c r="H51" s="326" t="str">
        <f>IF(ISBLANK($H$4),"",$H$4)</f>
        <v/>
      </c>
      <c r="I51" s="327"/>
      <c r="J51" s="26"/>
      <c r="K51" s="96"/>
      <c r="L51" s="89"/>
      <c r="M51" s="92"/>
      <c r="N51" s="92"/>
      <c r="O51" s="92"/>
      <c r="P51" s="92"/>
      <c r="Q51" s="45" t="s">
        <v>237</v>
      </c>
      <c r="R51" s="326" t="str">
        <f>IF(ISBLANK($H$4),"",$H$4)</f>
        <v/>
      </c>
      <c r="S51" s="327"/>
      <c r="T51" s="26"/>
    </row>
    <row r="52" spans="1:20" s="62" customFormat="1" ht="21">
      <c r="A52" s="93" t="s">
        <v>516</v>
      </c>
      <c r="B52" s="92"/>
      <c r="C52" s="92"/>
      <c r="D52" s="303"/>
      <c r="E52" s="303"/>
      <c r="F52" s="303"/>
      <c r="G52" s="45"/>
      <c r="H52" s="45"/>
      <c r="I52" s="45"/>
      <c r="J52" s="26"/>
      <c r="K52" s="96"/>
      <c r="L52" s="93" t="s">
        <v>516</v>
      </c>
      <c r="M52" s="92"/>
      <c r="N52" s="92"/>
      <c r="O52" s="92"/>
      <c r="P52" s="92"/>
      <c r="Q52" s="92"/>
      <c r="R52" s="92"/>
      <c r="S52" s="45"/>
      <c r="T52" s="26"/>
    </row>
    <row r="53" spans="1:20" s="62" customFormat="1" ht="15" customHeight="1">
      <c r="A53" s="39"/>
      <c r="B53" s="92"/>
      <c r="C53" s="92"/>
      <c r="D53" s="303"/>
      <c r="E53" s="303"/>
      <c r="F53" s="303"/>
      <c r="G53" s="92"/>
      <c r="H53" s="92"/>
      <c r="I53" s="92"/>
      <c r="J53" s="26"/>
      <c r="K53" s="96"/>
      <c r="L53" s="39"/>
      <c r="M53" s="92"/>
      <c r="N53" s="92"/>
      <c r="O53" s="92"/>
      <c r="P53" s="92"/>
      <c r="Q53" s="92"/>
      <c r="R53" s="92"/>
      <c r="S53" s="92"/>
      <c r="T53" s="26"/>
    </row>
    <row r="54" spans="1:20" s="102" customFormat="1" ht="15" customHeight="1">
      <c r="A54" s="99" t="s">
        <v>217</v>
      </c>
      <c r="B54" s="99" t="s">
        <v>85</v>
      </c>
      <c r="C54" s="218" t="s">
        <v>86</v>
      </c>
      <c r="D54" s="218" t="s">
        <v>95</v>
      </c>
      <c r="E54" s="218" t="s">
        <v>216</v>
      </c>
      <c r="F54" s="218" t="s">
        <v>94</v>
      </c>
      <c r="G54" s="99" t="s">
        <v>92</v>
      </c>
      <c r="H54" s="99" t="s">
        <v>93</v>
      </c>
      <c r="I54" s="99" t="s">
        <v>192</v>
      </c>
      <c r="J54" s="100"/>
      <c r="K54" s="101"/>
      <c r="L54" s="99" t="s">
        <v>217</v>
      </c>
      <c r="M54" s="99" t="s">
        <v>85</v>
      </c>
      <c r="N54" s="217" t="s">
        <v>86</v>
      </c>
      <c r="O54" s="99" t="s">
        <v>87</v>
      </c>
      <c r="P54" s="99" t="s">
        <v>88</v>
      </c>
      <c r="Q54" s="99" t="s">
        <v>89</v>
      </c>
      <c r="R54" s="99" t="s">
        <v>90</v>
      </c>
      <c r="S54" s="99" t="s">
        <v>91</v>
      </c>
      <c r="T54" s="100"/>
    </row>
    <row r="55" spans="1:20" s="106" customFormat="1" ht="226.5" customHeight="1">
      <c r="A55" s="105">
        <v>53</v>
      </c>
      <c r="B55" s="98" t="s">
        <v>345</v>
      </c>
      <c r="C55" s="220" t="s">
        <v>346</v>
      </c>
      <c r="D55" s="226">
        <v>2</v>
      </c>
      <c r="E55" s="301" t="s">
        <v>692</v>
      </c>
      <c r="F55" s="210" t="s">
        <v>693</v>
      </c>
      <c r="G55" s="98" t="s">
        <v>351</v>
      </c>
      <c r="H55" s="98" t="s">
        <v>352</v>
      </c>
      <c r="I55" s="98" t="s">
        <v>353</v>
      </c>
      <c r="J55" s="103"/>
      <c r="K55" s="104"/>
      <c r="L55" s="105">
        <v>53</v>
      </c>
      <c r="M55" s="98" t="s">
        <v>345</v>
      </c>
      <c r="N55" s="216" t="s">
        <v>346</v>
      </c>
      <c r="O55" s="98" t="s">
        <v>347</v>
      </c>
      <c r="P55" s="98" t="s">
        <v>348</v>
      </c>
      <c r="Q55" s="98" t="s">
        <v>349</v>
      </c>
      <c r="R55" s="98" t="s">
        <v>350</v>
      </c>
      <c r="S55" s="98" t="s">
        <v>233</v>
      </c>
      <c r="T55" s="103"/>
    </row>
    <row r="56" spans="1:20" s="106" customFormat="1" ht="162" customHeight="1">
      <c r="A56" s="105">
        <v>59</v>
      </c>
      <c r="B56" s="98" t="s">
        <v>354</v>
      </c>
      <c r="C56" s="220" t="s">
        <v>355</v>
      </c>
      <c r="D56" s="226">
        <v>3</v>
      </c>
      <c r="E56" s="301" t="s">
        <v>694</v>
      </c>
      <c r="F56" s="210" t="s">
        <v>695</v>
      </c>
      <c r="G56" s="98" t="s">
        <v>441</v>
      </c>
      <c r="H56" s="98" t="s">
        <v>360</v>
      </c>
      <c r="I56" s="98" t="s">
        <v>361</v>
      </c>
      <c r="J56" s="103"/>
      <c r="K56" s="104"/>
      <c r="L56" s="105">
        <v>59</v>
      </c>
      <c r="M56" s="98" t="s">
        <v>354</v>
      </c>
      <c r="N56" s="216" t="s">
        <v>355</v>
      </c>
      <c r="O56" s="98" t="s">
        <v>356</v>
      </c>
      <c r="P56" s="98" t="s">
        <v>357</v>
      </c>
      <c r="Q56" s="98" t="s">
        <v>358</v>
      </c>
      <c r="R56" s="98" t="s">
        <v>359</v>
      </c>
      <c r="S56" s="98" t="s">
        <v>233</v>
      </c>
      <c r="T56" s="103"/>
    </row>
    <row r="57" spans="1:20" s="106" customFormat="1" ht="359.25" customHeight="1">
      <c r="A57" s="105">
        <v>62</v>
      </c>
      <c r="B57" s="98" t="s">
        <v>219</v>
      </c>
      <c r="C57" s="220" t="s">
        <v>151</v>
      </c>
      <c r="D57" s="226">
        <v>2</v>
      </c>
      <c r="E57" s="301" t="s">
        <v>696</v>
      </c>
      <c r="F57" s="210" t="s">
        <v>697</v>
      </c>
      <c r="G57" s="98" t="s">
        <v>156</v>
      </c>
      <c r="H57" s="98" t="s">
        <v>157</v>
      </c>
      <c r="I57" s="98" t="s">
        <v>158</v>
      </c>
      <c r="J57" s="103"/>
      <c r="K57" s="104"/>
      <c r="L57" s="105">
        <v>62</v>
      </c>
      <c r="M57" s="98" t="s">
        <v>219</v>
      </c>
      <c r="N57" s="216" t="s">
        <v>151</v>
      </c>
      <c r="O57" s="98" t="s">
        <v>152</v>
      </c>
      <c r="P57" s="98" t="s">
        <v>153</v>
      </c>
      <c r="Q57" s="98" t="s">
        <v>154</v>
      </c>
      <c r="R57" s="98" t="s">
        <v>155</v>
      </c>
      <c r="S57" s="98" t="s">
        <v>233</v>
      </c>
      <c r="T57" s="103"/>
    </row>
    <row r="58" spans="1:20" s="106" customFormat="1" ht="158.25" customHeight="1">
      <c r="A58" s="105">
        <v>63</v>
      </c>
      <c r="B58" s="98" t="s">
        <v>219</v>
      </c>
      <c r="C58" s="220" t="s">
        <v>362</v>
      </c>
      <c r="D58" s="226">
        <v>2</v>
      </c>
      <c r="E58" s="301" t="s">
        <v>698</v>
      </c>
      <c r="F58" s="210" t="s">
        <v>699</v>
      </c>
      <c r="G58" s="98" t="s">
        <v>442</v>
      </c>
      <c r="H58" s="98" t="s">
        <v>367</v>
      </c>
      <c r="I58" s="98" t="s">
        <v>368</v>
      </c>
      <c r="J58" s="107"/>
      <c r="K58" s="104"/>
      <c r="L58" s="105">
        <v>63</v>
      </c>
      <c r="M58" s="98" t="s">
        <v>219</v>
      </c>
      <c r="N58" s="216" t="s">
        <v>362</v>
      </c>
      <c r="O58" s="98" t="s">
        <v>363</v>
      </c>
      <c r="P58" s="98" t="s">
        <v>364</v>
      </c>
      <c r="Q58" s="98" t="s">
        <v>365</v>
      </c>
      <c r="R58" s="98" t="s">
        <v>366</v>
      </c>
      <c r="S58" s="98" t="s">
        <v>233</v>
      </c>
      <c r="T58" s="107"/>
    </row>
    <row r="59" spans="1:20" s="62" customFormat="1">
      <c r="A59" s="88"/>
      <c r="B59" s="88"/>
      <c r="C59" s="88"/>
      <c r="D59" s="290"/>
      <c r="E59" s="290"/>
      <c r="F59" s="290"/>
      <c r="G59" s="88"/>
      <c r="H59" s="88"/>
      <c r="I59" s="88"/>
      <c r="J59" s="88"/>
      <c r="K59" s="61"/>
      <c r="L59" s="88"/>
      <c r="M59" s="88"/>
      <c r="N59" s="88"/>
      <c r="O59" s="88"/>
      <c r="P59" s="88"/>
      <c r="Q59" s="88"/>
      <c r="R59" s="88"/>
      <c r="S59" s="88"/>
      <c r="T59" s="88"/>
    </row>
    <row r="60" spans="1:20" s="62" customFormat="1" ht="15" customHeight="1">
      <c r="A60" s="31"/>
      <c r="B60" s="32"/>
      <c r="C60" s="32"/>
      <c r="D60" s="302"/>
      <c r="E60" s="302"/>
      <c r="F60" s="302"/>
      <c r="G60" s="32"/>
      <c r="H60" s="32"/>
      <c r="I60" s="32"/>
      <c r="J60" s="33"/>
      <c r="K60" s="96"/>
      <c r="L60" s="31"/>
      <c r="M60" s="32"/>
      <c r="N60" s="32"/>
      <c r="O60" s="32"/>
      <c r="P60" s="32"/>
      <c r="Q60" s="32"/>
      <c r="R60" s="32"/>
      <c r="S60" s="32"/>
      <c r="T60" s="33"/>
    </row>
    <row r="61" spans="1:20" s="62" customFormat="1" ht="18" customHeight="1">
      <c r="A61" s="34"/>
      <c r="B61" s="92"/>
      <c r="C61" s="92"/>
      <c r="D61" s="303"/>
      <c r="E61" s="303"/>
      <c r="F61" s="303"/>
      <c r="G61" s="45" t="s">
        <v>7</v>
      </c>
      <c r="H61" s="316" t="str">
        <f>IF(NOT(ISBLANK(CoverSheet!$C$8)),CoverSheet!$C$8,"")</f>
        <v>Alpine Energy Limited</v>
      </c>
      <c r="I61" s="316"/>
      <c r="J61" s="26"/>
      <c r="K61" s="96"/>
      <c r="L61" s="34"/>
      <c r="M61" s="92"/>
      <c r="N61" s="92"/>
      <c r="O61" s="92"/>
      <c r="P61" s="92"/>
      <c r="Q61" s="45" t="s">
        <v>7</v>
      </c>
      <c r="R61" s="328" t="str">
        <f>IF(NOT(ISBLANK(CoverSheet!$C$8)),CoverSheet!$C$8,"")</f>
        <v>Alpine Energy Limited</v>
      </c>
      <c r="S61" s="329"/>
      <c r="T61" s="26"/>
    </row>
    <row r="62" spans="1:20" s="62" customFormat="1" ht="18" customHeight="1">
      <c r="A62" s="34"/>
      <c r="B62" s="92"/>
      <c r="C62" s="92"/>
      <c r="D62" s="303"/>
      <c r="E62" s="303"/>
      <c r="F62" s="303"/>
      <c r="G62" s="45" t="s">
        <v>238</v>
      </c>
      <c r="H62" s="317" t="str">
        <f>IF(ISNUMBER(CoverSheet!$C$12),TEXT(CoverSheet!$C$12,"_([$-1409]d mmmm yyyy;_(@")&amp;" –"&amp;TEXT(DATE(YEAR(CoverSheet!$C$12)+10,MONTH(CoverSheet!$C$12),DAY(CoverSheet!$C$12)-1),"_([$-1409]d mmmm yyyy;_(@"),"")</f>
        <v xml:space="preserve"> 1 April 2017 – 31 March 2027</v>
      </c>
      <c r="I62" s="317"/>
      <c r="J62" s="26"/>
      <c r="K62" s="96"/>
      <c r="L62" s="34"/>
      <c r="M62" s="92"/>
      <c r="N62" s="92"/>
      <c r="O62" s="92"/>
      <c r="P62" s="92"/>
      <c r="Q62" s="45" t="s">
        <v>238</v>
      </c>
      <c r="R62" s="326" t="str">
        <f>IF(ISNUMBER(CoverSheet!$C$12),TEXT(CoverSheet!$C$12,"_([$-1409]d mmmm yyyy;_(@")&amp;" –"&amp;TEXT(DATE(YEAR(CoverSheet!$C$12)+10,MONTH(CoverSheet!$C$12),DAY(CoverSheet!$C$12)-1),"_([$-1409]d mmmm yyyy;_(@"),"")</f>
        <v xml:space="preserve"> 1 April 2017 – 31 March 2027</v>
      </c>
      <c r="S62" s="327"/>
      <c r="T62" s="26"/>
    </row>
    <row r="63" spans="1:20" s="62" customFormat="1" ht="18" customHeight="1">
      <c r="A63" s="89"/>
      <c r="B63" s="92"/>
      <c r="C63" s="92"/>
      <c r="D63" s="303"/>
      <c r="E63" s="303"/>
      <c r="F63" s="303"/>
      <c r="G63" s="45" t="s">
        <v>237</v>
      </c>
      <c r="H63" s="326" t="str">
        <f>IF(ISBLANK($H$4),"",$H$4)</f>
        <v/>
      </c>
      <c r="I63" s="327"/>
      <c r="J63" s="26"/>
      <c r="K63" s="96"/>
      <c r="L63" s="89"/>
      <c r="M63" s="92"/>
      <c r="N63" s="92"/>
      <c r="O63" s="92"/>
      <c r="P63" s="92"/>
      <c r="Q63" s="45" t="s">
        <v>237</v>
      </c>
      <c r="R63" s="326" t="str">
        <f>IF(ISBLANK($H$4),"",$H$4)</f>
        <v/>
      </c>
      <c r="S63" s="327"/>
      <c r="T63" s="26"/>
    </row>
    <row r="64" spans="1:20" s="62" customFormat="1" ht="21">
      <c r="A64" s="93" t="s">
        <v>516</v>
      </c>
      <c r="B64" s="92"/>
      <c r="C64" s="92"/>
      <c r="D64" s="303"/>
      <c r="E64" s="303"/>
      <c r="F64" s="303"/>
      <c r="G64" s="45"/>
      <c r="H64" s="45"/>
      <c r="I64" s="45"/>
      <c r="J64" s="26"/>
      <c r="K64" s="96"/>
      <c r="L64" s="93" t="s">
        <v>516</v>
      </c>
      <c r="M64" s="92"/>
      <c r="N64" s="92"/>
      <c r="O64" s="92"/>
      <c r="P64" s="92"/>
      <c r="Q64" s="92"/>
      <c r="R64" s="92"/>
      <c r="S64" s="45"/>
      <c r="T64" s="26"/>
    </row>
    <row r="65" spans="1:20" s="62" customFormat="1" ht="15" customHeight="1">
      <c r="A65" s="39"/>
      <c r="B65" s="92"/>
      <c r="C65" s="92"/>
      <c r="D65" s="303"/>
      <c r="E65" s="303"/>
      <c r="F65" s="303"/>
      <c r="G65" s="92"/>
      <c r="H65" s="92"/>
      <c r="I65" s="92"/>
      <c r="J65" s="26"/>
      <c r="K65" s="96"/>
      <c r="L65" s="39"/>
      <c r="M65" s="92"/>
      <c r="N65" s="92"/>
      <c r="O65" s="92"/>
      <c r="P65" s="92"/>
      <c r="Q65" s="92"/>
      <c r="R65" s="92"/>
      <c r="S65" s="92"/>
      <c r="T65" s="26"/>
    </row>
    <row r="66" spans="1:20" s="102" customFormat="1" ht="15" customHeight="1">
      <c r="A66" s="99" t="s">
        <v>217</v>
      </c>
      <c r="B66" s="99" t="s">
        <v>85</v>
      </c>
      <c r="C66" s="218" t="s">
        <v>86</v>
      </c>
      <c r="D66" s="218" t="s">
        <v>95</v>
      </c>
      <c r="E66" s="218" t="s">
        <v>216</v>
      </c>
      <c r="F66" s="218" t="s">
        <v>94</v>
      </c>
      <c r="G66" s="99" t="s">
        <v>92</v>
      </c>
      <c r="H66" s="99" t="s">
        <v>93</v>
      </c>
      <c r="I66" s="99" t="s">
        <v>192</v>
      </c>
      <c r="J66" s="100"/>
      <c r="K66" s="101"/>
      <c r="L66" s="99" t="s">
        <v>217</v>
      </c>
      <c r="M66" s="99" t="s">
        <v>85</v>
      </c>
      <c r="N66" s="217" t="s">
        <v>86</v>
      </c>
      <c r="O66" s="99" t="s">
        <v>87</v>
      </c>
      <c r="P66" s="99" t="s">
        <v>88</v>
      </c>
      <c r="Q66" s="99" t="s">
        <v>89</v>
      </c>
      <c r="R66" s="99" t="s">
        <v>90</v>
      </c>
      <c r="S66" s="99" t="s">
        <v>91</v>
      </c>
      <c r="T66" s="100"/>
    </row>
    <row r="67" spans="1:20" s="106" customFormat="1" ht="163.5" customHeight="1">
      <c r="A67" s="105">
        <v>64</v>
      </c>
      <c r="B67" s="98" t="s">
        <v>219</v>
      </c>
      <c r="C67" s="220" t="s">
        <v>159</v>
      </c>
      <c r="D67" s="226">
        <v>2</v>
      </c>
      <c r="E67" s="301" t="s">
        <v>700</v>
      </c>
      <c r="F67" s="210" t="s">
        <v>701</v>
      </c>
      <c r="G67" s="98" t="s">
        <v>164</v>
      </c>
      <c r="H67" s="98" t="s">
        <v>165</v>
      </c>
      <c r="I67" s="98" t="s">
        <v>166</v>
      </c>
      <c r="J67" s="103"/>
      <c r="K67" s="104"/>
      <c r="L67" s="105">
        <v>64</v>
      </c>
      <c r="M67" s="98" t="s">
        <v>219</v>
      </c>
      <c r="N67" s="216" t="s">
        <v>159</v>
      </c>
      <c r="O67" s="98" t="s">
        <v>160</v>
      </c>
      <c r="P67" s="98" t="s">
        <v>161</v>
      </c>
      <c r="Q67" s="98" t="s">
        <v>162</v>
      </c>
      <c r="R67" s="98" t="s">
        <v>163</v>
      </c>
      <c r="S67" s="98" t="s">
        <v>233</v>
      </c>
      <c r="T67" s="103"/>
    </row>
    <row r="68" spans="1:20" s="106" customFormat="1" ht="242.25" customHeight="1">
      <c r="A68" s="105">
        <v>69</v>
      </c>
      <c r="B68" s="98" t="s">
        <v>369</v>
      </c>
      <c r="C68" s="220" t="s">
        <v>370</v>
      </c>
      <c r="D68" s="226">
        <v>2</v>
      </c>
      <c r="E68" s="301" t="s">
        <v>702</v>
      </c>
      <c r="F68" s="210" t="s">
        <v>703</v>
      </c>
      <c r="G68" s="98" t="s">
        <v>443</v>
      </c>
      <c r="H68" s="98" t="s">
        <v>375</v>
      </c>
      <c r="I68" s="98" t="s">
        <v>376</v>
      </c>
      <c r="J68" s="103"/>
      <c r="K68" s="104"/>
      <c r="L68" s="105">
        <v>69</v>
      </c>
      <c r="M68" s="98" t="s">
        <v>369</v>
      </c>
      <c r="N68" s="216" t="s">
        <v>370</v>
      </c>
      <c r="O68" s="98" t="s">
        <v>371</v>
      </c>
      <c r="P68" s="98" t="s">
        <v>372</v>
      </c>
      <c r="Q68" s="98" t="s">
        <v>373</v>
      </c>
      <c r="R68" s="98" t="s">
        <v>374</v>
      </c>
      <c r="S68" s="98" t="s">
        <v>233</v>
      </c>
      <c r="T68" s="103"/>
    </row>
    <row r="69" spans="1:20" s="106" customFormat="1" ht="167.25" customHeight="1">
      <c r="A69" s="105">
        <v>79</v>
      </c>
      <c r="B69" s="98" t="s">
        <v>167</v>
      </c>
      <c r="C69" s="220" t="s">
        <v>168</v>
      </c>
      <c r="D69" s="226">
        <v>1</v>
      </c>
      <c r="E69" s="301" t="s">
        <v>704</v>
      </c>
      <c r="F69" s="210" t="s">
        <v>705</v>
      </c>
      <c r="G69" s="98" t="s">
        <v>171</v>
      </c>
      <c r="H69" s="98" t="s">
        <v>172</v>
      </c>
      <c r="I69" s="98" t="s">
        <v>173</v>
      </c>
      <c r="J69" s="103"/>
      <c r="K69" s="104"/>
      <c r="L69" s="105">
        <v>79</v>
      </c>
      <c r="M69" s="98" t="s">
        <v>167</v>
      </c>
      <c r="N69" s="216" t="s">
        <v>168</v>
      </c>
      <c r="O69" s="98" t="s">
        <v>221</v>
      </c>
      <c r="P69" s="98" t="s">
        <v>222</v>
      </c>
      <c r="Q69" s="98" t="s">
        <v>169</v>
      </c>
      <c r="R69" s="98" t="s">
        <v>170</v>
      </c>
      <c r="S69" s="98" t="s">
        <v>233</v>
      </c>
      <c r="T69" s="103"/>
    </row>
    <row r="70" spans="1:20" s="106" customFormat="1" ht="204" customHeight="1">
      <c r="A70" s="105">
        <v>82</v>
      </c>
      <c r="B70" s="98" t="s">
        <v>174</v>
      </c>
      <c r="C70" s="220" t="s">
        <v>204</v>
      </c>
      <c r="D70" s="226">
        <v>2</v>
      </c>
      <c r="E70" s="301" t="s">
        <v>706</v>
      </c>
      <c r="F70" s="210" t="s">
        <v>707</v>
      </c>
      <c r="G70" s="98" t="s">
        <v>444</v>
      </c>
      <c r="H70" s="98" t="s">
        <v>209</v>
      </c>
      <c r="I70" s="98" t="s">
        <v>210</v>
      </c>
      <c r="J70" s="107"/>
      <c r="K70" s="104"/>
      <c r="L70" s="105">
        <v>82</v>
      </c>
      <c r="M70" s="98" t="s">
        <v>174</v>
      </c>
      <c r="N70" s="216" t="s">
        <v>204</v>
      </c>
      <c r="O70" s="98" t="s">
        <v>205</v>
      </c>
      <c r="P70" s="98" t="s">
        <v>206</v>
      </c>
      <c r="Q70" s="98" t="s">
        <v>207</v>
      </c>
      <c r="R70" s="98" t="s">
        <v>208</v>
      </c>
      <c r="S70" s="98" t="s">
        <v>233</v>
      </c>
      <c r="T70" s="107"/>
    </row>
    <row r="71" spans="1:20" s="62" customFormat="1">
      <c r="A71" s="88"/>
      <c r="B71" s="88"/>
      <c r="C71" s="88"/>
      <c r="D71" s="290"/>
      <c r="E71" s="290"/>
      <c r="F71" s="290"/>
      <c r="G71" s="88"/>
      <c r="H71" s="88"/>
      <c r="I71" s="88"/>
      <c r="J71" s="88"/>
      <c r="K71" s="61"/>
      <c r="L71" s="88"/>
      <c r="M71" s="88"/>
      <c r="N71" s="88"/>
      <c r="O71" s="88"/>
      <c r="P71" s="88"/>
      <c r="Q71" s="88"/>
      <c r="R71" s="88"/>
      <c r="S71" s="88"/>
      <c r="T71" s="88"/>
    </row>
    <row r="72" spans="1:20" s="62" customFormat="1" ht="15" customHeight="1">
      <c r="A72" s="31"/>
      <c r="B72" s="32"/>
      <c r="C72" s="32"/>
      <c r="D72" s="302"/>
      <c r="E72" s="302"/>
      <c r="F72" s="302"/>
      <c r="G72" s="32"/>
      <c r="H72" s="32"/>
      <c r="I72" s="32"/>
      <c r="J72" s="33"/>
      <c r="K72" s="96"/>
      <c r="L72" s="31"/>
      <c r="M72" s="32"/>
      <c r="N72" s="32"/>
      <c r="O72" s="32"/>
      <c r="P72" s="32"/>
      <c r="Q72" s="32"/>
      <c r="R72" s="32"/>
      <c r="S72" s="32"/>
      <c r="T72" s="33"/>
    </row>
    <row r="73" spans="1:20" s="62" customFormat="1" ht="18" customHeight="1">
      <c r="A73" s="34"/>
      <c r="B73" s="92"/>
      <c r="C73" s="92"/>
      <c r="D73" s="303"/>
      <c r="E73" s="303"/>
      <c r="F73" s="303"/>
      <c r="G73" s="45" t="s">
        <v>7</v>
      </c>
      <c r="H73" s="316" t="str">
        <f>IF(NOT(ISBLANK(CoverSheet!$C$8)),CoverSheet!$C$8,"")</f>
        <v>Alpine Energy Limited</v>
      </c>
      <c r="I73" s="316"/>
      <c r="J73" s="26"/>
      <c r="K73" s="96"/>
      <c r="L73" s="34"/>
      <c r="M73" s="92"/>
      <c r="N73" s="92"/>
      <c r="O73" s="92"/>
      <c r="P73" s="92"/>
      <c r="Q73" s="45" t="s">
        <v>7</v>
      </c>
      <c r="R73" s="328" t="str">
        <f>IF(NOT(ISBLANK(CoverSheet!$C$8)),CoverSheet!$C$8,"")</f>
        <v>Alpine Energy Limited</v>
      </c>
      <c r="S73" s="329"/>
      <c r="T73" s="26"/>
    </row>
    <row r="74" spans="1:20" s="62" customFormat="1" ht="18" customHeight="1">
      <c r="A74" s="34"/>
      <c r="B74" s="92"/>
      <c r="C74" s="92"/>
      <c r="D74" s="303"/>
      <c r="E74" s="303"/>
      <c r="F74" s="303"/>
      <c r="G74" s="45" t="s">
        <v>238</v>
      </c>
      <c r="H74" s="317" t="str">
        <f>IF(ISNUMBER(CoverSheet!$C$12),TEXT(CoverSheet!$C$12,"_([$-1409]d mmmm yyyy;_(@")&amp;" –"&amp;TEXT(DATE(YEAR(CoverSheet!$C$12)+10,MONTH(CoverSheet!$C$12),DAY(CoverSheet!$C$12)-1),"_([$-1409]d mmmm yyyy;_(@"),"")</f>
        <v xml:space="preserve"> 1 April 2017 – 31 March 2027</v>
      </c>
      <c r="I74" s="317"/>
      <c r="J74" s="26"/>
      <c r="K74" s="96"/>
      <c r="L74" s="34"/>
      <c r="M74" s="92"/>
      <c r="N74" s="92"/>
      <c r="O74" s="92"/>
      <c r="P74" s="92"/>
      <c r="Q74" s="45" t="s">
        <v>238</v>
      </c>
      <c r="R74" s="326" t="str">
        <f>IF(ISNUMBER(CoverSheet!$C$12),TEXT(CoverSheet!$C$12,"_([$-1409]d mmmm yyyy;_(@")&amp;" –"&amp;TEXT(DATE(YEAR(CoverSheet!$C$12)+10,MONTH(CoverSheet!$C$12),DAY(CoverSheet!$C$12)-1),"_([$-1409]d mmmm yyyy;_(@"),"")</f>
        <v xml:space="preserve"> 1 April 2017 – 31 March 2027</v>
      </c>
      <c r="S74" s="327"/>
      <c r="T74" s="26"/>
    </row>
    <row r="75" spans="1:20" s="62" customFormat="1" ht="18" customHeight="1">
      <c r="A75" s="89"/>
      <c r="B75" s="92"/>
      <c r="C75" s="92"/>
      <c r="D75" s="303"/>
      <c r="E75" s="303"/>
      <c r="F75" s="303"/>
      <c r="G75" s="45" t="s">
        <v>237</v>
      </c>
      <c r="H75" s="326" t="str">
        <f>IF(ISBLANK($H$4),"",$H$4)</f>
        <v/>
      </c>
      <c r="I75" s="327"/>
      <c r="J75" s="26"/>
      <c r="K75" s="96"/>
      <c r="L75" s="89"/>
      <c r="M75" s="92"/>
      <c r="N75" s="92"/>
      <c r="O75" s="92"/>
      <c r="P75" s="92"/>
      <c r="Q75" s="45" t="s">
        <v>237</v>
      </c>
      <c r="R75" s="326" t="str">
        <f>IF(ISBLANK($H$4),"",$H$4)</f>
        <v/>
      </c>
      <c r="S75" s="327"/>
      <c r="T75" s="26"/>
    </row>
    <row r="76" spans="1:20" s="62" customFormat="1" ht="21">
      <c r="A76" s="93" t="s">
        <v>516</v>
      </c>
      <c r="B76" s="92"/>
      <c r="C76" s="92"/>
      <c r="D76" s="303"/>
      <c r="E76" s="303"/>
      <c r="F76" s="303"/>
      <c r="G76" s="45"/>
      <c r="H76" s="45"/>
      <c r="I76" s="45"/>
      <c r="J76" s="26"/>
      <c r="K76" s="96"/>
      <c r="L76" s="93" t="s">
        <v>516</v>
      </c>
      <c r="M76" s="92"/>
      <c r="N76" s="92"/>
      <c r="O76" s="92"/>
      <c r="P76" s="92"/>
      <c r="Q76" s="92"/>
      <c r="R76" s="92"/>
      <c r="S76" s="45"/>
      <c r="T76" s="26"/>
    </row>
    <row r="77" spans="1:20" s="62" customFormat="1" ht="15" customHeight="1">
      <c r="A77" s="39"/>
      <c r="B77" s="92"/>
      <c r="C77" s="92"/>
      <c r="D77" s="303"/>
      <c r="E77" s="303"/>
      <c r="F77" s="303"/>
      <c r="G77" s="92"/>
      <c r="H77" s="92"/>
      <c r="I77" s="92"/>
      <c r="J77" s="26"/>
      <c r="K77" s="96"/>
      <c r="L77" s="39"/>
      <c r="M77" s="92"/>
      <c r="N77" s="92"/>
      <c r="O77" s="92"/>
      <c r="P77" s="92"/>
      <c r="Q77" s="92"/>
      <c r="R77" s="92"/>
      <c r="S77" s="92"/>
      <c r="T77" s="26"/>
    </row>
    <row r="78" spans="1:20" s="102" customFormat="1" ht="15" customHeight="1">
      <c r="A78" s="99" t="s">
        <v>217</v>
      </c>
      <c r="B78" s="99" t="s">
        <v>85</v>
      </c>
      <c r="C78" s="218" t="s">
        <v>86</v>
      </c>
      <c r="D78" s="218" t="s">
        <v>95</v>
      </c>
      <c r="E78" s="218" t="s">
        <v>216</v>
      </c>
      <c r="F78" s="218" t="s">
        <v>94</v>
      </c>
      <c r="G78" s="99" t="s">
        <v>92</v>
      </c>
      <c r="H78" s="99" t="s">
        <v>93</v>
      </c>
      <c r="I78" s="99" t="s">
        <v>192</v>
      </c>
      <c r="J78" s="100"/>
      <c r="K78" s="101"/>
      <c r="L78" s="99" t="s">
        <v>217</v>
      </c>
      <c r="M78" s="99" t="s">
        <v>85</v>
      </c>
      <c r="N78" s="217" t="s">
        <v>86</v>
      </c>
      <c r="O78" s="99" t="s">
        <v>87</v>
      </c>
      <c r="P78" s="99" t="s">
        <v>88</v>
      </c>
      <c r="Q78" s="99" t="s">
        <v>89</v>
      </c>
      <c r="R78" s="99" t="s">
        <v>90</v>
      </c>
      <c r="S78" s="99" t="s">
        <v>91</v>
      </c>
      <c r="T78" s="100"/>
    </row>
    <row r="79" spans="1:20" s="106" customFormat="1" ht="207" customHeight="1">
      <c r="A79" s="105">
        <v>88</v>
      </c>
      <c r="B79" s="98" t="s">
        <v>377</v>
      </c>
      <c r="C79" s="220" t="s">
        <v>378</v>
      </c>
      <c r="D79" s="226">
        <v>2</v>
      </c>
      <c r="E79" s="301" t="s">
        <v>708</v>
      </c>
      <c r="F79" s="210" t="s">
        <v>709</v>
      </c>
      <c r="G79" s="98" t="s">
        <v>445</v>
      </c>
      <c r="H79" s="98" t="s">
        <v>383</v>
      </c>
      <c r="I79" s="98" t="s">
        <v>384</v>
      </c>
      <c r="J79" s="103"/>
      <c r="K79" s="104"/>
      <c r="L79" s="105">
        <v>88</v>
      </c>
      <c r="M79" s="98" t="s">
        <v>377</v>
      </c>
      <c r="N79" s="216" t="s">
        <v>378</v>
      </c>
      <c r="O79" s="98" t="s">
        <v>379</v>
      </c>
      <c r="P79" s="98" t="s">
        <v>380</v>
      </c>
      <c r="Q79" s="98" t="s">
        <v>381</v>
      </c>
      <c r="R79" s="98" t="s">
        <v>382</v>
      </c>
      <c r="S79" s="98" t="s">
        <v>233</v>
      </c>
      <c r="T79" s="103"/>
    </row>
    <row r="80" spans="1:20" s="106" customFormat="1" ht="227.25" customHeight="1">
      <c r="A80" s="105">
        <v>91</v>
      </c>
      <c r="B80" s="98" t="s">
        <v>377</v>
      </c>
      <c r="C80" s="220" t="s">
        <v>211</v>
      </c>
      <c r="D80" s="226">
        <v>2</v>
      </c>
      <c r="E80" s="301" t="s">
        <v>710</v>
      </c>
      <c r="F80" s="210" t="s">
        <v>711</v>
      </c>
      <c r="G80" s="98" t="s">
        <v>446</v>
      </c>
      <c r="H80" s="98" t="s">
        <v>175</v>
      </c>
      <c r="I80" s="98" t="s">
        <v>176</v>
      </c>
      <c r="J80" s="103"/>
      <c r="K80" s="104"/>
      <c r="L80" s="105">
        <v>91</v>
      </c>
      <c r="M80" s="98" t="s">
        <v>377</v>
      </c>
      <c r="N80" s="216" t="s">
        <v>211</v>
      </c>
      <c r="O80" s="98" t="s">
        <v>212</v>
      </c>
      <c r="P80" s="98" t="s">
        <v>213</v>
      </c>
      <c r="Q80" s="98" t="s">
        <v>214</v>
      </c>
      <c r="R80" s="98" t="s">
        <v>215</v>
      </c>
      <c r="S80" s="98" t="s">
        <v>233</v>
      </c>
      <c r="T80" s="103"/>
    </row>
    <row r="81" spans="1:20" s="106" customFormat="1" ht="253.5" customHeight="1">
      <c r="A81" s="105">
        <v>95</v>
      </c>
      <c r="B81" s="98" t="s">
        <v>385</v>
      </c>
      <c r="C81" s="220" t="s">
        <v>386</v>
      </c>
      <c r="D81" s="226">
        <v>2</v>
      </c>
      <c r="E81" s="301" t="s">
        <v>712</v>
      </c>
      <c r="F81" s="210" t="s">
        <v>713</v>
      </c>
      <c r="G81" s="98" t="s">
        <v>391</v>
      </c>
      <c r="H81" s="98" t="s">
        <v>392</v>
      </c>
      <c r="I81" s="98" t="s">
        <v>393</v>
      </c>
      <c r="J81" s="103"/>
      <c r="K81" s="104"/>
      <c r="L81" s="105">
        <v>95</v>
      </c>
      <c r="M81" s="98" t="s">
        <v>385</v>
      </c>
      <c r="N81" s="216" t="s">
        <v>386</v>
      </c>
      <c r="O81" s="98" t="s">
        <v>387</v>
      </c>
      <c r="P81" s="98" t="s">
        <v>388</v>
      </c>
      <c r="Q81" s="98" t="s">
        <v>389</v>
      </c>
      <c r="R81" s="98" t="s">
        <v>390</v>
      </c>
      <c r="S81" s="98" t="s">
        <v>233</v>
      </c>
      <c r="T81" s="103"/>
    </row>
    <row r="82" spans="1:20" s="106" customFormat="1" ht="214.5" customHeight="1">
      <c r="A82" s="105">
        <v>99</v>
      </c>
      <c r="B82" s="98" t="s">
        <v>177</v>
      </c>
      <c r="C82" s="220" t="s">
        <v>178</v>
      </c>
      <c r="D82" s="226">
        <v>2</v>
      </c>
      <c r="E82" s="301" t="s">
        <v>714</v>
      </c>
      <c r="F82" s="210" t="s">
        <v>715</v>
      </c>
      <c r="G82" s="98" t="s">
        <v>182</v>
      </c>
      <c r="H82" s="98" t="s">
        <v>490</v>
      </c>
      <c r="I82" s="98" t="s">
        <v>183</v>
      </c>
      <c r="J82" s="107"/>
      <c r="K82" s="104"/>
      <c r="L82" s="105">
        <v>99</v>
      </c>
      <c r="M82" s="98" t="s">
        <v>177</v>
      </c>
      <c r="N82" s="216" t="s">
        <v>178</v>
      </c>
      <c r="O82" s="98" t="s">
        <v>179</v>
      </c>
      <c r="P82" s="98" t="s">
        <v>180</v>
      </c>
      <c r="Q82" s="98" t="s">
        <v>181</v>
      </c>
      <c r="R82" s="98" t="s">
        <v>226</v>
      </c>
      <c r="S82" s="98" t="s">
        <v>233</v>
      </c>
      <c r="T82" s="107"/>
    </row>
    <row r="83" spans="1:20" s="62" customFormat="1">
      <c r="A83" s="88"/>
      <c r="B83" s="88"/>
      <c r="C83" s="88"/>
      <c r="D83" s="290"/>
      <c r="E83" s="290"/>
      <c r="F83" s="290"/>
      <c r="G83" s="88"/>
      <c r="H83" s="88"/>
      <c r="I83" s="88"/>
      <c r="J83" s="88"/>
      <c r="K83" s="61"/>
      <c r="L83" s="88"/>
      <c r="M83" s="88"/>
      <c r="N83" s="88"/>
      <c r="O83" s="88"/>
      <c r="P83" s="88"/>
      <c r="Q83" s="88"/>
      <c r="R83" s="88"/>
      <c r="S83" s="88"/>
      <c r="T83" s="88"/>
    </row>
    <row r="84" spans="1:20" s="62" customFormat="1" ht="15" customHeight="1">
      <c r="A84" s="31"/>
      <c r="B84" s="32"/>
      <c r="C84" s="32"/>
      <c r="D84" s="302"/>
      <c r="E84" s="302"/>
      <c r="F84" s="302"/>
      <c r="G84" s="32"/>
      <c r="H84" s="32"/>
      <c r="I84" s="32"/>
      <c r="J84" s="33"/>
      <c r="K84" s="96"/>
      <c r="L84" s="31"/>
      <c r="M84" s="32"/>
      <c r="N84" s="32"/>
      <c r="O84" s="32"/>
      <c r="P84" s="32"/>
      <c r="Q84" s="32"/>
      <c r="R84" s="32"/>
      <c r="S84" s="32"/>
      <c r="T84" s="33"/>
    </row>
    <row r="85" spans="1:20" s="62" customFormat="1" ht="18" customHeight="1">
      <c r="A85" s="34"/>
      <c r="B85" s="92"/>
      <c r="C85" s="92"/>
      <c r="D85" s="303"/>
      <c r="E85" s="303"/>
      <c r="F85" s="303"/>
      <c r="G85" s="45" t="s">
        <v>7</v>
      </c>
      <c r="H85" s="316" t="str">
        <f>IF(NOT(ISBLANK(CoverSheet!$C$8)),CoverSheet!$C$8,"")</f>
        <v>Alpine Energy Limited</v>
      </c>
      <c r="I85" s="316"/>
      <c r="J85" s="26"/>
      <c r="K85" s="96"/>
      <c r="L85" s="34"/>
      <c r="M85" s="92"/>
      <c r="N85" s="92"/>
      <c r="O85" s="92"/>
      <c r="P85" s="92"/>
      <c r="Q85" s="45" t="s">
        <v>7</v>
      </c>
      <c r="R85" s="328" t="str">
        <f>IF(NOT(ISBLANK(CoverSheet!$C$8)),CoverSheet!$C$8,"")</f>
        <v>Alpine Energy Limited</v>
      </c>
      <c r="S85" s="329"/>
      <c r="T85" s="26"/>
    </row>
    <row r="86" spans="1:20" s="62" customFormat="1" ht="18" customHeight="1">
      <c r="A86" s="34"/>
      <c r="B86" s="92"/>
      <c r="C86" s="92"/>
      <c r="D86" s="303"/>
      <c r="E86" s="303"/>
      <c r="F86" s="303"/>
      <c r="G86" s="45" t="s">
        <v>238</v>
      </c>
      <c r="H86" s="317" t="str">
        <f>IF(ISNUMBER(CoverSheet!$C$12),TEXT(CoverSheet!$C$12,"_([$-1409]d mmmm yyyy;_(@")&amp;" –"&amp;TEXT(DATE(YEAR(CoverSheet!$C$12)+10,MONTH(CoverSheet!$C$12),DAY(CoverSheet!$C$12)-1),"_([$-1409]d mmmm yyyy;_(@"),"")</f>
        <v xml:space="preserve"> 1 April 2017 – 31 March 2027</v>
      </c>
      <c r="I86" s="317"/>
      <c r="J86" s="26"/>
      <c r="K86" s="96"/>
      <c r="L86" s="34"/>
      <c r="M86" s="92"/>
      <c r="N86" s="92"/>
      <c r="O86" s="92"/>
      <c r="P86" s="92"/>
      <c r="Q86" s="45" t="s">
        <v>238</v>
      </c>
      <c r="R86" s="326" t="str">
        <f>IF(ISNUMBER(CoverSheet!$C$12),TEXT(CoverSheet!$C$12,"_([$-1409]d mmmm yyyy;_(@")&amp;" –"&amp;TEXT(DATE(YEAR(CoverSheet!$C$12)+10,MONTH(CoverSheet!$C$12),DAY(CoverSheet!$C$12)-1),"_([$-1409]d mmmm yyyy;_(@"),"")</f>
        <v xml:space="preserve"> 1 April 2017 – 31 March 2027</v>
      </c>
      <c r="S86" s="327"/>
      <c r="T86" s="26"/>
    </row>
    <row r="87" spans="1:20" s="62" customFormat="1" ht="18" customHeight="1">
      <c r="A87" s="89"/>
      <c r="B87" s="92"/>
      <c r="C87" s="92"/>
      <c r="D87" s="303"/>
      <c r="E87" s="303"/>
      <c r="F87" s="303"/>
      <c r="G87" s="45" t="s">
        <v>237</v>
      </c>
      <c r="H87" s="326" t="str">
        <f>IF(ISBLANK($H$4),"",$H$4)</f>
        <v/>
      </c>
      <c r="I87" s="327"/>
      <c r="J87" s="26"/>
      <c r="K87" s="96"/>
      <c r="L87" s="89"/>
      <c r="M87" s="92"/>
      <c r="N87" s="92"/>
      <c r="O87" s="92"/>
      <c r="P87" s="92"/>
      <c r="Q87" s="45" t="s">
        <v>237</v>
      </c>
      <c r="R87" s="326" t="str">
        <f>IF(ISBLANK($H$4),"",$H$4)</f>
        <v/>
      </c>
      <c r="S87" s="327"/>
      <c r="T87" s="26"/>
    </row>
    <row r="88" spans="1:20" s="62" customFormat="1" ht="21">
      <c r="A88" s="93" t="s">
        <v>516</v>
      </c>
      <c r="B88" s="92"/>
      <c r="C88" s="92"/>
      <c r="D88" s="303"/>
      <c r="E88" s="303"/>
      <c r="F88" s="303"/>
      <c r="G88" s="45"/>
      <c r="H88" s="45"/>
      <c r="I88" s="45"/>
      <c r="J88" s="26"/>
      <c r="K88" s="96"/>
      <c r="L88" s="93" t="s">
        <v>516</v>
      </c>
      <c r="M88" s="92"/>
      <c r="N88" s="92"/>
      <c r="O88" s="92"/>
      <c r="P88" s="92"/>
      <c r="Q88" s="92"/>
      <c r="R88" s="92"/>
      <c r="S88" s="45"/>
      <c r="T88" s="26"/>
    </row>
    <row r="89" spans="1:20" s="62" customFormat="1" ht="15" customHeight="1">
      <c r="A89" s="39"/>
      <c r="B89" s="92"/>
      <c r="C89" s="92"/>
      <c r="D89" s="303"/>
      <c r="E89" s="303"/>
      <c r="F89" s="303"/>
      <c r="G89" s="92"/>
      <c r="H89" s="92"/>
      <c r="I89" s="92"/>
      <c r="J89" s="26"/>
      <c r="K89" s="96"/>
      <c r="L89" s="39"/>
      <c r="M89" s="92"/>
      <c r="N89" s="92"/>
      <c r="O89" s="92"/>
      <c r="P89" s="92"/>
      <c r="Q89" s="92"/>
      <c r="R89" s="92"/>
      <c r="S89" s="92"/>
      <c r="T89" s="26"/>
    </row>
    <row r="90" spans="1:20" s="102" customFormat="1" ht="15" customHeight="1">
      <c r="A90" s="99" t="s">
        <v>217</v>
      </c>
      <c r="B90" s="99" t="s">
        <v>85</v>
      </c>
      <c r="C90" s="218" t="s">
        <v>86</v>
      </c>
      <c r="D90" s="218" t="s">
        <v>95</v>
      </c>
      <c r="E90" s="218" t="s">
        <v>216</v>
      </c>
      <c r="F90" s="218" t="s">
        <v>94</v>
      </c>
      <c r="G90" s="99" t="s">
        <v>92</v>
      </c>
      <c r="H90" s="99" t="s">
        <v>93</v>
      </c>
      <c r="I90" s="99" t="s">
        <v>192</v>
      </c>
      <c r="J90" s="100"/>
      <c r="K90" s="101"/>
      <c r="L90" s="99" t="s">
        <v>217</v>
      </c>
      <c r="M90" s="99" t="s">
        <v>85</v>
      </c>
      <c r="N90" s="217" t="s">
        <v>86</v>
      </c>
      <c r="O90" s="99" t="s">
        <v>87</v>
      </c>
      <c r="P90" s="99" t="s">
        <v>88</v>
      </c>
      <c r="Q90" s="99" t="s">
        <v>89</v>
      </c>
      <c r="R90" s="99" t="s">
        <v>90</v>
      </c>
      <c r="S90" s="99" t="s">
        <v>91</v>
      </c>
      <c r="T90" s="100"/>
    </row>
    <row r="91" spans="1:20" s="106" customFormat="1" ht="184.5" customHeight="1">
      <c r="A91" s="105">
        <v>105</v>
      </c>
      <c r="B91" s="98" t="s">
        <v>184</v>
      </c>
      <c r="C91" s="220" t="s">
        <v>185</v>
      </c>
      <c r="D91" s="226">
        <v>1</v>
      </c>
      <c r="E91" s="210" t="s">
        <v>716</v>
      </c>
      <c r="F91" s="210" t="s">
        <v>717</v>
      </c>
      <c r="G91" s="98" t="s">
        <v>447</v>
      </c>
      <c r="H91" s="98" t="s">
        <v>190</v>
      </c>
      <c r="I91" s="98" t="s">
        <v>191</v>
      </c>
      <c r="J91" s="103"/>
      <c r="K91" s="104"/>
      <c r="L91" s="105">
        <v>105</v>
      </c>
      <c r="M91" s="98" t="s">
        <v>184</v>
      </c>
      <c r="N91" s="216" t="s">
        <v>185</v>
      </c>
      <c r="O91" s="98" t="s">
        <v>186</v>
      </c>
      <c r="P91" s="98" t="s">
        <v>187</v>
      </c>
      <c r="Q91" s="98" t="s">
        <v>188</v>
      </c>
      <c r="R91" s="98" t="s">
        <v>189</v>
      </c>
      <c r="S91" s="98" t="s">
        <v>233</v>
      </c>
      <c r="T91" s="103"/>
    </row>
    <row r="92" spans="1:20" s="106" customFormat="1" ht="266.25" customHeight="1">
      <c r="A92" s="105">
        <v>109</v>
      </c>
      <c r="B92" s="98" t="s">
        <v>394</v>
      </c>
      <c r="C92" s="220" t="s">
        <v>395</v>
      </c>
      <c r="D92" s="226">
        <v>3</v>
      </c>
      <c r="E92" s="301" t="s">
        <v>718</v>
      </c>
      <c r="F92" s="210" t="s">
        <v>719</v>
      </c>
      <c r="G92" s="98" t="s">
        <v>400</v>
      </c>
      <c r="H92" s="98" t="s">
        <v>401</v>
      </c>
      <c r="I92" s="98" t="s">
        <v>402</v>
      </c>
      <c r="J92" s="103"/>
      <c r="K92" s="104"/>
      <c r="L92" s="105">
        <v>109</v>
      </c>
      <c r="M92" s="98" t="s">
        <v>394</v>
      </c>
      <c r="N92" s="216" t="s">
        <v>395</v>
      </c>
      <c r="O92" s="98" t="s">
        <v>396</v>
      </c>
      <c r="P92" s="98" t="s">
        <v>397</v>
      </c>
      <c r="Q92" s="98" t="s">
        <v>398</v>
      </c>
      <c r="R92" s="98" t="s">
        <v>399</v>
      </c>
      <c r="S92" s="98" t="s">
        <v>233</v>
      </c>
      <c r="T92" s="103"/>
    </row>
    <row r="93" spans="1:20" s="106" customFormat="1" ht="242.25" customHeight="1">
      <c r="A93" s="105">
        <v>113</v>
      </c>
      <c r="B93" s="98" t="s">
        <v>403</v>
      </c>
      <c r="C93" s="220" t="s">
        <v>404</v>
      </c>
      <c r="D93" s="226">
        <v>2</v>
      </c>
      <c r="E93" s="301" t="s">
        <v>720</v>
      </c>
      <c r="F93" s="210" t="s">
        <v>721</v>
      </c>
      <c r="G93" s="98" t="s">
        <v>448</v>
      </c>
      <c r="H93" s="98" t="s">
        <v>409</v>
      </c>
      <c r="I93" s="98" t="s">
        <v>410</v>
      </c>
      <c r="J93" s="103"/>
      <c r="K93" s="104"/>
      <c r="L93" s="105">
        <v>113</v>
      </c>
      <c r="M93" s="98" t="s">
        <v>403</v>
      </c>
      <c r="N93" s="216" t="s">
        <v>404</v>
      </c>
      <c r="O93" s="98" t="s">
        <v>405</v>
      </c>
      <c r="P93" s="98" t="s">
        <v>406</v>
      </c>
      <c r="Q93" s="98" t="s">
        <v>407</v>
      </c>
      <c r="R93" s="98" t="s">
        <v>408</v>
      </c>
      <c r="S93" s="98" t="s">
        <v>233</v>
      </c>
      <c r="T93" s="103"/>
    </row>
    <row r="94" spans="1:20" s="106" customFormat="1" ht="309.75" customHeight="1">
      <c r="A94" s="105">
        <v>115</v>
      </c>
      <c r="B94" s="98" t="s">
        <v>403</v>
      </c>
      <c r="C94" s="220" t="s">
        <v>411</v>
      </c>
      <c r="D94" s="226">
        <v>2</v>
      </c>
      <c r="E94" s="301" t="s">
        <v>722</v>
      </c>
      <c r="F94" s="210" t="s">
        <v>723</v>
      </c>
      <c r="G94" s="98" t="s">
        <v>449</v>
      </c>
      <c r="H94" s="98" t="s">
        <v>416</v>
      </c>
      <c r="I94" s="98" t="s">
        <v>417</v>
      </c>
      <c r="J94" s="103"/>
      <c r="K94" s="104"/>
      <c r="L94" s="105">
        <v>115</v>
      </c>
      <c r="M94" s="98" t="s">
        <v>403</v>
      </c>
      <c r="N94" s="216" t="s">
        <v>411</v>
      </c>
      <c r="O94" s="98" t="s">
        <v>412</v>
      </c>
      <c r="P94" s="98" t="s">
        <v>413</v>
      </c>
      <c r="Q94" s="98" t="s">
        <v>414</v>
      </c>
      <c r="R94" s="98" t="s">
        <v>415</v>
      </c>
      <c r="S94" s="98" t="s">
        <v>233</v>
      </c>
      <c r="T94" s="103"/>
    </row>
    <row r="95" spans="1:20">
      <c r="A95" s="40"/>
      <c r="B95" s="24"/>
      <c r="C95" s="221"/>
      <c r="D95" s="24"/>
      <c r="E95" s="24"/>
      <c r="F95" s="24"/>
      <c r="G95" s="24"/>
      <c r="H95" s="24"/>
      <c r="I95" s="24"/>
      <c r="J95" s="25"/>
      <c r="K95" s="60"/>
      <c r="L95" s="40"/>
      <c r="M95" s="24"/>
      <c r="N95" s="219"/>
      <c r="O95" s="24"/>
      <c r="P95" s="24"/>
      <c r="Q95" s="24"/>
      <c r="R95" s="24"/>
      <c r="S95" s="24"/>
      <c r="T95" s="25"/>
    </row>
  </sheetData>
  <sheetProtection formatRows="0" insertRows="0"/>
  <customSheetViews>
    <customSheetView guid="{21F2E024-704F-4E93-AC63-213755ECFFE0}" scale="70" showPageBreaks="1" showGridLines="0" fitToPage="1" printArea="1" view="pageBreakPreview">
      <selection activeCell="E9" sqref="E9"/>
      <pageMargins left="0.70866141732283472" right="0.70866141732283472" top="0.74803149606299213" bottom="0.74803149606299213" header="0.31496062992125984" footer="0.31496062992125984"/>
      <pageSetup paperSize="8" scale="53" fitToHeight="100" orientation="landscape" r:id="rId1"/>
      <headerFooter>
        <oddHeader>&amp;C&amp;"Arial"&amp;10 Commerce Commission Information Disclosure Template</oddHeader>
        <oddFooter>&amp;L&amp;"Arial"&amp;10 &amp;F&amp;C&amp;"Arial"&amp;10 &amp;A&amp;R&amp;"Arial"&amp;10 &amp;P</oddFooter>
      </headerFooter>
    </customSheetView>
  </customSheetViews>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2"/>
  <headerFooter>
    <oddHeader>&amp;CCommerce Commission Information Disclosure Template</oddHeader>
    <oddFooter>&amp;L&amp;F&amp;C&amp;P&amp;R&amp;A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Anna Khayrullina</cp:lastModifiedBy>
  <cp:lastPrinted>2015-03-23T03:35:38Z</cp:lastPrinted>
  <dcterms:created xsi:type="dcterms:W3CDTF">2010-01-15T02:39:26Z</dcterms:created>
  <dcterms:modified xsi:type="dcterms:W3CDTF">2017-03-27T20:16:28Z</dcterms:modified>
</cp:coreProperties>
</file>