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Engineers\AMP\2019\Contributors folders\2019 AMP Contributor WTR\To ComCom\"/>
    </mc:Choice>
  </mc:AlternateContent>
  <bookViews>
    <workbookView xWindow="15345" yWindow="-15" windowWidth="15390" windowHeight="16440" tabRatio="621"/>
  </bookViews>
  <sheets>
    <sheet name="CoverSheet" sheetId="1" r:id="rId1"/>
    <sheet name="TOC" sheetId="4" r:id="rId2"/>
    <sheet name="Instructions" sheetId="3"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sheetId="91" r:id="rId9"/>
    <sheet name="S13.AMMAT" sheetId="58" r:id="rId10"/>
    <sheet name="Sheet1" sheetId="100" r:id="rId11"/>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Instructions!$A$1:$C$28</definedName>
    <definedName name="_xlnm.Print_Area" localSheetId="3">'S11a.Capex Forecast'!$A$1:$S$191</definedName>
    <definedName name="_xlnm.Print_Area" localSheetId="9">'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8">'S12d.Reliability Forecast'!$1:$6</definedName>
    <definedName name="_xlnm.Print_Titles" localSheetId="9">'S13.AMMAT'!$1:$6</definedName>
    <definedName name="Z_21F2E024_704F_4E93_AC63_213755ECFFE0_.wvu.PrintArea" localSheetId="0" hidden="1">CoverSheet!$A$1:$D$17</definedName>
    <definedName name="Z_21F2E024_704F_4E93_AC63_213755ECFFE0_.wvu.PrintArea" localSheetId="2" hidden="1">Instructions!$A$1:$C$28</definedName>
    <definedName name="Z_21F2E024_704F_4E93_AC63_213755ECFFE0_.wvu.PrintArea" localSheetId="3" hidden="1">'S11a.Capex Forecast'!$A$1:$S$191</definedName>
    <definedName name="Z_21F2E024_704F_4E93_AC63_213755ECFFE0_.wvu.PrintArea" localSheetId="4" hidden="1">'S11b.Opex Forecast'!$A$1:$T$51</definedName>
    <definedName name="Z_21F2E024_704F_4E93_AC63_213755ECFFE0_.wvu.PrintArea" localSheetId="5" hidden="1">'S12a.Asset Condition'!$A$1:$O$65</definedName>
    <definedName name="Z_21F2E024_704F_4E93_AC63_213755ECFFE0_.wvu.PrintArea" localSheetId="6" hidden="1">'S12b.Capacity Forecast'!$A$1:$O$30</definedName>
    <definedName name="Z_21F2E024_704F_4E93_AC63_213755ECFFE0_.wvu.PrintArea" localSheetId="7" hidden="1">'S12c.Demand Forecast'!$A$1:$N$46</definedName>
    <definedName name="Z_21F2E024_704F_4E93_AC63_213755ECFFE0_.wvu.PrintArea" localSheetId="9" hidden="1">'S13.AMMAT'!$A$1:$T$95</definedName>
    <definedName name="Z_21F2E024_704F_4E93_AC63_213755ECFFE0_.wvu.PrintArea" localSheetId="1" hidden="1">TOC!$A$1:$D$16</definedName>
  </definedNames>
  <calcPr calcId="162913"/>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I40" i="99" l="1"/>
  <c r="J40" i="99"/>
  <c r="K40" i="99"/>
  <c r="L40" i="99"/>
  <c r="M40" i="99"/>
  <c r="H40" i="99"/>
  <c r="M167" i="44" l="1"/>
  <c r="L167" i="44"/>
  <c r="K167" i="44"/>
  <c r="J167" i="44"/>
  <c r="I167" i="44"/>
  <c r="H167" i="44"/>
  <c r="G167" i="44"/>
  <c r="M138" i="44"/>
  <c r="L138" i="44"/>
  <c r="K138" i="44"/>
  <c r="J138" i="44"/>
  <c r="I138" i="44"/>
  <c r="H138" i="44"/>
  <c r="G138" i="44"/>
  <c r="M121" i="44"/>
  <c r="L121" i="44"/>
  <c r="K121" i="44"/>
  <c r="J121" i="44"/>
  <c r="I121" i="44"/>
  <c r="H121" i="44"/>
  <c r="G121" i="44"/>
  <c r="M106" i="44"/>
  <c r="L106" i="44"/>
  <c r="K106" i="44"/>
  <c r="J106" i="44"/>
  <c r="I106" i="44"/>
  <c r="H106" i="44"/>
  <c r="G106" i="44"/>
  <c r="H87" i="58" l="1"/>
  <c r="R87" i="58"/>
  <c r="R75" i="58"/>
  <c r="H75" i="58"/>
  <c r="H63" i="58"/>
  <c r="R63" i="58"/>
  <c r="R51" i="58"/>
  <c r="H51" i="58"/>
  <c r="H40" i="58"/>
  <c r="R40" i="58"/>
  <c r="R28" i="58"/>
  <c r="H28" i="58"/>
  <c r="H16" i="58"/>
  <c r="R16" i="58"/>
  <c r="R4" i="58"/>
  <c r="J9" i="56"/>
  <c r="M153" i="44"/>
  <c r="L153" i="44"/>
  <c r="K153" i="44"/>
  <c r="J153" i="44"/>
  <c r="I153" i="44"/>
  <c r="H153" i="44"/>
  <c r="G153" i="44"/>
  <c r="P3" i="44"/>
  <c r="P2" i="44"/>
  <c r="G92" i="44"/>
  <c r="N8" i="44"/>
  <c r="N18" i="44"/>
  <c r="N19" i="44" s="1"/>
  <c r="N31" i="44"/>
  <c r="N41" i="44"/>
  <c r="N42" i="44" s="1"/>
  <c r="N44" i="44" s="1"/>
  <c r="N52" i="44"/>
  <c r="N54" i="44"/>
  <c r="N55" i="44"/>
  <c r="N56" i="44"/>
  <c r="N57" i="44"/>
  <c r="N59" i="44"/>
  <c r="N60" i="44"/>
  <c r="N61" i="44"/>
  <c r="N64" i="44"/>
  <c r="M92" i="44"/>
  <c r="L92" i="44"/>
  <c r="K92" i="44"/>
  <c r="J92" i="44"/>
  <c r="I92" i="44"/>
  <c r="H92" i="44"/>
  <c r="R50" i="58"/>
  <c r="R49" i="58"/>
  <c r="R86" i="58"/>
  <c r="R85" i="58"/>
  <c r="R74" i="58"/>
  <c r="R73" i="58"/>
  <c r="R62" i="58"/>
  <c r="R61" i="58"/>
  <c r="R39" i="58"/>
  <c r="R38" i="58"/>
  <c r="R27" i="58"/>
  <c r="R26" i="58"/>
  <c r="R15" i="58"/>
  <c r="R14" i="58"/>
  <c r="H86" i="58"/>
  <c r="H85" i="58"/>
  <c r="H50" i="58"/>
  <c r="H49" i="58"/>
  <c r="R3" i="58"/>
  <c r="R2" i="58"/>
  <c r="H74" i="58"/>
  <c r="H73" i="58"/>
  <c r="H62" i="58"/>
  <c r="H61" i="58"/>
  <c r="H39" i="58"/>
  <c r="H38" i="58"/>
  <c r="H27" i="58"/>
  <c r="H26" i="58"/>
  <c r="H15" i="58"/>
  <c r="H14" i="58"/>
  <c r="S29" i="88"/>
  <c r="R29" i="88"/>
  <c r="Q29" i="88"/>
  <c r="P29" i="88"/>
  <c r="O29" i="88"/>
  <c r="N29" i="88"/>
  <c r="M29" i="88"/>
  <c r="L29" i="88"/>
  <c r="K29" i="88"/>
  <c r="J29" i="88"/>
  <c r="I29" i="88"/>
  <c r="S26" i="88"/>
  <c r="R26" i="88"/>
  <c r="Q26" i="88"/>
  <c r="P26" i="88"/>
  <c r="O26" i="88"/>
  <c r="N26" i="88"/>
  <c r="M26" i="88"/>
  <c r="L26" i="88"/>
  <c r="K26" i="88"/>
  <c r="J26" i="88"/>
  <c r="I26" i="88"/>
  <c r="J17" i="88"/>
  <c r="K17" i="88"/>
  <c r="L17" i="88"/>
  <c r="M17" i="88"/>
  <c r="N17" i="88"/>
  <c r="O17" i="88"/>
  <c r="P17" i="88"/>
  <c r="Q17" i="88"/>
  <c r="R17" i="88"/>
  <c r="S17" i="88"/>
  <c r="I17" i="88"/>
  <c r="J14" i="88"/>
  <c r="K14" i="88"/>
  <c r="L14" i="88"/>
  <c r="M14" i="88"/>
  <c r="N14" i="88"/>
  <c r="O14" i="88"/>
  <c r="P14" i="88"/>
  <c r="Q14" i="88"/>
  <c r="R14" i="88"/>
  <c r="S14" i="88"/>
  <c r="I14" i="88"/>
  <c r="H3" i="58"/>
  <c r="H2" i="58"/>
  <c r="G68" i="44"/>
  <c r="S40" i="88"/>
  <c r="R40" i="88"/>
  <c r="Q40" i="88"/>
  <c r="P40" i="88"/>
  <c r="O40" i="88"/>
  <c r="N40" i="88"/>
  <c r="M40" i="88"/>
  <c r="L40" i="88"/>
  <c r="K40" i="88"/>
  <c r="J40" i="88"/>
  <c r="I40" i="88"/>
  <c r="H40" i="88"/>
  <c r="S20" i="88"/>
  <c r="R20" i="88"/>
  <c r="Q20" i="88"/>
  <c r="P20" i="88"/>
  <c r="O20" i="88"/>
  <c r="N20" i="88"/>
  <c r="M20" i="88"/>
  <c r="L20" i="88"/>
  <c r="K20" i="88"/>
  <c r="J20" i="88"/>
  <c r="I20" i="88"/>
  <c r="H20" i="88"/>
  <c r="R52" i="44"/>
  <c r="Q52" i="44"/>
  <c r="P52" i="44"/>
  <c r="O52" i="44"/>
  <c r="M52" i="44"/>
  <c r="L52" i="44"/>
  <c r="K52" i="44"/>
  <c r="J52" i="44"/>
  <c r="I52" i="44"/>
  <c r="H52" i="44"/>
  <c r="G52" i="44"/>
  <c r="R31" i="44"/>
  <c r="Q31" i="44"/>
  <c r="P31" i="44"/>
  <c r="O31" i="44"/>
  <c r="M31" i="44"/>
  <c r="L31" i="44"/>
  <c r="K31" i="44"/>
  <c r="J31" i="44"/>
  <c r="I31" i="44"/>
  <c r="H31" i="44"/>
  <c r="G31" i="44"/>
  <c r="M68" i="44"/>
  <c r="L68" i="44"/>
  <c r="K68" i="44"/>
  <c r="J68" i="44"/>
  <c r="I68" i="44"/>
  <c r="H68" i="44"/>
  <c r="R8" i="44"/>
  <c r="Q8" i="44"/>
  <c r="P8" i="44"/>
  <c r="O8" i="44"/>
  <c r="M8" i="44"/>
  <c r="L8" i="44"/>
  <c r="K8" i="44"/>
  <c r="J8" i="44"/>
  <c r="I8" i="44"/>
  <c r="H8" i="44"/>
  <c r="S8" i="88"/>
  <c r="R8" i="88"/>
  <c r="Q8" i="88"/>
  <c r="P8" i="88"/>
  <c r="O8" i="88"/>
  <c r="N8" i="88"/>
  <c r="M8" i="88"/>
  <c r="L8" i="88"/>
  <c r="K8" i="88"/>
  <c r="J8" i="88"/>
  <c r="I8" i="88"/>
  <c r="M29" i="99"/>
  <c r="L29" i="99"/>
  <c r="K29" i="99"/>
  <c r="J29" i="99"/>
  <c r="I29" i="99"/>
  <c r="H29" i="99"/>
  <c r="M10" i="99"/>
  <c r="L10" i="99"/>
  <c r="K10" i="99"/>
  <c r="J10" i="99"/>
  <c r="I10" i="99"/>
  <c r="H10" i="99"/>
  <c r="M9" i="91"/>
  <c r="L9" i="91"/>
  <c r="K9" i="91"/>
  <c r="J9" i="91"/>
  <c r="I9" i="91"/>
  <c r="H9" i="91"/>
  <c r="N3" i="56"/>
  <c r="N2" i="56"/>
  <c r="J11" i="56"/>
  <c r="J12" i="56"/>
  <c r="J13" i="56"/>
  <c r="J14" i="56"/>
  <c r="J15" i="56"/>
  <c r="J16" i="56"/>
  <c r="J17" i="56"/>
  <c r="J18" i="56"/>
  <c r="J19" i="56"/>
  <c r="J20" i="56"/>
  <c r="J21" i="56"/>
  <c r="J22" i="56"/>
  <c r="J23" i="56"/>
  <c r="J24" i="56"/>
  <c r="J25" i="56"/>
  <c r="J26" i="56"/>
  <c r="J27" i="56"/>
  <c r="J28" i="56"/>
  <c r="J10" i="56"/>
  <c r="G8" i="44"/>
  <c r="G9" i="91"/>
  <c r="K3" i="91"/>
  <c r="G29" i="99"/>
  <c r="G10" i="99"/>
  <c r="H8" i="88"/>
  <c r="M22" i="99"/>
  <c r="H42" i="99"/>
  <c r="M32" i="99"/>
  <c r="M34" i="99" s="1"/>
  <c r="L32" i="99"/>
  <c r="L34" i="99" s="1"/>
  <c r="K32" i="99"/>
  <c r="K34" i="99" s="1"/>
  <c r="J32" i="99"/>
  <c r="J34" i="99" s="1"/>
  <c r="I32" i="99"/>
  <c r="I34" i="99" s="1"/>
  <c r="H32" i="99"/>
  <c r="H34" i="99" s="1"/>
  <c r="L22" i="99"/>
  <c r="K22" i="99"/>
  <c r="J22" i="99"/>
  <c r="I22" i="99"/>
  <c r="H22" i="99"/>
  <c r="I48" i="88"/>
  <c r="I47" i="88"/>
  <c r="I45" i="88"/>
  <c r="I44" i="88"/>
  <c r="I43" i="88"/>
  <c r="I42" i="88"/>
  <c r="H188" i="44"/>
  <c r="H178" i="44"/>
  <c r="H162" i="44"/>
  <c r="H164" i="44" s="1"/>
  <c r="H148" i="44"/>
  <c r="H39" i="44" s="1"/>
  <c r="H133" i="44"/>
  <c r="H38" i="44" s="1"/>
  <c r="H59" i="44" s="1"/>
  <c r="H116" i="44"/>
  <c r="H36" i="44" s="1"/>
  <c r="H57" i="44" s="1"/>
  <c r="H101" i="44"/>
  <c r="H35" i="44" s="1"/>
  <c r="H56" i="44" s="1"/>
  <c r="H87" i="44"/>
  <c r="H89" i="44" s="1"/>
  <c r="I76" i="44"/>
  <c r="I33" i="44" s="1"/>
  <c r="I54" i="44" s="1"/>
  <c r="J76" i="44"/>
  <c r="J78" i="44" s="1"/>
  <c r="K76" i="44"/>
  <c r="K33" i="44" s="1"/>
  <c r="L76" i="44"/>
  <c r="L78" i="44" s="1"/>
  <c r="M76" i="44"/>
  <c r="M33" i="44" s="1"/>
  <c r="M54" i="44" s="1"/>
  <c r="H76" i="44"/>
  <c r="H33" i="44" s="1"/>
  <c r="H54" i="44" s="1"/>
  <c r="R18" i="44"/>
  <c r="Q18" i="44"/>
  <c r="Q19" i="44" s="1"/>
  <c r="Q21" i="44" s="1"/>
  <c r="P18" i="44"/>
  <c r="P19" i="44" s="1"/>
  <c r="O18" i="44"/>
  <c r="O19" i="44" s="1"/>
  <c r="M18" i="44"/>
  <c r="M19" i="44" s="1"/>
  <c r="M21" i="44" s="1"/>
  <c r="M27" i="44" s="1"/>
  <c r="L18" i="44"/>
  <c r="L19" i="44" s="1"/>
  <c r="L21" i="44" s="1"/>
  <c r="L27" i="44" s="1"/>
  <c r="K18" i="44"/>
  <c r="K19" i="44" s="1"/>
  <c r="K21" i="44" s="1"/>
  <c r="K27" i="44" s="1"/>
  <c r="J18" i="44"/>
  <c r="J19" i="44" s="1"/>
  <c r="J21" i="44" s="1"/>
  <c r="J27" i="44" s="1"/>
  <c r="I18" i="44"/>
  <c r="I19" i="44" s="1"/>
  <c r="I21" i="44" s="1"/>
  <c r="I27" i="44" s="1"/>
  <c r="H18" i="44"/>
  <c r="H19" i="44" s="1"/>
  <c r="H21" i="44" s="1"/>
  <c r="H27" i="44" s="1"/>
  <c r="K3" i="75"/>
  <c r="K3" i="99"/>
  <c r="Q2" i="88"/>
  <c r="K2" i="75"/>
  <c r="K2" i="99"/>
  <c r="K2" i="91"/>
  <c r="Q3" i="88"/>
  <c r="I42" i="99"/>
  <c r="S48" i="88"/>
  <c r="R48" i="88"/>
  <c r="Q48" i="88"/>
  <c r="P48" i="88"/>
  <c r="O48" i="88"/>
  <c r="N48" i="88"/>
  <c r="M48" i="88"/>
  <c r="L48" i="88"/>
  <c r="K48" i="88"/>
  <c r="J48" i="88"/>
  <c r="S47" i="88"/>
  <c r="R47" i="88"/>
  <c r="Q47" i="88"/>
  <c r="P47" i="88"/>
  <c r="O47" i="88"/>
  <c r="N47" i="88"/>
  <c r="M47" i="88"/>
  <c r="L47" i="88"/>
  <c r="K47" i="88"/>
  <c r="J47" i="88"/>
  <c r="S45" i="88"/>
  <c r="R45" i="88"/>
  <c r="Q45" i="88"/>
  <c r="P45" i="88"/>
  <c r="O45" i="88"/>
  <c r="N45" i="88"/>
  <c r="M45" i="88"/>
  <c r="L45" i="88"/>
  <c r="K45" i="88"/>
  <c r="J45" i="88"/>
  <c r="S44" i="88"/>
  <c r="R44" i="88"/>
  <c r="Q44" i="88"/>
  <c r="P44" i="88"/>
  <c r="O44" i="88"/>
  <c r="N44" i="88"/>
  <c r="M44" i="88"/>
  <c r="L44" i="88"/>
  <c r="K44" i="88"/>
  <c r="J44" i="88"/>
  <c r="S43" i="88"/>
  <c r="R43" i="88"/>
  <c r="Q43" i="88"/>
  <c r="P43" i="88"/>
  <c r="O43" i="88"/>
  <c r="N43" i="88"/>
  <c r="M43" i="88"/>
  <c r="L43" i="88"/>
  <c r="K43" i="88"/>
  <c r="J43" i="88"/>
  <c r="S42" i="88"/>
  <c r="R42" i="88"/>
  <c r="Q42" i="88"/>
  <c r="P42" i="88"/>
  <c r="O42" i="88"/>
  <c r="N42" i="88"/>
  <c r="M42" i="88"/>
  <c r="L42" i="88"/>
  <c r="K42" i="88"/>
  <c r="J42" i="88"/>
  <c r="I116" i="44"/>
  <c r="I118" i="44" s="1"/>
  <c r="J116" i="44"/>
  <c r="J118" i="44" s="1"/>
  <c r="K116" i="44"/>
  <c r="K118" i="44" s="1"/>
  <c r="L116" i="44"/>
  <c r="L118" i="44" s="1"/>
  <c r="M116" i="44"/>
  <c r="M36" i="44" s="1"/>
  <c r="M57" i="44" s="1"/>
  <c r="M188" i="44"/>
  <c r="L188" i="44"/>
  <c r="K188" i="44"/>
  <c r="J188" i="44"/>
  <c r="I188" i="44"/>
  <c r="M162" i="44"/>
  <c r="M164" i="44" s="1"/>
  <c r="L162" i="44"/>
  <c r="L164" i="44" s="1"/>
  <c r="K162" i="44"/>
  <c r="K164" i="44" s="1"/>
  <c r="J162" i="44"/>
  <c r="J164" i="44" s="1"/>
  <c r="I162" i="44"/>
  <c r="I164" i="44" s="1"/>
  <c r="M148" i="44"/>
  <c r="M39" i="44" s="1"/>
  <c r="L148" i="44"/>
  <c r="L39" i="44" s="1"/>
  <c r="K148" i="44"/>
  <c r="K39" i="44" s="1"/>
  <c r="J148" i="44"/>
  <c r="J150" i="44" s="1"/>
  <c r="I148" i="44"/>
  <c r="I39" i="44" s="1"/>
  <c r="I60" i="44" s="1"/>
  <c r="M133" i="44"/>
  <c r="M38" i="44" s="1"/>
  <c r="M59" i="44" s="1"/>
  <c r="L133" i="44"/>
  <c r="L135" i="44" s="1"/>
  <c r="K133" i="44"/>
  <c r="K38" i="44" s="1"/>
  <c r="K59" i="44" s="1"/>
  <c r="J133" i="44"/>
  <c r="J38" i="44" s="1"/>
  <c r="I133" i="44"/>
  <c r="I38" i="44" s="1"/>
  <c r="M178" i="44"/>
  <c r="L178" i="44"/>
  <c r="K178" i="44"/>
  <c r="J178" i="44"/>
  <c r="I178" i="44"/>
  <c r="O41" i="44"/>
  <c r="O42" i="44" s="1"/>
  <c r="O44" i="44" s="1"/>
  <c r="P41" i="44"/>
  <c r="P42" i="44" s="1"/>
  <c r="P44" i="44" s="1"/>
  <c r="Q41" i="44"/>
  <c r="Q42" i="44" s="1"/>
  <c r="R41" i="44"/>
  <c r="R42" i="44" s="1"/>
  <c r="R64" i="44"/>
  <c r="Q64" i="44"/>
  <c r="P64" i="44"/>
  <c r="O64" i="44"/>
  <c r="R61" i="44"/>
  <c r="Q61" i="44"/>
  <c r="P61" i="44"/>
  <c r="O61" i="44"/>
  <c r="R60" i="44"/>
  <c r="Q60" i="44"/>
  <c r="P60" i="44"/>
  <c r="O60" i="44"/>
  <c r="R59" i="44"/>
  <c r="Q59" i="44"/>
  <c r="P59" i="44"/>
  <c r="O59" i="44"/>
  <c r="R57" i="44"/>
  <c r="Q57" i="44"/>
  <c r="P57" i="44"/>
  <c r="O57" i="44"/>
  <c r="R56" i="44"/>
  <c r="Q56" i="44"/>
  <c r="P56" i="44"/>
  <c r="O56" i="44"/>
  <c r="R55" i="44"/>
  <c r="Q55" i="44"/>
  <c r="P55" i="44"/>
  <c r="O55" i="44"/>
  <c r="O54" i="44"/>
  <c r="P54" i="44"/>
  <c r="Q54" i="44"/>
  <c r="R54" i="44"/>
  <c r="M101" i="44"/>
  <c r="M35" i="44" s="1"/>
  <c r="M56" i="44" s="1"/>
  <c r="L101" i="44"/>
  <c r="L35" i="44" s="1"/>
  <c r="L56" i="44" s="1"/>
  <c r="K101" i="44"/>
  <c r="K35" i="44" s="1"/>
  <c r="K56" i="44" s="1"/>
  <c r="J101" i="44"/>
  <c r="J35" i="44" s="1"/>
  <c r="I101" i="44"/>
  <c r="I103" i="44" s="1"/>
  <c r="M87" i="44"/>
  <c r="M89" i="44" s="1"/>
  <c r="L87" i="44"/>
  <c r="L34" i="44" s="1"/>
  <c r="K87" i="44"/>
  <c r="K34" i="44" s="1"/>
  <c r="K55" i="44" s="1"/>
  <c r="J87" i="44"/>
  <c r="J89" i="44" s="1"/>
  <c r="I87" i="44"/>
  <c r="I34" i="44" s="1"/>
  <c r="I55" i="44" s="1"/>
  <c r="I78" i="44"/>
  <c r="H150" i="44" l="1"/>
  <c r="R46" i="88"/>
  <c r="J46" i="88"/>
  <c r="H44" i="99"/>
  <c r="L44" i="99"/>
  <c r="I44" i="99"/>
  <c r="M44" i="99"/>
  <c r="J44" i="99"/>
  <c r="K44" i="99"/>
  <c r="K49" i="88"/>
  <c r="N62" i="44"/>
  <c r="M78" i="44"/>
  <c r="H103" i="44"/>
  <c r="J30" i="88"/>
  <c r="S46" i="88"/>
  <c r="M42" i="99"/>
  <c r="M45" i="99" s="1"/>
  <c r="I45" i="99"/>
  <c r="M135" i="44"/>
  <c r="L33" i="44"/>
  <c r="L54" i="44" s="1"/>
  <c r="H34" i="44"/>
  <c r="H55" i="44" s="1"/>
  <c r="Q18" i="88"/>
  <c r="M18" i="88"/>
  <c r="K103" i="44"/>
  <c r="O18" i="88"/>
  <c r="I49" i="88"/>
  <c r="M30" i="88"/>
  <c r="L190" i="44"/>
  <c r="L43" i="44" s="1"/>
  <c r="L64" i="44" s="1"/>
  <c r="K135" i="44"/>
  <c r="R18" i="88"/>
  <c r="J18" i="88"/>
  <c r="M103" i="44"/>
  <c r="P49" i="88"/>
  <c r="N49" i="88"/>
  <c r="L89" i="44"/>
  <c r="L150" i="44"/>
  <c r="J40" i="44"/>
  <c r="J61" i="44" s="1"/>
  <c r="P18" i="88"/>
  <c r="L18" i="88"/>
  <c r="I89" i="44"/>
  <c r="L40" i="44"/>
  <c r="L61" i="44" s="1"/>
  <c r="K89" i="44"/>
  <c r="L36" i="44"/>
  <c r="L57" i="44" s="1"/>
  <c r="N46" i="88"/>
  <c r="K40" i="44"/>
  <c r="K61" i="44" s="1"/>
  <c r="H78" i="44"/>
  <c r="K36" i="44"/>
  <c r="K57" i="44" s="1"/>
  <c r="H40" i="44"/>
  <c r="H61" i="44" s="1"/>
  <c r="J190" i="44"/>
  <c r="J43" i="44" s="1"/>
  <c r="J64" i="44" s="1"/>
  <c r="L38" i="44"/>
  <c r="L59" i="44" s="1"/>
  <c r="H118" i="44"/>
  <c r="R62" i="44"/>
  <c r="M40" i="44"/>
  <c r="M61" i="44" s="1"/>
  <c r="J135" i="44"/>
  <c r="I40" i="44"/>
  <c r="I61" i="44" s="1"/>
  <c r="H135" i="44"/>
  <c r="J34" i="44"/>
  <c r="J55" i="44" s="1"/>
  <c r="J33" i="44"/>
  <c r="J54" i="44" s="1"/>
  <c r="I190" i="44"/>
  <c r="I43" i="44" s="1"/>
  <c r="I64" i="44" s="1"/>
  <c r="M190" i="44"/>
  <c r="M43" i="44" s="1"/>
  <c r="M64" i="44" s="1"/>
  <c r="H190" i="44"/>
  <c r="H43" i="44" s="1"/>
  <c r="H64" i="44" s="1"/>
  <c r="R49" i="88"/>
  <c r="R50" i="88" s="1"/>
  <c r="N30" i="88"/>
  <c r="R30" i="88"/>
  <c r="L46" i="88"/>
  <c r="P46" i="88"/>
  <c r="I18" i="88"/>
  <c r="N18" i="88"/>
  <c r="S18" i="88"/>
  <c r="M46" i="88"/>
  <c r="Q49" i="88"/>
  <c r="J49" i="88"/>
  <c r="J50" i="88" s="1"/>
  <c r="K30" i="88"/>
  <c r="K42" i="99"/>
  <c r="K45" i="99" s="1"/>
  <c r="Q62" i="44"/>
  <c r="R19" i="44"/>
  <c r="R21" i="44" s="1"/>
  <c r="R27" i="44" s="1"/>
  <c r="O63" i="44"/>
  <c r="O21" i="44"/>
  <c r="O27" i="44" s="1"/>
  <c r="N21" i="44"/>
  <c r="N65" i="44" s="1"/>
  <c r="N63" i="44"/>
  <c r="K60" i="44"/>
  <c r="I150" i="44"/>
  <c r="M150" i="44"/>
  <c r="P62" i="44"/>
  <c r="J36" i="44"/>
  <c r="J57" i="44" s="1"/>
  <c r="L42" i="99"/>
  <c r="L45" i="99" s="1"/>
  <c r="I36" i="44"/>
  <c r="I57" i="44" s="1"/>
  <c r="K190" i="44"/>
  <c r="K43" i="44" s="1"/>
  <c r="K64" i="44" s="1"/>
  <c r="J39" i="44"/>
  <c r="J60" i="44" s="1"/>
  <c r="M118" i="44"/>
  <c r="K46" i="88"/>
  <c r="S49" i="88"/>
  <c r="Q46" i="88"/>
  <c r="K150" i="44"/>
  <c r="I135" i="44"/>
  <c r="M49" i="88"/>
  <c r="H45" i="99"/>
  <c r="I35" i="44"/>
  <c r="I56" i="44" s="1"/>
  <c r="O62" i="44"/>
  <c r="L103" i="44"/>
  <c r="K18" i="88"/>
  <c r="J42" i="99"/>
  <c r="J45" i="99" s="1"/>
  <c r="K78" i="44"/>
  <c r="O49" i="88"/>
  <c r="I46" i="88"/>
  <c r="I50" i="88" s="1"/>
  <c r="O46" i="88"/>
  <c r="S30" i="88"/>
  <c r="L30" i="88"/>
  <c r="P30" i="88"/>
  <c r="P21" i="44"/>
  <c r="P63" i="44"/>
  <c r="J56" i="44"/>
  <c r="R44" i="44"/>
  <c r="M60" i="44"/>
  <c r="Q27" i="44"/>
  <c r="Q44" i="44"/>
  <c r="Q65" i="44" s="1"/>
  <c r="Q63" i="44"/>
  <c r="I41" i="44"/>
  <c r="I59" i="44"/>
  <c r="K54" i="44"/>
  <c r="H60" i="44"/>
  <c r="L55" i="44"/>
  <c r="J59" i="44"/>
  <c r="L60" i="44"/>
  <c r="J103" i="44"/>
  <c r="M34" i="44"/>
  <c r="I30" i="88"/>
  <c r="O30" i="88"/>
  <c r="Q30" i="88"/>
  <c r="L49" i="88"/>
  <c r="K50" i="88" l="1"/>
  <c r="S50" i="88"/>
  <c r="P50" i="88"/>
  <c r="Q50" i="88"/>
  <c r="N50" i="88"/>
  <c r="L50" i="88"/>
  <c r="M50" i="88"/>
  <c r="R65" i="44"/>
  <c r="K41" i="44"/>
  <c r="K62" i="44" s="1"/>
  <c r="L41" i="44"/>
  <c r="L62" i="44" s="1"/>
  <c r="H41" i="44"/>
  <c r="H62" i="44" s="1"/>
  <c r="O50" i="88"/>
  <c r="J41" i="44"/>
  <c r="J62" i="44" s="1"/>
  <c r="M41" i="44"/>
  <c r="M62" i="44" s="1"/>
  <c r="R63" i="44"/>
  <c r="O65" i="44"/>
  <c r="N27" i="44"/>
  <c r="M55" i="44"/>
  <c r="P65" i="44"/>
  <c r="P27" i="44"/>
  <c r="I42" i="44"/>
  <c r="I62" i="44"/>
  <c r="K42" i="44" l="1"/>
  <c r="K63" i="44" s="1"/>
  <c r="J42" i="44"/>
  <c r="H42" i="44"/>
  <c r="H44" i="44" s="1"/>
  <c r="H65" i="44" s="1"/>
  <c r="M42" i="44"/>
  <c r="M63" i="44" s="1"/>
  <c r="L42" i="44"/>
  <c r="L63" i="44" s="1"/>
  <c r="I63" i="44"/>
  <c r="I44" i="44"/>
  <c r="I65" i="44" s="1"/>
  <c r="K44" i="44" l="1"/>
  <c r="K65" i="44" s="1"/>
  <c r="L44" i="44"/>
  <c r="L65" i="44" s="1"/>
  <c r="H63" i="44"/>
  <c r="J63" i="44"/>
  <c r="J44" i="44"/>
  <c r="J65" i="44" s="1"/>
  <c r="M44" i="44"/>
  <c r="M65" i="44" s="1"/>
</calcChain>
</file>

<file path=xl/sharedStrings.xml><?xml version="1.0" encoding="utf-8"?>
<sst xmlns="http://schemas.openxmlformats.org/spreadsheetml/2006/main" count="1455" uniqueCount="725">
  <si>
    <t>for</t>
  </si>
  <si>
    <t>Schedule</t>
  </si>
  <si>
    <t>Asset category</t>
  </si>
  <si>
    <t>Table of Contents</t>
  </si>
  <si>
    <t>less</t>
  </si>
  <si>
    <t>plus</t>
  </si>
  <si>
    <t xml:space="preserve"> </t>
  </si>
  <si>
    <t>Company Name</t>
  </si>
  <si>
    <t>Disclosure Date</t>
  </si>
  <si>
    <t>EDB Information Disclosure Requirements</t>
  </si>
  <si>
    <t>Class B (planned interruptions on the network)</t>
  </si>
  <si>
    <t>Class C (unplanned interruptions on the network)</t>
  </si>
  <si>
    <t>SAIDI</t>
  </si>
  <si>
    <t>Voltage regulators</t>
  </si>
  <si>
    <t>Voltage</t>
  </si>
  <si>
    <t>Asset class</t>
  </si>
  <si>
    <t>All</t>
  </si>
  <si>
    <t>Concrete poles / steel structure</t>
  </si>
  <si>
    <t>No.</t>
  </si>
  <si>
    <t>Wood poles</t>
  </si>
  <si>
    <t>Other pole types</t>
  </si>
  <si>
    <t>Capacitors including controls</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</si>
  <si>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</si>
  <si>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</si>
  <si>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</si>
  <si>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</si>
  <si>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</si>
  <si>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</si>
  <si>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</si>
  <si>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</si>
  <si>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</si>
  <si>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</si>
  <si>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</si>
  <si>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</si>
  <si>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</si>
  <si>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</si>
  <si>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</si>
  <si>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</si>
  <si>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</si>
  <si>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</si>
  <si>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</si>
  <si>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</si>
  <si>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</si>
  <si>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</si>
  <si>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</si>
  <si>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</si>
  <si>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</si>
  <si>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</si>
  <si>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</si>
  <si>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</si>
  <si>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</si>
  <si>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</si>
  <si>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</si>
  <si>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</si>
  <si>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</si>
  <si>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</si>
  <si>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Quality of supply</t>
  </si>
  <si>
    <t>Zone substations</t>
  </si>
  <si>
    <t>Routine expenditure</t>
  </si>
  <si>
    <t>Atypical expenditure</t>
  </si>
  <si>
    <t>Business support</t>
  </si>
  <si>
    <t>Vegetation management</t>
  </si>
  <si>
    <t>Service interruptions and emergencies</t>
  </si>
  <si>
    <t>¹  Extend forecast capacity table as necessary to disclose all capacity by each zone substation</t>
  </si>
  <si>
    <t>Connections total</t>
  </si>
  <si>
    <t>Data accuracy (1–4)</t>
  </si>
  <si>
    <t>Network / Sub-network Name</t>
  </si>
  <si>
    <t>Distribution switchgear</t>
  </si>
  <si>
    <t>Units</t>
  </si>
  <si>
    <t>GXP demand</t>
  </si>
  <si>
    <t>Net transfers to (from) other EDBs at HV and above</t>
  </si>
  <si>
    <t>Electricity supplied from GXPs</t>
  </si>
  <si>
    <t>Electricity exports to GXPs</t>
  </si>
  <si>
    <t>Net electricity supplied to (from) other EDBs</t>
  </si>
  <si>
    <t>Load factor</t>
  </si>
  <si>
    <t>System growth</t>
  </si>
  <si>
    <t>Asset replacement and renewal</t>
  </si>
  <si>
    <t>Asset relocations</t>
  </si>
  <si>
    <t>Legislative and regulatory</t>
  </si>
  <si>
    <t>Operational expenditure</t>
  </si>
  <si>
    <t>Routine and corrective maintenance and inspection</t>
  </si>
  <si>
    <t>Function</t>
  </si>
  <si>
    <t>Question</t>
  </si>
  <si>
    <t>Maturity Level 0</t>
  </si>
  <si>
    <t>Maturity Level 1</t>
  </si>
  <si>
    <t>Maturity Level 2</t>
  </si>
  <si>
    <t>Maturity Level 3</t>
  </si>
  <si>
    <t>Maturity Level 4</t>
  </si>
  <si>
    <t>Why</t>
  </si>
  <si>
    <t>Who</t>
  </si>
  <si>
    <t>User Guidance</t>
  </si>
  <si>
    <t>Score</t>
  </si>
  <si>
    <t>Asset management policy</t>
  </si>
  <si>
    <t>To what extent has an asset management policy been documented, authorised and communicated?</t>
  </si>
  <si>
    <t>The asset management policy is authorised by top management, is widely and effectively communicated to all relevant employees and stakeholders, and used to make these persons aware of their asset related obligations.</t>
  </si>
  <si>
    <t>Top management.  The management team that has overall responsibility for asset management.</t>
  </si>
  <si>
    <t xml:space="preserve">Asset management plan(s) </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</si>
  <si>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</si>
  <si>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</si>
  <si>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How are designated responsibilities for delivery of asset plan actions documented?</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</si>
  <si>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</si>
  <si>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</si>
  <si>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</si>
  <si>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</si>
  <si>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</si>
  <si>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</si>
  <si>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</si>
  <si>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What has the organisation done to ensure that appropriate arrangements are made available for the efficient and cost effective implementation of the plan(s)?
(Note this is about resources and enabling support)</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</si>
  <si>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</si>
  <si>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</si>
  <si>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</si>
  <si>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</si>
  <si>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</si>
  <si>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</si>
  <si>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</si>
  <si>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</si>
  <si>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Top management.  People with management responsibility for the delivery of asset management policy, strategy, objectives and plan(s).  People working on asset-related activities.</t>
  </si>
  <si>
    <t>Structure, authority and responsibilities</t>
  </si>
  <si>
    <t>What evidence can the organisation's top management provide to demonstrate that sufficient resources are available for asset management?</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</si>
  <si>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</si>
  <si>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</si>
  <si>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</si>
  <si>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</si>
  <si>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</si>
  <si>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</si>
  <si>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</si>
  <si>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To what degree does the organisation's top management communicate the importance of meeting its asset management requirements?</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</si>
  <si>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</si>
  <si>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</si>
  <si>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</si>
  <si>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</si>
  <si>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</si>
  <si>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</si>
  <si>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Training, awareness and competence</t>
  </si>
  <si>
    <t>How does the organisation develop plan(s) for the human resources required to undertake asset management activities - including the development and delivery of asset management strategy, process(es), objectives and plan(s)?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</si>
  <si>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</si>
  <si>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</si>
  <si>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</si>
  <si>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</si>
  <si>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</si>
  <si>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</si>
  <si>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</si>
  <si>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How does the organisation identify competency requirements and then plan, provide and record the training necessary to achieve the competencies?</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</si>
  <si>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</si>
  <si>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</si>
  <si>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</si>
  <si>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</si>
  <si>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What has the organisation done to determine what its asset management information system(s) should contain in order to support its asset management system?</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</si>
  <si>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</si>
  <si>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</si>
  <si>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</si>
  <si>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</si>
  <si>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</si>
  <si>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</si>
  <si>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</si>
  <si>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How has the organisation's ensured its asset management information system is relevant to its needs?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</si>
  <si>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</si>
  <si>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</si>
  <si>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</si>
  <si>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</si>
  <si>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</si>
  <si>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</si>
  <si>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</si>
  <si>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Use and maintenance of asset risk information</t>
  </si>
  <si>
    <t>How does the organisation ensure that the results of risk assessments provide input into the identification of adequate resources and training and competency needs?</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</si>
  <si>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</si>
  <si>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</si>
  <si>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</si>
  <si>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</si>
  <si>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</si>
  <si>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Legal and other requirements</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</si>
  <si>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</si>
  <si>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</si>
  <si>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</si>
  <si>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</si>
  <si>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</si>
  <si>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</si>
  <si>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</si>
  <si>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</si>
  <si>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</si>
  <si>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Audit</t>
  </si>
  <si>
    <t>What has the organisation done to establish procedure(s) for the audit of its asset management system (process(es))?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</si>
  <si>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</si>
  <si>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</si>
  <si>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</si>
  <si>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</si>
  <si>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</si>
  <si>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</si>
  <si>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Record/documented Information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</si>
  <si>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</si>
  <si>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</si>
  <si>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</si>
  <si>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organisation's asset management policy, its organisational strategic plan, documents indicating how the asset management policy was based upon the needs of the organisation and evidence of communication.</t>
  </si>
  <si>
    <t>The organisation does not have an identifiable asset management plan(s) covering asset systems and critical assets.</t>
  </si>
  <si>
    <t>The organisation's asset management plan(s).</t>
  </si>
  <si>
    <t>What has the organisation done to appoint member(s) of its management team to be responsible for ensuring that the organisation's assets deliver the requirements of the asset management strategy, objectives and plan(s)?</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</si>
  <si>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</si>
  <si>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</si>
  <si>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The appointed person or persons have full responsibility for ensuring that the organisation's assets deliver the requirements of the asset management strategy, objectives and plan(s).  They have been given the necessary authority to achieve this.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</si>
  <si>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</si>
  <si>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What procedure does the organisation have to identify and provide access to its legal, regulatory, statutory and other asset management requirements, and how is requirements incorporated into the asset management system?</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</si>
  <si>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</si>
  <si>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</si>
  <si>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</si>
  <si>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</si>
  <si>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</si>
  <si>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</si>
  <si>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</si>
  <si>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</si>
  <si>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</si>
  <si>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</si>
  <si>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</si>
  <si>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Evidence—Summary</t>
  </si>
  <si>
    <t>Question No.</t>
  </si>
  <si>
    <t>Asset management plan(s)</t>
  </si>
  <si>
    <t>Information management</t>
  </si>
  <si>
    <t>How does the organisation establish and document its asset management plan(s) across the life cycle activities of its assets and asset systems?</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</si>
  <si>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</si>
  <si>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</si>
  <si>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</si>
  <si>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</si>
  <si>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Competency requirements are in place and aligned with asset management plan(s).  Plans are in place and effective in providing the training necessary to achieve the competencies.  A structured means of recording the competencies achieved is in place.</t>
  </si>
  <si>
    <t>The organisation have defined the appropriate responsibilities and authorities and evidence is available to show that these are applied across the business and kept up to date.</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</si>
  <si>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</si>
  <si>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How does the organization ensure that persons under its direct control undertaking asset management related activities have an appropriate level of competence in terms of education, training or experience?</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</si>
  <si>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</si>
  <si>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</si>
  <si>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</si>
  <si>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</si>
  <si>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The organisation's process(es) surpass the standard required to comply with requirements set out in a recognised standard.  
The assessor is advised to note in the Evidence section why this is the case and the evidence seen.</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</si>
  <si>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</si>
  <si>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</si>
  <si>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</si>
  <si>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Asset Management Standard Applied</t>
  </si>
  <si>
    <t>AMP Planning Period</t>
  </si>
  <si>
    <t>Current Year CY</t>
  </si>
  <si>
    <t>Distribution and LV lines</t>
  </si>
  <si>
    <t>Distribution and LV cables</t>
  </si>
  <si>
    <t>Distribution substations and transformers</t>
  </si>
  <si>
    <t xml:space="preserve"> System growth</t>
  </si>
  <si>
    <t xml:space="preserve"> Asset replacement and renewal</t>
  </si>
  <si>
    <t xml:space="preserve"> Asset relocations</t>
  </si>
  <si>
    <t>13</t>
  </si>
  <si>
    <t xml:space="preserve">Research and Development </t>
  </si>
  <si>
    <t>Research and development</t>
  </si>
  <si>
    <t>*include additional rows if needed</t>
  </si>
  <si>
    <t>[Description of material project or programme]</t>
  </si>
  <si>
    <t>System operations and network support</t>
  </si>
  <si>
    <t>Asset relocations less capital contributions</t>
  </si>
  <si>
    <t>Difference between nominal and real forecasts</t>
  </si>
  <si>
    <t>Total reliability, safety and environment</t>
  </si>
  <si>
    <t>Reliability, safety and environment:</t>
  </si>
  <si>
    <t>Subcomponents of operational expenditure (where known)</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</si>
  <si>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</si>
  <si>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</si>
  <si>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</si>
  <si>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</si>
  <si>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</si>
  <si>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</si>
  <si>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</si>
  <si>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</si>
  <si>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</si>
  <si>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</si>
  <si>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</si>
  <si>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</si>
  <si>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</si>
  <si>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</si>
  <si>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</si>
  <si>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</si>
  <si>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</si>
  <si>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</si>
  <si>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</si>
  <si>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</si>
  <si>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</si>
  <si>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</si>
  <si>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</si>
  <si>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</si>
  <si>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</si>
  <si>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</si>
  <si>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</si>
  <si>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</si>
  <si>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</si>
  <si>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Streetlighting</t>
  </si>
  <si>
    <t>LV OH/UG Streetlight circuit</t>
  </si>
  <si>
    <t>Capacitor Banks</t>
  </si>
  <si>
    <t>Load Control</t>
  </si>
  <si>
    <t>Lot</t>
  </si>
  <si>
    <t>Number of connections</t>
  </si>
  <si>
    <t>Maximum coincident system demand (MW)</t>
  </si>
  <si>
    <t>Explanation</t>
  </si>
  <si>
    <t>Existing Zone Substations</t>
  </si>
  <si>
    <t>[Zone Substation_19]</t>
  </si>
  <si>
    <t>[Zone Substation_20]</t>
  </si>
  <si>
    <t>Current Peak Load
(MVA)</t>
  </si>
  <si>
    <t>Installed Firm Capacity
(MVA)</t>
  </si>
  <si>
    <t>Security of Supply Classification
(type)</t>
  </si>
  <si>
    <t>Overhead to underground conversion</t>
  </si>
  <si>
    <t>Electricity volumes carried (GWh)</t>
  </si>
  <si>
    <t>SAIFI</t>
  </si>
  <si>
    <t>Other reliability, safety and environment</t>
  </si>
  <si>
    <t>Asset management strategy</t>
  </si>
  <si>
    <t>What has the organisation done to ensure that its asset management strategy is consistent with other appropriate organisational policies and strategies, and the needs of stakeholders?</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</si>
  <si>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</si>
  <si>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</si>
  <si>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</si>
  <si>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</si>
  <si>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</si>
  <si>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</si>
  <si>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In what way does the organisation's asset management strategy take account of the lifecycle of the assets, asset types and asset systems over which the organisation has stewardship?</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</si>
  <si>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</si>
  <si>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</si>
  <si>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</si>
  <si>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</si>
  <si>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</si>
  <si>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</si>
  <si>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How has the organisation communicated its plan(s) to all relevant parties to a level of detail appropriate to the receiver's role in their delivery?</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</si>
  <si>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</si>
  <si>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</si>
  <si>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</si>
  <si>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</si>
  <si>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</si>
  <si>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</si>
  <si>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</si>
  <si>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Contingency planning</t>
  </si>
  <si>
    <t>What plan(s) and procedure(s) does the organisation have for identifying and responding to incidents and emergency situations and ensuring continuity of critical asset management activities?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</si>
  <si>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</si>
  <si>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</si>
  <si>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</si>
  <si>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</si>
  <si>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</si>
  <si>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</si>
  <si>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</si>
  <si>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</si>
  <si>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</si>
  <si>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</si>
  <si>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</si>
  <si>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</si>
  <si>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</si>
  <si>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</si>
  <si>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</si>
  <si>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Communication, participation and consultation</t>
  </si>
  <si>
    <t>How does the organisation ensure that pertinent asset management information is effectively communicated to and from employees and other stakeholders, including contracted service providers?</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</si>
  <si>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</si>
  <si>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</si>
  <si>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</si>
  <si>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</si>
  <si>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</si>
  <si>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</si>
  <si>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</si>
  <si>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Asset Management System documentation</t>
  </si>
  <si>
    <t>What documentation has the organisation established to describe the main elements of its asset management system and interactions between them?</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</si>
  <si>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</si>
  <si>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</si>
  <si>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</si>
  <si>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</si>
  <si>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The management team that has overall responsibility for asset management.  Managers engaged in asset management activities.</t>
  </si>
  <si>
    <t>The documented information describing the main elements of the asset management system (process(es)) and their interaction.</t>
  </si>
  <si>
    <t>How does the organisation maintain its asset management information system(s) and ensure that the data held within it (them) is of the requisite quality and accuracy and is consistent?</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</si>
  <si>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</si>
  <si>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</si>
  <si>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</si>
  <si>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</si>
  <si>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</si>
  <si>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</si>
  <si>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Risk management process(es)</t>
  </si>
  <si>
    <t>How has the organisation documented process(es) and/or procedure(s) for the identification and assessment of asset and asset management related risks throughout the asset life cycle?</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</si>
  <si>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</si>
  <si>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</si>
  <si>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</si>
  <si>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</si>
  <si>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</si>
  <si>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</si>
  <si>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</si>
  <si>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</si>
  <si>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</si>
  <si>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</si>
  <si>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</si>
  <si>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</si>
  <si>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</si>
  <si>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</si>
  <si>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Performance and condition monitoring</t>
  </si>
  <si>
    <t>How does the organisation measure the performance and condition of its assets?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</si>
  <si>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</si>
  <si>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</si>
  <si>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</si>
  <si>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</si>
  <si>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</si>
  <si>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</si>
  <si>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</si>
  <si>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Corrective &amp; Preventative action</t>
  </si>
  <si>
    <t>How does the organisation instigate appropriate corrective and/or preventive actions to eliminate or prevent the causes of identified poor performance and non conformance?</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</si>
  <si>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</si>
  <si>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</si>
  <si>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</si>
  <si>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</si>
  <si>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</si>
  <si>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</si>
  <si>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</si>
  <si>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Continual Improvement</t>
  </si>
  <si>
    <t>How does the organisation achieve continual improvement in the optimal combination of costs, asset related risks and the performance and condition of assets and asset systems across the whole life cycle?</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</si>
  <si>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</si>
  <si>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</si>
  <si>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</si>
  <si>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</si>
  <si>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</si>
  <si>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</si>
  <si>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How does the organisation seek and acquire knowledge about new asset management related technology and practices, and evaluate their potential benefit to the organisation?</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</si>
  <si>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</si>
  <si>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</si>
  <si>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</si>
  <si>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</si>
  <si>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</si>
  <si>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</si>
  <si>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Insurance</t>
  </si>
  <si>
    <t>11a</t>
  </si>
  <si>
    <t>SCHEDULE 11a: REPORT ON FORECAST CAPITAL EXPENDITURE</t>
  </si>
  <si>
    <t>11a(iii): System Growth</t>
  </si>
  <si>
    <t>11a(iv): Asset Replacement and Renewal</t>
  </si>
  <si>
    <t>11a(vii): Legislative and Regulatory</t>
  </si>
  <si>
    <t>11a(viii): Other Reliability, Safety and Environment</t>
  </si>
  <si>
    <t>SCHEDULE 12d: REPORT FORECAST INTERRUPTIONS AND DURATION</t>
  </si>
  <si>
    <t xml:space="preserve">SCHEDULE 12b: REPORT ON FORECAST CAPACITY </t>
  </si>
  <si>
    <t>SCHEDULE 11b: REPORT ON FORECAST OPERATIONAL EXPENDITURE</t>
  </si>
  <si>
    <t>11b</t>
  </si>
  <si>
    <t>12a</t>
  </si>
  <si>
    <t>12b</t>
  </si>
  <si>
    <t>12d</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</si>
  <si>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</si>
  <si>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</si>
  <si>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</si>
  <si>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</si>
  <si>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</si>
  <si>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</si>
  <si>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</si>
  <si>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</si>
  <si>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</si>
  <si>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</si>
  <si>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</si>
  <si>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</si>
  <si>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</si>
  <si>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This question seeks to explore what the organisation has done to comply with the standard practice AM audit requirements (eg, the associated requirements of PAS 55 s 4.6.4 and its linkages to s 4.7).</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</si>
  <si>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</si>
  <si>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</si>
  <si>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SCHEDULE 12a: REPORT ON ASSET CONDITION</t>
  </si>
  <si>
    <t>This schedule requires information on the EDB’S self-assessment of the maturity of its asset management practices .</t>
  </si>
  <si>
    <t>SCHEDULE 13: REPORT ON ASSET MANAGEMENT MATURITY</t>
  </si>
  <si>
    <t>[Select one]</t>
  </si>
  <si>
    <t>12b(i): System Growth - Zone Substations</t>
  </si>
  <si>
    <t>11a(ix): Non-Network Assets</t>
  </si>
  <si>
    <t>CY+1</t>
  </si>
  <si>
    <t>CY+2</t>
  </si>
  <si>
    <t>CY+3</t>
  </si>
  <si>
    <t>CY+4</t>
  </si>
  <si>
    <t>CY+5</t>
  </si>
  <si>
    <t>SCADA and communications equipment operating as a single system</t>
  </si>
  <si>
    <t>CY+6</t>
  </si>
  <si>
    <t>CY+7</t>
  </si>
  <si>
    <t>CY+8</t>
  </si>
  <si>
    <t>CY+9</t>
  </si>
  <si>
    <t>CY+10</t>
  </si>
  <si>
    <t>Maximum coincident system demand</t>
  </si>
  <si>
    <t>Other network assets</t>
  </si>
  <si>
    <t>Consumer connection</t>
  </si>
  <si>
    <t>11a(ii): Consumer Connection</t>
  </si>
  <si>
    <t>Consumer connection less capital contributions</t>
  </si>
  <si>
    <t xml:space="preserve"> Consumer connection</t>
  </si>
  <si>
    <t>Number of ICPs connected in year by consumer type</t>
  </si>
  <si>
    <t>12c(i): Consumer Connections</t>
  </si>
  <si>
    <t>$000 (in constant prices)</t>
  </si>
  <si>
    <t>Difference between nominal and constant price forecasts</t>
  </si>
  <si>
    <t>$000</t>
  </si>
  <si>
    <t>Capital contributions funding consumer connection</t>
  </si>
  <si>
    <t>Capital contributions funding system growth</t>
  </si>
  <si>
    <t>Capital contributions funding asset replacement and renewal</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</si>
  <si>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</si>
  <si>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</si>
  <si>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</si>
  <si>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</si>
  <si>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</si>
  <si>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This information is not part of audited disclosure information.
</t>
  </si>
  <si>
    <t>Direct billing*</t>
  </si>
  <si>
    <t>* Direct billing expenditure by suppliers that direct bill the majority of their consumers</t>
  </si>
  <si>
    <t>Demand on system for supply to consumers' connection points</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</si>
  <si>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</si>
  <si>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OH/UG consumer service connections</t>
  </si>
  <si>
    <t>Capital contributions funding legislative and regulatory</t>
  </si>
  <si>
    <t>Distributed generation</t>
  </si>
  <si>
    <t>Distributed generation output at HV and above</t>
  </si>
  <si>
    <t>Electricity supplied from distributed generation</t>
  </si>
  <si>
    <t>Subtransmission</t>
  </si>
  <si>
    <t xml:space="preserve">Zone Substation Transformer  </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</si>
  <si>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</si>
  <si>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12c(ii) System Demand</t>
  </si>
  <si>
    <t>Electricity entering system for supply to ICPs</t>
  </si>
  <si>
    <t>Total energy delivered to ICPs</t>
  </si>
  <si>
    <t>Losses</t>
  </si>
  <si>
    <t>Loss ratio</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</si>
  <si>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</si>
  <si>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Non-network opex</t>
  </si>
  <si>
    <t>Asset condition at start of planning period (percentage of units by grade)</t>
  </si>
  <si>
    <t xml:space="preserve">% of asset forecast to be replaced in next 5 years </t>
  </si>
  <si>
    <t>$000 (in nominal dollars)</t>
  </si>
  <si>
    <t>Operational Expenditure Forecast</t>
  </si>
  <si>
    <t>Consumer types defined by EDB*</t>
  </si>
  <si>
    <t>Project or programme*</t>
  </si>
  <si>
    <t>Network Opex</t>
  </si>
  <si>
    <t>Energy efficiency and demand side management, reduction of energy losses</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</si>
  <si>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</si>
  <si>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SCHEDULE 12C: REPORT ON FORECAST NETWORK DEMAND</t>
  </si>
  <si>
    <t>SCHEDULE 13: REPORT ON ASSET MANAGEMENT MATURITY (cont)</t>
  </si>
  <si>
    <t>Expenditure on assets</t>
  </si>
  <si>
    <t>Cost of financing</t>
  </si>
  <si>
    <t>Value of vested assets</t>
  </si>
  <si>
    <t>Consumer connection expenditure</t>
  </si>
  <si>
    <t>Asset relocations expenditure</t>
  </si>
  <si>
    <t>Quality of supply expenditure</t>
  </si>
  <si>
    <t>Legislative and regulatory expenditure</t>
  </si>
  <si>
    <t>Other reliability, safety and environment expenditure</t>
  </si>
  <si>
    <t xml:space="preserve">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This information is not part of audited disclosure information.
</t>
  </si>
  <si>
    <t>11a(i): Expenditure on Assets Forecast</t>
  </si>
  <si>
    <t>Capital expenditure forecast</t>
  </si>
  <si>
    <t>Subcomponents of expenditure on assets (where known)</t>
  </si>
  <si>
    <t>System growth expenditure</t>
  </si>
  <si>
    <t>System growth less capital contributions</t>
  </si>
  <si>
    <t>Asset replacement and renewal expenditure</t>
  </si>
  <si>
    <t>Asset replacement and renewal less capital contributions</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</si>
  <si>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</si>
  <si>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Expenditure on network assets</t>
  </si>
  <si>
    <t>Value of capital contributions</t>
  </si>
  <si>
    <t>from row 126</t>
  </si>
  <si>
    <t>sch ref</t>
  </si>
  <si>
    <t>from row 76</t>
  </si>
  <si>
    <t>from row 87</t>
  </si>
  <si>
    <t>from row 101</t>
  </si>
  <si>
    <t>from row 113</t>
  </si>
  <si>
    <t>from row 139</t>
  </si>
  <si>
    <t>from row 154</t>
  </si>
  <si>
    <t>from row 182</t>
  </si>
  <si>
    <t>to row 33</t>
  </si>
  <si>
    <t>to row 34</t>
  </si>
  <si>
    <t>to row 35</t>
  </si>
  <si>
    <t>to row 36</t>
  </si>
  <si>
    <t>to row 38</t>
  </si>
  <si>
    <t>to row 39</t>
  </si>
  <si>
    <t>to row 40</t>
  </si>
  <si>
    <t>to row 43</t>
  </si>
  <si>
    <t>Utilisation of Installed Firm Capacity
%</t>
  </si>
  <si>
    <t>Installed Firm Capacity +5 years
(MVA)</t>
  </si>
  <si>
    <t>Utilisation of Installed Firm Capacity + 5yrs
%</t>
  </si>
  <si>
    <t>Company Name and Dates</t>
  </si>
  <si>
    <t>Data Entry Cells and Calculated Cells</t>
  </si>
  <si>
    <t>Inserting Additional Rows</t>
  </si>
  <si>
    <t>Information Templates</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</si>
  <si>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</si>
  <si>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</si>
  <si>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Capital contributions funding asset relocations</t>
  </si>
  <si>
    <t>AMP Planning Period Start Date (first day)</t>
  </si>
  <si>
    <t>Templates for Schedules 11a–13 (Asset Management Plan)</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</si>
  <si>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</si>
  <si>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</si>
  <si>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Conditional Formatting Settings on Data Entry Cells</t>
  </si>
  <si>
    <t>Schedule 12a columns G to K contains conditional formatting. The cells will change colour if the row totals do not add to 100%.</t>
  </si>
  <si>
    <t>Installed Firm Capacity 
Constraint +5 years
(cause)</t>
  </si>
  <si>
    <t>Transfer Capacity
(MVA)</t>
  </si>
  <si>
    <t>Schedules 11a–13</t>
  </si>
  <si>
    <t>All other project or programmes - asset relocations</t>
  </si>
  <si>
    <t>All other projects or programmes - quality of supply</t>
  </si>
  <si>
    <t>All other projects or programmes - legislative and regulatory</t>
  </si>
  <si>
    <t>All other projects or programmes - other reliability, safety and environment</t>
  </si>
  <si>
    <t>All other projects or programmes - routine expenditure</t>
  </si>
  <si>
    <t>All other projects or programmes - atypical expenditure</t>
  </si>
  <si>
    <t>Assets commissioned</t>
  </si>
  <si>
    <t>Capacity of distributed generation installed in year (MVA)</t>
  </si>
  <si>
    <t>Expenditure on non-network assets</t>
  </si>
  <si>
    <t>Schedule name</t>
  </si>
  <si>
    <t>REPORT ON FORECAST CAPITAL EXPENDITURE</t>
  </si>
  <si>
    <t>REPORT ON FORECAST OPERATIONAL EXPENDITURE</t>
  </si>
  <si>
    <t>REPORT ON ASSET CONDITION</t>
  </si>
  <si>
    <t>REPORT ON FORECAST CAPACITY</t>
  </si>
  <si>
    <t>REPORT ON FORECAST NETWORK DEMAND</t>
  </si>
  <si>
    <t>REPORT FORECAST INTERRUPTIONS AND DURATION</t>
  </si>
  <si>
    <t>REPORT ON ASSET MANAGEMENT MATURITY</t>
  </si>
  <si>
    <t>Information disclosure asset management plan schedules</t>
  </si>
  <si>
    <t>Schedule References</t>
  </si>
  <si>
    <t>12c</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</si>
  <si>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</si>
  <si>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</si>
  <si>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Disclosure Template Instructions</t>
  </si>
  <si>
    <t>These templates have been prepared for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</si>
  <si>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</si>
  <si>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The templates for schedules 11a, 12b and 12c  may require additional rows to be inserted in tables marked 'include additional rows if needed'. </t>
  </si>
  <si>
    <t>In some cases, where the information for disclosure is able to be ascertained from disclosures elsewhere in the workbook, such information is disclosed in a calculated cell.</t>
  </si>
  <si>
    <t xml:space="preserve">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  Column A schedule references should not be entered in additional rows. </t>
  </si>
  <si>
    <t>11a(v): Asset Relocations</t>
  </si>
  <si>
    <t>11a(vi): Quality of Supply</t>
  </si>
  <si>
    <t>Grade unknown</t>
  </si>
  <si>
    <t>H1</t>
  </si>
  <si>
    <t>H2</t>
  </si>
  <si>
    <t>H3</t>
  </si>
  <si>
    <t>H4</t>
  </si>
  <si>
    <t>H5</t>
  </si>
  <si>
    <t>Template Version 4.1. Prepared 21 December 2017</t>
  </si>
  <si>
    <t>The references labelled 'sch ref' in the leftmost column of each template are consistent with the row references in the Electricity Distribution ID Determination 2012 (as issued on 21 December 2017). They provide a common reference between the rows in the determination and the template.</t>
  </si>
  <si>
    <t>Alpine Energy Limited</t>
  </si>
  <si>
    <t>Property</t>
  </si>
  <si>
    <t>IT</t>
  </si>
  <si>
    <t>Equipment</t>
  </si>
  <si>
    <t>Vehicles</t>
  </si>
  <si>
    <t>New RMUs</t>
  </si>
  <si>
    <t>Abloy locks</t>
  </si>
  <si>
    <t>SCADA Master Station Modules</t>
  </si>
  <si>
    <t>New ABSs &amp; automated devices</t>
  </si>
  <si>
    <t xml:space="preserve">Reclosers New </t>
  </si>
  <si>
    <t>Mobile sub/gen site preparations</t>
  </si>
  <si>
    <t>SCADA &amp; pole top equipment automation (e.g. reclos</t>
  </si>
  <si>
    <t>Motorised LBS</t>
  </si>
  <si>
    <t>Second 11 kV AMS connection at TEK</t>
  </si>
  <si>
    <t>O/H to U/G conversions</t>
  </si>
  <si>
    <t>Low User Charge</t>
  </si>
  <si>
    <t>015</t>
  </si>
  <si>
    <t>360</t>
  </si>
  <si>
    <t>Assessed</t>
  </si>
  <si>
    <t>TOU 400V</t>
  </si>
  <si>
    <t>Low Charge</t>
  </si>
  <si>
    <t>Low Uncontrolled</t>
  </si>
  <si>
    <t>015 Uncontrolled</t>
  </si>
  <si>
    <t>360 Uncontrolled</t>
  </si>
  <si>
    <t>TOU 11kV</t>
  </si>
  <si>
    <t>IND</t>
  </si>
  <si>
    <t>-</t>
  </si>
  <si>
    <t>Albury (ABY)</t>
  </si>
  <si>
    <t>N</t>
  </si>
  <si>
    <t>Balmoral (BML)</t>
  </si>
  <si>
    <t>Bells Pond (BPD)</t>
  </si>
  <si>
    <t>N-1</t>
  </si>
  <si>
    <t>Clandeboye 1 (CD1)</t>
  </si>
  <si>
    <t>Clandeboye 2 (CD2)</t>
  </si>
  <si>
    <t>Cooney's Road (CNR)</t>
  </si>
  <si>
    <t>1.8/0.8/0.6*</t>
  </si>
  <si>
    <t>Fairlie (FLE)</t>
  </si>
  <si>
    <t>Geraldine (GLD)</t>
  </si>
  <si>
    <t>Haldon Lilybank (HLB)</t>
  </si>
  <si>
    <t>Pareora (PAR)</t>
  </si>
  <si>
    <t>Pleasant Point (PLP)</t>
  </si>
  <si>
    <t>Rangitata (RGA)</t>
  </si>
  <si>
    <t>Studholme (STU)</t>
  </si>
  <si>
    <t>Tekapo Village (TEK)</t>
  </si>
  <si>
    <t>Temuka (TMK)</t>
  </si>
  <si>
    <t>Timaru 11/33 kV (TIM)</t>
  </si>
  <si>
    <t>N-1 Switched</t>
  </si>
  <si>
    <t>Twizel Village (TVS)</t>
  </si>
  <si>
    <t>Unwin Hut (UHT)</t>
  </si>
  <si>
    <t>No constraint within +5 years</t>
  </si>
  <si>
    <t>Meets Alpine security standard</t>
  </si>
  <si>
    <t>Transformer</t>
  </si>
  <si>
    <t>T1 installed FY18/19, T2 to be upgraded to relieve constraint</t>
  </si>
  <si>
    <t>Upgrade transformers to relieve constraint</t>
  </si>
  <si>
    <t>Meets Alpine Security standard due to sufficient 11 kV backup</t>
  </si>
  <si>
    <t>Options being assessed to upgrade installed firm capacity</t>
  </si>
  <si>
    <t>Subtransmission circuit</t>
  </si>
  <si>
    <t>Line capacity constraint, sufficient 11 kV backup in place</t>
  </si>
  <si>
    <t>Transpower</t>
  </si>
  <si>
    <t>Transpower two 11 MVA transformers, load shedding/shift required</t>
  </si>
  <si>
    <t>Meets Alpine Security standard</t>
  </si>
  <si>
    <t>We have implemented an asset management policy as part of the development of our AMF.  All network managers have been made aware of this policy.</t>
  </si>
  <si>
    <t>AM Policy, AM Strategy</t>
  </si>
  <si>
    <t>AM strategy is available, aligns with AM policy, as well as other policies. Strategic objectives identified and documented.</t>
  </si>
  <si>
    <t>Within the asset management framework (see section 4.1) life cycle strategies for planning, maintenance, operations and delivery are in in draft format.</t>
  </si>
  <si>
    <t>The fourth tier of the asset management framework will detail fleet strategies of all asset types including non-network assets.  Currently parts of this are contained in Chapter 6 of the AMP.</t>
  </si>
  <si>
    <t>We have implemented our EAM system and integrated it with our GIS.  We are in the process of setting up maintenance schedules for all asset types.
Chapter 4 and 6 of the AMP.</t>
  </si>
  <si>
    <t>We are developing our AMS which includes completing our AMF, and maintenance schedules for all asset types.  When the AMF is completed the AMP will better reflect the life cycle activities of all assets.
Draft fleet strategies for all major asset types have been developed.</t>
  </si>
  <si>
    <t>Copies of our AMP are circulated to our subsidiary NETcon and to other large contractors. We do not provide copies to customers but will do so on request. Specific accountabilities for the AMP are detailed in all relevant staff position.
Communications plan has been developed and is being reviewed.</t>
  </si>
  <si>
    <t>We circulate a copy of our AMP to our principle contractor, shareholders, large consumers, and key staff.  A copy of our AMP is available, at reception and on our website.  We do not, however, meet with large consumers or other smaller contractors; nor do we present all staff with the key components of the AMP.  We leave it to stakeholders to read and interpret the AMP themselves.</t>
  </si>
  <si>
    <t>Alliance Agreement with NETcon
Position descriptions
Standard forms of contract ie. NZ 3910</t>
  </si>
  <si>
    <t>All asset management related position descriptions details requirements of the role in the asset management process.  All external contracts for major projects are conducted under a standard form of contract, mainly NZ 3910 and in one instance in the past under the NEC3 form of contract. The Alliance Agreement with our in-house service provider details of engagement and delivery.</t>
  </si>
  <si>
    <t xml:space="preserve">We involve our main service provider during the planning phase for the upcoming works program.
We have fortnightly progress and planning meetings where we discuss the works program and ensure all relevant teams and departments are informed.
All major projects are priced by our service providers for evaluation before jobs are issued.
All projects and jobs are captured against relevant assets within out EAM system.
We have an Alliance Agreement with our main service provider (Netcon) re works program delivery.
Business Process Maps have been developed for our new EAM system.
</t>
  </si>
  <si>
    <t>Since 2005 we have recruited additional staff to ensure that our work plan can be completed.  For example, in 2005 we had one network engineer and eight support staff.  In 2012 we had grown to six network engineers and twelve support staff.  The Board approves unplanned works and notes monthly variances between budgeted and actual expenditure.  
We maintain a competency register for all service providers.
We meet every two weeks with main service providers to measure progress of the workplan wrt physical completion.</t>
  </si>
  <si>
    <t xml:space="preserve">1. H&amp;S Management System includes a section on Reporting and Monitoring, pp. 16-19
2. Emergency Preparedness Plan
3. Network Policy Public Safety Management System
4. Participant Outage Plan, chapter 4
5. Specific documents on the Network Folder for contingency planning
6. AMP, chapter 7
7. Risk Register in the Health and Safety Vault database.
</t>
  </si>
  <si>
    <t>We have a comprehensive Emergency Preparedness Plan in place which supports us to manage the continuity of critical asset management activity in an emergency event.  Our plan is part of our Public Safety Management System which ensures consistency between our policies and strategies around asset management objectives.</t>
  </si>
  <si>
    <t xml:space="preserve">1. Detailed position descriptions for the GM_Network and all direct reports
2. Chapter 2 of our AMP includes detailed discussion of our accountabilities for asset management
3. AEL Organisational Chart
4. BPMs
5. Safety Management System audit reports
6. Board meeting minutes on staffing levels and current / future competency requirements
7. Alliance Agreement with NETcon.
8. Our AMF as detailed in section 4.2 of the AMP.
</t>
  </si>
  <si>
    <t>The roles and responsibilities, selection criteria and review processes for the appointment of members of the asset management team are documented but not reviewed against strategies and objectives. 
We have drafted a communications plan which is being reviewed.</t>
  </si>
  <si>
    <t xml:space="preserve">1. Alliance Agreement with NETcon
2. AMP, chapter 2 
3. BPM of HR processes
4. Board reports and meeting minutes discussing budgets, variance analysis, staff structures/requirements, and CAPEX and OPEX spending
</t>
  </si>
  <si>
    <t>Our new network department structure and associated position descriptions, our recent procurement and current implementation of EAM, GIS and SCADA systems.  Expansion of our ICT team.</t>
  </si>
  <si>
    <t xml:space="preserve">1.Schedule 13 Senior management meeting notes
2. Network meeting notes
3. Job descriptions of senior management
4. Board reports and meeting minutes
5. Alliance Agreement meetings held with NETcon
6. Hard copies of standards manuals
7. The AMP contains a schedule of delegated authorities
8. Emergency recovery and disaster response arrangements.
9. Communication plan in draft format and being reviewed.
</t>
  </si>
  <si>
    <t xml:space="preserve">Network CAPEX and OPEX are covered as standing agenda items on the fort nightly Network managers’ meetings.
The delivery program is the main agenda item on the Alliance agreement meetings.
Monthly expenditure is captured in the board report .
</t>
  </si>
  <si>
    <t xml:space="preserve">1. NETcon Alliance Agreement
2. Contracts for delivery in accordance with AS/NZS 3910.
3. TechnologyOne ERP software generate automated reports and documented processes for all asset managegement activities.
4. New connection sign off sheets.
</t>
  </si>
  <si>
    <t>We have an Alliance Agreement with our preferred contractor, NETcon.  The Alliance management team meet weekly to discuss performance, operational progress and other relevant issues.  The meetings are recorded in meeting minutes.  The Alliance has a suite of management and control documents in place.  As the Alliance grows in maturity this score will improve. 
Fortnightly meetings with service providers reviews defects and red tag pole register.</t>
  </si>
  <si>
    <t xml:space="preserve">1. Training and Compliance Manager maintains staff training records and a Competency Matrix
2. EEA meeting attendance records
3. Human Resource plans include HR BPMs.
4. Position descriptions.
5. Draft succession plan/strategy under development.
</t>
  </si>
  <si>
    <t xml:space="preserve">Our new network department structure with line managers and teams focussed on planning, delivery, maintenance and operations, account for the all asset life cycle stages.  The team numbers were based on consultation with our peers and in accordance with the current and medium term workload around the dairy industry growth and irrigation schemes.  </t>
  </si>
  <si>
    <t>1. AEL Network Access Policy chapters 3 and 4.
2. Competency Matrix training plan.
3. Chartered Professional Engineers Act 2002.</t>
  </si>
  <si>
    <t xml:space="preserve">For our contractors we hold a comprehensive database for all staff.  We identify the training requirements by considering the planned work programme and the competencies that the work to be carried out will require.  Enduring competency requirements are linked to our AMPs will be a function of our Alliance Agreement with NETcon.
We have bi-annual development reviews where managers and staff are given the opportunity to discuss and plan training and development for the immediate future.
</t>
  </si>
  <si>
    <t xml:space="preserve">1. AEL Asset Management Policy chapters 3 and 4
2. Competency Matrix Training Records
3. BPM for AEL HR processes
4. NETcon Alliance Agreement
5. The AEL Safety Management System (SMS) audit reports.
6. Personal development plans in place.
</t>
  </si>
  <si>
    <t>Every position on our network department structure has newly created or revised position description.  Many of these positions are newly appointed through a rigorous process where skills and experience are matched to the requirements of the various roles.  All candidates are presented with the same technical and soft skill questions and are required to provide real examples from their work history to substantiate or demonstrate their skills.  An evaluation matrix is filled out where scores are awarded for all competency requirements as required in the position description.  An offer is made to the candidate with the highest score, provided the minimum threshold score is met.</t>
  </si>
  <si>
    <t xml:space="preserve">1. Asset Management Policy
2. AMP
3. NETcon Alliance Agreement and meetings
4. Senior management job descriptions and meetings.
5. Draft communications plan developed and under review.
</t>
  </si>
  <si>
    <t>Our AMP is made available to all staff on our internet and hard copies are distributed to the asset management and engineering teams.  We meet with our contractors each month to discuss the progression of the works programme.  We hold regular shareholder meetings where our asset management programme can be discussed.  Our stakeholder engagement, for consumers tends to be ad hoc.  We will need to improve our communications to better our score.</t>
  </si>
  <si>
    <t xml:space="preserve">1.Asset Management Framework
2. Asset Management Policy, Strategy and lifecycle strategies..
</t>
  </si>
  <si>
    <t>We have completed the mapping or our processes under our BPM project.  Copies of all BPMs are available to staff on our intranet.  .  We are continuing to new BPMs to align with our new EAM system.</t>
  </si>
  <si>
    <t xml:space="preserve">1. Asset attributes identified and documented in GIS and EAM.
2. Approved asset information audit project.
3. Deloittes strategic IT review.
4. Business cases for relevant projects.
</t>
  </si>
  <si>
    <t>Business cases have been prepared and approved for our EAM system as well as our GIS.  These documents broadly detail the system requirements.  However, after implementation programs to better configure and utilise more functionality will be developed to better support the AMS and asset strategies.</t>
  </si>
  <si>
    <t xml:space="preserve">1. Restructuring has added more staff to GIS team.
2. New GIS BPMs for creating assets and loading job pack data.
3. Job pack process ensures data capture and verification.
4. Implementation of drawing management system.
5. Asset audit project approved to verify, complete and quality controlll data in EAM systems.
</t>
  </si>
  <si>
    <t xml:space="preserve">Data verification, ratification, and cleansing are done continuously and on an ad hoc case-by-case basis.  The implementation of our EAM and new GIS requires the verification of all existing data which will be done as a standalone project in 2018/19.  </t>
  </si>
  <si>
    <t xml:space="preserve">1. Appointment of ICT Manager
2. Review of the ICT system by Deloittes
3. Business Process Mapping development in new EAM system.
4. Board meetings and minutes.
</t>
  </si>
  <si>
    <t xml:space="preserve">The process of justifying the procurement and evaluation of an EAM system was based on the recommendation, and conducted in association with Deloitte after a review of our ICT systems some years ago.  The evaluation process included site visits to our peers who had already implemented systems.  During these visits functionality as defined and specified by us were demonstrated by the various distribution businesses.
A function of the newly created ICT Manager role is to develop the ICT systems around our AMP requirements based on the process identified by the BPM project.  We are establishing a review process.
</t>
  </si>
  <si>
    <t xml:space="preserve">1. Risk Management Policy and risk matrices as in Appendix A.3
2. Risk management processes identified in Policy.
3. Risk Committee includes directors and meets monthly.
4. Training sessions for all relevant network staff.
</t>
  </si>
  <si>
    <t>We have developed a Risk Management Policy and are in the process of identifying asset related risk across the asset lifecycle.  We are in the process of implementing a risk management framework.</t>
  </si>
  <si>
    <t xml:space="preserve">1. Use external experts to do asbestos in buildings review.
2. Health &amp; Safety Management System, section 3. pp. 30,38
3. Competency Matrix
4. Hazard and Condition Review, Training Needs Analysis with GM-Risk and Safety
5. Senior management job descriptions.
</t>
  </si>
  <si>
    <t>We have early drafts for resourcing, competency and training requirements in place and have plans to progress the drafts.</t>
  </si>
  <si>
    <t xml:space="preserve">1. Health and Safety Management System, pp.10,11
2. Senior Management completes ‘ComplyWith’ questionnaire quarterly.
3. Training and Compliance Manager role description
4. Public Safety Management System, p. 19
5. We have a GM-Commercial &amp; Regulatory to assist with regulatory matters.
</t>
  </si>
  <si>
    <t>We have compiled a compliance register that lists all of our compliance obligations.  These are reviewed on a quarterly, six monthly and annual basis as is most appropriate and we report by exception to our board every quarter.  The register is used as part of the overarching risk management plan that is linked to our asset management practices.  We have yet to fully document our risk and control measures.</t>
  </si>
  <si>
    <t xml:space="preserve">1. AMP detailing workplans and projects
2. Load growth Data
3. Engineering design reports 
4. Alliance Agreement held with NETcon.
5. NETcon maintenance schedule
6. We have maintenance/construction standards and drawings for use by contractors.
7. Draft fleet strategies in place for all high value/critical assets.
</t>
  </si>
  <si>
    <t>We have document control measures in place for all of our asset drawings.  And we have established BPMs for the building of new assets.  We are in the process of implementing lifecycle and fleet strategies in our new EAM system.  We are now reviewing our initial BPMs as part of our implementation of the new EAM.
We have developed maintenance schedules based on maintenance strategies for all main maintenance activities.</t>
  </si>
  <si>
    <t xml:space="preserve">1. We have defined maintenance &amp; inspection plans and schedules.
2. Well defined outage management process.
3. NETcon Alliance Agreement
4.  Fortnightly meetings between NETcon and the AEL Asset Manager
5. Spread sheets outlining the basic maintenance status 
6. Asset commissioning check sheet.
7. Maintenance standards &amp; inspection schedules in EAM.
8. Outage management processes developed and in use.
</t>
  </si>
  <si>
    <t>As part of implementing OneEnergy (EAM), we are revising maintenance processes and setting up maintenance schedules based on asset condition, age and reliability data.  As we capture more data, these processes will improve and result in increased benefits.  As part of the new EAM system KPIs will be defined and measured.</t>
  </si>
  <si>
    <t xml:space="preserve">1. AMP, chapter 6.
2. Network Policy: Public Safety Management System, p. 21
3. Asset Management lifecycle strategies.
4. Fortnightly meetings between NETcon and the AEL Asset Manager.
5. NETcon spread sheets outlining basic maintenance status. 
</t>
  </si>
  <si>
    <t>Condition assessments are predominately paper based records.  There are some gaps in the historical information held.  Our EAM is now in place and a project to verify and improve data quality is planned for 2019 through to 2021.  Once complete we would expect an increase in score.  We are yet to formalise or determine measures to review our processes.</t>
  </si>
  <si>
    <t xml:space="preserve">1. Asset Management Policy, chapter 7
2. Defects register and action discussed at fortnightly contractors meeting.
3. AEL Emergency Preparedness Plan, chapter 2 &amp; 3
4. Health &amp; Safety Management System, p. 11
5. Participant Outage Plan, chapter 3.1
6. Position descriptions of Senior Management
7. Risk management policy.
8. Communication plan developed and under review.
</t>
  </si>
  <si>
    <t>Our Emergency Preparedness Plan supports us to respond to emergency situations in an appropriate and timely manner.  The new EAM system that supports the centralisation of documentation will greatly assist us in improving our score in the future.
We have developed a GIS solution to record asset failures during network emergencies that is widely visible throughout the organisation. This is updated in real time as work progresses.</t>
  </si>
  <si>
    <t xml:space="preserve">BPM
EAM 
Scope for Tech 1 AMS
</t>
  </si>
  <si>
    <t>Our EAM has been designed around the review of our previous asset management systems and our present and future requirements.  An audit procedure will be developed once the EAM implementation is completed and all relevant BPM revised.</t>
  </si>
  <si>
    <t xml:space="preserve">1. Health &amp; Safety Management System, section 2, p. 16
2. AEL Emergency Preparedness Plan, chapter 2
3. Hazard and Incident Report form
4. NETcon Alliance Agreement
5. Fortnightly meetings between NETcon and AEL.
6. Defect reporting and actions as well as red tag pole reporting and mitigation.
</t>
  </si>
  <si>
    <t>We have processes for routine and preventive inspection, maintenance and performance programmes.  In addition we have a plant fault report database for the capturing and action of all plant related faults that are discovered.  Our investigation processes fully document incidents of asset failures taking note of nonconformities to establish root cause.  
ICAM investigation process implemented and used extensively.</t>
  </si>
  <si>
    <t xml:space="preserve">1. AMP appendix A.3
2. Staff hire; IT Manager and Network Manager, including position descriptions.
3. Acquisition of the Vault Health and Safety Data Base
4. Business Process Mapping for procurement, storage, installation of assets in EAM.
5. Risk management policy
</t>
  </si>
  <si>
    <t>Our Risk Management Policy as it relates to the network, focusses on risk levels, what is acceptable or not, and the associated costs.  Justification of projects is based on the level of risk reduction to the company.
We maintain customer complaints register.
Monthly report to board re assets risks.</t>
  </si>
  <si>
    <t xml:space="preserve">1. AMP, section 7.5
2. Emails from and to the EEA, ANA, Sapere Group, Utility Consulting etc. as discussed in user guidance
3.  Reports from PWC, Utility Consulting, Sapere Group, Deloittes
3. EEA conference attendance registers
4. Subscriptions to various publications. 
5. CIGRE &amp; Engineering NZ affiliation and working group participation.
</t>
  </si>
  <si>
    <t xml:space="preserve">We support and encourage all technical staff, especially engineers to attend the annual EEA conference where new technologies and systems are marketed and displayed.  Some vendors also present papers as part of the conference program.  The assistance of Deloitte in the evaluation of EAM systems exposed us to all the recognised systems on the market.  All staff has internet access and we are regularly informed by staff and the industry of new technologies, product/system developments and training courses.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</si>
</sst>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7">
    <numFmt numFmtId="41" formatCode="_-* #,##0_-;\-* #,##0_-;_-* &quot;-&quot;_-;_-@_-"/>
    <numFmt numFmtId="44" formatCode="_-&quot;$&quot;* #,##0.00_-;\-&quot;$&quot;* #,##0.00_-;_-&quot;$&quot;* &quot;-&quot;??_-;_-@_-"/>
    <numFmt numFmtId="43" formatCode="_-* #,##0.00_-;\-* #,##0.00_-;_-* &quot;-&quot;??_-;_-@_-"/>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d\ mmmm\ yyyy"/>
    <numFmt numFmtId="170" formatCode="\(#,##0\);\(#,##0\);\-"/>
    <numFmt numFmtId="171" formatCode="_([$-1409]d\ mmmm\ yyyy;_(@"/>
    <numFmt numFmtId="172" formatCode="_(* @_)"/>
    <numFmt numFmtId="173" formatCode="[$-1409]d\ mmm\ yy;@"/>
    <numFmt numFmtId="174" formatCode="#,##0;\(#,##0\);\-"/>
    <numFmt numFmtId="175" formatCode="#,##0\ ;\(#,##0\);\-"/>
    <numFmt numFmtId="176" formatCode="#,##0.00\ ;\(#,##0.00\);\-"/>
    <numFmt numFmtId="177" formatCode="#,##0%\ ;\(#,##0%\);\-"/>
    <numFmt numFmtId="178" formatCode="#,##0.0%\ ;\(#,##0.0%\);\-"/>
    <numFmt numFmtId="179" formatCode="#,##0.0\ ;\(#,##0.0\);\-"/>
    <numFmt numFmtId="180" formatCode="#,##0.00%\ ;\(#,##0.00%\);\-"/>
    <numFmt numFmtId="181" formatCode="[$-C09]d\ mmmm\ yyyy;@"/>
    <numFmt numFmtId="182" formatCode="[$kr-406]\ #,##0.00"/>
    <numFmt numFmtId="183" formatCode="_(\ [$-1409]d\ mmmm\ yyyy;@"/>
    <numFmt numFmtId="184" formatCode="_(* #,##0_);_(* \(#,##0\);_(* &quot;–&quot;??_);_(* @_)"/>
    <numFmt numFmtId="185" formatCode="#,##0.00;[Red]\(#,##0.00\)"/>
    <numFmt numFmtId="186" formatCode="#,##0;[Red]\(#,##0\)"/>
    <numFmt numFmtId="187" formatCode="_(* #,##0.0_);_(* \(#,##0.0\);_(* &quot;–&quot;???_);_(* @_)"/>
    <numFmt numFmtId="188" formatCode="_(* #,##0.00_);_(* \(#,##0.00\);_(* &quot;–&quot;???_);_(* @_)"/>
    <numFmt numFmtId="189" formatCode="_(* #,##0.000_);_(* \(#,##0.000\);_(* &quot;–&quot;??_);_(* @_)"/>
    <numFmt numFmtId="190" formatCode="_(* #,##0.0000_);_(* \(#,##0.0000\);_(* &quot;–&quot;??_);_(* @_)"/>
    <numFmt numFmtId="191" formatCode="_ * #,##0.00_ ;_ * \-#,##0.00_ ;_ * &quot;-&quot;??_ ;_ @_ "/>
    <numFmt numFmtId="192" formatCode="#,##0.00;\(#,##0.00\);\-"/>
    <numFmt numFmtId="193" formatCode="_(* [$-1409]d\ mmm\ yyyy\ h\ AM/PM_);_(* @"/>
    <numFmt numFmtId="194" formatCode="_(* #,##0_);_(* \(#,##0\);_(* &quot;–&quot;??_);\(@_)"/>
    <numFmt numFmtId="195" formatCode="0.0%"/>
    <numFmt numFmtId="196" formatCode="mmm"/>
    <numFmt numFmtId="197" formatCode="_(* #,##0%_);_(* \(#,##0%\);_(* &quot;–&quot;???_);_(* @_)"/>
    <numFmt numFmtId="198" formatCode="_(* #,##0.0%_);_(* \(#,##0.0%\);_(* &quot;–&quot;???_);_(* @_)"/>
    <numFmt numFmtId="199" formatCode="_(* #,##0.0%_);_(* \(#,##0.0%\);_(* &quot;–&quot;??_);_(* @_)"/>
    <numFmt numFmtId="200" formatCode="_(* #,##0.00%_);_(* \(#,##0.00%\);_(* &quot;–&quot;???_);_(* @_)"/>
    <numFmt numFmtId="201" formatCode="0%;\-0%;\-"/>
    <numFmt numFmtId="202" formatCode="d\ mmm\ yy"/>
    <numFmt numFmtId="203" formatCode="_(@_)"/>
    <numFmt numFmtId="204" formatCode="_([$-1409]h:mm\ AM/PM;@"/>
    <numFmt numFmtId="205" formatCode="_(* 0000_);_(* \(0000\);_(* &quot;–&quot;??_);_(@_)"/>
    <numFmt numFmtId="206" formatCode="_(* #,##0_);_(* \(#,##0\);_(* &quot;–&quot;???_);_(* @_)"/>
    <numFmt numFmtId="207" formatCode="_(* #,##0.0000_);_(* \(#,##0.0000\);_(* &quot;–&quot;???_);_(* @_)"/>
    <numFmt numFmtId="208" formatCode="_(* #,##0.00000_);_(* \(#,##0.00000\);_(* &quot;–&quot;??_);_(* @_)"/>
    <numFmt numFmtId="209" formatCode="_ &quot;$&quot;* #,##0.00_ ;_ &quot;$&quot;* \-#,##0.00_ ;_ &quot;$&quot;* &quot;-&quot;??_ ;_ @_ "/>
    <numFmt numFmtId="210" formatCode="_([$-1409]d\ mmm\ yyyy_-;_(@"/>
    <numFmt numFmtId="211" formatCode="m\o\n\th\ d\,\ yyyy"/>
    <numFmt numFmtId="212" formatCode="#.00"/>
    <numFmt numFmtId="213" formatCode="#."/>
    <numFmt numFmtId="214" formatCode="_(* #,##0%_);_(* \(#,##0%\);_(* &quot;–&quot;??_);_(* @_)"/>
    <numFmt numFmtId="215" formatCode="_(* #,##0.000%_);_(* \(#,##0.000%\);_(* &quot;–&quot;???_);_(* @_)"/>
    <numFmt numFmtId="216" formatCode="_([$-1409]hh:mm_-;_(@"/>
    <numFmt numFmtId="217" formatCode="_(* 0_);_(* \(0\);_(* &quot;–&quot;??_);_(@_)"/>
  </numFmts>
  <fonts count="221">
    <font>
      <sz val="10"/>
      <color theme="1"/>
      <name val="Calibri"/>
      <family val="4"/>
      <scheme val="minor"/>
    </font>
    <font>
      <sz val="11"/>
      <color theme="1"/>
      <name val="Calibri"/>
      <family val="2"/>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b/>
      <sz val="18"/>
      <color indexed="8"/>
      <name val="Calibri"/>
      <family val="1"/>
    </font>
    <font>
      <b/>
      <sz val="16"/>
      <color indexed="8"/>
      <name val="Calibri"/>
      <family val="1"/>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b/>
      <i/>
      <sz val="12"/>
      <color theme="1"/>
      <name val="Calibri"/>
      <family val="2"/>
    </font>
    <font>
      <sz val="12"/>
      <color rgb="FF0070C0"/>
      <name val="Calibri"/>
      <family val="2"/>
      <scheme val="minor"/>
    </font>
    <font>
      <b/>
      <sz val="16"/>
      <color rgb="FF0070C0"/>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b/>
      <i/>
      <sz val="12"/>
      <color theme="1"/>
      <name val="Calibri"/>
      <family val="2"/>
      <scheme val="major"/>
    </font>
    <font>
      <sz val="10"/>
      <color theme="1"/>
      <name val="Calibri"/>
      <family val="2"/>
    </font>
    <font>
      <b/>
      <sz val="10"/>
      <color theme="1"/>
      <name val="Calibri"/>
      <family val="2"/>
    </font>
    <font>
      <sz val="10"/>
      <name val="Arial"/>
      <family val="2"/>
    </font>
    <font>
      <sz val="10"/>
      <name val="Arial"/>
      <family val="2"/>
    </font>
    <font>
      <b/>
      <sz val="12"/>
      <name val="Arial"/>
      <family val="2"/>
    </font>
    <font>
      <b/>
      <sz val="10"/>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8"/>
      <name val="Arial"/>
      <family val="2"/>
    </font>
    <font>
      <sz val="10"/>
      <color indexed="9"/>
      <name val="Arial"/>
      <family val="2"/>
    </font>
    <font>
      <sz val="10"/>
      <color indexed="8"/>
      <name val="Arial"/>
      <family val="2"/>
    </font>
    <font>
      <sz val="11"/>
      <color indexed="20"/>
      <name val="Arial"/>
      <family val="2"/>
    </font>
    <font>
      <b/>
      <sz val="11"/>
      <color indexed="52"/>
      <name val="Arial"/>
      <family val="2"/>
    </font>
    <font>
      <sz val="11"/>
      <color indexed="9"/>
      <name val="Arial"/>
      <family val="2"/>
    </font>
    <font>
      <sz val="10"/>
      <color indexed="20"/>
      <name val="Arial"/>
      <family val="2"/>
    </font>
    <font>
      <b/>
      <sz val="10"/>
      <color indexed="52"/>
      <name val="Arial"/>
      <family val="2"/>
    </font>
    <font>
      <sz val="9"/>
      <name val="Century Gothic"/>
      <family val="2"/>
    </font>
    <font>
      <b/>
      <sz val="11"/>
      <color indexed="10"/>
      <name val="Calibri"/>
      <family val="2"/>
    </font>
    <font>
      <sz val="11"/>
      <color theme="1"/>
      <name val="Arial"/>
      <family val="2"/>
    </font>
    <font>
      <sz val="11"/>
      <color theme="0"/>
      <name val="Arial"/>
      <family val="2"/>
    </font>
    <font>
      <b/>
      <sz val="13"/>
      <color theme="4" tint="0.39991454817346722"/>
      <name val="Calibri"/>
      <family val="2"/>
      <scheme val="minor"/>
    </font>
    <font>
      <sz val="11"/>
      <color rgb="FF9C0006"/>
      <name val="Arial"/>
      <family val="2"/>
    </font>
    <font>
      <sz val="11"/>
      <name val="Calibri"/>
      <family val="2"/>
    </font>
    <font>
      <u/>
      <sz val="10"/>
      <color theme="10"/>
      <name val="Arial"/>
      <family val="2"/>
    </font>
    <font>
      <b/>
      <sz val="12"/>
      <color theme="1"/>
      <name val="Arial"/>
      <family val="1"/>
    </font>
    <font>
      <b/>
      <sz val="11"/>
      <color indexed="8"/>
      <name val="Arial"/>
      <family val="2"/>
    </font>
    <font>
      <sz val="11"/>
      <color indexed="10"/>
      <name val="Arial"/>
      <family val="2"/>
    </font>
    <font>
      <b/>
      <sz val="10"/>
      <color indexed="8"/>
      <name val="Arial"/>
      <family val="2"/>
    </font>
    <font>
      <b/>
      <sz val="18"/>
      <color indexed="56"/>
      <name val="Arial"/>
      <family val="2"/>
    </font>
    <font>
      <b/>
      <sz val="15"/>
      <color indexed="56"/>
      <name val="Arial"/>
      <family val="2"/>
    </font>
    <font>
      <b/>
      <sz val="13"/>
      <color indexed="56"/>
      <name val="Arial"/>
      <family val="2"/>
    </font>
    <font>
      <b/>
      <sz val="11"/>
      <color indexed="56"/>
      <name val="Arial"/>
      <family val="2"/>
    </font>
    <font>
      <sz val="11"/>
      <color indexed="17"/>
      <name val="Arial"/>
      <family val="2"/>
    </font>
    <font>
      <sz val="11"/>
      <color indexed="60"/>
      <name val="Arial"/>
      <family val="2"/>
    </font>
    <font>
      <sz val="11"/>
      <color indexed="62"/>
      <name val="Arial"/>
      <family val="2"/>
    </font>
    <font>
      <b/>
      <sz val="11"/>
      <color indexed="63"/>
      <name val="Arial"/>
      <family val="2"/>
    </font>
    <font>
      <sz val="11"/>
      <color indexed="52"/>
      <name val="Arial"/>
      <family val="2"/>
    </font>
    <font>
      <b/>
      <sz val="11"/>
      <color indexed="9"/>
      <name val="Arial"/>
      <family val="2"/>
    </font>
    <font>
      <i/>
      <sz val="11"/>
      <color indexed="23"/>
      <name val="Arial"/>
      <family val="2"/>
    </font>
    <font>
      <u/>
      <sz val="11"/>
      <color theme="10"/>
      <name val="Calibri"/>
      <family val="2"/>
      <scheme val="minor"/>
    </font>
    <font>
      <sz val="11"/>
      <color theme="1"/>
      <name val="Calibri"/>
      <family val="2"/>
    </font>
    <font>
      <b/>
      <sz val="11"/>
      <color theme="1"/>
      <name val="Calibri"/>
      <family val="2"/>
    </font>
    <font>
      <u/>
      <sz val="11"/>
      <color theme="10"/>
      <name val="Arial"/>
      <family val="2"/>
    </font>
    <font>
      <b/>
      <sz val="10"/>
      <color indexed="9"/>
      <name val="Arial"/>
      <family val="2"/>
    </font>
    <font>
      <i/>
      <sz val="10"/>
      <color indexed="23"/>
      <name val="Arial"/>
      <family val="2"/>
    </font>
    <font>
      <sz val="10"/>
      <color indexed="17"/>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theme="1"/>
      <name val="Arial Mäori"/>
      <family val="2"/>
    </font>
    <font>
      <sz val="11"/>
      <color theme="1"/>
      <name val="Arial Mäori"/>
      <family val="2"/>
    </font>
    <font>
      <sz val="10"/>
      <color theme="1"/>
      <name val="Arial"/>
      <family val="4"/>
    </font>
    <font>
      <b/>
      <sz val="13"/>
      <color theme="4"/>
      <name val="Arial"/>
      <family val="4"/>
    </font>
    <font>
      <i/>
      <sz val="8"/>
      <color theme="1"/>
      <name val="Arial"/>
      <family val="4"/>
    </font>
    <font>
      <i/>
      <sz val="8"/>
      <color theme="1"/>
      <name val="Calibri"/>
      <family val="4"/>
      <scheme val="minor"/>
    </font>
    <font>
      <b/>
      <sz val="13"/>
      <color theme="1"/>
      <name val="Arial"/>
      <family val="1"/>
    </font>
    <font>
      <b/>
      <sz val="10"/>
      <color theme="1"/>
      <name val="Arial"/>
      <family val="4"/>
    </font>
    <font>
      <sz val="8"/>
      <color theme="1"/>
      <name val="Arial"/>
      <family val="1"/>
    </font>
    <font>
      <sz val="10"/>
      <color theme="1"/>
      <name val="Arial"/>
      <family val="1"/>
    </font>
    <font>
      <u/>
      <sz val="11"/>
      <color theme="10"/>
      <name val="Calibri"/>
      <family val="2"/>
    </font>
    <font>
      <b/>
      <sz val="11"/>
      <color rgb="FFFA7D00"/>
      <name val="Arial"/>
      <family val="2"/>
    </font>
    <font>
      <b/>
      <sz val="11"/>
      <color theme="0"/>
      <name val="Arial"/>
      <family val="2"/>
    </font>
    <font>
      <sz val="10"/>
      <color indexed="8"/>
      <name val="Arial"/>
      <family val="4"/>
    </font>
    <font>
      <sz val="10"/>
      <color rgb="FF0070C0"/>
      <name val="Calibri"/>
      <family val="2"/>
    </font>
    <font>
      <sz val="10"/>
      <color theme="4" tint="0.39994506668294322"/>
      <name val="Calibri"/>
      <family val="2"/>
      <scheme val="minor"/>
    </font>
    <font>
      <sz val="10"/>
      <color theme="8"/>
      <name val="Arial"/>
      <family val="4"/>
    </font>
    <font>
      <sz val="10"/>
      <color theme="8"/>
      <name val="Calibri"/>
      <family val="4"/>
      <scheme val="minor"/>
    </font>
    <font>
      <b/>
      <sz val="13"/>
      <color indexed="12"/>
      <name val="Arial"/>
      <family val="2"/>
    </font>
    <font>
      <b/>
      <sz val="13"/>
      <color theme="4"/>
      <name val="Calibri"/>
      <family val="4"/>
      <scheme val="minor"/>
    </font>
    <font>
      <i/>
      <sz val="11"/>
      <color indexed="23"/>
      <name val="Calibri"/>
      <family val="2"/>
    </font>
    <font>
      <u/>
      <sz val="10"/>
      <color theme="11"/>
      <name val="Arial"/>
      <family val="1"/>
    </font>
    <font>
      <sz val="11"/>
      <color indexed="17"/>
      <name val="Calibri"/>
      <family val="2"/>
    </font>
    <font>
      <sz val="11"/>
      <color rgb="FF006100"/>
      <name val="Arial"/>
      <family val="2"/>
    </font>
    <font>
      <b/>
      <sz val="15"/>
      <color indexed="56"/>
      <name val="Calibri"/>
      <family val="2"/>
    </font>
    <font>
      <b/>
      <sz val="12"/>
      <color theme="1"/>
      <name val="Calibri"/>
      <family val="2"/>
    </font>
    <font>
      <b/>
      <sz val="15"/>
      <color theme="3"/>
      <name val="Arial"/>
      <family val="2"/>
    </font>
    <font>
      <b/>
      <sz val="13"/>
      <color indexed="56"/>
      <name val="Calibri"/>
      <family val="2"/>
    </font>
    <font>
      <u/>
      <sz val="12"/>
      <color theme="1"/>
      <name val="Arial"/>
      <family val="1"/>
    </font>
    <font>
      <b/>
      <sz val="11"/>
      <color indexed="56"/>
      <name val="Calibri"/>
      <family val="2"/>
    </font>
    <font>
      <b/>
      <sz val="10"/>
      <color theme="1"/>
      <name val="Arial"/>
      <family val="1"/>
    </font>
    <font>
      <b/>
      <sz val="11"/>
      <color theme="3"/>
      <name val="Arial"/>
      <family val="2"/>
    </font>
    <font>
      <u/>
      <sz val="11"/>
      <color indexed="12"/>
      <name val="Calibri"/>
      <family val="2"/>
    </font>
    <font>
      <u/>
      <sz val="10"/>
      <color indexed="12"/>
      <name val="Arial"/>
      <family val="2"/>
    </font>
    <font>
      <u/>
      <sz val="10"/>
      <color theme="10"/>
      <name val="Arial"/>
      <family val="4"/>
    </font>
    <font>
      <sz val="11"/>
      <color indexed="62"/>
      <name val="Calibri"/>
      <family val="2"/>
    </font>
    <font>
      <sz val="11"/>
      <color rgb="FF3F3F76"/>
      <name val="Arial"/>
      <family val="2"/>
    </font>
    <font>
      <b/>
      <sz val="13"/>
      <name val="Arial"/>
      <family val="2"/>
    </font>
    <font>
      <b/>
      <sz val="13"/>
      <color theme="1"/>
      <name val="Calibri"/>
      <family val="1"/>
      <scheme val="major"/>
    </font>
    <font>
      <sz val="11"/>
      <color indexed="52"/>
      <name val="Calibri"/>
      <family val="2"/>
    </font>
    <font>
      <sz val="11"/>
      <color rgb="FFFA7D00"/>
      <name val="Arial"/>
      <family val="2"/>
    </font>
    <font>
      <sz val="10"/>
      <name val="MS Sans Serif"/>
      <family val="2"/>
    </font>
    <font>
      <sz val="11"/>
      <color indexed="60"/>
      <name val="Calibri"/>
      <family val="2"/>
    </font>
    <font>
      <sz val="11"/>
      <color rgb="FF9C6500"/>
      <name val="Arial"/>
      <family val="2"/>
    </font>
    <font>
      <b/>
      <sz val="11"/>
      <color indexed="63"/>
      <name val="Calibri"/>
      <family val="2"/>
    </font>
    <font>
      <b/>
      <sz val="11"/>
      <color rgb="FF3F3F3F"/>
      <name val="Arial"/>
      <family val="2"/>
    </font>
    <font>
      <sz val="8"/>
      <color theme="1"/>
      <name val="Calibri"/>
      <family val="1"/>
      <scheme val="major"/>
    </font>
    <font>
      <sz val="10"/>
      <color indexed="30"/>
      <name val="Arial"/>
      <family val="2"/>
    </font>
    <font>
      <sz val="10"/>
      <color theme="1"/>
      <name val="Calibri"/>
      <family val="1"/>
      <scheme val="major"/>
    </font>
    <font>
      <sz val="16"/>
      <color theme="4"/>
      <name val="Arial"/>
      <family val="2"/>
    </font>
    <font>
      <b/>
      <sz val="18"/>
      <color theme="3"/>
      <name val="Arial"/>
      <family val="2"/>
    </font>
    <font>
      <b/>
      <sz val="11"/>
      <color indexed="8"/>
      <name val="Calibri"/>
      <family val="2"/>
    </font>
    <font>
      <b/>
      <sz val="11"/>
      <color theme="1"/>
      <name val="Arial"/>
      <family val="2"/>
    </font>
    <font>
      <sz val="11"/>
      <color rgb="FFFF0000"/>
      <name val="Arial"/>
      <family val="2"/>
    </font>
    <font>
      <sz val="11"/>
      <color indexed="10"/>
      <name val="Calibri"/>
      <family val="2"/>
    </font>
    <font>
      <b/>
      <sz val="14"/>
      <name val="Calibri"/>
      <family val="2"/>
    </font>
    <font>
      <b/>
      <sz val="10"/>
      <color rgb="FFFA7D00"/>
      <name val="Calibri"/>
      <family val="2"/>
      <scheme val="minor"/>
    </font>
    <font>
      <b/>
      <sz val="11"/>
      <color indexed="9"/>
      <name val="Calibri"/>
      <family val="2"/>
    </font>
    <font>
      <sz val="10"/>
      <name val="Cambria"/>
      <family val="1"/>
    </font>
    <font>
      <sz val="10"/>
      <color indexed="30"/>
      <name val="Calibri"/>
      <family val="4"/>
    </font>
    <font>
      <sz val="10"/>
      <name val="Times New Roman"/>
      <family val="1"/>
    </font>
    <font>
      <i/>
      <sz val="10"/>
      <color theme="1"/>
      <name val="Calibri"/>
      <family val="2"/>
    </font>
    <font>
      <sz val="14"/>
      <color theme="1"/>
      <name val="Calibri"/>
      <family val="2"/>
    </font>
    <font>
      <sz val="10"/>
      <color theme="8"/>
      <name val="Calibri"/>
      <family val="2"/>
    </font>
    <font>
      <sz val="10"/>
      <color theme="4" tint="0.39994506668294322"/>
      <name val="Calibri"/>
      <family val="2"/>
    </font>
    <font>
      <sz val="10"/>
      <color indexed="24"/>
      <name val="Calibri"/>
      <family val="2"/>
    </font>
    <font>
      <sz val="1"/>
      <color indexed="8"/>
      <name val="Courier"/>
      <family val="3"/>
    </font>
    <font>
      <b/>
      <sz val="13"/>
      <color theme="4"/>
      <name val="Calibri"/>
      <family val="2"/>
    </font>
    <font>
      <i/>
      <sz val="10"/>
      <name val="Calibri"/>
      <family val="4"/>
      <scheme val="minor"/>
    </font>
    <font>
      <i/>
      <sz val="10"/>
      <name val="Calibri"/>
      <family val="4"/>
    </font>
    <font>
      <i/>
      <sz val="11"/>
      <color rgb="FF7F7F7F"/>
      <name val="Arial"/>
      <family val="2"/>
    </font>
    <font>
      <i/>
      <sz val="8"/>
      <color theme="1"/>
      <name val="Calibri"/>
      <family val="2"/>
    </font>
    <font>
      <b/>
      <sz val="18"/>
      <name val="Calibri"/>
      <family val="2"/>
      <scheme val="minor"/>
    </font>
    <font>
      <b/>
      <sz val="18"/>
      <name val="Calibri"/>
      <family val="2"/>
    </font>
    <font>
      <b/>
      <sz val="15"/>
      <color indexed="62"/>
      <name val="Calibri"/>
      <family val="2"/>
    </font>
    <font>
      <b/>
      <sz val="13"/>
      <color indexed="62"/>
      <name val="Calibri"/>
      <family val="2"/>
    </font>
    <font>
      <b/>
      <sz val="11"/>
      <color theme="1"/>
      <name val="Calibri"/>
      <family val="1"/>
    </font>
    <font>
      <b/>
      <sz val="16"/>
      <name val="Calibri"/>
      <family val="2"/>
      <scheme val="minor"/>
    </font>
    <font>
      <b/>
      <sz val="16"/>
      <name val="Calibri"/>
      <family val="2"/>
    </font>
    <font>
      <b/>
      <sz val="10"/>
      <color theme="1"/>
      <name val="Calibri"/>
      <family val="1"/>
    </font>
    <font>
      <b/>
      <sz val="11"/>
      <color indexed="62"/>
      <name val="Calibri"/>
      <family val="2"/>
    </font>
    <font>
      <b/>
      <sz val="10"/>
      <color theme="1"/>
      <name val="Calibri"/>
      <family val="1"/>
      <scheme val="major"/>
    </font>
    <font>
      <sz val="10"/>
      <color theme="1"/>
      <name val="Calibri"/>
      <family val="1"/>
    </font>
    <font>
      <b/>
      <sz val="1"/>
      <color indexed="8"/>
      <name val="Courier"/>
      <family val="3"/>
    </font>
    <font>
      <u/>
      <sz val="10"/>
      <color theme="10"/>
      <name val="Calibri"/>
      <family val="4"/>
      <scheme val="minor"/>
    </font>
    <font>
      <u/>
      <sz val="10"/>
      <color theme="4"/>
      <name val="Arial"/>
      <family val="1"/>
    </font>
    <font>
      <sz val="11"/>
      <color theme="2"/>
      <name val="Calibri"/>
      <family val="2"/>
      <scheme val="minor"/>
    </font>
    <font>
      <b/>
      <sz val="10"/>
      <name val="Calibri"/>
      <family val="4"/>
      <scheme val="minor"/>
    </font>
    <font>
      <sz val="14"/>
      <color theme="1"/>
      <name val="Calibri"/>
      <family val="1"/>
    </font>
    <font>
      <sz val="14"/>
      <color theme="1"/>
      <name val="Calibri"/>
      <family val="1"/>
      <scheme val="major"/>
    </font>
    <font>
      <b/>
      <sz val="13"/>
      <color theme="1"/>
      <name val="Calibri"/>
      <family val="1"/>
    </font>
    <font>
      <sz val="11"/>
      <color theme="9"/>
      <name val="Calibri"/>
      <family val="2"/>
      <scheme val="minor"/>
    </font>
    <font>
      <b/>
      <sz val="18"/>
      <color theme="1"/>
      <name val="Calibri"/>
      <family val="2"/>
    </font>
    <font>
      <sz val="11"/>
      <color indexed="19"/>
      <name val="Calibri"/>
      <family val="2"/>
    </font>
    <font>
      <sz val="11"/>
      <name val="Arial"/>
      <family val="2"/>
    </font>
    <font>
      <sz val="8"/>
      <color theme="1"/>
      <name val="Calibri"/>
      <family val="1"/>
    </font>
    <font>
      <b/>
      <sz val="16"/>
      <color theme="1"/>
      <name val="Calibri"/>
      <family val="2"/>
    </font>
    <font>
      <sz val="10"/>
      <color indexed="8"/>
      <name val="Cambria"/>
      <family val="1"/>
    </font>
    <font>
      <u/>
      <sz val="10"/>
      <color theme="1"/>
      <name val="Calibri"/>
      <family val="2"/>
    </font>
    <font>
      <b/>
      <sz val="20"/>
      <color theme="2"/>
      <name val="Calibri"/>
      <family val="2"/>
      <scheme val="minor"/>
    </font>
    <font>
      <b/>
      <sz val="18"/>
      <color indexed="62"/>
      <name val="Cambria"/>
      <family val="2"/>
    </font>
  </fonts>
  <fills count="7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2"/>
        <bgColor indexed="64"/>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9"/>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54"/>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5"/>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indexed="26"/>
        <bgColor indexed="64"/>
      </patternFill>
    </fill>
    <fill>
      <patternFill patternType="solid">
        <fgColor theme="6"/>
        <bgColor indexed="64"/>
      </patternFill>
    </fill>
    <fill>
      <patternFill patternType="darkUp"/>
    </fill>
    <fill>
      <patternFill patternType="solid">
        <fgColor indexed="6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theme="7"/>
      </left>
      <right style="thin">
        <color theme="7"/>
      </right>
      <top style="thin">
        <color theme="7"/>
      </top>
      <bottom style="thin">
        <color theme="7"/>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theme="5"/>
      </left>
      <right style="thin">
        <color theme="5"/>
      </right>
      <top style="thin">
        <color theme="5"/>
      </top>
      <bottom style="thin">
        <color theme="5"/>
      </bottom>
      <diagonal/>
    </border>
    <border>
      <left/>
      <right style="thin">
        <color theme="5"/>
      </right>
      <top/>
      <bottom style="thin">
        <color theme="5"/>
      </bottom>
      <diagonal/>
    </border>
    <border>
      <left style="medium">
        <color theme="5"/>
      </left>
      <right style="medium">
        <color theme="5"/>
      </right>
      <top style="medium">
        <color theme="5"/>
      </top>
      <bottom style="medium">
        <color theme="5"/>
      </bottom>
      <diagonal/>
    </border>
    <border>
      <left/>
      <right/>
      <top/>
      <bottom style="thick">
        <color indexed="12"/>
      </bottom>
      <diagonal/>
    </border>
    <border>
      <left style="thin">
        <color indexed="64"/>
      </left>
      <right style="thin">
        <color indexed="64"/>
      </right>
      <top style="medium">
        <color indexed="64"/>
      </top>
      <bottom style="medium">
        <color indexed="64"/>
      </bottom>
      <diagonal/>
    </border>
    <border>
      <left style="thin">
        <color theme="5"/>
      </left>
      <right style="thin">
        <color theme="5"/>
      </right>
      <top style="medium">
        <color theme="5"/>
      </top>
      <bottom style="medium">
        <color theme="5"/>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theme="7"/>
      </top>
      <bottom style="thin">
        <color theme="7"/>
      </bottom>
      <diagonal/>
    </border>
    <border>
      <left/>
      <right/>
      <top/>
      <bottom style="thin">
        <color theme="7"/>
      </bottom>
      <diagonal/>
    </border>
    <border>
      <left/>
      <right/>
      <top/>
      <bottom style="double">
        <color indexed="10"/>
      </bottom>
      <diagonal/>
    </border>
    <border>
      <left style="thin">
        <color auto="1"/>
      </left>
      <right style="thin">
        <color indexed="64"/>
      </right>
      <top style="thin">
        <color auto="1"/>
      </top>
      <bottom style="thin">
        <color indexed="64"/>
      </bottom>
      <diagonal/>
    </border>
    <border>
      <left/>
      <right style="thin">
        <color theme="7"/>
      </right>
      <top style="thin">
        <color theme="7"/>
      </top>
      <bottom style="thin">
        <color theme="7"/>
      </bottom>
      <diagonal/>
    </border>
    <border>
      <left/>
      <right style="thin">
        <color rgb="FFB0A978"/>
      </right>
      <top style="thin">
        <color rgb="FFB0A978"/>
      </top>
      <bottom style="thin">
        <color theme="7"/>
      </bottom>
      <diagonal/>
    </border>
    <border>
      <left/>
      <right/>
      <top style="thin">
        <color indexed="56"/>
      </top>
      <bottom style="double">
        <color indexed="56"/>
      </bottom>
      <diagonal/>
    </border>
  </borders>
  <cellStyleXfs count="38567">
    <xf numFmtId="0" fontId="0" fillId="0" borderId="0">
      <alignment horizontal="right"/>
    </xf>
    <xf numFmtId="0" fontId="23" fillId="0" borderId="1">
      <alignment horizontal="center" vertical="center"/>
      <protection locked="0"/>
    </xf>
    <xf numFmtId="170" fontId="10" fillId="4" borderId="0" applyFont="0" applyBorder="0" applyAlignment="0" applyProtection="0"/>
    <xf numFmtId="0" fontId="10" fillId="4" borderId="0" applyFont="0" applyBorder="0" applyProtection="0">
      <alignment horizontal="right"/>
    </xf>
    <xf numFmtId="0" fontId="24" fillId="4" borderId="0" applyBorder="0"/>
    <xf numFmtId="0" fontId="23" fillId="5" borderId="1">
      <alignment horizontal="center"/>
    </xf>
    <xf numFmtId="0" fontId="25" fillId="0" borderId="1">
      <protection locked="0"/>
    </xf>
    <xf numFmtId="0" fontId="26" fillId="4" borderId="0" applyAlignment="0"/>
    <xf numFmtId="171" fontId="21" fillId="0" borderId="0" applyFont="0" applyFill="0" applyBorder="0" applyProtection="0">
      <protection locked="0"/>
    </xf>
    <xf numFmtId="173" fontId="21" fillId="0" borderId="0" applyFont="0" applyFill="0" applyBorder="0" applyAlignment="0" applyProtection="0">
      <alignment wrapText="1"/>
    </xf>
    <xf numFmtId="169" fontId="23" fillId="5" borderId="1">
      <alignment horizontal="center" vertical="center"/>
    </xf>
    <xf numFmtId="0" fontId="27" fillId="4" borderId="0" applyNumberFormat="0" applyBorder="0">
      <alignment horizontal="left"/>
    </xf>
    <xf numFmtId="0" fontId="28" fillId="5" borderId="3" applyBorder="0"/>
    <xf numFmtId="0" fontId="29" fillId="5" borderId="0" applyNumberFormat="0" applyBorder="0">
      <alignment horizontal="right"/>
    </xf>
    <xf numFmtId="0" fontId="13" fillId="5" borderId="0" applyFont="0" applyAlignment="0"/>
    <xf numFmtId="0" fontId="30" fillId="5" borderId="0" applyBorder="0">
      <alignment vertical="top" wrapText="1"/>
    </xf>
    <xf numFmtId="0" fontId="24" fillId="5" borderId="0" applyAlignment="0">
      <alignment horizontal="center"/>
    </xf>
    <xf numFmtId="0" fontId="31" fillId="0" borderId="0" applyNumberFormat="0" applyFill="0" applyAlignment="0" applyProtection="0"/>
    <xf numFmtId="0" fontId="32" fillId="4" borderId="0" applyBorder="0"/>
    <xf numFmtId="0" fontId="33" fillId="4" borderId="0" applyBorder="0"/>
    <xf numFmtId="0" fontId="34" fillId="4" borderId="0" applyBorder="0">
      <alignment horizontal="left"/>
    </xf>
    <xf numFmtId="0" fontId="34" fillId="4" borderId="0" applyBorder="0">
      <alignment horizontal="center" wrapText="1"/>
    </xf>
    <xf numFmtId="0" fontId="5" fillId="4" borderId="4" applyNumberFormat="0" applyFont="0" applyAlignment="0"/>
    <xf numFmtId="0" fontId="35" fillId="0" borderId="0" applyNumberFormat="0" applyFill="0" applyBorder="0" applyAlignment="0" applyProtection="0">
      <alignment vertical="top"/>
      <protection locked="0"/>
    </xf>
    <xf numFmtId="0" fontId="24" fillId="4" borderId="0" applyNumberFormat="0" applyBorder="0" applyProtection="0">
      <alignment horizontal="right"/>
    </xf>
    <xf numFmtId="0" fontId="24" fillId="4" borderId="8">
      <alignment horizontal="right"/>
    </xf>
    <xf numFmtId="0" fontId="34" fillId="4" borderId="1" applyAlignment="0">
      <alignment horizontal="center" vertical="center" wrapText="1"/>
    </xf>
    <xf numFmtId="0" fontId="26" fillId="4" borderId="1" applyAlignment="0">
      <alignment horizontal="center" vertical="top" wrapText="1"/>
    </xf>
    <xf numFmtId="0" fontId="26" fillId="4" borderId="1" applyAlignment="0" applyProtection="0">
      <alignment vertical="top" wrapText="1"/>
    </xf>
    <xf numFmtId="0" fontId="26" fillId="4" borderId="0" applyBorder="0">
      <alignment horizontal="left"/>
    </xf>
    <xf numFmtId="172" fontId="21" fillId="0" borderId="0" applyFont="0" applyFill="0" applyBorder="0">
      <alignment horizontal="left"/>
      <protection locked="0"/>
    </xf>
    <xf numFmtId="0" fontId="24" fillId="4" borderId="0" applyBorder="0">
      <alignment horizontal="center" wrapText="1"/>
    </xf>
    <xf numFmtId="168" fontId="22"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165" fontId="22" fillId="0" borderId="0" applyFont="0" applyFill="0" applyBorder="0" applyAlignment="0" applyProtection="0"/>
    <xf numFmtId="9" fontId="22" fillId="0" borderId="0" applyFont="0" applyFill="0" applyBorder="0" applyAlignment="0" applyProtection="0"/>
    <xf numFmtId="0" fontId="47" fillId="0" borderId="0" applyNumberFormat="0" applyFill="0" applyBorder="0" applyAlignment="0" applyProtection="0"/>
    <xf numFmtId="0" fontId="48" fillId="0" borderId="29" applyNumberFormat="0" applyFill="0" applyAlignment="0" applyProtection="0"/>
    <xf numFmtId="0" fontId="49" fillId="0" borderId="30" applyNumberFormat="0" applyFill="0" applyAlignment="0" applyProtection="0"/>
    <xf numFmtId="0" fontId="50" fillId="0" borderId="31" applyNumberFormat="0" applyFill="0" applyAlignment="0" applyProtection="0"/>
    <xf numFmtId="0" fontId="50" fillId="0" borderId="0" applyNumberFormat="0" applyFill="0" applyBorder="0" applyAlignment="0" applyProtection="0"/>
    <xf numFmtId="0" fontId="51" fillId="6" borderId="0" applyNumberFormat="0" applyBorder="0" applyAlignment="0" applyProtection="0"/>
    <xf numFmtId="0" fontId="52" fillId="7" borderId="0" applyNumberFormat="0" applyBorder="0" applyAlignment="0" applyProtection="0"/>
    <xf numFmtId="0" fontId="53" fillId="8" borderId="0" applyNumberFormat="0" applyBorder="0" applyAlignment="0" applyProtection="0"/>
    <xf numFmtId="0" fontId="54" fillId="9" borderId="32" applyNumberFormat="0" applyAlignment="0" applyProtection="0"/>
    <xf numFmtId="0" fontId="55" fillId="10" borderId="33" applyNumberFormat="0" applyAlignment="0" applyProtection="0"/>
    <xf numFmtId="0" fontId="56" fillId="10" borderId="32" applyNumberFormat="0" applyAlignment="0" applyProtection="0"/>
    <xf numFmtId="0" fontId="57" fillId="0" borderId="34" applyNumberFormat="0" applyFill="0" applyAlignment="0" applyProtection="0"/>
    <xf numFmtId="0" fontId="58" fillId="11" borderId="35" applyNumberFormat="0" applyAlignment="0" applyProtection="0"/>
    <xf numFmtId="0" fontId="59" fillId="0" borderId="0" applyNumberFormat="0" applyFill="0" applyBorder="0" applyAlignment="0" applyProtection="0"/>
    <xf numFmtId="0" fontId="22" fillId="12" borderId="36" applyNumberFormat="0" applyFont="0" applyAlignment="0" applyProtection="0"/>
    <xf numFmtId="0" fontId="60" fillId="0" borderId="0" applyNumberFormat="0" applyFill="0" applyBorder="0" applyAlignment="0" applyProtection="0"/>
    <xf numFmtId="0" fontId="61" fillId="0" borderId="37" applyNumberFormat="0" applyFill="0" applyAlignment="0" applyProtection="0"/>
    <xf numFmtId="0" fontId="6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62" fillId="36" borderId="0" applyNumberFormat="0" applyBorder="0" applyAlignment="0" applyProtection="0"/>
    <xf numFmtId="0" fontId="64" fillId="0" borderId="0" applyNumberFormat="0" applyFill="0" applyAlignment="0"/>
    <xf numFmtId="0" fontId="64" fillId="0" borderId="0" applyNumberFormat="0" applyFill="0" applyAlignment="0"/>
    <xf numFmtId="0" fontId="77" fillId="40" borderId="0" applyNumberFormat="0" applyBorder="0" applyAlignment="0" applyProtection="0"/>
    <xf numFmtId="0" fontId="73" fillId="41" borderId="0" applyNumberFormat="0" applyBorder="0" applyAlignment="0" applyProtection="0"/>
    <xf numFmtId="170" fontId="5" fillId="4" borderId="0" applyFont="0" applyBorder="0" applyAlignment="0" applyProtection="0"/>
    <xf numFmtId="0" fontId="5" fillId="4" borderId="0" applyFont="0" applyBorder="0" applyProtection="0">
      <alignment horizontal="right"/>
    </xf>
    <xf numFmtId="0" fontId="79" fillId="39" borderId="0" applyNumberFormat="0" applyBorder="0" applyAlignment="0" applyProtection="0"/>
    <xf numFmtId="0" fontId="73" fillId="39"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0" fontId="73" fillId="39"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9" fillId="39" borderId="0" applyNumberFormat="0" applyBorder="0" applyAlignment="0" applyProtection="0"/>
    <xf numFmtId="181" fontId="87" fillId="14" borderId="0" applyNumberFormat="0" applyBorder="0" applyAlignment="0" applyProtection="0"/>
    <xf numFmtId="0" fontId="8" fillId="5" borderId="0" applyFont="0" applyAlignment="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0" fontId="79" fillId="39" borderId="0" applyNumberFormat="0" applyBorder="0" applyAlignment="0" applyProtection="0"/>
    <xf numFmtId="0" fontId="77" fillId="40" borderId="0" applyNumberFormat="0" applyBorder="0" applyAlignment="0" applyProtection="0"/>
    <xf numFmtId="0" fontId="1" fillId="14" borderId="0" applyNumberFormat="0" applyBorder="0" applyAlignment="0" applyProtection="0"/>
    <xf numFmtId="181" fontId="69" fillId="0" borderId="0"/>
    <xf numFmtId="181" fontId="69" fillId="0" borderId="0"/>
    <xf numFmtId="0" fontId="62" fillId="36"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62" fillId="33" borderId="0" applyNumberFormat="0" applyBorder="0" applyAlignment="0" applyProtection="0"/>
    <xf numFmtId="0" fontId="62" fillId="3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62" fillId="29" borderId="0" applyNumberFormat="0" applyBorder="0" applyAlignment="0" applyProtection="0"/>
    <xf numFmtId="0" fontId="62" fillId="28"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62" fillId="25" borderId="0" applyNumberFormat="0" applyBorder="0" applyAlignment="0" applyProtection="0"/>
    <xf numFmtId="0" fontId="62" fillId="2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62" fillId="21" borderId="0" applyNumberFormat="0" applyBorder="0" applyAlignment="0" applyProtection="0"/>
    <xf numFmtId="0" fontId="62"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62" fillId="17" borderId="0" applyNumberFormat="0" applyBorder="0" applyAlignment="0" applyProtection="0"/>
    <xf numFmtId="0" fontId="62"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62" fillId="13" borderId="0" applyNumberFormat="0" applyBorder="0" applyAlignment="0" applyProtection="0"/>
    <xf numFmtId="0" fontId="56" fillId="10" borderId="32" applyNumberFormat="0" applyAlignment="0" applyProtection="0"/>
    <xf numFmtId="0" fontId="52" fillId="7"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0" fontId="68" fillId="0" borderId="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181" fontId="87" fillId="14" borderId="0" applyNumberFormat="0" applyBorder="0" applyAlignment="0" applyProtection="0"/>
    <xf numFmtId="0" fontId="1" fillId="18" borderId="0" applyNumberFormat="0" applyBorder="0" applyAlignment="0" applyProtection="0"/>
    <xf numFmtId="0" fontId="77" fillId="40" borderId="0" applyNumberFormat="0" applyBorder="0" applyAlignment="0" applyProtection="0"/>
    <xf numFmtId="0" fontId="79" fillId="42"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0" fontId="79" fillId="4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3" fillId="42"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0" fontId="73" fillId="42" borderId="0" applyNumberFormat="0" applyBorder="0" applyAlignment="0" applyProtection="0"/>
    <xf numFmtId="0" fontId="79" fillId="42" borderId="0" applyNumberFormat="0" applyBorder="0" applyAlignment="0" applyProtection="0"/>
    <xf numFmtId="0" fontId="73" fillId="43" borderId="0" applyNumberFormat="0" applyBorder="0" applyAlignment="0" applyProtection="0"/>
    <xf numFmtId="0" fontId="77" fillId="40"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181" fontId="87" fillId="18" borderId="0" applyNumberFormat="0" applyBorder="0" applyAlignment="0" applyProtection="0"/>
    <xf numFmtId="0" fontId="1" fillId="22" borderId="0" applyNumberFormat="0" applyBorder="0" applyAlignment="0" applyProtection="0"/>
    <xf numFmtId="0" fontId="77" fillId="45" borderId="0" applyNumberFormat="0" applyBorder="0" applyAlignment="0" applyProtection="0"/>
    <xf numFmtId="0" fontId="79" fillId="44"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0" fontId="79" fillId="44"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3" fillId="44"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0" fontId="73" fillId="44" borderId="0" applyNumberFormat="0" applyBorder="0" applyAlignment="0" applyProtection="0"/>
    <xf numFmtId="0" fontId="79" fillId="44" borderId="0" applyNumberFormat="0" applyBorder="0" applyAlignment="0" applyProtection="0"/>
    <xf numFmtId="0" fontId="73" fillId="46" borderId="0" applyNumberFormat="0" applyBorder="0" applyAlignment="0" applyProtection="0"/>
    <xf numFmtId="0" fontId="77" fillId="45"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181" fontId="87" fillId="22" borderId="0" applyNumberFormat="0" applyBorder="0" applyAlignment="0" applyProtection="0"/>
    <xf numFmtId="0" fontId="1" fillId="26" borderId="0" applyNumberFormat="0" applyBorder="0" applyAlignment="0" applyProtection="0"/>
    <xf numFmtId="0" fontId="77" fillId="45" borderId="0" applyNumberFormat="0" applyBorder="0" applyAlignment="0" applyProtection="0"/>
    <xf numFmtId="0" fontId="79" fillId="47"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0" fontId="79" fillId="4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3" fillId="47"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0" fontId="73" fillId="47" borderId="0" applyNumberFormat="0" applyBorder="0" applyAlignment="0" applyProtection="0"/>
    <xf numFmtId="0" fontId="79" fillId="47" borderId="0" applyNumberFormat="0" applyBorder="0" applyAlignment="0" applyProtection="0"/>
    <xf numFmtId="0" fontId="73" fillId="48" borderId="0" applyNumberFormat="0" applyBorder="0" applyAlignment="0" applyProtection="0"/>
    <xf numFmtId="0" fontId="77" fillId="45"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181" fontId="87" fillId="26" borderId="0" applyNumberFormat="0" applyBorder="0" applyAlignment="0" applyProtection="0"/>
    <xf numFmtId="0" fontId="1" fillId="30" borderId="0" applyNumberFormat="0" applyBorder="0" applyAlignment="0" applyProtection="0"/>
    <xf numFmtId="0" fontId="77" fillId="45" borderId="0" applyNumberFormat="0" applyBorder="0" applyAlignment="0" applyProtection="0"/>
    <xf numFmtId="0" fontId="79" fillId="4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0" fontId="79" fillId="40"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3" fillId="4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0" fontId="79" fillId="40" borderId="0" applyNumberFormat="0" applyBorder="0" applyAlignment="0" applyProtection="0"/>
    <xf numFmtId="0" fontId="77" fillId="45" borderId="0" applyNumberFormat="0" applyBorder="0" applyAlignment="0" applyProtection="0"/>
    <xf numFmtId="0" fontId="73" fillId="4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181" fontId="87" fillId="30" borderId="0" applyNumberFormat="0" applyBorder="0" applyAlignment="0" applyProtection="0"/>
    <xf numFmtId="0" fontId="1" fillId="34" borderId="0" applyNumberFormat="0" applyBorder="0" applyAlignment="0" applyProtection="0"/>
    <xf numFmtId="0" fontId="77" fillId="45" borderId="0" applyNumberFormat="0" applyBorder="0" applyAlignment="0" applyProtection="0"/>
    <xf numFmtId="0" fontId="79" fillId="48"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0" fontId="79" fillId="4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3" fillId="48"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0" fontId="73" fillId="48" borderId="0" applyNumberFormat="0" applyBorder="0" applyAlignment="0" applyProtection="0"/>
    <xf numFmtId="0" fontId="79" fillId="48" borderId="0" applyNumberFormat="0" applyBorder="0" applyAlignment="0" applyProtection="0"/>
    <xf numFmtId="0" fontId="73" fillId="46" borderId="0" applyNumberFormat="0" applyBorder="0" applyAlignment="0" applyProtection="0"/>
    <xf numFmtId="0" fontId="77" fillId="45"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181" fontId="87" fillId="34" borderId="0" applyNumberFormat="0" applyBorder="0" applyAlignment="0" applyProtection="0"/>
    <xf numFmtId="0" fontId="1" fillId="15" borderId="0" applyNumberFormat="0" applyBorder="0" applyAlignment="0" applyProtection="0"/>
    <xf numFmtId="0" fontId="77" fillId="41" borderId="0" applyNumberFormat="0" applyBorder="0" applyAlignment="0" applyProtection="0"/>
    <xf numFmtId="0" fontId="79" fillId="41"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0" fontId="79"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3" fillId="41"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0" fontId="73" fillId="41" borderId="0" applyNumberFormat="0" applyBorder="0" applyAlignment="0" applyProtection="0"/>
    <xf numFmtId="0" fontId="79" fillId="41" borderId="0" applyNumberFormat="0" applyBorder="0" applyAlignment="0" applyProtection="0"/>
    <xf numFmtId="0" fontId="73" fillId="40" borderId="0" applyNumberFormat="0" applyBorder="0" applyAlignment="0" applyProtection="0"/>
    <xf numFmtId="0" fontId="77" fillId="41"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181" fontId="87" fillId="15" borderId="0" applyNumberFormat="0" applyBorder="0" applyAlignment="0" applyProtection="0"/>
    <xf numFmtId="0" fontId="1" fillId="19" borderId="0" applyNumberFormat="0" applyBorder="0" applyAlignment="0" applyProtection="0"/>
    <xf numFmtId="0" fontId="77" fillId="40" borderId="0" applyNumberFormat="0" applyBorder="0" applyAlignment="0" applyProtection="0"/>
    <xf numFmtId="0" fontId="79" fillId="43"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0" fontId="79" fillId="43"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3" fillId="43"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0" fontId="79" fillId="43" borderId="0" applyNumberFormat="0" applyBorder="0" applyAlignment="0" applyProtection="0"/>
    <xf numFmtId="0" fontId="77" fillId="40" borderId="0" applyNumberFormat="0" applyBorder="0" applyAlignment="0" applyProtection="0"/>
    <xf numFmtId="0" fontId="73" fillId="43"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181" fontId="87" fillId="19" borderId="0" applyNumberFormat="0" applyBorder="0" applyAlignment="0" applyProtection="0"/>
    <xf numFmtId="0" fontId="1" fillId="23" borderId="0" applyNumberFormat="0" applyBorder="0" applyAlignment="0" applyProtection="0"/>
    <xf numFmtId="0" fontId="77" fillId="40" borderId="0" applyNumberFormat="0" applyBorder="0" applyAlignment="0" applyProtection="0"/>
    <xf numFmtId="0" fontId="79" fillId="49"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0" fontId="79" fillId="49"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3" fillId="49"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0" fontId="73" fillId="49" borderId="0" applyNumberFormat="0" applyBorder="0" applyAlignment="0" applyProtection="0"/>
    <xf numFmtId="0" fontId="79" fillId="49" borderId="0" applyNumberFormat="0" applyBorder="0" applyAlignment="0" applyProtection="0"/>
    <xf numFmtId="0" fontId="73" fillId="50" borderId="0" applyNumberFormat="0" applyBorder="0" applyAlignment="0" applyProtection="0"/>
    <xf numFmtId="0" fontId="77" fillId="40"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181" fontId="87" fillId="23" borderId="0" applyNumberFormat="0" applyBorder="0" applyAlignment="0" applyProtection="0"/>
    <xf numFmtId="0" fontId="1" fillId="27" borderId="0" applyNumberFormat="0" applyBorder="0" applyAlignment="0" applyProtection="0"/>
    <xf numFmtId="0" fontId="77" fillId="51" borderId="0" applyNumberFormat="0" applyBorder="0" applyAlignment="0" applyProtection="0"/>
    <xf numFmtId="0" fontId="79" fillId="4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0" fontId="79" fillId="47"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3" fillId="4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0" fontId="73" fillId="47" borderId="0" applyNumberFormat="0" applyBorder="0" applyAlignment="0" applyProtection="0"/>
    <xf numFmtId="0" fontId="79" fillId="47" borderId="0" applyNumberFormat="0" applyBorder="0" applyAlignment="0" applyProtection="0"/>
    <xf numFmtId="0" fontId="73" fillId="42" borderId="0" applyNumberFormat="0" applyBorder="0" applyAlignment="0" applyProtection="0"/>
    <xf numFmtId="0" fontId="77" fillId="51"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181" fontId="87" fillId="27" borderId="0" applyNumberFormat="0" applyBorder="0" applyAlignment="0" applyProtection="0"/>
    <xf numFmtId="0" fontId="1" fillId="31" borderId="0" applyNumberFormat="0" applyBorder="0" applyAlignment="0" applyProtection="0"/>
    <xf numFmtId="0" fontId="77" fillId="51" borderId="0" applyNumberFormat="0" applyBorder="0" applyAlignment="0" applyProtection="0"/>
    <xf numFmtId="0" fontId="79" fillId="4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0" fontId="79" fillId="4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3" fillId="4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0" fontId="73" fillId="41" borderId="0" applyNumberFormat="0" applyBorder="0" applyAlignment="0" applyProtection="0"/>
    <xf numFmtId="0" fontId="79" fillId="41" borderId="0" applyNumberFormat="0" applyBorder="0" applyAlignment="0" applyProtection="0"/>
    <xf numFmtId="0" fontId="73" fillId="40" borderId="0" applyNumberFormat="0" applyBorder="0" applyAlignment="0" applyProtection="0"/>
    <xf numFmtId="0" fontId="77" fillId="5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181" fontId="87" fillId="31" borderId="0" applyNumberFormat="0" applyBorder="0" applyAlignment="0" applyProtection="0"/>
    <xf numFmtId="0" fontId="1" fillId="35" borderId="0" applyNumberFormat="0" applyBorder="0" applyAlignment="0" applyProtection="0"/>
    <xf numFmtId="0" fontId="77" fillId="45" borderId="0" applyNumberFormat="0" applyBorder="0" applyAlignment="0" applyProtection="0"/>
    <xf numFmtId="0" fontId="79" fillId="52"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0" fontId="79" fillId="52"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3" fillId="52"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0" fontId="73" fillId="52" borderId="0" applyNumberFormat="0" applyBorder="0" applyAlignment="0" applyProtection="0"/>
    <xf numFmtId="0" fontId="79" fillId="52" borderId="0" applyNumberFormat="0" applyBorder="0" applyAlignment="0" applyProtection="0"/>
    <xf numFmtId="0" fontId="73" fillId="46" borderId="0" applyNumberFormat="0" applyBorder="0" applyAlignment="0" applyProtection="0"/>
    <xf numFmtId="0" fontId="77" fillId="4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181" fontId="87" fillId="35" borderId="0" applyNumberFormat="0" applyBorder="0" applyAlignment="0" applyProtection="0"/>
    <xf numFmtId="0" fontId="82" fillId="41"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8" fillId="53" borderId="0" applyNumberFormat="0" applyBorder="0" applyAlignment="0" applyProtection="0"/>
    <xf numFmtId="0" fontId="74" fillId="40" borderId="0" applyNumberFormat="0" applyBorder="0" applyAlignment="0" applyProtection="0"/>
    <xf numFmtId="0" fontId="82" fillId="41" borderId="0" applyNumberFormat="0" applyBorder="0" applyAlignment="0" applyProtection="0"/>
    <xf numFmtId="181" fontId="88" fillId="16" borderId="0" applyNumberFormat="0" applyBorder="0" applyAlignment="0" applyProtection="0"/>
    <xf numFmtId="181" fontId="88" fillId="16" borderId="0" applyNumberFormat="0" applyBorder="0" applyAlignment="0" applyProtection="0"/>
    <xf numFmtId="181" fontId="88" fillId="16" borderId="0" applyNumberFormat="0" applyBorder="0" applyAlignment="0" applyProtection="0"/>
    <xf numFmtId="181" fontId="88" fillId="16" borderId="0" applyNumberFormat="0" applyBorder="0" applyAlignment="0" applyProtection="0"/>
    <xf numFmtId="181" fontId="88" fillId="16" borderId="0" applyNumberFormat="0" applyBorder="0" applyAlignment="0" applyProtection="0"/>
    <xf numFmtId="181" fontId="88" fillId="16" borderId="0" applyNumberFormat="0" applyBorder="0" applyAlignment="0" applyProtection="0"/>
    <xf numFmtId="0" fontId="82" fillId="41"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8" fillId="43" borderId="0" applyNumberFormat="0" applyBorder="0" applyAlignment="0" applyProtection="0"/>
    <xf numFmtId="0" fontId="74" fillId="54" borderId="0" applyNumberFormat="0" applyBorder="0" applyAlignment="0" applyProtection="0"/>
    <xf numFmtId="0" fontId="82" fillId="41" borderId="0" applyNumberFormat="0" applyBorder="0" applyAlignment="0" applyProtection="0"/>
    <xf numFmtId="181" fontId="88" fillId="20" borderId="0" applyNumberFormat="0" applyBorder="0" applyAlignment="0" applyProtection="0"/>
    <xf numFmtId="181" fontId="88" fillId="20" borderId="0" applyNumberFormat="0" applyBorder="0" applyAlignment="0" applyProtection="0"/>
    <xf numFmtId="181" fontId="88" fillId="20" borderId="0" applyNumberFormat="0" applyBorder="0" applyAlignment="0" applyProtection="0"/>
    <xf numFmtId="181" fontId="88" fillId="20" borderId="0" applyNumberFormat="0" applyBorder="0" applyAlignment="0" applyProtection="0"/>
    <xf numFmtId="181" fontId="88" fillId="20" borderId="0" applyNumberFormat="0" applyBorder="0" applyAlignment="0" applyProtection="0"/>
    <xf numFmtId="181" fontId="88" fillId="20" borderId="0" applyNumberFormat="0" applyBorder="0" applyAlignment="0" applyProtection="0"/>
    <xf numFmtId="0" fontId="82" fillId="40"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8" fillId="49" borderId="0" applyNumberFormat="0" applyBorder="0" applyAlignment="0" applyProtection="0"/>
    <xf numFmtId="0" fontId="74" fillId="52" borderId="0" applyNumberFormat="0" applyBorder="0" applyAlignment="0" applyProtection="0"/>
    <xf numFmtId="0" fontId="82" fillId="40" borderId="0" applyNumberFormat="0" applyBorder="0" applyAlignment="0" applyProtection="0"/>
    <xf numFmtId="181" fontId="88" fillId="24" borderId="0" applyNumberFormat="0" applyBorder="0" applyAlignment="0" applyProtection="0"/>
    <xf numFmtId="181" fontId="88" fillId="24" borderId="0" applyNumberFormat="0" applyBorder="0" applyAlignment="0" applyProtection="0"/>
    <xf numFmtId="181" fontId="88" fillId="24" borderId="0" applyNumberFormat="0" applyBorder="0" applyAlignment="0" applyProtection="0"/>
    <xf numFmtId="181" fontId="88" fillId="24" borderId="0" applyNumberFormat="0" applyBorder="0" applyAlignment="0" applyProtection="0"/>
    <xf numFmtId="181" fontId="88" fillId="24" borderId="0" applyNumberFormat="0" applyBorder="0" applyAlignment="0" applyProtection="0"/>
    <xf numFmtId="181" fontId="88" fillId="24" borderId="0" applyNumberFormat="0" applyBorder="0" applyAlignment="0" applyProtection="0"/>
    <xf numFmtId="0" fontId="82" fillId="56"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8" fillId="55" borderId="0" applyNumberFormat="0" applyBorder="0" applyAlignment="0" applyProtection="0"/>
    <xf numFmtId="0" fontId="74" fillId="42" borderId="0" applyNumberFormat="0" applyBorder="0" applyAlignment="0" applyProtection="0"/>
    <xf numFmtId="0" fontId="82" fillId="56" borderId="0" applyNumberFormat="0" applyBorder="0" applyAlignment="0" applyProtection="0"/>
    <xf numFmtId="181" fontId="88" fillId="28" borderId="0" applyNumberFormat="0" applyBorder="0" applyAlignment="0" applyProtection="0"/>
    <xf numFmtId="181" fontId="88" fillId="28" borderId="0" applyNumberFormat="0" applyBorder="0" applyAlignment="0" applyProtection="0"/>
    <xf numFmtId="181" fontId="88" fillId="28" borderId="0" applyNumberFormat="0" applyBorder="0" applyAlignment="0" applyProtection="0"/>
    <xf numFmtId="181" fontId="88" fillId="28" borderId="0" applyNumberFormat="0" applyBorder="0" applyAlignment="0" applyProtection="0"/>
    <xf numFmtId="181" fontId="88" fillId="28" borderId="0" applyNumberFormat="0" applyBorder="0" applyAlignment="0" applyProtection="0"/>
    <xf numFmtId="181" fontId="88" fillId="28" borderId="0" applyNumberFormat="0" applyBorder="0" applyAlignment="0" applyProtection="0"/>
    <xf numFmtId="0" fontId="82" fillId="51"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8" fillId="57" borderId="0" applyNumberFormat="0" applyBorder="0" applyAlignment="0" applyProtection="0"/>
    <xf numFmtId="0" fontId="74" fillId="40" borderId="0" applyNumberFormat="0" applyBorder="0" applyAlignment="0" applyProtection="0"/>
    <xf numFmtId="0" fontId="82" fillId="51" borderId="0" applyNumberFormat="0" applyBorder="0" applyAlignment="0" applyProtection="0"/>
    <xf numFmtId="181" fontId="88" fillId="32" borderId="0" applyNumberFormat="0" applyBorder="0" applyAlignment="0" applyProtection="0"/>
    <xf numFmtId="181" fontId="88" fillId="32" borderId="0" applyNumberFormat="0" applyBorder="0" applyAlignment="0" applyProtection="0"/>
    <xf numFmtId="181" fontId="88" fillId="32" borderId="0" applyNumberFormat="0" applyBorder="0" applyAlignment="0" applyProtection="0"/>
    <xf numFmtId="181" fontId="88" fillId="32" borderId="0" applyNumberFormat="0" applyBorder="0" applyAlignment="0" applyProtection="0"/>
    <xf numFmtId="181" fontId="88" fillId="32" borderId="0" applyNumberFormat="0" applyBorder="0" applyAlignment="0" applyProtection="0"/>
    <xf numFmtId="181" fontId="88" fillId="32" borderId="0" applyNumberFormat="0" applyBorder="0" applyAlignment="0" applyProtection="0"/>
    <xf numFmtId="0" fontId="82" fillId="45" borderId="0" applyNumberFormat="0" applyBorder="0" applyAlignment="0" applyProtection="0"/>
    <xf numFmtId="0" fontId="78" fillId="58" borderId="0" applyNumberFormat="0" applyBorder="0" applyAlignment="0" applyProtection="0"/>
    <xf numFmtId="0" fontId="78" fillId="58"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8" fillId="58" borderId="0" applyNumberFormat="0" applyBorder="0" applyAlignment="0" applyProtection="0"/>
    <xf numFmtId="0" fontId="74" fillId="43" borderId="0" applyNumberFormat="0" applyBorder="0" applyAlignment="0" applyProtection="0"/>
    <xf numFmtId="0" fontId="82" fillId="45" borderId="0" applyNumberFormat="0" applyBorder="0" applyAlignment="0" applyProtection="0"/>
    <xf numFmtId="181" fontId="88" fillId="36" borderId="0" applyNumberFormat="0" applyBorder="0" applyAlignment="0" applyProtection="0"/>
    <xf numFmtId="181" fontId="88" fillId="36" borderId="0" applyNumberFormat="0" applyBorder="0" applyAlignment="0" applyProtection="0"/>
    <xf numFmtId="181" fontId="88" fillId="36" borderId="0" applyNumberFormat="0" applyBorder="0" applyAlignment="0" applyProtection="0"/>
    <xf numFmtId="181" fontId="88" fillId="36" borderId="0" applyNumberFormat="0" applyBorder="0" applyAlignment="0" applyProtection="0"/>
    <xf numFmtId="181" fontId="88" fillId="36" borderId="0" applyNumberFormat="0" applyBorder="0" applyAlignment="0" applyProtection="0"/>
    <xf numFmtId="181" fontId="88" fillId="36" borderId="0" applyNumberFormat="0" applyBorder="0" applyAlignment="0" applyProtection="0"/>
    <xf numFmtId="0" fontId="82" fillId="57" borderId="0" applyNumberFormat="0" applyBorder="0" applyAlignment="0" applyProtection="0"/>
    <xf numFmtId="0" fontId="78" fillId="59" borderId="0" applyNumberFormat="0" applyBorder="0" applyAlignment="0" applyProtection="0"/>
    <xf numFmtId="0" fontId="78"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8" fillId="59" borderId="0" applyNumberFormat="0" applyBorder="0" applyAlignment="0" applyProtection="0"/>
    <xf numFmtId="0" fontId="74" fillId="60" borderId="0" applyNumberFormat="0" applyBorder="0" applyAlignment="0" applyProtection="0"/>
    <xf numFmtId="0" fontId="82" fillId="57" borderId="0" applyNumberFormat="0" applyBorder="0" applyAlignment="0" applyProtection="0"/>
    <xf numFmtId="181" fontId="88" fillId="13" borderId="0" applyNumberFormat="0" applyBorder="0" applyAlignment="0" applyProtection="0"/>
    <xf numFmtId="181" fontId="88" fillId="13" borderId="0" applyNumberFormat="0" applyBorder="0" applyAlignment="0" applyProtection="0"/>
    <xf numFmtId="181" fontId="88" fillId="13" borderId="0" applyNumberFormat="0" applyBorder="0" applyAlignment="0" applyProtection="0"/>
    <xf numFmtId="181" fontId="88" fillId="13" borderId="0" applyNumberFormat="0" applyBorder="0" applyAlignment="0" applyProtection="0"/>
    <xf numFmtId="181" fontId="88" fillId="13" borderId="0" applyNumberFormat="0" applyBorder="0" applyAlignment="0" applyProtection="0"/>
    <xf numFmtId="181" fontId="88" fillId="13" borderId="0" applyNumberFormat="0" applyBorder="0" applyAlignment="0" applyProtection="0"/>
    <xf numFmtId="0" fontId="82" fillId="4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78" fillId="61" borderId="0" applyNumberFormat="0" applyBorder="0" applyAlignment="0" applyProtection="0"/>
    <xf numFmtId="0" fontId="74" fillId="54" borderId="0" applyNumberFormat="0" applyBorder="0" applyAlignment="0" applyProtection="0"/>
    <xf numFmtId="0" fontId="82" fillId="41" borderId="0" applyNumberFormat="0" applyBorder="0" applyAlignment="0" applyProtection="0"/>
    <xf numFmtId="181" fontId="88" fillId="17" borderId="0" applyNumberFormat="0" applyBorder="0" applyAlignment="0" applyProtection="0"/>
    <xf numFmtId="181" fontId="88" fillId="17" borderId="0" applyNumberFormat="0" applyBorder="0" applyAlignment="0" applyProtection="0"/>
    <xf numFmtId="181" fontId="88" fillId="17" borderId="0" applyNumberFormat="0" applyBorder="0" applyAlignment="0" applyProtection="0"/>
    <xf numFmtId="181" fontId="88" fillId="17" borderId="0" applyNumberFormat="0" applyBorder="0" applyAlignment="0" applyProtection="0"/>
    <xf numFmtId="181" fontId="88" fillId="17" borderId="0" applyNumberFormat="0" applyBorder="0" applyAlignment="0" applyProtection="0"/>
    <xf numFmtId="181" fontId="88" fillId="17" borderId="0" applyNumberFormat="0" applyBorder="0" applyAlignment="0" applyProtection="0"/>
    <xf numFmtId="0" fontId="82" fillId="40" borderId="0" applyNumberFormat="0" applyBorder="0" applyAlignment="0" applyProtection="0"/>
    <xf numFmtId="0" fontId="78" fillId="62" borderId="0" applyNumberFormat="0" applyBorder="0" applyAlignment="0" applyProtection="0"/>
    <xf numFmtId="0" fontId="78"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8" fillId="62" borderId="0" applyNumberFormat="0" applyBorder="0" applyAlignment="0" applyProtection="0"/>
    <xf numFmtId="0" fontId="74" fillId="52" borderId="0" applyNumberFormat="0" applyBorder="0" applyAlignment="0" applyProtection="0"/>
    <xf numFmtId="0" fontId="82" fillId="40" borderId="0" applyNumberFormat="0" applyBorder="0" applyAlignment="0" applyProtection="0"/>
    <xf numFmtId="181" fontId="88" fillId="21" borderId="0" applyNumberFormat="0" applyBorder="0" applyAlignment="0" applyProtection="0"/>
    <xf numFmtId="181" fontId="88" fillId="21" borderId="0" applyNumberFormat="0" applyBorder="0" applyAlignment="0" applyProtection="0"/>
    <xf numFmtId="181" fontId="88" fillId="21" borderId="0" applyNumberFormat="0" applyBorder="0" applyAlignment="0" applyProtection="0"/>
    <xf numFmtId="181" fontId="88" fillId="21" borderId="0" applyNumberFormat="0" applyBorder="0" applyAlignment="0" applyProtection="0"/>
    <xf numFmtId="181" fontId="88" fillId="21" borderId="0" applyNumberFormat="0" applyBorder="0" applyAlignment="0" applyProtection="0"/>
    <xf numFmtId="181" fontId="88" fillId="21" borderId="0" applyNumberFormat="0" applyBorder="0" applyAlignment="0" applyProtection="0"/>
    <xf numFmtId="0" fontId="82" fillId="56"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8" fillId="55" borderId="0" applyNumberFormat="0" applyBorder="0" applyAlignment="0" applyProtection="0"/>
    <xf numFmtId="0" fontId="74" fillId="56" borderId="0" applyNumberFormat="0" applyBorder="0" applyAlignment="0" applyProtection="0"/>
    <xf numFmtId="0" fontId="82" fillId="56" borderId="0" applyNumberFormat="0" applyBorder="0" applyAlignment="0" applyProtection="0"/>
    <xf numFmtId="181" fontId="88" fillId="25" borderId="0" applyNumberFormat="0" applyBorder="0" applyAlignment="0" applyProtection="0"/>
    <xf numFmtId="181" fontId="88" fillId="25" borderId="0" applyNumberFormat="0" applyBorder="0" applyAlignment="0" applyProtection="0"/>
    <xf numFmtId="181" fontId="88" fillId="25" borderId="0" applyNumberFormat="0" applyBorder="0" applyAlignment="0" applyProtection="0"/>
    <xf numFmtId="181" fontId="88" fillId="25" borderId="0" applyNumberFormat="0" applyBorder="0" applyAlignment="0" applyProtection="0"/>
    <xf numFmtId="181" fontId="88" fillId="25" borderId="0" applyNumberFormat="0" applyBorder="0" applyAlignment="0" applyProtection="0"/>
    <xf numFmtId="181" fontId="88" fillId="25" borderId="0" applyNumberFormat="0" applyBorder="0" applyAlignment="0" applyProtection="0"/>
    <xf numFmtId="0" fontId="82" fillId="56" borderId="0" applyNumberFormat="0" applyBorder="0" applyAlignment="0" applyProtection="0"/>
    <xf numFmtId="0" fontId="78" fillId="57" borderId="0" applyNumberFormat="0" applyBorder="0" applyAlignment="0" applyProtection="0"/>
    <xf numFmtId="0" fontId="78" fillId="57" borderId="0" applyNumberFormat="0" applyBorder="0" applyAlignment="0" applyProtection="0"/>
    <xf numFmtId="0" fontId="74" fillId="57" borderId="0" applyNumberFormat="0" applyBorder="0" applyAlignment="0" applyProtection="0"/>
    <xf numFmtId="0" fontId="78" fillId="57" borderId="0" applyNumberFormat="0" applyBorder="0" applyAlignment="0" applyProtection="0"/>
    <xf numFmtId="0" fontId="82" fillId="56" borderId="0" applyNumberFormat="0" applyBorder="0" applyAlignment="0" applyProtection="0"/>
    <xf numFmtId="0" fontId="74" fillId="57" borderId="0" applyNumberFormat="0" applyBorder="0" applyAlignment="0" applyProtection="0"/>
    <xf numFmtId="181" fontId="88" fillId="29" borderId="0" applyNumberFormat="0" applyBorder="0" applyAlignment="0" applyProtection="0"/>
    <xf numFmtId="181" fontId="88" fillId="29" borderId="0" applyNumberFormat="0" applyBorder="0" applyAlignment="0" applyProtection="0"/>
    <xf numFmtId="181" fontId="88" fillId="29" borderId="0" applyNumberFormat="0" applyBorder="0" applyAlignment="0" applyProtection="0"/>
    <xf numFmtId="181" fontId="88" fillId="29" borderId="0" applyNumberFormat="0" applyBorder="0" applyAlignment="0" applyProtection="0"/>
    <xf numFmtId="181" fontId="88" fillId="29" borderId="0" applyNumberFormat="0" applyBorder="0" applyAlignment="0" applyProtection="0"/>
    <xf numFmtId="181" fontId="88" fillId="29" borderId="0" applyNumberFormat="0" applyBorder="0" applyAlignment="0" applyProtection="0"/>
    <xf numFmtId="0" fontId="82" fillId="51"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8" fillId="54" borderId="0" applyNumberFormat="0" applyBorder="0" applyAlignment="0" applyProtection="0"/>
    <xf numFmtId="0" fontId="74" fillId="61" borderId="0" applyNumberFormat="0" applyBorder="0" applyAlignment="0" applyProtection="0"/>
    <xf numFmtId="0" fontId="82" fillId="51" borderId="0" applyNumberFormat="0" applyBorder="0" applyAlignment="0" applyProtection="0"/>
    <xf numFmtId="181" fontId="88" fillId="33" borderId="0" applyNumberFormat="0" applyBorder="0" applyAlignment="0" applyProtection="0"/>
    <xf numFmtId="181" fontId="88" fillId="33" borderId="0" applyNumberFormat="0" applyBorder="0" applyAlignment="0" applyProtection="0"/>
    <xf numFmtId="181" fontId="88" fillId="33" borderId="0" applyNumberFormat="0" applyBorder="0" applyAlignment="0" applyProtection="0"/>
    <xf numFmtId="181" fontId="88" fillId="33" borderId="0" applyNumberFormat="0" applyBorder="0" applyAlignment="0" applyProtection="0"/>
    <xf numFmtId="181" fontId="88" fillId="33" borderId="0" applyNumberFormat="0" applyBorder="0" applyAlignment="0" applyProtection="0"/>
    <xf numFmtId="181" fontId="88" fillId="33" borderId="0" applyNumberFormat="0" applyBorder="0" applyAlignment="0" applyProtection="0"/>
    <xf numFmtId="0" fontId="69" fillId="0" borderId="0">
      <alignment horizontal="center" wrapText="1"/>
    </xf>
    <xf numFmtId="0" fontId="69" fillId="0" borderId="0">
      <alignment horizontal="center" wrapText="1"/>
    </xf>
    <xf numFmtId="0" fontId="89" fillId="0" borderId="1">
      <alignment horizontal="center"/>
    </xf>
    <xf numFmtId="0" fontId="23" fillId="0" borderId="1">
      <alignment horizontal="center" vertical="center"/>
      <protection locked="0"/>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23" fillId="0" borderId="1">
      <alignment horizontal="center" vertical="center"/>
      <protection locked="0"/>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9" fillId="0" borderId="1">
      <alignment horizontal="center"/>
    </xf>
    <xf numFmtId="0" fontId="80"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83" fillId="42" borderId="0" applyNumberFormat="0" applyBorder="0" applyAlignment="0" applyProtection="0"/>
    <xf numFmtId="0" fontId="75" fillId="47" borderId="0" applyNumberFormat="0" applyBorder="0" applyAlignment="0" applyProtection="0"/>
    <xf numFmtId="0" fontId="80" fillId="42" borderId="0" applyNumberFormat="0" applyBorder="0" applyAlignment="0" applyProtection="0"/>
    <xf numFmtId="181" fontId="90" fillId="7" borderId="0" applyNumberFormat="0" applyBorder="0" applyAlignment="0" applyProtection="0"/>
    <xf numFmtId="181" fontId="90" fillId="7" borderId="0" applyNumberFormat="0" applyBorder="0" applyAlignment="0" applyProtection="0"/>
    <xf numFmtId="181" fontId="90" fillId="7" borderId="0" applyNumberFormat="0" applyBorder="0" applyAlignment="0" applyProtection="0"/>
    <xf numFmtId="181" fontId="90" fillId="7" borderId="0" applyNumberFormat="0" applyBorder="0" applyAlignment="0" applyProtection="0"/>
    <xf numFmtId="181" fontId="90" fillId="7" borderId="0" applyNumberFormat="0" applyBorder="0" applyAlignment="0" applyProtection="0"/>
    <xf numFmtId="181" fontId="90" fillId="7" borderId="0" applyNumberFormat="0" applyBorder="0" applyAlignment="0" applyProtection="0"/>
    <xf numFmtId="0" fontId="85" fillId="0" borderId="0" applyNumberFormat="0" applyFont="0" applyProtection="0">
      <alignment horizontal="right" vertical="center"/>
    </xf>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182" fontId="69" fillId="38" borderId="1" applyNumberFormat="0" applyFill="0" applyAlignment="0"/>
    <xf numFmtId="0" fontId="81"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81"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4" fillId="51"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43" fontId="69" fillId="0" borderId="0" applyFont="0" applyFill="0" applyBorder="0" applyAlignment="0" applyProtection="0"/>
    <xf numFmtId="9" fontId="69" fillId="0" borderId="0" applyFont="0" applyFill="0" applyBorder="0" applyAlignment="0" applyProtection="0"/>
    <xf numFmtId="0" fontId="87" fillId="0" borderId="0"/>
    <xf numFmtId="0" fontId="69"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applyFont="0"/>
    <xf numFmtId="0" fontId="69" fillId="0" borderId="0"/>
    <xf numFmtId="0" fontId="69" fillId="0" borderId="0"/>
    <xf numFmtId="183" fontId="1" fillId="0" borderId="42" applyFont="0" applyFill="0" applyBorder="0" applyAlignment="0" applyProtection="0"/>
    <xf numFmtId="0" fontId="93" fillId="0" borderId="0" applyNumberFormat="0" applyFill="0" applyAlignment="0"/>
    <xf numFmtId="44" fontId="69" fillId="0" borderId="0" applyFont="0" applyFill="0" applyBorder="0" applyAlignment="0" applyProtection="0"/>
    <xf numFmtId="0" fontId="1" fillId="0" borderId="0"/>
    <xf numFmtId="0" fontId="47" fillId="0" borderId="0" applyNumberFormat="0" applyFill="0" applyBorder="0" applyAlignment="0" applyProtection="0"/>
    <xf numFmtId="0" fontId="48" fillId="0" borderId="29" applyNumberFormat="0" applyFill="0" applyAlignment="0" applyProtection="0"/>
    <xf numFmtId="0" fontId="49" fillId="0" borderId="30" applyNumberFormat="0" applyFill="0" applyAlignment="0" applyProtection="0"/>
    <xf numFmtId="0" fontId="50" fillId="0" borderId="31" applyNumberFormat="0" applyFill="0" applyAlignment="0" applyProtection="0"/>
    <xf numFmtId="0" fontId="50" fillId="0" borderId="0" applyNumberFormat="0" applyFill="0" applyBorder="0" applyAlignment="0" applyProtection="0"/>
    <xf numFmtId="0" fontId="51" fillId="6" borderId="0" applyNumberFormat="0" applyBorder="0" applyAlignment="0" applyProtection="0"/>
    <xf numFmtId="0" fontId="53" fillId="8" borderId="0" applyNumberFormat="0" applyBorder="0" applyAlignment="0" applyProtection="0"/>
    <xf numFmtId="0" fontId="54" fillId="9" borderId="32" applyNumberFormat="0" applyAlignment="0" applyProtection="0"/>
    <xf numFmtId="0" fontId="55" fillId="10" borderId="33" applyNumberFormat="0" applyAlignment="0" applyProtection="0"/>
    <xf numFmtId="0" fontId="57" fillId="0" borderId="34" applyNumberFormat="0" applyFill="0" applyAlignment="0" applyProtection="0"/>
    <xf numFmtId="0" fontId="58" fillId="11" borderId="35"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37" applyNumberFormat="0" applyFill="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9" fillId="0" borderId="0"/>
    <xf numFmtId="0" fontId="69" fillId="0" borderId="0"/>
    <xf numFmtId="0" fontId="106" fillId="63" borderId="43" applyNumberFormat="0" applyAlignment="0" applyProtection="0"/>
    <xf numFmtId="43" fontId="77" fillId="0" borderId="0" applyFont="0" applyFill="0" applyBorder="0" applyAlignment="0" applyProtection="0"/>
    <xf numFmtId="43" fontId="69"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4" fontId="77" fillId="0" borderId="0" applyFont="0" applyFill="0" applyBorder="0" applyAlignment="0" applyProtection="0"/>
    <xf numFmtId="44" fontId="69" fillId="0" borderId="0" applyFont="0" applyFill="0" applyBorder="0" applyAlignment="0" applyProtection="0"/>
    <xf numFmtId="0" fontId="107" fillId="0" borderId="0" applyNumberFormat="0" applyFill="0" applyBorder="0" applyAlignment="0" applyProtection="0"/>
    <xf numFmtId="0" fontId="101" fillId="44" borderId="0" applyNumberFormat="0" applyBorder="0" applyAlignment="0" applyProtection="0"/>
    <xf numFmtId="0" fontId="98" fillId="0" borderId="44" applyNumberFormat="0" applyFill="0" applyAlignment="0" applyProtection="0"/>
    <xf numFmtId="0" fontId="99" fillId="0" borderId="45" applyNumberFormat="0" applyFill="0" applyAlignment="0" applyProtection="0"/>
    <xf numFmtId="0" fontId="100" fillId="0" borderId="46" applyNumberFormat="0" applyFill="0" applyAlignment="0" applyProtection="0"/>
    <xf numFmtId="0" fontId="100" fillId="0" borderId="0" applyNumberFormat="0" applyFill="0" applyBorder="0" applyAlignment="0" applyProtection="0"/>
    <xf numFmtId="0" fontId="103" fillId="48" borderId="41" applyNumberFormat="0" applyAlignment="0" applyProtection="0"/>
    <xf numFmtId="0" fontId="105" fillId="0" borderId="47" applyNumberFormat="0" applyFill="0" applyAlignment="0" applyProtection="0"/>
    <xf numFmtId="0" fontId="102" fillId="50" borderId="0" applyNumberFormat="0" applyBorder="0" applyAlignment="0" applyProtection="0"/>
    <xf numFmtId="0" fontId="69" fillId="0" borderId="0"/>
    <xf numFmtId="0" fontId="73" fillId="0" borderId="0"/>
    <xf numFmtId="0" fontId="87" fillId="0" borderId="0"/>
    <xf numFmtId="0" fontId="77" fillId="0" borderId="0"/>
    <xf numFmtId="0" fontId="87" fillId="0" borderId="0"/>
    <xf numFmtId="0" fontId="69" fillId="0" borderId="0"/>
    <xf numFmtId="0" fontId="87" fillId="0" borderId="0"/>
    <xf numFmtId="0" fontId="77" fillId="46" borderId="48" applyNumberFormat="0" applyFont="0" applyAlignment="0" applyProtection="0"/>
    <xf numFmtId="0" fontId="104" fillId="51" borderId="49" applyNumberFormat="0" applyAlignment="0" applyProtection="0"/>
    <xf numFmtId="9" fontId="77" fillId="0" borderId="0" applyFont="0" applyFill="0" applyBorder="0" applyAlignment="0" applyProtection="0"/>
    <xf numFmtId="9" fontId="69" fillId="0" borderId="0" applyFont="0" applyFill="0" applyBorder="0" applyAlignment="0" applyProtection="0"/>
    <xf numFmtId="0" fontId="97" fillId="0" borderId="0" applyNumberFormat="0" applyFill="0" applyBorder="0" applyAlignment="0" applyProtection="0"/>
    <xf numFmtId="0" fontId="94" fillId="0" borderId="50" applyNumberFormat="0" applyFill="0" applyAlignment="0" applyProtection="0"/>
    <xf numFmtId="0" fontId="95" fillId="0" borderId="0" applyNumberFormat="0" applyFill="0" applyBorder="0" applyAlignment="0" applyProtection="0"/>
    <xf numFmtId="0" fontId="1" fillId="0" borderId="0"/>
    <xf numFmtId="43" fontId="77" fillId="0" borderId="0" applyFont="0" applyFill="0" applyBorder="0" applyAlignment="0" applyProtection="0"/>
    <xf numFmtId="0" fontId="1" fillId="0" borderId="0"/>
    <xf numFmtId="0" fontId="1" fillId="0" borderId="0"/>
    <xf numFmtId="0" fontId="1" fillId="12" borderId="36" applyNumberFormat="0" applyFont="0" applyAlignment="0" applyProtection="0"/>
    <xf numFmtId="0" fontId="1" fillId="0" borderId="0"/>
    <xf numFmtId="0" fontId="1" fillId="0" borderId="0"/>
    <xf numFmtId="0" fontId="1" fillId="0" borderId="0"/>
    <xf numFmtId="0" fontId="69" fillId="0" borderId="0" applyBorder="0"/>
    <xf numFmtId="0" fontId="8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43" fontId="1" fillId="0" borderId="0" applyFont="0" applyFill="0" applyBorder="0" applyAlignment="0" applyProtection="0"/>
    <xf numFmtId="0" fontId="77" fillId="46" borderId="48" applyNumberFormat="0" applyFont="0" applyAlignment="0" applyProtection="0"/>
    <xf numFmtId="9" fontId="7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1" fillId="0" borderId="0" applyNumberFormat="0" applyFill="0" applyBorder="0" applyAlignment="0" applyProtection="0"/>
    <xf numFmtId="0" fontId="1" fillId="0" borderId="0"/>
    <xf numFmtId="0" fontId="69" fillId="0" borderId="0"/>
    <xf numFmtId="0" fontId="112" fillId="63" borderId="43" applyNumberFormat="0" applyAlignment="0" applyProtection="0"/>
    <xf numFmtId="0" fontId="69" fillId="0" borderId="0" applyFont="0" applyFill="0" applyBorder="0" applyAlignment="0" applyProtection="0"/>
    <xf numFmtId="168" fontId="69" fillId="0" borderId="0" applyFont="0" applyFill="0" applyBorder="0" applyAlignment="0" applyProtection="0"/>
    <xf numFmtId="0" fontId="113" fillId="0" borderId="0" applyNumberFormat="0" applyFill="0" applyBorder="0" applyAlignment="0" applyProtection="0"/>
    <xf numFmtId="0" fontId="114" fillId="44" borderId="0" applyNumberFormat="0" applyBorder="0" applyAlignment="0" applyProtection="0"/>
    <xf numFmtId="0" fontId="98" fillId="0" borderId="51" applyNumberFormat="0" applyFill="0" applyAlignment="0" applyProtection="0"/>
    <xf numFmtId="0" fontId="99" fillId="0" borderId="52" applyNumberFormat="0" applyFill="0" applyAlignment="0" applyProtection="0"/>
    <xf numFmtId="0" fontId="100" fillId="0" borderId="53" applyNumberFormat="0" applyFill="0" applyAlignment="0" applyProtection="0"/>
    <xf numFmtId="0" fontId="92" fillId="0" borderId="0" applyNumberFormat="0" applyFill="0" applyBorder="0" applyAlignment="0" applyProtection="0">
      <alignment vertical="top"/>
      <protection locked="0"/>
    </xf>
    <xf numFmtId="0" fontId="115" fillId="48" borderId="41" applyNumberFormat="0" applyAlignment="0" applyProtection="0"/>
    <xf numFmtId="0" fontId="116" fillId="0" borderId="47" applyNumberFormat="0" applyFill="0" applyAlignment="0" applyProtection="0"/>
    <xf numFmtId="0" fontId="117" fillId="50" borderId="0" applyNumberFormat="0" applyBorder="0" applyAlignment="0" applyProtection="0"/>
    <xf numFmtId="0" fontId="120" fillId="0" borderId="0"/>
    <xf numFmtId="0" fontId="69" fillId="0" borderId="0"/>
    <xf numFmtId="0" fontId="121" fillId="0" borderId="0"/>
    <xf numFmtId="0" fontId="69" fillId="0" borderId="0"/>
    <xf numFmtId="0" fontId="120" fillId="0" borderId="0"/>
    <xf numFmtId="0" fontId="69"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 fillId="0" borderId="0"/>
    <xf numFmtId="0" fontId="1" fillId="0" borderId="0"/>
    <xf numFmtId="0" fontId="69" fillId="0" borderId="0"/>
    <xf numFmtId="0" fontId="1" fillId="0" borderId="0"/>
    <xf numFmtId="0" fontId="1" fillId="0" borderId="0"/>
    <xf numFmtId="0" fontId="1" fillId="0" borderId="0"/>
    <xf numFmtId="0" fontId="79" fillId="46" borderId="48" applyNumberFormat="0" applyFont="0" applyAlignment="0" applyProtection="0"/>
    <xf numFmtId="0" fontId="118" fillId="51" borderId="49" applyNumberFormat="0" applyAlignment="0" applyProtection="0"/>
    <xf numFmtId="0" fontId="119" fillId="0" borderId="0" applyNumberFormat="0" applyFill="0" applyBorder="0" applyAlignment="0" applyProtection="0"/>
    <xf numFmtId="0" fontId="96" fillId="0" borderId="54" applyNumberFormat="0" applyFill="0" applyAlignment="0" applyProtection="0"/>
    <xf numFmtId="0" fontId="72" fillId="0" borderId="0" applyNumberFormat="0" applyFill="0" applyBorder="0" applyAlignment="0" applyProtection="0"/>
    <xf numFmtId="184" fontId="21" fillId="0" borderId="0" applyFont="0" applyFill="0" applyBorder="0" applyAlignment="0" applyProtection="0">
      <alignment horizontal="left"/>
      <protection locked="0"/>
    </xf>
    <xf numFmtId="0" fontId="122" fillId="64" borderId="0"/>
    <xf numFmtId="0" fontId="22" fillId="64" borderId="0"/>
    <xf numFmtId="0" fontId="123" fillId="0" borderId="55" applyFill="0">
      <alignment horizontal="center"/>
    </xf>
    <xf numFmtId="171" fontId="123" fillId="0" borderId="55" applyFill="0">
      <alignment horizontal="center" vertical="center"/>
    </xf>
    <xf numFmtId="49" fontId="124" fillId="0" borderId="0" applyFill="0" applyProtection="0">
      <alignment horizontal="left" indent="1"/>
    </xf>
    <xf numFmtId="49" fontId="125" fillId="0" borderId="0" applyFill="0" applyProtection="0">
      <alignment horizontal="left" indent="1"/>
    </xf>
    <xf numFmtId="0" fontId="93" fillId="0" borderId="0" applyNumberFormat="0" applyFill="0" applyAlignment="0" applyProtection="0"/>
    <xf numFmtId="49" fontId="126" fillId="0" borderId="0" applyFill="0" applyBorder="0">
      <alignment horizontal="right" indent="1"/>
    </xf>
    <xf numFmtId="49" fontId="127" fillId="0" borderId="0" applyFill="0" applyBorder="0">
      <alignment horizontal="center" wrapText="1"/>
    </xf>
    <xf numFmtId="0" fontId="127" fillId="0" borderId="0" applyFill="0" applyBorder="0">
      <alignment horizontal="centerContinuous" wrapText="1"/>
    </xf>
    <xf numFmtId="49" fontId="128" fillId="64" borderId="56">
      <alignment horizontal="right" indent="2"/>
    </xf>
    <xf numFmtId="0" fontId="129" fillId="65"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69"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2" fillId="0" borderId="0">
      <alignment horizontal="right"/>
    </xf>
    <xf numFmtId="43" fontId="22" fillId="0" borderId="0" applyFont="0" applyFill="0" applyBorder="0" applyAlignment="0" applyProtection="0"/>
    <xf numFmtId="181" fontId="131" fillId="10" borderId="32" applyNumberFormat="0" applyAlignment="0" applyProtection="0"/>
    <xf numFmtId="181" fontId="131" fillId="10" borderId="32" applyNumberFormat="0" applyAlignment="0" applyProtection="0"/>
    <xf numFmtId="181" fontId="131" fillId="10" borderId="32" applyNumberFormat="0" applyAlignment="0" applyProtection="0"/>
    <xf numFmtId="181" fontId="131" fillId="10" borderId="32" applyNumberFormat="0" applyAlignment="0" applyProtection="0"/>
    <xf numFmtId="181" fontId="131" fillId="10" borderId="32" applyNumberFormat="0" applyAlignment="0" applyProtection="0"/>
    <xf numFmtId="181" fontId="131" fillId="10" borderId="32" applyNumberFormat="0" applyAlignment="0" applyProtection="0"/>
    <xf numFmtId="181" fontId="132" fillId="11" borderId="35" applyNumberFormat="0" applyAlignment="0" applyProtection="0"/>
    <xf numFmtId="181" fontId="132" fillId="11" borderId="35" applyNumberFormat="0" applyAlignment="0" applyProtection="0"/>
    <xf numFmtId="181" fontId="132" fillId="11" borderId="35" applyNumberFormat="0" applyAlignment="0" applyProtection="0"/>
    <xf numFmtId="181" fontId="132" fillId="11" borderId="35" applyNumberFormat="0" applyAlignment="0" applyProtection="0"/>
    <xf numFmtId="181" fontId="132" fillId="11" borderId="35" applyNumberFormat="0" applyAlignment="0" applyProtection="0"/>
    <xf numFmtId="181" fontId="132" fillId="11" borderId="35" applyNumberFormat="0" applyAlignment="0" applyProtection="0"/>
    <xf numFmtId="185" fontId="69" fillId="0" borderId="0" applyFont="0" applyFill="0" applyBorder="0" applyAlignment="0" applyProtection="0"/>
    <xf numFmtId="185" fontId="69" fillId="0" borderId="0" applyFont="0" applyFill="0" applyBorder="0" applyAlignment="0" applyProtection="0"/>
    <xf numFmtId="185"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184" fontId="9" fillId="0" borderId="0" applyFont="0" applyFill="0" applyBorder="0" applyAlignment="0" applyProtection="0">
      <alignment horizontal="left"/>
      <protection locked="0"/>
    </xf>
    <xf numFmtId="184" fontId="9" fillId="0" borderId="0" applyFont="0" applyFill="0" applyBorder="0" applyAlignment="0" applyProtection="0">
      <alignment horizontal="left"/>
      <protection locked="0"/>
    </xf>
    <xf numFmtId="184" fontId="9" fillId="0" borderId="0" applyFont="0" applyFill="0" applyBorder="0" applyAlignment="0" applyProtection="0">
      <alignment horizontal="left"/>
      <protection locked="0"/>
    </xf>
    <xf numFmtId="184" fontId="9" fillId="0" borderId="0" applyFont="0" applyFill="0" applyBorder="0" applyAlignment="0" applyProtection="0">
      <alignment horizontal="left"/>
      <protection locked="0"/>
    </xf>
    <xf numFmtId="184" fontId="9" fillId="0" borderId="0" applyFont="0" applyFill="0" applyBorder="0" applyAlignment="0" applyProtection="0">
      <alignment horizontal="left"/>
      <protection locked="0"/>
    </xf>
    <xf numFmtId="184" fontId="9" fillId="0" borderId="0" applyFont="0" applyFill="0" applyBorder="0" applyAlignment="0" applyProtection="0">
      <alignment horizontal="left"/>
      <protection locked="0"/>
    </xf>
    <xf numFmtId="184" fontId="9" fillId="0" borderId="0" applyFont="0" applyFill="0" applyBorder="0" applyAlignment="0" applyProtection="0">
      <alignment horizontal="left"/>
      <protection locked="0"/>
    </xf>
    <xf numFmtId="184" fontId="9" fillId="0" borderId="0" applyFont="0" applyFill="0" applyBorder="0" applyAlignment="0" applyProtection="0">
      <alignment horizontal="left"/>
      <protection locked="0"/>
    </xf>
    <xf numFmtId="184" fontId="9" fillId="0" borderId="0" applyFont="0" applyFill="0" applyBorder="0" applyAlignment="0" applyProtection="0">
      <alignment horizontal="left"/>
      <protection locked="0"/>
    </xf>
    <xf numFmtId="41" fontId="1"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41" fontId="1" fillId="0" borderId="0" applyFont="0" applyFill="0" applyBorder="0" applyAlignment="0" applyProtection="0"/>
    <xf numFmtId="184" fontId="21" fillId="0" borderId="0" applyFont="0" applyFill="0" applyBorder="0" applyAlignment="0" applyProtection="0">
      <alignment horizontal="left"/>
      <protection locked="0"/>
    </xf>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87" fontId="21" fillId="0" borderId="0" applyFont="0" applyFill="0" applyBorder="0" applyAlignment="0" applyProtection="0">
      <protection locked="0"/>
    </xf>
    <xf numFmtId="188" fontId="21" fillId="0" borderId="0" applyFont="0" applyFill="0" applyBorder="0" applyAlignment="0" applyProtection="0">
      <protection locked="0"/>
    </xf>
    <xf numFmtId="189" fontId="69" fillId="3" borderId="1" applyFont="0" applyFill="0" applyBorder="0" applyAlignment="0" applyProtection="0"/>
    <xf numFmtId="190" fontId="21"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3" fillId="0" borderId="0" applyFont="0" applyFill="0" applyBorder="0" applyAlignment="0" applyProtection="0"/>
    <xf numFmtId="43" fontId="1"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91" fontId="69"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33"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68" fontId="77" fillId="0" borderId="0" applyFont="0" applyFill="0" applyBorder="0" applyAlignment="0" applyProtection="0"/>
    <xf numFmtId="170" fontId="5" fillId="4" borderId="0" applyFont="0" applyBorder="0" applyAlignment="0" applyProtection="0"/>
    <xf numFmtId="170" fontId="5" fillId="4" borderId="0" applyFont="0" applyBorder="0" applyAlignment="0" applyProtection="0"/>
    <xf numFmtId="192" fontId="5" fillId="4" borderId="0" applyFont="0" applyBorder="0" applyProtection="0">
      <alignment horizontal="right"/>
    </xf>
    <xf numFmtId="192" fontId="5" fillId="4" borderId="0" applyFont="0" applyBorder="0" applyProtection="0">
      <alignment horizontal="right"/>
    </xf>
    <xf numFmtId="0" fontId="24" fillId="4" borderId="0" applyBorder="0"/>
    <xf numFmtId="0" fontId="122" fillId="37" borderId="55">
      <alignment vertical="top" wrapText="1"/>
      <protection locked="0"/>
    </xf>
    <xf numFmtId="0" fontId="122" fillId="37" borderId="55">
      <alignment vertical="top" wrapText="1"/>
      <protection locked="0"/>
    </xf>
    <xf numFmtId="181" fontId="122" fillId="37" borderId="55">
      <alignment horizontal="left" vertical="top" wrapText="1" indent="1"/>
      <protection locked="0"/>
    </xf>
    <xf numFmtId="0" fontId="24" fillId="4" borderId="0" applyBorder="0">
      <alignment wrapText="1"/>
    </xf>
    <xf numFmtId="0" fontId="23" fillId="5" borderId="1">
      <alignment horizontal="center"/>
    </xf>
    <xf numFmtId="167" fontId="69" fillId="0" borderId="0" applyFont="0" applyFill="0" applyBorder="0" applyAlignment="0" applyProtection="0"/>
    <xf numFmtId="167" fontId="69" fillId="0" borderId="0" applyFont="0" applyFill="0" applyBorder="0" applyAlignment="0" applyProtection="0"/>
    <xf numFmtId="167" fontId="69" fillId="0" borderId="0" applyFont="0" applyFill="0" applyBorder="0" applyAlignment="0" applyProtection="0"/>
    <xf numFmtId="167" fontId="69" fillId="0" borderId="0" applyFont="0" applyFill="0" applyBorder="0" applyAlignment="0" applyProtection="0"/>
    <xf numFmtId="167" fontId="69" fillId="0" borderId="0" applyFont="0" applyFill="0" applyBorder="0" applyAlignment="0" applyProtection="0"/>
    <xf numFmtId="167" fontId="69" fillId="0" borderId="0" applyFont="0" applyFill="0" applyBorder="0" applyAlignment="0" applyProtection="0"/>
    <xf numFmtId="167" fontId="133" fillId="0" borderId="0" applyFont="0" applyFill="0" applyBorder="0" applyAlignment="0" applyProtection="0"/>
    <xf numFmtId="44" fontId="22" fillId="0" borderId="0" applyFont="0" applyFill="0" applyBorder="0" applyAlignment="0" applyProtection="0"/>
    <xf numFmtId="167" fontId="69" fillId="0" borderId="0" applyFont="0" applyFill="0" applyBorder="0" applyAlignment="0" applyProtection="0"/>
    <xf numFmtId="167" fontId="69" fillId="0" borderId="0" applyFont="0" applyFill="0" applyBorder="0" applyAlignment="0" applyProtection="0"/>
    <xf numFmtId="167" fontId="77" fillId="0" borderId="0" applyFont="0" applyFill="0" applyBorder="0" applyAlignment="0" applyProtection="0"/>
    <xf numFmtId="167" fontId="77" fillId="0" borderId="0" applyFont="0" applyFill="0" applyBorder="0" applyAlignment="0" applyProtection="0"/>
    <xf numFmtId="167" fontId="77"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0" fontId="134" fillId="37" borderId="57" applyFill="0">
      <alignment horizontal="right"/>
      <protection locked="0"/>
    </xf>
    <xf numFmtId="0" fontId="25" fillId="0" borderId="1">
      <protection locked="0"/>
    </xf>
    <xf numFmtId="0" fontId="135" fillId="0" borderId="1" applyProtection="0"/>
    <xf numFmtId="0" fontId="136" fillId="37" borderId="55" applyNumberFormat="0">
      <protection locked="0"/>
    </xf>
    <xf numFmtId="0" fontId="137" fillId="37" borderId="55" applyNumberFormat="0">
      <protection locked="0"/>
    </xf>
    <xf numFmtId="0" fontId="136" fillId="37" borderId="55" applyNumberFormat="0">
      <protection locked="0"/>
    </xf>
    <xf numFmtId="0" fontId="25" fillId="0" borderId="1">
      <protection locked="0"/>
    </xf>
    <xf numFmtId="0" fontId="135" fillId="0" borderId="1" applyProtection="0"/>
    <xf numFmtId="0" fontId="25" fillId="0" borderId="1">
      <protection locked="0"/>
    </xf>
    <xf numFmtId="0" fontId="25" fillId="0" borderId="1">
      <alignment horizontal="center"/>
      <protection locked="0"/>
    </xf>
    <xf numFmtId="0" fontId="135" fillId="0" borderId="1" applyProtection="0">
      <alignment horizontal="center"/>
    </xf>
    <xf numFmtId="0" fontId="26" fillId="4" borderId="0" applyAlignment="0"/>
    <xf numFmtId="181" fontId="122" fillId="64" borderId="0"/>
    <xf numFmtId="0" fontId="66" fillId="64" borderId="0"/>
    <xf numFmtId="0" fontId="66" fillId="64" borderId="0"/>
    <xf numFmtId="0" fontId="122" fillId="64" borderId="0"/>
    <xf numFmtId="0" fontId="122" fillId="64" borderId="0"/>
    <xf numFmtId="0" fontId="66" fillId="64" borderId="0"/>
    <xf numFmtId="0" fontId="122" fillId="64" borderId="0"/>
    <xf numFmtId="171" fontId="21" fillId="0" borderId="0" applyFont="0" applyFill="0" applyBorder="0" applyProtection="0">
      <protection locked="0"/>
    </xf>
    <xf numFmtId="173" fontId="21" fillId="0" borderId="0" applyFont="0" applyFill="0" applyBorder="0" applyAlignment="0" applyProtection="0">
      <alignment wrapText="1"/>
    </xf>
    <xf numFmtId="173" fontId="21" fillId="0" borderId="0" applyFont="0" applyFill="0" applyBorder="0" applyAlignment="0" applyProtection="0">
      <alignment wrapText="1"/>
    </xf>
    <xf numFmtId="171" fontId="21" fillId="0" borderId="0" applyFont="0" applyFill="0" applyBorder="0" applyProtection="0">
      <protection locked="0"/>
    </xf>
    <xf numFmtId="171" fontId="21" fillId="0" borderId="0" applyFont="0" applyFill="0" applyBorder="0" applyProtection="0">
      <protection locked="0"/>
    </xf>
    <xf numFmtId="193" fontId="21" fillId="0" borderId="0" applyFont="0" applyFill="0" applyBorder="0" applyAlignment="0" applyProtection="0">
      <protection locked="0"/>
    </xf>
    <xf numFmtId="193" fontId="21" fillId="0" borderId="0" applyFont="0" applyFill="0" applyBorder="0" applyAlignment="0" applyProtection="0">
      <protection locked="0"/>
    </xf>
    <xf numFmtId="193" fontId="21" fillId="0" borderId="0" applyFont="0" applyFill="0" applyBorder="0" applyAlignment="0" applyProtection="0">
      <protection locked="0"/>
    </xf>
    <xf numFmtId="169" fontId="23" fillId="5" borderId="1">
      <alignment horizontal="center" vertical="center"/>
    </xf>
    <xf numFmtId="0" fontId="138" fillId="38" borderId="1" applyFill="0">
      <alignment horizontal="center"/>
    </xf>
    <xf numFmtId="0" fontId="123" fillId="0" borderId="55" applyFill="0">
      <alignment horizontal="center"/>
    </xf>
    <xf numFmtId="181" fontId="123" fillId="0" borderId="55" applyFill="0">
      <alignment horizontal="center"/>
    </xf>
    <xf numFmtId="0" fontId="139" fillId="0" borderId="55" applyFill="0">
      <alignment horizontal="center"/>
    </xf>
    <xf numFmtId="171" fontId="138" fillId="38" borderId="1" applyFill="0">
      <alignment horizontal="center" vertical="center"/>
    </xf>
    <xf numFmtId="171" fontId="123" fillId="0" borderId="55" applyFill="0">
      <alignment horizontal="center" vertical="center"/>
    </xf>
    <xf numFmtId="171" fontId="139" fillId="0" borderId="55" applyFill="0">
      <alignment horizontal="center" vertical="center"/>
    </xf>
    <xf numFmtId="171" fontId="139" fillId="0" borderId="55" applyFill="0">
      <alignment horizontal="center" vertical="center"/>
      <protection locked="0"/>
    </xf>
    <xf numFmtId="171" fontId="123" fillId="0" borderId="55" applyFill="0">
      <alignment horizontal="center" vertical="center"/>
    </xf>
    <xf numFmtId="171" fontId="123" fillId="0" borderId="55" applyFill="0">
      <alignment horizontal="center" vertical="center"/>
    </xf>
    <xf numFmtId="171" fontId="139" fillId="0" borderId="55" applyFill="0">
      <alignment horizontal="center" vertical="center"/>
      <protection locked="0"/>
    </xf>
    <xf numFmtId="49" fontId="124" fillId="0" borderId="0" applyFill="0" applyProtection="0">
      <alignment horizontal="left" indent="1"/>
    </xf>
    <xf numFmtId="0" fontId="140" fillId="0" borderId="0" applyNumberFormat="0" applyFill="0" applyBorder="0" applyAlignment="0" applyProtection="0"/>
    <xf numFmtId="0" fontId="140" fillId="0" borderId="0" applyNumberFormat="0" applyFill="0" applyBorder="0" applyAlignment="0" applyProtection="0"/>
    <xf numFmtId="49" fontId="124" fillId="0" borderId="0" applyFill="0" applyProtection="0">
      <alignment horizontal="left" indent="1"/>
    </xf>
    <xf numFmtId="49" fontId="124" fillId="0" borderId="0" applyFill="0" applyProtection="0">
      <alignment horizontal="left" indent="1"/>
    </xf>
    <xf numFmtId="49" fontId="124" fillId="0" borderId="0" applyFill="0" applyProtection="0">
      <alignment horizontal="left" indent="1"/>
    </xf>
    <xf numFmtId="49" fontId="124" fillId="0" borderId="0" applyFill="0" applyProtection="0">
      <alignment horizontal="left" indent="1"/>
    </xf>
    <xf numFmtId="49" fontId="124" fillId="0" borderId="0" applyFill="0" applyProtection="0">
      <alignment horizontal="left" indent="1"/>
    </xf>
    <xf numFmtId="0" fontId="141" fillId="0" borderId="0" applyNumberFormat="0" applyFill="0" applyBorder="0" applyAlignment="0" applyProtection="0">
      <alignment vertical="top"/>
      <protection locked="0"/>
    </xf>
    <xf numFmtId="0" fontId="27" fillId="4" borderId="0" applyNumberFormat="0" applyBorder="0">
      <alignment horizontal="left"/>
    </xf>
    <xf numFmtId="0" fontId="142" fillId="44" borderId="0" applyNumberFormat="0" applyBorder="0" applyAlignment="0" applyProtection="0"/>
    <xf numFmtId="181" fontId="143" fillId="6" borderId="0" applyNumberFormat="0" applyBorder="0" applyAlignment="0" applyProtection="0"/>
    <xf numFmtId="181" fontId="143" fillId="6" borderId="0" applyNumberFormat="0" applyBorder="0" applyAlignment="0" applyProtection="0"/>
    <xf numFmtId="181" fontId="143" fillId="6" borderId="0" applyNumberFormat="0" applyBorder="0" applyAlignment="0" applyProtection="0"/>
    <xf numFmtId="181" fontId="143" fillId="6" borderId="0" applyNumberFormat="0" applyBorder="0" applyAlignment="0" applyProtection="0"/>
    <xf numFmtId="181" fontId="143" fillId="6" borderId="0" applyNumberFormat="0" applyBorder="0" applyAlignment="0" applyProtection="0"/>
    <xf numFmtId="181" fontId="143" fillId="6" borderId="0" applyNumberFormat="0" applyBorder="0" applyAlignment="0" applyProtection="0"/>
    <xf numFmtId="0" fontId="28" fillId="5" borderId="3" applyBorder="0"/>
    <xf numFmtId="0" fontId="29" fillId="5" borderId="0" applyNumberFormat="0" applyBorder="0">
      <alignment horizontal="right"/>
    </xf>
    <xf numFmtId="0" fontId="8" fillId="5" borderId="0" applyFont="0" applyAlignment="0"/>
    <xf numFmtId="0" fontId="8" fillId="5" borderId="0" applyFont="0" applyAlignment="0"/>
    <xf numFmtId="0" fontId="30" fillId="5" borderId="0" applyBorder="0">
      <alignment vertical="top" wrapText="1"/>
    </xf>
    <xf numFmtId="0" fontId="24" fillId="5" borderId="0" applyAlignment="0">
      <alignment horizontal="center"/>
    </xf>
    <xf numFmtId="0" fontId="144" fillId="0" borderId="51" applyNumberFormat="0" applyFill="0" applyAlignment="0" applyProtection="0"/>
    <xf numFmtId="0" fontId="144" fillId="0" borderId="51" applyNumberFormat="0" applyFill="0" applyAlignment="0" applyProtection="0"/>
    <xf numFmtId="0" fontId="64" fillId="0" borderId="0" applyNumberFormat="0" applyFill="0" applyAlignment="0"/>
    <xf numFmtId="0" fontId="144" fillId="0" borderId="51" applyNumberFormat="0" applyFill="0" applyAlignment="0" applyProtection="0"/>
    <xf numFmtId="0" fontId="144" fillId="0" borderId="51" applyNumberFormat="0" applyFill="0" applyAlignment="0" applyProtection="0"/>
    <xf numFmtId="0" fontId="64" fillId="0" borderId="0" applyNumberFormat="0" applyFill="0" applyAlignment="0"/>
    <xf numFmtId="0" fontId="145" fillId="0" borderId="0" applyNumberFormat="0" applyFill="0" applyAlignment="0"/>
    <xf numFmtId="0" fontId="145" fillId="0" borderId="0" applyNumberFormat="0" applyFill="0" applyAlignment="0"/>
    <xf numFmtId="0" fontId="146" fillId="0" borderId="58" applyNumberFormat="0" applyFill="0" applyBorder="0" applyAlignment="0" applyProtection="0"/>
    <xf numFmtId="0" fontId="146" fillId="0" borderId="58" applyNumberFormat="0" applyFill="0" applyBorder="0" applyAlignment="0" applyProtection="0"/>
    <xf numFmtId="0" fontId="146" fillId="0" borderId="58" applyNumberFormat="0" applyFill="0" applyBorder="0" applyAlignment="0" applyProtection="0"/>
    <xf numFmtId="0" fontId="145" fillId="0" borderId="0" applyNumberFormat="0" applyFill="0" applyAlignment="0"/>
    <xf numFmtId="0" fontId="93" fillId="0" borderId="0" applyNumberFormat="0" applyFill="0" applyAlignment="0"/>
    <xf numFmtId="181" fontId="93" fillId="0" borderId="0" applyNumberFormat="0" applyFill="0" applyAlignment="0"/>
    <xf numFmtId="0" fontId="146" fillId="0" borderId="29" applyNumberFormat="0" applyFill="0" applyAlignment="0" applyProtection="0"/>
    <xf numFmtId="0" fontId="64" fillId="0" borderId="0" applyNumberFormat="0" applyFill="0" applyAlignment="0"/>
    <xf numFmtId="0" fontId="93" fillId="0" borderId="0" applyNumberFormat="0" applyFill="0" applyAlignment="0"/>
    <xf numFmtId="0" fontId="70" fillId="38" borderId="0" applyNumberFormat="0" applyFill="0" applyAlignment="0"/>
    <xf numFmtId="181" fontId="93" fillId="0" borderId="0" applyNumberFormat="0" applyFill="0" applyAlignment="0" applyProtection="0"/>
    <xf numFmtId="0" fontId="64" fillId="0" borderId="0" applyNumberFormat="0" applyFill="0" applyAlignment="0" applyProtection="0"/>
    <xf numFmtId="0" fontId="31" fillId="0" borderId="0" applyNumberFormat="0" applyFill="0" applyAlignment="0" applyProtection="0"/>
    <xf numFmtId="0" fontId="93" fillId="0" borderId="0" applyNumberFormat="0" applyFill="0" applyAlignment="0" applyProtection="0"/>
    <xf numFmtId="0" fontId="93" fillId="0" borderId="0" applyNumberFormat="0" applyFill="0" applyAlignment="0" applyProtection="0"/>
    <xf numFmtId="0" fontId="31" fillId="0" borderId="0" applyNumberFormat="0" applyFill="0" applyAlignment="0" applyProtection="0"/>
    <xf numFmtId="0" fontId="147" fillId="0" borderId="52" applyNumberFormat="0" applyFill="0" applyAlignment="0" applyProtection="0"/>
    <xf numFmtId="0" fontId="148" fillId="0" borderId="0" applyNumberFormat="0" applyFill="0">
      <alignment vertical="center"/>
    </xf>
    <xf numFmtId="0" fontId="149" fillId="0" borderId="53" applyNumberFormat="0" applyFill="0" applyAlignment="0" applyProtection="0"/>
    <xf numFmtId="49" fontId="150" fillId="3" borderId="0" applyFill="0" applyBorder="0">
      <alignment horizontal="left"/>
    </xf>
    <xf numFmtId="49" fontId="150" fillId="3" borderId="0" applyFill="0" applyBorder="0">
      <alignment horizontal="left"/>
    </xf>
    <xf numFmtId="49" fontId="67" fillId="3" borderId="0" applyFill="0">
      <alignment horizontal="center"/>
    </xf>
    <xf numFmtId="0" fontId="151"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29" fillId="3" borderId="0" applyFill="0" applyBorder="0">
      <alignment wrapText="1"/>
    </xf>
    <xf numFmtId="0" fontId="32" fillId="4" borderId="0" applyBorder="0"/>
    <xf numFmtId="0" fontId="33" fillId="4" borderId="0" applyBorder="0"/>
    <xf numFmtId="0" fontId="34" fillId="4" borderId="0" applyBorder="0">
      <alignment horizontal="left"/>
    </xf>
    <xf numFmtId="0" fontId="34" fillId="4" borderId="0" applyBorder="0">
      <alignment horizontal="center" vertical="center" wrapText="1"/>
    </xf>
    <xf numFmtId="0" fontId="34" fillId="4" borderId="0" applyBorder="0">
      <alignment horizontal="center" wrapText="1"/>
    </xf>
    <xf numFmtId="0" fontId="5" fillId="4" borderId="4" applyNumberFormat="0" applyFont="0" applyAlignment="0"/>
    <xf numFmtId="0" fontId="5" fillId="4" borderId="4" applyNumberFormat="0" applyFont="0" applyAlignment="0"/>
    <xf numFmtId="0" fontId="5" fillId="4" borderId="4" applyNumberFormat="0" applyFont="0" applyAlignment="0"/>
    <xf numFmtId="194" fontId="122" fillId="64" borderId="57" applyNumberFormat="0">
      <alignment horizontal="left"/>
    </xf>
    <xf numFmtId="194" fontId="122" fillId="64" borderId="57" applyNumberFormat="0">
      <alignment horizontal="left"/>
    </xf>
    <xf numFmtId="0" fontId="5" fillId="4" borderId="4" applyNumberFormat="0" applyFont="0" applyAlignment="0"/>
    <xf numFmtId="0" fontId="122" fillId="64" borderId="57" applyNumberFormat="0">
      <alignment horizontal="left"/>
    </xf>
    <xf numFmtId="194" fontId="22" fillId="64" borderId="57" applyNumberFormat="0">
      <alignment horizontal="left"/>
    </xf>
    <xf numFmtId="194" fontId="122" fillId="64" borderId="57" applyNumberFormat="0">
      <alignment horizontal="left"/>
    </xf>
    <xf numFmtId="0" fontId="35" fillId="0" borderId="0" applyNumberFormat="0" applyFill="0" applyBorder="0" applyAlignment="0" applyProtection="0">
      <alignment vertical="top"/>
      <protection locked="0"/>
    </xf>
    <xf numFmtId="0" fontId="108" fillId="0" borderId="0" applyNumberFormat="0" applyFill="0" applyBorder="0" applyAlignment="0" applyProtection="0"/>
    <xf numFmtId="195" fontId="152" fillId="0" borderId="0" applyNumberFormat="0" applyFill="0" applyBorder="0" applyAlignment="0" applyProtection="0">
      <alignment vertical="top"/>
      <protection locked="0"/>
    </xf>
    <xf numFmtId="195" fontId="15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08" fillId="0" borderId="0" applyNumberFormat="0" applyFill="0" applyBorder="0" applyAlignment="0" applyProtection="0"/>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92" fillId="0" borderId="0" applyNumberFormat="0" applyFill="0" applyBorder="0" applyAlignment="0" applyProtection="0"/>
    <xf numFmtId="0" fontId="35" fillId="0" borderId="0" applyNumberFormat="0" applyFill="0" applyBorder="0" applyAlignment="0" applyProtection="0">
      <alignment vertical="top"/>
      <protection locked="0"/>
    </xf>
    <xf numFmtId="0" fontId="108" fillId="0" borderId="0" applyNumberFormat="0" applyFill="0" applyBorder="0" applyAlignment="0" applyProtection="0"/>
    <xf numFmtId="0" fontId="155" fillId="48" borderId="41" applyNumberFormat="0" applyAlignment="0" applyProtection="0"/>
    <xf numFmtId="181" fontId="156" fillId="9" borderId="32" applyNumberFormat="0" applyAlignment="0" applyProtection="0"/>
    <xf numFmtId="181" fontId="156" fillId="9" borderId="32" applyNumberFormat="0" applyAlignment="0" applyProtection="0"/>
    <xf numFmtId="181" fontId="156" fillId="9" borderId="32" applyNumberFormat="0" applyAlignment="0" applyProtection="0"/>
    <xf numFmtId="181" fontId="156" fillId="9" borderId="32" applyNumberFormat="0" applyAlignment="0" applyProtection="0"/>
    <xf numFmtId="181" fontId="156" fillId="9" borderId="32" applyNumberFormat="0" applyAlignment="0" applyProtection="0"/>
    <xf numFmtId="181" fontId="156" fillId="9" borderId="32" applyNumberFormat="0" applyAlignment="0" applyProtection="0"/>
    <xf numFmtId="49" fontId="157" fillId="38" borderId="0" applyFill="0" applyBorder="0">
      <alignment horizontal="right" indent="1"/>
    </xf>
    <xf numFmtId="49" fontId="158" fillId="0" borderId="0" applyFill="0" applyBorder="0">
      <alignment horizontal="right" indent="1"/>
    </xf>
    <xf numFmtId="49" fontId="71" fillId="3" borderId="0" applyFill="0" applyBorder="0">
      <alignment horizontal="center" wrapText="1"/>
    </xf>
    <xf numFmtId="49" fontId="36" fillId="0" borderId="0" applyFill="0" applyBorder="0">
      <alignment horizontal="center" wrapText="1"/>
    </xf>
    <xf numFmtId="49" fontId="127" fillId="0" borderId="0" applyFill="0" applyBorder="0">
      <alignment horizontal="center" wrapText="1"/>
    </xf>
    <xf numFmtId="49" fontId="127" fillId="0" borderId="0" applyFill="0" applyBorder="0">
      <alignment horizontal="center" wrapText="1"/>
    </xf>
    <xf numFmtId="0" fontId="71" fillId="3" borderId="0" applyFill="0" applyBorder="0">
      <alignment horizontal="centerContinuous" wrapText="1"/>
    </xf>
    <xf numFmtId="0" fontId="127" fillId="0" borderId="0" applyFill="0" applyBorder="0">
      <alignment horizontal="center" wrapText="1"/>
    </xf>
    <xf numFmtId="0" fontId="127" fillId="0" borderId="0" applyFill="0" applyBorder="0">
      <alignment horizontal="center" wrapText="1"/>
    </xf>
    <xf numFmtId="49" fontId="22" fillId="0" borderId="0" applyFill="0" applyBorder="0">
      <alignment horizontal="left" indent="1"/>
    </xf>
    <xf numFmtId="49" fontId="22" fillId="0" borderId="0" applyFill="0" applyBorder="0">
      <alignment horizontal="left" indent="1"/>
    </xf>
    <xf numFmtId="49" fontId="122" fillId="0" borderId="0" applyFill="0" applyBorder="0">
      <alignment horizontal="left" indent="1"/>
    </xf>
    <xf numFmtId="49" fontId="122" fillId="0" borderId="0" applyFill="0" applyBorder="0">
      <alignment horizontal="left" indent="1"/>
    </xf>
    <xf numFmtId="49" fontId="122" fillId="0" borderId="0" applyFill="0" applyBorder="0">
      <alignment horizontal="left" indent="1"/>
    </xf>
    <xf numFmtId="49" fontId="22" fillId="0" borderId="0" applyFill="0" applyBorder="0">
      <alignment horizontal="left" indent="1"/>
    </xf>
    <xf numFmtId="49" fontId="122" fillId="0" borderId="0" applyFill="0" applyBorder="0">
      <alignment horizontal="left" wrapText="1" indent="2"/>
    </xf>
    <xf numFmtId="0" fontId="67" fillId="64" borderId="0" applyFill="0">
      <alignment horizontal="center" vertical="center" wrapText="1"/>
    </xf>
    <xf numFmtId="0" fontId="26" fillId="4" borderId="1" applyNumberFormat="0"/>
    <xf numFmtId="194" fontId="122" fillId="64" borderId="55" applyNumberFormat="0">
      <alignment horizontal="left"/>
    </xf>
    <xf numFmtId="194" fontId="122" fillId="64" borderId="55" applyNumberFormat="0">
      <alignment horizontal="left"/>
    </xf>
    <xf numFmtId="0" fontId="26" fillId="4" borderId="1" applyNumberFormat="0"/>
    <xf numFmtId="0" fontId="159" fillId="0" borderId="47" applyNumberFormat="0" applyFill="0" applyAlignment="0" applyProtection="0"/>
    <xf numFmtId="181" fontId="160" fillId="0" borderId="34" applyNumberFormat="0" applyFill="0" applyAlignment="0" applyProtection="0"/>
    <xf numFmtId="181" fontId="160" fillId="0" borderId="34" applyNumberFormat="0" applyFill="0" applyAlignment="0" applyProtection="0"/>
    <xf numFmtId="181" fontId="160" fillId="0" borderId="34" applyNumberFormat="0" applyFill="0" applyAlignment="0" applyProtection="0"/>
    <xf numFmtId="181" fontId="160" fillId="0" borderId="34" applyNumberFormat="0" applyFill="0" applyAlignment="0" applyProtection="0"/>
    <xf numFmtId="181" fontId="160" fillId="0" borderId="34" applyNumberFormat="0" applyFill="0" applyAlignment="0" applyProtection="0"/>
    <xf numFmtId="181" fontId="160" fillId="0" borderId="34" applyNumberFormat="0" applyFill="0" applyAlignment="0" applyProtection="0"/>
    <xf numFmtId="196" fontId="161" fillId="0" borderId="0"/>
    <xf numFmtId="0" fontId="162" fillId="50" borderId="0" applyNumberFormat="0" applyBorder="0" applyAlignment="0" applyProtection="0"/>
    <xf numFmtId="181" fontId="163" fillId="8" borderId="0" applyNumberFormat="0" applyBorder="0" applyAlignment="0" applyProtection="0"/>
    <xf numFmtId="181" fontId="163" fillId="8" borderId="0" applyNumberFormat="0" applyBorder="0" applyAlignment="0" applyProtection="0"/>
    <xf numFmtId="181" fontId="163" fillId="8" borderId="0" applyNumberFormat="0" applyBorder="0" applyAlignment="0" applyProtection="0"/>
    <xf numFmtId="181" fontId="163" fillId="8" borderId="0" applyNumberFormat="0" applyBorder="0" applyAlignment="0" applyProtection="0"/>
    <xf numFmtId="181" fontId="163" fillId="8" borderId="0" applyNumberFormat="0" applyBorder="0" applyAlignment="0" applyProtection="0"/>
    <xf numFmtId="181" fontId="163" fillId="8" borderId="0" applyNumberFormat="0" applyBorder="0" applyAlignment="0" applyProtection="0"/>
    <xf numFmtId="0" fontId="69" fillId="0" borderId="0"/>
    <xf numFmtId="0" fontId="69" fillId="0" borderId="0"/>
    <xf numFmtId="0" fontId="69" fillId="0" borderId="0" applyBorder="0"/>
    <xf numFmtId="0" fontId="69" fillId="0" borderId="0"/>
    <xf numFmtId="0" fontId="69" fillId="0" borderId="0"/>
    <xf numFmtId="0" fontId="69" fillId="0" borderId="0"/>
    <xf numFmtId="0" fontId="69"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69" fillId="0" borderId="0"/>
    <xf numFmtId="195" fontId="87" fillId="0" borderId="0"/>
    <xf numFmtId="195" fontId="87" fillId="0" borderId="0"/>
    <xf numFmtId="195" fontId="87" fillId="0" borderId="0"/>
    <xf numFmtId="195" fontId="87" fillId="0" borderId="0"/>
    <xf numFmtId="0" fontId="69" fillId="0" borderId="0"/>
    <xf numFmtId="195" fontId="87" fillId="0" borderId="0"/>
    <xf numFmtId="195" fontId="87" fillId="0" borderId="0"/>
    <xf numFmtId="195" fontId="87" fillId="0" borderId="0"/>
    <xf numFmtId="195" fontId="73" fillId="0" borderId="0"/>
    <xf numFmtId="195" fontId="1" fillId="0" borderId="0"/>
    <xf numFmtId="0" fontId="22" fillId="0" borderId="0">
      <alignment horizontal="right"/>
    </xf>
    <xf numFmtId="195" fontId="73" fillId="0" borderId="0"/>
    <xf numFmtId="0" fontId="69" fillId="0" borderId="0" applyBorder="0"/>
    <xf numFmtId="195" fontId="87" fillId="0" borderId="0"/>
    <xf numFmtId="195" fontId="87" fillId="0" borderId="0"/>
    <xf numFmtId="195" fontId="87" fillId="0" borderId="0"/>
    <xf numFmtId="195" fontId="87" fillId="0" borderId="0"/>
    <xf numFmtId="0" fontId="87" fillId="0" borderId="0"/>
    <xf numFmtId="0" fontId="87" fillId="0" borderId="0"/>
    <xf numFmtId="0" fontId="87" fillId="0" borderId="0"/>
    <xf numFmtId="0" fontId="87" fillId="0" borderId="0"/>
    <xf numFmtId="195" fontId="73" fillId="0" borderId="0"/>
    <xf numFmtId="195" fontId="87" fillId="0" borderId="0"/>
    <xf numFmtId="195" fontId="87" fillId="0" borderId="0"/>
    <xf numFmtId="195" fontId="87" fillId="0" borderId="0"/>
    <xf numFmtId="195" fontId="87" fillId="0" borderId="0"/>
    <xf numFmtId="0" fontId="87" fillId="0" borderId="0"/>
    <xf numFmtId="0" fontId="87" fillId="0" borderId="0"/>
    <xf numFmtId="0" fontId="87" fillId="0" borderId="0"/>
    <xf numFmtId="0" fontId="87" fillId="0" borderId="0"/>
    <xf numFmtId="0" fontId="1" fillId="0" borderId="0"/>
    <xf numFmtId="0" fontId="69" fillId="0" borderId="0"/>
    <xf numFmtId="0" fontId="69" fillId="0" borderId="0" applyBorder="0"/>
    <xf numFmtId="0" fontId="69" fillId="0" borderId="0"/>
    <xf numFmtId="0" fontId="69" fillId="0" borderId="0"/>
    <xf numFmtId="0" fontId="69" fillId="0" borderId="0"/>
    <xf numFmtId="0" fontId="69" fillId="0" borderId="0"/>
    <xf numFmtId="195" fontId="73" fillId="0" borderId="0"/>
    <xf numFmtId="0" fontId="69" fillId="0" borderId="0"/>
    <xf numFmtId="0" fontId="69" fillId="0" borderId="0"/>
    <xf numFmtId="0" fontId="22" fillId="0" borderId="0"/>
    <xf numFmtId="0" fontId="122" fillId="0" borderId="0"/>
    <xf numFmtId="0" fontId="69" fillId="0" borderId="0"/>
    <xf numFmtId="0" fontId="69" fillId="0" borderId="0"/>
    <xf numFmtId="0" fontId="69" fillId="0" borderId="0"/>
    <xf numFmtId="0" fontId="69" fillId="0" borderId="0"/>
    <xf numFmtId="0" fontId="22" fillId="0" borderId="0">
      <alignment horizontal="right"/>
    </xf>
    <xf numFmtId="0" fontId="22" fillId="0" borderId="0">
      <alignment horizontal="right"/>
    </xf>
    <xf numFmtId="0" fontId="22" fillId="0" borderId="0">
      <alignment horizontal="right"/>
    </xf>
    <xf numFmtId="0" fontId="1" fillId="0" borderId="0"/>
    <xf numFmtId="0" fontId="1" fillId="0" borderId="0"/>
    <xf numFmtId="0" fontId="1" fillId="0" borderId="0"/>
    <xf numFmtId="0" fontId="87" fillId="0" borderId="0"/>
    <xf numFmtId="0" fontId="87" fillId="0" borderId="0"/>
    <xf numFmtId="0" fontId="87" fillId="0" borderId="0"/>
    <xf numFmtId="0" fontId="69" fillId="0" borderId="0"/>
    <xf numFmtId="0" fontId="87" fillId="0" borderId="0"/>
    <xf numFmtId="0" fontId="87" fillId="0" borderId="0"/>
    <xf numFmtId="0" fontId="87" fillId="0" borderId="0"/>
    <xf numFmtId="0" fontId="87" fillId="0" borderId="0"/>
    <xf numFmtId="0" fontId="69"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73" fillId="0" borderId="0"/>
    <xf numFmtId="0" fontId="22" fillId="0" borderId="0">
      <alignment horizontal="right"/>
    </xf>
    <xf numFmtId="0" fontId="22" fillId="0" borderId="0">
      <alignment horizontal="right"/>
    </xf>
    <xf numFmtId="0" fontId="22" fillId="0" borderId="0">
      <alignment horizontal="right"/>
    </xf>
    <xf numFmtId="0" fontId="22" fillId="0" borderId="0">
      <alignment horizontal="right"/>
    </xf>
    <xf numFmtId="0" fontId="22" fillId="0" borderId="0">
      <alignment horizontal="right"/>
    </xf>
    <xf numFmtId="0" fontId="22" fillId="0" borderId="0">
      <alignment horizontal="right"/>
    </xf>
    <xf numFmtId="0" fontId="69" fillId="0" borderId="0"/>
    <xf numFmtId="0" fontId="1" fillId="0" borderId="0"/>
    <xf numFmtId="0" fontId="1" fillId="0" borderId="0"/>
    <xf numFmtId="0" fontId="1" fillId="0" borderId="0"/>
    <xf numFmtId="181" fontId="79" fillId="0" borderId="0"/>
    <xf numFmtId="0" fontId="79" fillId="0" borderId="0"/>
    <xf numFmtId="195" fontId="87" fillId="0" borderId="0"/>
    <xf numFmtId="195" fontId="87" fillId="0" borderId="0"/>
    <xf numFmtId="195" fontId="87" fillId="0" borderId="0"/>
    <xf numFmtId="195" fontId="87" fillId="0" borderId="0"/>
    <xf numFmtId="0" fontId="87" fillId="0" borderId="0"/>
    <xf numFmtId="0" fontId="87" fillId="0" borderId="0"/>
    <xf numFmtId="0" fontId="87" fillId="0" borderId="0"/>
    <xf numFmtId="195" fontId="73"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195" fontId="87" fillId="0" borderId="0"/>
    <xf numFmtId="195" fontId="87" fillId="0" borderId="0"/>
    <xf numFmtId="195" fontId="87" fillId="0" borderId="0"/>
    <xf numFmtId="195"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5" fontId="87" fillId="0" borderId="0"/>
    <xf numFmtId="195" fontId="87" fillId="0" borderId="0"/>
    <xf numFmtId="195" fontId="87" fillId="0" borderId="0"/>
    <xf numFmtId="195" fontId="87" fillId="0" borderId="0"/>
    <xf numFmtId="195" fontId="87" fillId="0" borderId="0"/>
    <xf numFmtId="195" fontId="87" fillId="0" borderId="0"/>
    <xf numFmtId="195" fontId="87" fillId="0" borderId="0"/>
    <xf numFmtId="195" fontId="87" fillId="0" borderId="0"/>
    <xf numFmtId="195" fontId="87" fillId="0" borderId="0"/>
    <xf numFmtId="195" fontId="87" fillId="0" borderId="0"/>
    <xf numFmtId="195" fontId="87" fillId="0" borderId="0"/>
    <xf numFmtId="195" fontId="87" fillId="0" borderId="0"/>
    <xf numFmtId="195" fontId="87" fillId="0" borderId="0"/>
    <xf numFmtId="195" fontId="87" fillId="0" borderId="0"/>
    <xf numFmtId="195" fontId="73" fillId="0" borderId="0"/>
    <xf numFmtId="181" fontId="69" fillId="0" borderId="0" applyBorder="0"/>
    <xf numFmtId="0" fontId="69" fillId="0" borderId="0" applyBorder="0"/>
    <xf numFmtId="0" fontId="87" fillId="0" borderId="0"/>
    <xf numFmtId="0" fontId="87" fillId="0" borderId="0"/>
    <xf numFmtId="0" fontId="87" fillId="0" borderId="0"/>
    <xf numFmtId="0" fontId="87" fillId="0" borderId="0"/>
    <xf numFmtId="0" fontId="87" fillId="0" borderId="0"/>
    <xf numFmtId="0" fontId="87" fillId="0" borderId="0"/>
    <xf numFmtId="0" fontId="120" fillId="0" borderId="0"/>
    <xf numFmtId="0" fontId="69" fillId="0" borderId="0" applyBorder="0"/>
    <xf numFmtId="181" fontId="69" fillId="0" borderId="0"/>
    <xf numFmtId="0" fontId="87" fillId="0" borderId="0"/>
    <xf numFmtId="0" fontId="87" fillId="0" borderId="0"/>
    <xf numFmtId="0" fontId="87" fillId="0" borderId="0"/>
    <xf numFmtId="0" fontId="161" fillId="0" borderId="0"/>
    <xf numFmtId="0" fontId="161" fillId="0" borderId="0"/>
    <xf numFmtId="0" fontId="69" fillId="0" borderId="0" applyBorder="0"/>
    <xf numFmtId="0" fontId="69" fillId="0" borderId="0"/>
    <xf numFmtId="0" fontId="69" fillId="0" borderId="0"/>
    <xf numFmtId="0" fontId="69" fillId="0" borderId="0" applyBorder="0"/>
    <xf numFmtId="0" fontId="79" fillId="0" borderId="0"/>
    <xf numFmtId="0" fontId="87" fillId="0" borderId="0"/>
    <xf numFmtId="0" fontId="87" fillId="0" borderId="0"/>
    <xf numFmtId="0" fontId="87" fillId="0" borderId="0"/>
    <xf numFmtId="0" fontId="69" fillId="0" borderId="0"/>
    <xf numFmtId="181" fontId="133" fillId="12" borderId="36" applyNumberFormat="0" applyFont="0" applyAlignment="0" applyProtection="0"/>
    <xf numFmtId="181" fontId="133" fillId="12" borderId="36" applyNumberFormat="0" applyFont="0" applyAlignment="0" applyProtection="0"/>
    <xf numFmtId="181" fontId="133" fillId="12" borderId="36" applyNumberFormat="0" applyFont="0" applyAlignment="0" applyProtection="0"/>
    <xf numFmtId="181" fontId="133" fillId="12" borderId="36" applyNumberFormat="0" applyFont="0" applyAlignment="0" applyProtection="0"/>
    <xf numFmtId="181" fontId="133" fillId="12" borderId="36" applyNumberFormat="0" applyFont="0" applyAlignment="0" applyProtection="0"/>
    <xf numFmtId="0" fontId="69" fillId="46" borderId="48" applyNumberFormat="0" applyFont="0" applyAlignment="0" applyProtection="0"/>
    <xf numFmtId="0" fontId="164" fillId="51" borderId="49" applyNumberFormat="0" applyAlignment="0" applyProtection="0"/>
    <xf numFmtId="181" fontId="165" fillId="10" borderId="33" applyNumberFormat="0" applyAlignment="0" applyProtection="0"/>
    <xf numFmtId="181" fontId="165" fillId="10" borderId="33" applyNumberFormat="0" applyAlignment="0" applyProtection="0"/>
    <xf numFmtId="181" fontId="165" fillId="10" borderId="33" applyNumberFormat="0" applyAlignment="0" applyProtection="0"/>
    <xf numFmtId="181" fontId="165" fillId="10" borderId="33" applyNumberFormat="0" applyAlignment="0" applyProtection="0"/>
    <xf numFmtId="181" fontId="165" fillId="10" borderId="33" applyNumberFormat="0" applyAlignment="0" applyProtection="0"/>
    <xf numFmtId="181" fontId="165" fillId="10" borderId="33" applyNumberFormat="0" applyAlignment="0" applyProtection="0"/>
    <xf numFmtId="49" fontId="128" fillId="64" borderId="56">
      <alignment horizontal="right" indent="2"/>
    </xf>
    <xf numFmtId="49" fontId="128" fillId="3" borderId="56" applyFill="0">
      <alignment horizontal="right" indent="2"/>
    </xf>
    <xf numFmtId="49" fontId="128" fillId="3" borderId="56" applyFill="0">
      <alignment horizontal="right" indent="2"/>
    </xf>
    <xf numFmtId="49" fontId="166" fillId="64" borderId="56">
      <alignment horizontal="right" indent="2"/>
    </xf>
    <xf numFmtId="197" fontId="5" fillId="4" borderId="1">
      <alignment horizontal="right"/>
    </xf>
    <xf numFmtId="197" fontId="5" fillId="4" borderId="1">
      <alignment horizontal="right"/>
    </xf>
    <xf numFmtId="197" fontId="21" fillId="0" borderId="0" applyFont="0" applyFill="0" applyBorder="0" applyAlignment="0" applyProtection="0">
      <protection locked="0"/>
    </xf>
    <xf numFmtId="197" fontId="21" fillId="0" borderId="0" applyFont="0" applyFill="0" applyBorder="0" applyAlignment="0" applyProtection="0">
      <protection locked="0"/>
    </xf>
    <xf numFmtId="197" fontId="21" fillId="0" borderId="0" applyFont="0" applyFill="0" applyBorder="0" applyAlignment="0" applyProtection="0">
      <protection locked="0"/>
    </xf>
    <xf numFmtId="197" fontId="5" fillId="4" borderId="1">
      <alignment horizontal="right"/>
    </xf>
    <xf numFmtId="198" fontId="21" fillId="0" borderId="0" applyFont="0" applyFill="0" applyBorder="0" applyAlignment="0" applyProtection="0">
      <protection locked="0"/>
    </xf>
    <xf numFmtId="198" fontId="21" fillId="0" borderId="0" applyFont="0" applyFill="0" applyBorder="0" applyAlignment="0" applyProtection="0">
      <protection locked="0"/>
    </xf>
    <xf numFmtId="199" fontId="69" fillId="0" borderId="38" applyFont="0" applyFill="0" applyBorder="0" applyAlignment="0" applyProtection="0">
      <alignment horizontal="center" vertical="top" wrapText="1"/>
    </xf>
    <xf numFmtId="198" fontId="5" fillId="4" borderId="1">
      <alignment horizontal="right"/>
    </xf>
    <xf numFmtId="198" fontId="21" fillId="0" borderId="0" applyFont="0" applyFill="0" applyBorder="0" applyAlignment="0" applyProtection="0">
      <protection locked="0"/>
    </xf>
    <xf numFmtId="200" fontId="21" fillId="0" borderId="0" applyFont="0" applyFill="0" applyBorder="0" applyAlignment="0" applyProtection="0">
      <protection locked="0"/>
    </xf>
    <xf numFmtId="9" fontId="21"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21"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21"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69"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3"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3"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69"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69" fillId="0" borderId="0" applyFont="0" applyFill="0" applyBorder="0" applyAlignment="0" applyProtection="0"/>
    <xf numFmtId="9" fontId="77" fillId="0" borderId="0" applyFont="0" applyFill="0" applyBorder="0" applyAlignment="0" applyProtection="0"/>
    <xf numFmtId="9" fontId="69"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4"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69"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69"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21" fillId="0" borderId="0" applyFont="0" applyFill="0" applyBorder="0" applyAlignment="0" applyProtection="0"/>
    <xf numFmtId="9" fontId="69"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21" fillId="0" borderId="0" applyFont="0" applyFill="0" applyBorder="0" applyAlignment="0" applyProtection="0"/>
    <xf numFmtId="9" fontId="69"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21"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201" fontId="5" fillId="4" borderId="0" applyFont="0" applyBorder="0" applyAlignment="0" applyProtection="0"/>
    <xf numFmtId="201" fontId="5" fillId="4" borderId="0" applyFont="0" applyBorder="0" applyAlignment="0" applyProtection="0"/>
    <xf numFmtId="0" fontId="24" fillId="4" borderId="0" applyNumberFormat="0" applyBorder="0" applyProtection="0">
      <alignment horizontal="right"/>
    </xf>
    <xf numFmtId="0" fontId="24" fillId="4" borderId="8">
      <alignment horizontal="right"/>
    </xf>
    <xf numFmtId="202" fontId="5" fillId="4" borderId="0" applyFont="0" applyBorder="0" applyAlignment="0" applyProtection="0"/>
    <xf numFmtId="202" fontId="5" fillId="4" borderId="0" applyFont="0" applyBorder="0" applyAlignment="0" applyProtection="0"/>
    <xf numFmtId="43" fontId="79" fillId="0" borderId="40" applyFont="0" applyAlignment="0">
      <alignment vertical="top" wrapText="1"/>
    </xf>
    <xf numFmtId="168" fontId="79" fillId="0" borderId="40" applyFont="0" applyAlignment="0">
      <alignment vertical="top" wrapText="1"/>
    </xf>
    <xf numFmtId="168" fontId="79" fillId="0" borderId="40" applyFont="0" applyAlignment="0">
      <alignment vertical="top" wrapText="1"/>
    </xf>
    <xf numFmtId="168" fontId="79" fillId="0" borderId="40" applyFont="0" applyAlignment="0">
      <alignment vertical="top" wrapText="1"/>
    </xf>
    <xf numFmtId="168" fontId="79" fillId="0" borderId="40" applyFont="0" applyAlignment="0">
      <alignment vertical="top" wrapText="1"/>
    </xf>
    <xf numFmtId="168" fontId="79" fillId="0" borderId="40" applyFont="0" applyAlignment="0">
      <alignment vertical="top" wrapText="1"/>
    </xf>
    <xf numFmtId="0" fontId="5" fillId="4" borderId="59" applyNumberFormat="0" applyFont="0" applyAlignment="0"/>
    <xf numFmtId="0" fontId="122" fillId="64" borderId="60" applyNumberFormat="0">
      <alignment horizontal="left"/>
    </xf>
    <xf numFmtId="0" fontId="5" fillId="4" borderId="59" applyNumberFormat="0" applyFont="0" applyAlignment="0"/>
    <xf numFmtId="0" fontId="122" fillId="64" borderId="60" applyNumberFormat="0">
      <alignment horizontal="left"/>
    </xf>
    <xf numFmtId="0" fontId="122" fillId="64" borderId="60" applyNumberFormat="0">
      <alignment horizontal="left"/>
    </xf>
    <xf numFmtId="0" fontId="122" fillId="64" borderId="60" applyNumberFormat="0">
      <alignment horizontal="left"/>
    </xf>
    <xf numFmtId="0" fontId="5" fillId="4" borderId="59" applyNumberFormat="0" applyFont="0" applyAlignment="0"/>
    <xf numFmtId="0" fontId="34" fillId="4" borderId="1" applyAlignment="0">
      <alignment horizontal="center" vertical="center" wrapText="1"/>
    </xf>
    <xf numFmtId="0" fontId="26" fillId="4" borderId="1" applyProtection="0">
      <alignment horizontal="center" vertical="center" wrapText="1"/>
    </xf>
    <xf numFmtId="0" fontId="26" fillId="4" borderId="1" applyAlignment="0">
      <alignment horizontal="center" vertical="top" wrapText="1"/>
    </xf>
    <xf numFmtId="0" fontId="26" fillId="4" borderId="1" applyAlignment="0" applyProtection="0">
      <alignment vertical="top" wrapText="1"/>
    </xf>
    <xf numFmtId="0" fontId="26" fillId="4" borderId="0" applyBorder="0">
      <alignment horizontal="left"/>
    </xf>
    <xf numFmtId="203" fontId="167" fillId="0" borderId="1" applyFont="0" applyFill="0" applyBorder="0" applyAlignment="0" applyProtection="0">
      <alignment horizontal="left"/>
      <protection locked="0"/>
    </xf>
    <xf numFmtId="203" fontId="168" fillId="0" borderId="0" applyFont="0" applyFill="0" applyBorder="0" applyAlignment="0" applyProtection="0">
      <alignment horizontal="left"/>
      <protection locked="0"/>
    </xf>
    <xf numFmtId="203" fontId="21" fillId="0" borderId="0" applyFont="0" applyFill="0" applyBorder="0" applyAlignment="0" applyProtection="0">
      <alignment horizontal="left"/>
      <protection locked="0"/>
    </xf>
    <xf numFmtId="172" fontId="21" fillId="0" borderId="0" applyFont="0" applyFill="0" applyBorder="0">
      <alignment horizontal="left"/>
      <protection locked="0"/>
    </xf>
    <xf numFmtId="172" fontId="167" fillId="0" borderId="1">
      <alignment horizontal="left"/>
      <protection locked="0"/>
    </xf>
    <xf numFmtId="40" fontId="69" fillId="0" borderId="1">
      <alignment vertical="top" wrapText="1"/>
    </xf>
    <xf numFmtId="204" fontId="21" fillId="0" borderId="0" applyFont="0" applyFill="0" applyBorder="0" applyAlignment="0" applyProtection="0">
      <alignment horizontal="left"/>
      <protection locked="0"/>
    </xf>
    <xf numFmtId="204" fontId="21" fillId="0" borderId="0" applyFont="0" applyFill="0" applyBorder="0" applyAlignment="0" applyProtection="0">
      <alignment horizontal="left"/>
      <protection locked="0"/>
    </xf>
    <xf numFmtId="204" fontId="21" fillId="0" borderId="0" applyFont="0" applyFill="0" applyBorder="0" applyAlignment="0" applyProtection="0">
      <alignment horizontal="left"/>
      <protection locked="0"/>
    </xf>
    <xf numFmtId="0" fontId="119" fillId="0" borderId="0" applyNumberFormat="0" applyFill="0" applyBorder="0" applyAlignment="0" applyProtection="0"/>
    <xf numFmtId="0" fontId="169" fillId="0" borderId="0" applyNumberFormat="0" applyFill="0" applyBorder="0" applyAlignment="0" applyProtection="0"/>
    <xf numFmtId="181" fontId="170" fillId="0" borderId="0" applyNumberFormat="0" applyFill="0" applyBorder="0" applyAlignment="0" applyProtection="0"/>
    <xf numFmtId="181" fontId="170" fillId="0" borderId="0" applyNumberFormat="0" applyFill="0" applyBorder="0" applyAlignment="0" applyProtection="0"/>
    <xf numFmtId="181" fontId="170" fillId="0" borderId="0" applyNumberFormat="0" applyFill="0" applyBorder="0" applyAlignment="0" applyProtection="0"/>
    <xf numFmtId="181" fontId="170" fillId="0" borderId="0" applyNumberFormat="0" applyFill="0" applyBorder="0" applyAlignment="0" applyProtection="0"/>
    <xf numFmtId="181" fontId="170" fillId="0" borderId="0" applyNumberFormat="0" applyFill="0" applyBorder="0" applyAlignment="0" applyProtection="0"/>
    <xf numFmtId="0" fontId="169" fillId="0" borderId="0" applyNumberFormat="0" applyFill="0" applyBorder="0" applyAlignment="0" applyProtection="0"/>
    <xf numFmtId="0" fontId="69" fillId="38" borderId="0"/>
    <xf numFmtId="181" fontId="129" fillId="65" borderId="0"/>
    <xf numFmtId="0" fontId="168" fillId="65" borderId="0"/>
    <xf numFmtId="0" fontId="171" fillId="0" borderId="54" applyNumberFormat="0" applyFill="0" applyAlignment="0" applyProtection="0"/>
    <xf numFmtId="181" fontId="172" fillId="0" borderId="37" applyNumberFormat="0" applyFill="0" applyAlignment="0" applyProtection="0"/>
    <xf numFmtId="181" fontId="172" fillId="0" borderId="37" applyNumberFormat="0" applyFill="0" applyAlignment="0" applyProtection="0"/>
    <xf numFmtId="181" fontId="172" fillId="0" borderId="37" applyNumberFormat="0" applyFill="0" applyAlignment="0" applyProtection="0"/>
    <xf numFmtId="181" fontId="172" fillId="0" borderId="37" applyNumberFormat="0" applyFill="0" applyAlignment="0" applyProtection="0"/>
    <xf numFmtId="181" fontId="172" fillId="0" borderId="37" applyNumberFormat="0" applyFill="0" applyAlignment="0" applyProtection="0"/>
    <xf numFmtId="181" fontId="172" fillId="0" borderId="37" applyNumberFormat="0" applyFill="0" applyAlignment="0" applyProtection="0"/>
    <xf numFmtId="181" fontId="173" fillId="0" borderId="0" applyNumberFormat="0" applyFill="0" applyBorder="0" applyAlignment="0" applyProtection="0"/>
    <xf numFmtId="181" fontId="173" fillId="0" borderId="0" applyNumberFormat="0" applyFill="0" applyBorder="0" applyAlignment="0" applyProtection="0"/>
    <xf numFmtId="181" fontId="173" fillId="0" borderId="0" applyNumberFormat="0" applyFill="0" applyBorder="0" applyAlignment="0" applyProtection="0"/>
    <xf numFmtId="181" fontId="173" fillId="0" borderId="0" applyNumberFormat="0" applyFill="0" applyBorder="0" applyAlignment="0" applyProtection="0"/>
    <xf numFmtId="181" fontId="173" fillId="0" borderId="0" applyNumberFormat="0" applyFill="0" applyBorder="0" applyAlignment="0" applyProtection="0"/>
    <xf numFmtId="181" fontId="173" fillId="0" borderId="0" applyNumberFormat="0" applyFill="0" applyBorder="0" applyAlignment="0" applyProtection="0"/>
    <xf numFmtId="205" fontId="21" fillId="0" borderId="0" applyFont="0" applyFill="0" applyBorder="0" applyAlignment="0" applyProtection="0">
      <alignment horizontal="left"/>
      <protection locked="0"/>
    </xf>
    <xf numFmtId="0" fontId="24" fillId="4" borderId="0" applyBorder="0">
      <alignment horizontal="center" wrapText="1"/>
    </xf>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7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69" fillId="0" borderId="0"/>
    <xf numFmtId="0" fontId="1" fillId="0" borderId="0"/>
    <xf numFmtId="0" fontId="1" fillId="12" borderId="3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9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1" fontId="21" fillId="0" borderId="0" applyFont="0" applyFill="0" applyBorder="0" applyProtection="0">
      <protection locked="0"/>
    </xf>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86" fillId="45"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76" fillId="51" borderId="41" applyNumberFormat="0" applyAlignment="0" applyProtection="0"/>
    <xf numFmtId="0" fontId="176" fillId="10" borderId="32" applyNumberFormat="0" applyAlignment="0" applyProtection="0"/>
    <xf numFmtId="0" fontId="112" fillId="63" borderId="43" applyNumberFormat="0" applyAlignment="0" applyProtection="0"/>
    <xf numFmtId="0" fontId="177" fillId="63" borderId="43" applyNumberFormat="0" applyAlignment="0" applyProtection="0"/>
    <xf numFmtId="0" fontId="112" fillId="63" borderId="43" applyNumberFormat="0" applyAlignment="0" applyProtection="0"/>
    <xf numFmtId="0" fontId="106" fillId="63" borderId="43" applyNumberFormat="0" applyAlignment="0" applyProtection="0"/>
    <xf numFmtId="0" fontId="177" fillId="63" borderId="43" applyNumberFormat="0" applyAlignment="0" applyProtection="0"/>
    <xf numFmtId="185" fontId="69" fillId="0" borderId="0" applyFont="0" applyFill="0" applyBorder="0" applyAlignment="0" applyProtection="0"/>
    <xf numFmtId="185" fontId="69" fillId="0" borderId="0" applyFont="0" applyFill="0" applyBorder="0" applyAlignment="0" applyProtection="0"/>
    <xf numFmtId="185" fontId="69" fillId="0" borderId="0" applyFont="0" applyFill="0" applyBorder="0" applyAlignment="0" applyProtection="0"/>
    <xf numFmtId="186" fontId="69" fillId="0" borderId="0" applyFont="0" applyFill="0" applyBorder="0" applyAlignment="0" applyProtection="0"/>
    <xf numFmtId="186" fontId="6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4" fontId="9" fillId="0" borderId="0" applyFont="0" applyFill="0" applyBorder="0" applyAlignment="0" applyProtection="0">
      <alignment horizontal="left"/>
      <protection locked="0"/>
    </xf>
    <xf numFmtId="41" fontId="1" fillId="0" borderId="0" applyFont="0" applyFill="0" applyBorder="0" applyAlignment="0" applyProtection="0"/>
    <xf numFmtId="41" fontId="1" fillId="0" borderId="0" applyFont="0" applyFill="0" applyBorder="0" applyAlignment="0" applyProtection="0"/>
    <xf numFmtId="206" fontId="39" fillId="0" borderId="0" applyFont="0" applyFill="0" applyBorder="0" applyAlignment="0" applyProtection="0"/>
    <xf numFmtId="206" fontId="39" fillId="0" borderId="0" applyFont="0" applyFill="0" applyBorder="0" applyAlignment="0" applyProtection="0"/>
    <xf numFmtId="184" fontId="9" fillId="0" borderId="0" applyFont="0" applyFill="0" applyBorder="0" applyAlignment="0" applyProtection="0">
      <alignment horizontal="left"/>
      <protection locked="0"/>
    </xf>
    <xf numFmtId="184" fontId="9" fillId="0" borderId="0" applyFont="0" applyFill="0" applyBorder="0" applyAlignment="0" applyProtection="0">
      <alignment horizontal="left"/>
      <protection locked="0"/>
    </xf>
    <xf numFmtId="184" fontId="9" fillId="0" borderId="0" applyFont="0" applyFill="0" applyBorder="0" applyAlignment="0" applyProtection="0">
      <alignment horizontal="left"/>
      <protection locked="0"/>
    </xf>
    <xf numFmtId="184" fontId="9" fillId="0" borderId="0" applyFont="0" applyFill="0" applyBorder="0" applyAlignment="0" applyProtection="0">
      <alignment horizontal="left"/>
      <protection locked="0"/>
    </xf>
    <xf numFmtId="184" fontId="9" fillId="0" borderId="0" applyFont="0" applyFill="0" applyBorder="0" applyAlignment="0" applyProtection="0">
      <alignment horizontal="left"/>
      <protection locked="0"/>
    </xf>
    <xf numFmtId="184" fontId="9" fillId="0" borderId="0" applyFont="0" applyFill="0" applyBorder="0" applyAlignment="0" applyProtection="0">
      <alignment horizontal="left"/>
      <protection locked="0"/>
    </xf>
    <xf numFmtId="184" fontId="9" fillId="0" borderId="0" applyFont="0" applyFill="0" applyBorder="0" applyAlignment="0" applyProtection="0">
      <alignment horizontal="left"/>
      <protection locked="0"/>
    </xf>
    <xf numFmtId="184" fontId="9" fillId="0" borderId="0" applyFont="0" applyFill="0" applyBorder="0" applyAlignment="0" applyProtection="0">
      <alignment horizontal="left"/>
      <protection locked="0"/>
    </xf>
    <xf numFmtId="206" fontId="39" fillId="0" borderId="0" applyFont="0" applyFill="0" applyBorder="0" applyAlignment="0" applyProtection="0"/>
    <xf numFmtId="187" fontId="91" fillId="0" borderId="0" applyFont="0" applyFill="0" applyBorder="0" applyAlignment="0" applyProtection="0">
      <protection locked="0"/>
    </xf>
    <xf numFmtId="187" fontId="91" fillId="0" borderId="0" applyFont="0" applyFill="0" applyBorder="0" applyAlignment="0" applyProtection="0">
      <protection locked="0"/>
    </xf>
    <xf numFmtId="187" fontId="66" fillId="37" borderId="55">
      <protection locked="0"/>
    </xf>
    <xf numFmtId="187" fontId="21" fillId="0" borderId="0" applyFont="0" applyFill="0" applyBorder="0" applyAlignment="0" applyProtection="0">
      <protection locked="0"/>
    </xf>
    <xf numFmtId="188" fontId="91" fillId="0" borderId="0" applyFont="0" applyFill="0" applyBorder="0" applyAlignment="0" applyProtection="0">
      <protection locked="0"/>
    </xf>
    <xf numFmtId="188" fontId="178" fillId="0" borderId="0" applyFont="0" applyFill="0" applyBorder="0" applyAlignment="0" applyProtection="0">
      <protection locked="0"/>
    </xf>
    <xf numFmtId="188" fontId="178" fillId="0" borderId="0" applyFont="0" applyFill="0" applyBorder="0" applyAlignment="0" applyProtection="0">
      <protection locked="0"/>
    </xf>
    <xf numFmtId="188" fontId="91" fillId="0" borderId="0" applyFont="0" applyFill="0" applyBorder="0" applyAlignment="0" applyProtection="0">
      <protection locked="0"/>
    </xf>
    <xf numFmtId="188" fontId="66" fillId="0" borderId="0" applyFill="0" applyBorder="0" applyAlignment="0" applyProtection="0">
      <protection locked="0"/>
    </xf>
    <xf numFmtId="188" fontId="21" fillId="0" borderId="0" applyFont="0" applyFill="0" applyBorder="0" applyAlignment="0" applyProtection="0">
      <protection locked="0"/>
    </xf>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89" fontId="69" fillId="3" borderId="1" applyFont="0" applyFill="0" applyBorder="0" applyAlignment="0" applyProtection="0"/>
    <xf numFmtId="190" fontId="91" fillId="0" borderId="0" applyFont="0" applyFill="0" applyBorder="0" applyAlignment="0" applyProtection="0"/>
    <xf numFmtId="190" fontId="91" fillId="0" borderId="0" applyFont="0" applyFill="0" applyBorder="0" applyAlignment="0" applyProtection="0"/>
    <xf numFmtId="207" fontId="91" fillId="0" borderId="0" applyFont="0" applyFill="0" applyBorder="0" applyAlignment="0" applyProtection="0"/>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208" fontId="179" fillId="2" borderId="2" applyFont="0" applyFill="0" applyBorder="0" applyAlignment="0" applyProtection="0">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0" fillId="0" borderId="0" applyFont="0" applyFill="0" applyBorder="0" applyAlignment="0" applyProtection="0"/>
    <xf numFmtId="43" fontId="22"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43" fontId="69" fillId="0" borderId="0" applyFont="0" applyFill="0" applyBorder="0" applyAlignment="0" applyProtection="0"/>
    <xf numFmtId="168" fontId="1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0" fillId="0" borderId="0" applyFont="0" applyFill="0" applyBorder="0" applyAlignment="0" applyProtection="0"/>
    <xf numFmtId="43" fontId="1" fillId="0" borderId="0" applyFont="0" applyFill="0" applyBorder="0" applyAlignment="0" applyProtection="0"/>
    <xf numFmtId="168" fontId="7" fillId="0" borderId="0" applyFon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168" fontId="7"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22" fillId="0" borderId="0" applyFont="0" applyFill="0" applyBorder="0" applyAlignment="0" applyProtection="0"/>
    <xf numFmtId="43" fontId="73" fillId="0" borderId="0" applyFont="0" applyFill="0" applyBorder="0" applyAlignment="0" applyProtection="0"/>
    <xf numFmtId="168" fontId="22" fillId="0" borderId="0" applyFont="0" applyFill="0" applyBorder="0" applyAlignment="0" applyProtection="0"/>
    <xf numFmtId="168" fontId="69" fillId="0" borderId="0" applyFont="0" applyFill="0" applyBorder="0" applyAlignment="0" applyProtection="0"/>
    <xf numFmtId="43" fontId="7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43" fontId="77" fillId="0" borderId="0" applyFont="0" applyFill="0" applyBorder="0" applyAlignment="0" applyProtection="0"/>
    <xf numFmtId="168" fontId="7" fillId="0" borderId="0" applyFont="0" applyFill="0" applyBorder="0" applyAlignment="0" applyProtection="0"/>
    <xf numFmtId="0"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0"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7" fillId="0" borderId="0" applyFont="0" applyFill="0" applyBorder="0" applyAlignment="0" applyProtection="0"/>
    <xf numFmtId="168"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7" fillId="0" borderId="0" applyFont="0" applyFill="0" applyBorder="0" applyAlignment="0" applyProtection="0"/>
    <xf numFmtId="168" fontId="22" fillId="0" borderId="0" applyFont="0" applyFill="0" applyBorder="0" applyAlignment="0" applyProtection="0"/>
    <xf numFmtId="43" fontId="73"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3" fillId="0" borderId="0" applyFont="0" applyFill="0" applyBorder="0" applyAlignment="0" applyProtection="0"/>
    <xf numFmtId="191" fontId="69" fillId="0" borderId="0" applyFont="0" applyFill="0" applyBorder="0" applyAlignment="0" applyProtection="0"/>
    <xf numFmtId="43" fontId="73" fillId="0" borderId="0" applyFont="0" applyFill="0" applyBorder="0" applyAlignment="0" applyProtection="0"/>
    <xf numFmtId="168"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7" fillId="0" borderId="0" applyFont="0" applyFill="0" applyBorder="0" applyAlignment="0" applyProtection="0"/>
    <xf numFmtId="168" fontId="7"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69" fillId="0" borderId="0" applyFont="0" applyFill="0" applyBorder="0" applyAlignment="0" applyProtection="0"/>
    <xf numFmtId="43" fontId="7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180"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7" fillId="0" borderId="0" applyFont="0" applyFill="0" applyBorder="0" applyAlignment="0" applyProtection="0"/>
    <xf numFmtId="43" fontId="22" fillId="0" borderId="0" applyFont="0" applyFill="0" applyBorder="0" applyAlignment="0" applyProtection="0"/>
    <xf numFmtId="43" fontId="77"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4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42"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192" fontId="5" fillId="4" borderId="0" applyFont="0" applyBorder="0" applyProtection="0">
      <alignment horizontal="right"/>
    </xf>
    <xf numFmtId="0" fontId="22" fillId="37" borderId="55">
      <alignment horizontal="left" vertical="top" wrapText="1" indent="1"/>
      <protection locked="0"/>
    </xf>
    <xf numFmtId="0" fontId="181" fillId="3" borderId="0" applyFill="0">
      <alignment horizontal="left" wrapText="1"/>
    </xf>
    <xf numFmtId="0" fontId="181" fillId="64" borderId="0" applyFill="0">
      <alignment horizontal="left" wrapText="1"/>
    </xf>
    <xf numFmtId="0" fontId="181" fillId="3" borderId="0" applyFill="0">
      <alignment horizontal="left" wrapText="1"/>
    </xf>
    <xf numFmtId="0" fontId="182" fillId="38" borderId="0" applyFill="0">
      <alignment horizontal="right"/>
    </xf>
    <xf numFmtId="0" fontId="182" fillId="65" borderId="0" applyFill="0">
      <alignment horizontal="right"/>
    </xf>
    <xf numFmtId="0" fontId="182" fillId="38" borderId="0" applyFill="0">
      <alignment horizontal="right"/>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0" fontId="23" fillId="5" borderId="1">
      <alignment horizont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42"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167" fontId="69" fillId="0" borderId="0" applyFont="0" applyFill="0" applyBorder="0" applyAlignment="0" applyProtection="0"/>
    <xf numFmtId="167" fontId="69" fillId="0" borderId="0" applyFont="0" applyFill="0" applyBorder="0" applyAlignment="0" applyProtection="0"/>
    <xf numFmtId="167" fontId="69" fillId="0" borderId="0" applyFont="0" applyFill="0" applyBorder="0" applyAlignment="0" applyProtection="0"/>
    <xf numFmtId="167" fontId="69" fillId="0" borderId="0" applyFont="0" applyFill="0" applyBorder="0" applyAlignment="0" applyProtection="0"/>
    <xf numFmtId="167" fontId="69" fillId="0" borderId="0" applyFont="0" applyFill="0" applyBorder="0" applyAlignment="0" applyProtection="0"/>
    <xf numFmtId="167"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167" fontId="69" fillId="0" borderId="0" applyFont="0" applyFill="0" applyBorder="0" applyAlignment="0" applyProtection="0"/>
    <xf numFmtId="167" fontId="69"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167" fontId="69" fillId="0" borderId="0" applyFont="0" applyFill="0" applyBorder="0" applyAlignment="0" applyProtection="0"/>
    <xf numFmtId="167" fontId="69"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9" fontId="69" fillId="0" borderId="0" applyFont="0" applyFill="0" applyBorder="0" applyAlignment="0" applyProtection="0"/>
    <xf numFmtId="209" fontId="69"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3" fillId="37" borderId="55">
      <alignment horizontal="center" vertical="center"/>
      <protection locked="0"/>
    </xf>
    <xf numFmtId="171" fontId="184" fillId="2" borderId="55" applyFill="0" applyProtection="0">
      <alignment horizontal="right"/>
      <protection locked="0"/>
    </xf>
    <xf numFmtId="171" fontId="184" fillId="37" borderId="55" applyFill="0" applyProtection="0">
      <alignment horizontal="right"/>
      <protection locked="0"/>
    </xf>
    <xf numFmtId="171" fontId="184" fillId="2" borderId="55" applyFill="0" applyProtection="0">
      <alignment horizontal="right"/>
      <protection locked="0"/>
    </xf>
    <xf numFmtId="0" fontId="134" fillId="2" borderId="57" applyFill="0">
      <alignment horizontal="right"/>
      <protection locked="0"/>
    </xf>
    <xf numFmtId="0" fontId="183" fillId="2" borderId="55" applyFill="0" applyProtection="0">
      <alignment horizontal="right"/>
      <protection locked="0"/>
    </xf>
    <xf numFmtId="0" fontId="183" fillId="37" borderId="55" applyFill="0" applyProtection="0">
      <alignment horizontal="right"/>
      <protection locked="0"/>
    </xf>
    <xf numFmtId="0" fontId="183" fillId="2" borderId="55" applyFill="0" applyProtection="0">
      <alignment horizontal="right"/>
      <protection locked="0"/>
    </xf>
    <xf numFmtId="0" fontId="137" fillId="37" borderId="55" applyNumberFormat="0">
      <protection locked="0"/>
    </xf>
    <xf numFmtId="0" fontId="136" fillId="37" borderId="55" applyNumberFormat="0">
      <protection locked="0"/>
    </xf>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83" fillId="37" borderId="55" applyNumberFormat="0">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136" fillId="37" borderId="55" applyNumberFormat="0">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135" fillId="0" borderId="1" applyProtection="0"/>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135" fillId="0" borderId="1" applyProtection="0">
      <alignment horizontal="center"/>
    </xf>
    <xf numFmtId="0" fontId="135" fillId="0" borderId="1" applyProtection="0">
      <alignment horizontal="center"/>
    </xf>
    <xf numFmtId="0" fontId="135" fillId="0" borderId="1" applyProtection="0">
      <alignment horizontal="center"/>
    </xf>
    <xf numFmtId="0" fontId="135" fillId="0" borderId="1" applyProtection="0">
      <alignment horizontal="center"/>
    </xf>
    <xf numFmtId="0" fontId="135" fillId="0" borderId="1" applyProtection="0">
      <alignment horizontal="center"/>
    </xf>
    <xf numFmtId="0" fontId="135" fillId="0" borderId="1" applyProtection="0">
      <alignment horizontal="center"/>
    </xf>
    <xf numFmtId="0" fontId="135" fillId="0" borderId="1" applyProtection="0">
      <alignment horizontal="center"/>
    </xf>
    <xf numFmtId="0" fontId="135" fillId="0" borderId="1" applyProtection="0">
      <alignment horizontal="center"/>
    </xf>
    <xf numFmtId="0" fontId="135" fillId="0" borderId="1" applyProtection="0">
      <alignment horizontal="center"/>
    </xf>
    <xf numFmtId="0" fontId="135" fillId="0" borderId="1" applyProtection="0">
      <alignment horizontal="center"/>
    </xf>
    <xf numFmtId="0" fontId="135" fillId="0" borderId="1" applyProtection="0">
      <alignment horizontal="center"/>
    </xf>
    <xf numFmtId="0" fontId="135" fillId="0" borderId="1" applyProtection="0">
      <alignment horizontal="center"/>
    </xf>
    <xf numFmtId="0" fontId="135" fillId="0" borderId="1" applyProtection="0">
      <alignment horizontal="center"/>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5" fillId="0" borderId="1">
      <alignment horizontal="center"/>
      <protection locked="0"/>
    </xf>
    <xf numFmtId="0" fontId="24" fillId="4" borderId="0">
      <alignment horizontal="right"/>
    </xf>
    <xf numFmtId="0" fontId="26" fillId="4" borderId="0" applyAlignment="0"/>
    <xf numFmtId="0" fontId="69" fillId="3" borderId="0"/>
    <xf numFmtId="0" fontId="69" fillId="3" borderId="0"/>
    <xf numFmtId="181" fontId="22" fillId="64" borderId="0"/>
    <xf numFmtId="210" fontId="18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35" fillId="0" borderId="1" applyFont="0" applyFill="0" applyBorder="0" applyAlignment="0" applyProtection="0"/>
    <xf numFmtId="210" fontId="185" fillId="0" borderId="1" applyFont="0" applyFill="0" applyBorder="0" applyAlignment="0" applyProtection="0"/>
    <xf numFmtId="210" fontId="185" fillId="0" borderId="1" applyFont="0" applyFill="0" applyBorder="0" applyAlignment="0" applyProtection="0"/>
    <xf numFmtId="210" fontId="185" fillId="0" borderId="1" applyFont="0" applyFill="0" applyBorder="0" applyAlignment="0" applyProtection="0"/>
    <xf numFmtId="210" fontId="185" fillId="0" borderId="1" applyFont="0" applyFill="0" applyBorder="0" applyAlignment="0" applyProtection="0"/>
    <xf numFmtId="210" fontId="185" fillId="0" borderId="1" applyFont="0" applyFill="0" applyBorder="0" applyAlignment="0" applyProtection="0"/>
    <xf numFmtId="210" fontId="185" fillId="0" borderId="1" applyFont="0" applyFill="0" applyBorder="0" applyAlignment="0" applyProtection="0"/>
    <xf numFmtId="210" fontId="185" fillId="0" borderId="1" applyFont="0" applyFill="0" applyBorder="0" applyAlignment="0" applyProtection="0"/>
    <xf numFmtId="210" fontId="185" fillId="0" borderId="1" applyFont="0" applyFill="0" applyBorder="0" applyAlignment="0" applyProtection="0"/>
    <xf numFmtId="173" fontId="66" fillId="0" borderId="0" applyFill="0" applyBorder="0" applyAlignment="0" applyProtection="0">
      <alignment wrapText="1"/>
    </xf>
    <xf numFmtId="173" fontId="91" fillId="0" borderId="0" applyFont="0" applyFill="0" applyBorder="0" applyAlignment="0" applyProtection="0">
      <alignment wrapText="1"/>
    </xf>
    <xf numFmtId="173" fontId="91" fillId="0" borderId="0" applyFont="0" applyFill="0" applyBorder="0" applyAlignment="0" applyProtection="0">
      <alignment wrapText="1"/>
    </xf>
    <xf numFmtId="173" fontId="21" fillId="0" borderId="0" applyFont="0" applyFill="0" applyBorder="0" applyAlignment="0" applyProtection="0">
      <alignment wrapText="1"/>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171" fontId="21" fillId="0" borderId="0" applyFont="0" applyFill="0" applyBorder="0" applyProtection="0">
      <protection locked="0"/>
    </xf>
    <xf numFmtId="171" fontId="21" fillId="0" borderId="0" applyFont="0" applyFill="0" applyBorder="0" applyProtection="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171" fontId="21" fillId="0" borderId="0" applyFont="0" applyFill="0" applyBorder="0" applyProtection="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211" fontId="186" fillId="0" borderId="0">
      <protection locked="0"/>
    </xf>
    <xf numFmtId="173" fontId="67" fillId="3" borderId="0" applyFill="0">
      <alignment horizontal="center"/>
    </xf>
    <xf numFmtId="173" fontId="67" fillId="64" borderId="0" applyFill="0">
      <alignment horizontal="center"/>
    </xf>
    <xf numFmtId="173" fontId="67" fillId="3" borderId="0" applyFill="0">
      <alignment horizont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169" fontId="23" fillId="5" borderId="1">
      <alignment horizontal="center" vertical="center"/>
    </xf>
    <xf numFmtId="0" fontId="187" fillId="0" borderId="55"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87" fillId="0" borderId="55"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8" fillId="38" borderId="1" applyFill="0">
      <alignment horizontal="center"/>
    </xf>
    <xf numFmtId="0" fontId="139" fillId="0" borderId="55" applyFill="0">
      <alignment horizontal="center"/>
    </xf>
    <xf numFmtId="171" fontId="187" fillId="0" borderId="55"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87" fillId="0" borderId="55"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171" fontId="138" fillId="38" borderId="1" applyFill="0">
      <alignment horizontal="center" vertical="center"/>
    </xf>
    <xf numFmtId="49" fontId="188" fillId="0" borderId="0" applyFill="0" applyProtection="0">
      <alignment horizontal="left" indent="1"/>
    </xf>
    <xf numFmtId="203" fontId="188" fillId="0" borderId="0" applyFill="0" applyProtection="0">
      <alignment horizontal="left" indent="1"/>
    </xf>
    <xf numFmtId="203" fontId="189" fillId="0" borderId="0" applyFill="0" applyProtection="0">
      <alignment horizontal="left" indent="1"/>
    </xf>
    <xf numFmtId="203" fontId="189" fillId="0" borderId="0" applyFill="0" applyProtection="0">
      <alignment horizontal="left" indent="1"/>
    </xf>
    <xf numFmtId="0" fontId="107" fillId="0" borderId="0" applyNumberFormat="0" applyFill="0" applyBorder="0" applyAlignment="0" applyProtection="0"/>
    <xf numFmtId="49" fontId="125" fillId="0" borderId="0" applyFill="0" applyProtection="0">
      <alignment horizontal="left" indent="1"/>
    </xf>
    <xf numFmtId="49" fontId="125" fillId="0" borderId="0" applyFill="0" applyProtection="0">
      <alignment horizontal="left" indent="1"/>
    </xf>
    <xf numFmtId="49" fontId="125" fillId="0" borderId="0" applyFill="0" applyProtection="0">
      <alignment horizontal="left" indent="1"/>
    </xf>
    <xf numFmtId="49" fontId="125" fillId="0" borderId="0" applyFill="0" applyProtection="0">
      <alignment horizontal="left" indent="1"/>
    </xf>
    <xf numFmtId="49" fontId="125" fillId="0" borderId="0" applyFill="0" applyProtection="0">
      <alignment horizontal="left" indent="1"/>
    </xf>
    <xf numFmtId="49" fontId="125" fillId="0" borderId="0" applyFill="0" applyProtection="0">
      <alignment horizontal="left" indent="1"/>
    </xf>
    <xf numFmtId="0" fontId="140" fillId="0" borderId="0" applyNumberFormat="0" applyFill="0" applyBorder="0" applyAlignment="0" applyProtection="0"/>
    <xf numFmtId="0" fontId="113" fillId="0" borderId="0" applyNumberFormat="0" applyFill="0" applyBorder="0" applyAlignment="0" applyProtection="0"/>
    <xf numFmtId="0" fontId="190" fillId="0" borderId="0" applyNumberFormat="0" applyFill="0" applyBorder="0" applyAlignment="0" applyProtection="0"/>
    <xf numFmtId="49" fontId="125" fillId="0" borderId="0" applyFill="0" applyProtection="0">
      <alignment horizontal="left" indent="1"/>
    </xf>
    <xf numFmtId="0" fontId="113" fillId="0" borderId="0" applyNumberFormat="0" applyFill="0" applyBorder="0" applyAlignment="0" applyProtection="0"/>
    <xf numFmtId="49" fontId="125" fillId="0" borderId="0" applyFill="0" applyProtection="0">
      <alignment horizontal="left" indent="1"/>
    </xf>
    <xf numFmtId="49" fontId="125" fillId="0" borderId="0" applyFill="0" applyProtection="0">
      <alignment horizontal="left" indent="1"/>
    </xf>
    <xf numFmtId="49" fontId="125" fillId="0" borderId="0" applyFill="0" applyProtection="0">
      <alignment horizontal="left" indent="1"/>
    </xf>
    <xf numFmtId="0" fontId="107" fillId="0" borderId="0" applyNumberFormat="0" applyFill="0" applyBorder="0" applyAlignment="0" applyProtection="0"/>
    <xf numFmtId="0" fontId="107" fillId="0" borderId="0" applyNumberFormat="0" applyFill="0" applyBorder="0" applyAlignment="0" applyProtection="0"/>
    <xf numFmtId="49" fontId="191" fillId="0" borderId="0" applyFill="0" applyProtection="0">
      <alignment horizontal="left" indent="1"/>
    </xf>
    <xf numFmtId="49" fontId="125" fillId="0" borderId="0" applyFill="0" applyProtection="0">
      <alignment horizontal="left" indent="1"/>
    </xf>
    <xf numFmtId="0" fontId="181" fillId="3" borderId="0" applyFill="0">
      <alignment horizontal="right"/>
    </xf>
    <xf numFmtId="0" fontId="181" fillId="64" borderId="0" applyFill="0">
      <alignment horizontal="right"/>
    </xf>
    <xf numFmtId="0" fontId="181" fillId="3" borderId="0" applyFill="0">
      <alignment horizontal="right"/>
    </xf>
    <xf numFmtId="212" fontId="186" fillId="0" borderId="0">
      <protection locked="0"/>
    </xf>
    <xf numFmtId="212" fontId="186" fillId="0" borderId="0">
      <protection locked="0"/>
    </xf>
    <xf numFmtId="212" fontId="186" fillId="0" borderId="0">
      <protection locked="0"/>
    </xf>
    <xf numFmtId="0" fontId="114" fillId="44" borderId="0" applyNumberFormat="0" applyBorder="0" applyAlignment="0" applyProtection="0"/>
    <xf numFmtId="0" fontId="142" fillId="44" borderId="0" applyNumberFormat="0" applyBorder="0" applyAlignment="0" applyProtection="0"/>
    <xf numFmtId="0" fontId="114" fillId="44" borderId="0" applyNumberFormat="0" applyBorder="0" applyAlignment="0" applyProtection="0"/>
    <xf numFmtId="0" fontId="142" fillId="40" borderId="0" applyNumberFormat="0" applyBorder="0" applyAlignment="0" applyProtection="0"/>
    <xf numFmtId="0" fontId="101" fillId="44" borderId="0" applyNumberFormat="0" applyBorder="0" applyAlignment="0" applyProtection="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28" fillId="5" borderId="3" applyBorder="0"/>
    <xf numFmtId="0" fontId="8" fillId="5" borderId="0" applyFont="0" applyAlignment="0"/>
    <xf numFmtId="203" fontId="192" fillId="0" borderId="0" applyFill="0" applyAlignment="0"/>
    <xf numFmtId="203" fontId="193" fillId="0" borderId="0" applyFill="0" applyAlignment="0"/>
    <xf numFmtId="203" fontId="193" fillId="0" borderId="0" applyFill="0" applyAlignment="0"/>
    <xf numFmtId="0" fontId="98" fillId="0" borderId="51" applyNumberFormat="0" applyFill="0" applyAlignment="0" applyProtection="0"/>
    <xf numFmtId="0" fontId="93" fillId="0" borderId="0" applyNumberFormat="0" applyFill="0" applyAlignment="0"/>
    <xf numFmtId="0" fontId="98" fillId="0" borderId="51" applyNumberFormat="0" applyFill="0" applyAlignment="0" applyProtection="0"/>
    <xf numFmtId="0" fontId="64" fillId="0" borderId="0" applyNumberFormat="0" applyFill="0" applyAlignment="0"/>
    <xf numFmtId="0" fontId="194" fillId="0" borderId="61" applyNumberFormat="0" applyFill="0" applyAlignment="0" applyProtection="0"/>
    <xf numFmtId="0" fontId="144" fillId="0" borderId="51" applyNumberFormat="0" applyFill="0" applyAlignment="0" applyProtection="0"/>
    <xf numFmtId="0" fontId="31" fillId="0" borderId="0" applyNumberFormat="0" applyFill="0" applyAlignment="0"/>
    <xf numFmtId="0" fontId="98" fillId="0" borderId="44" applyNumberFormat="0" applyFill="0" applyAlignment="0" applyProtection="0"/>
    <xf numFmtId="0" fontId="31" fillId="0" borderId="0" applyNumberFormat="0" applyFill="0" applyAlignment="0"/>
    <xf numFmtId="49" fontId="192" fillId="0" borderId="0" applyFill="0" applyAlignment="0"/>
    <xf numFmtId="0" fontId="31" fillId="0" borderId="0" applyNumberFormat="0" applyFill="0" applyAlignment="0" applyProtection="0"/>
    <xf numFmtId="0" fontId="64" fillId="0" borderId="0" applyNumberFormat="0" applyFill="0" applyAlignment="0" applyProtection="0"/>
    <xf numFmtId="181" fontId="31" fillId="0" borderId="0" applyNumberFormat="0" applyFill="0" applyAlignment="0" applyProtection="0"/>
    <xf numFmtId="0" fontId="93" fillId="0" borderId="0" applyNumberFormat="0" applyFill="0" applyAlignment="0" applyProtection="0"/>
    <xf numFmtId="0" fontId="31" fillId="0" borderId="0" applyNumberFormat="0" applyFill="0" applyAlignment="0" applyProtection="0"/>
    <xf numFmtId="0" fontId="99" fillId="0" borderId="52" applyNumberFormat="0" applyFill="0" applyAlignment="0" applyProtection="0"/>
    <xf numFmtId="0" fontId="147" fillId="0" borderId="52" applyNumberFormat="0" applyFill="0" applyAlignment="0" applyProtection="0"/>
    <xf numFmtId="0" fontId="110" fillId="0" borderId="0" applyNumberFormat="0" applyFill="0" applyAlignment="0"/>
    <xf numFmtId="0" fontId="99" fillId="0" borderId="52" applyNumberFormat="0" applyFill="0" applyAlignment="0" applyProtection="0"/>
    <xf numFmtId="0" fontId="110" fillId="0" borderId="0" applyNumberFormat="0" applyFill="0" applyAlignment="0"/>
    <xf numFmtId="0" fontId="195" fillId="0" borderId="62" applyNumberFormat="0" applyFill="0" applyAlignment="0" applyProtection="0"/>
    <xf numFmtId="0" fontId="99" fillId="0" borderId="45" applyNumberFormat="0" applyFill="0" applyAlignment="0" applyProtection="0"/>
    <xf numFmtId="0" fontId="196" fillId="0" borderId="0" applyNumberFormat="0" applyFill="0" applyAlignment="0"/>
    <xf numFmtId="49" fontId="197" fillId="0" borderId="0" applyFill="0" applyAlignment="0"/>
    <xf numFmtId="49" fontId="197" fillId="0" borderId="0" applyFill="0" applyAlignment="0"/>
    <xf numFmtId="49" fontId="198" fillId="0" borderId="0" applyFill="0" applyAlignment="0"/>
    <xf numFmtId="0" fontId="100" fillId="0" borderId="53" applyNumberFormat="0" applyFill="0" applyAlignment="0" applyProtection="0"/>
    <xf numFmtId="0" fontId="149" fillId="0" borderId="53" applyNumberFormat="0" applyFill="0" applyAlignment="0" applyProtection="0"/>
    <xf numFmtId="49" fontId="199" fillId="3" borderId="0" applyFill="0" applyBorder="0">
      <alignment horizontal="left"/>
    </xf>
    <xf numFmtId="0" fontId="100" fillId="0" borderId="53" applyNumberFormat="0" applyFill="0" applyAlignment="0" applyProtection="0"/>
    <xf numFmtId="49" fontId="199" fillId="3" borderId="0" applyFill="0" applyBorder="0">
      <alignment horizontal="left"/>
    </xf>
    <xf numFmtId="0" fontId="200" fillId="0" borderId="63" applyNumberFormat="0" applyFill="0" applyAlignment="0" applyProtection="0"/>
    <xf numFmtId="0" fontId="100" fillId="0" borderId="46" applyNumberFormat="0" applyFill="0" applyAlignment="0" applyProtection="0"/>
    <xf numFmtId="49" fontId="201" fillId="3" borderId="0" applyFill="0" applyBorder="0">
      <alignment horizontal="left"/>
    </xf>
    <xf numFmtId="49" fontId="67" fillId="3" borderId="0" applyFill="0" applyBorder="0">
      <alignment horizontal="left"/>
    </xf>
    <xf numFmtId="49" fontId="199" fillId="3" borderId="0" applyFill="0" applyBorder="0">
      <alignment horizontal="left"/>
    </xf>
    <xf numFmtId="49" fontId="32" fillId="3" borderId="0" applyFill="0" applyBorder="0">
      <alignment horizontal="left"/>
    </xf>
    <xf numFmtId="49" fontId="32" fillId="3" borderId="0" applyFill="0" applyBorder="0">
      <alignment horizontal="left"/>
    </xf>
    <xf numFmtId="49" fontId="175" fillId="3" borderId="0" applyFill="0" applyBorder="0">
      <alignment horizontal="left"/>
    </xf>
    <xf numFmtId="49" fontId="67" fillId="3" borderId="0" applyFill="0">
      <alignment horizontal="center"/>
    </xf>
    <xf numFmtId="49" fontId="67" fillId="3" borderId="0" applyFill="0">
      <alignment horizontal="center"/>
    </xf>
    <xf numFmtId="49" fontId="67" fillId="64" borderId="0" applyFill="0">
      <alignment horizontal="center"/>
    </xf>
    <xf numFmtId="49" fontId="67" fillId="3" borderId="0" applyFill="0">
      <alignment horizontal="center"/>
    </xf>
    <xf numFmtId="0" fontId="202" fillId="3" borderId="0" applyFill="0" applyBorder="0">
      <alignment wrapText="1"/>
    </xf>
    <xf numFmtId="0" fontId="100" fillId="0" borderId="0" applyNumberFormat="0" applyFill="0" applyBorder="0" applyAlignment="0" applyProtection="0"/>
    <xf numFmtId="0" fontId="202" fillId="3" borderId="0" applyFill="0" applyBorder="0">
      <alignment wrapText="1"/>
    </xf>
    <xf numFmtId="0" fontId="200" fillId="0" borderId="0" applyNumberFormat="0" applyFill="0" applyBorder="0" applyAlignment="0" applyProtection="0"/>
    <xf numFmtId="0" fontId="168" fillId="3" borderId="0" applyFill="0" applyBorder="0">
      <alignment wrapText="1"/>
    </xf>
    <xf numFmtId="0" fontId="66" fillId="3" borderId="0" applyFill="0" applyBorder="0"/>
    <xf numFmtId="0" fontId="202" fillId="3" borderId="0" applyFill="0" applyBorder="0">
      <alignment wrapText="1"/>
    </xf>
    <xf numFmtId="213" fontId="203" fillId="0" borderId="0">
      <protection locked="0"/>
    </xf>
    <xf numFmtId="213" fontId="203" fillId="0" borderId="0">
      <protection locked="0"/>
    </xf>
    <xf numFmtId="0" fontId="32" fillId="4" borderId="0" applyBorder="0"/>
    <xf numFmtId="0" fontId="32" fillId="4" borderId="0" applyBorder="0"/>
    <xf numFmtId="213" fontId="203" fillId="0" borderId="0">
      <protection locked="0"/>
    </xf>
    <xf numFmtId="213" fontId="203" fillId="0" borderId="0">
      <protection locked="0"/>
    </xf>
    <xf numFmtId="0" fontId="33" fillId="4" borderId="0" applyBorder="0"/>
    <xf numFmtId="0" fontId="33" fillId="4" borderId="0" applyBorder="0"/>
    <xf numFmtId="0" fontId="26" fillId="4" borderId="4" applyNumberFormat="0" applyFont="0" applyAlignment="0"/>
    <xf numFmtId="0" fontId="5" fillId="4" borderId="4" applyNumberFormat="0" applyFont="0" applyAlignment="0"/>
    <xf numFmtId="0" fontId="5" fillId="4" borderId="4" applyNumberFormat="0" applyFont="0" applyAlignment="0"/>
    <xf numFmtId="194" fontId="122" fillId="64" borderId="57" applyNumberFormat="0">
      <alignment horizontal="left"/>
    </xf>
    <xf numFmtId="0" fontId="22" fillId="64" borderId="57" applyNumberFormat="0">
      <alignment horizontal="left"/>
    </xf>
    <xf numFmtId="0" fontId="66" fillId="3" borderId="57" applyNumberFormat="0" applyFill="0">
      <alignment horizontal="left"/>
    </xf>
    <xf numFmtId="0" fontId="5" fillId="4" borderId="4" applyNumberFormat="0" applyFont="0" applyAlignment="0"/>
    <xf numFmtId="0" fontId="66" fillId="3" borderId="57" applyNumberFormat="0" applyFill="0">
      <alignment horizontal="left"/>
    </xf>
    <xf numFmtId="0" fontId="66" fillId="64" borderId="57" applyNumberFormat="0" applyFill="0">
      <alignment horizontal="left"/>
    </xf>
    <xf numFmtId="0" fontId="66" fillId="3" borderId="57" applyNumberFormat="0" applyFill="0">
      <alignment horizontal="left"/>
    </xf>
    <xf numFmtId="195" fontId="130" fillId="0" borderId="0" applyNumberFormat="0" applyFill="0" applyBorder="0" applyAlignment="0" applyProtection="0">
      <alignment vertical="top"/>
      <protection locked="0"/>
    </xf>
    <xf numFmtId="0" fontId="11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08" fillId="0" borderId="0" applyNumberFormat="0" applyFill="0" applyBorder="0" applyAlignment="0" applyProtection="0"/>
    <xf numFmtId="0" fontId="130"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204" fillId="0" borderId="0" applyNumberFormat="0" applyFill="0" applyBorder="0" applyAlignment="0" applyProtection="0">
      <alignment horizontal="right"/>
    </xf>
    <xf numFmtId="0" fontId="111" fillId="0" borderId="0" applyNumberFormat="0" applyFill="0" applyBorder="0" applyAlignment="0" applyProtection="0"/>
    <xf numFmtId="0" fontId="205" fillId="0" borderId="0" applyNumberFormat="0" applyFill="0" applyBorder="0" applyAlignment="0" applyProtection="0">
      <alignment vertical="top"/>
      <protection locked="0"/>
    </xf>
    <xf numFmtId="0" fontId="108" fillId="0" borderId="0" applyNumberFormat="0" applyFill="0" applyBorder="0" applyAlignment="0" applyProtection="0"/>
    <xf numFmtId="0" fontId="205"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xf numFmtId="0" fontId="108" fillId="0" borderId="0" applyNumberFormat="0" applyFill="0" applyBorder="0" applyAlignment="0" applyProtection="0"/>
    <xf numFmtId="0" fontId="35" fillId="0" borderId="0" applyNumberFormat="0" applyFill="0" applyBorder="0" applyAlignment="0" applyProtection="0">
      <alignment vertical="top"/>
      <protection locked="0"/>
    </xf>
    <xf numFmtId="173" fontId="35" fillId="0" borderId="0" applyNumberFormat="0" applyFill="0" applyBorder="0" applyAlignment="0" applyProtection="0">
      <alignment vertical="top"/>
      <protection locked="0"/>
    </xf>
    <xf numFmtId="0" fontId="108" fillId="0" borderId="0" applyNumberFormat="0" applyFill="0" applyBorder="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03" fillId="48" borderId="41" applyNumberFormat="0" applyAlignment="0" applyProtection="0"/>
    <xf numFmtId="0" fontId="103" fillId="48" borderId="41" applyNumberFormat="0" applyAlignment="0" applyProtection="0"/>
    <xf numFmtId="0" fontId="103" fillId="48" borderId="41" applyNumberFormat="0" applyAlignment="0" applyProtection="0"/>
    <xf numFmtId="0" fontId="103" fillId="48" borderId="41" applyNumberFormat="0" applyAlignment="0" applyProtection="0"/>
    <xf numFmtId="0" fontId="103" fillId="48" borderId="41" applyNumberFormat="0" applyAlignment="0" applyProtection="0"/>
    <xf numFmtId="0" fontId="103" fillId="48" borderId="41" applyNumberFormat="0" applyAlignment="0" applyProtection="0"/>
    <xf numFmtId="0" fontId="103" fillId="48" borderId="41" applyNumberFormat="0" applyAlignment="0" applyProtection="0"/>
    <xf numFmtId="0" fontId="103" fillId="48" borderId="41" applyNumberFormat="0" applyAlignment="0" applyProtection="0"/>
    <xf numFmtId="0" fontId="103" fillId="48" borderId="41" applyNumberFormat="0" applyAlignment="0" applyProtection="0"/>
    <xf numFmtId="0" fontId="103"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15" fillId="48"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50"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155" fillId="48" borderId="41" applyNumberFormat="0" applyAlignment="0" applyProtection="0"/>
    <xf numFmtId="0" fontId="206" fillId="66" borderId="64" applyNumberFormat="0" applyFill="0" applyAlignment="0">
      <protection locked="0"/>
    </xf>
    <xf numFmtId="0" fontId="206" fillId="67" borderId="64" applyNumberFormat="0" applyFill="0" applyAlignment="0">
      <protection locked="0"/>
    </xf>
    <xf numFmtId="0" fontId="206" fillId="67" borderId="64" applyNumberFormat="0" applyFill="0" applyAlignment="0">
      <protection locked="0"/>
    </xf>
    <xf numFmtId="0" fontId="181" fillId="3" borderId="0" applyFill="0">
      <alignment horizontal="left" wrapText="1"/>
    </xf>
    <xf numFmtId="0" fontId="181" fillId="64" borderId="0" applyFill="0">
      <alignment horizontal="left" wrapText="1"/>
    </xf>
    <xf numFmtId="0" fontId="181" fillId="3" borderId="0" applyFill="0">
      <alignment horizontal="left" wrapText="1"/>
    </xf>
    <xf numFmtId="0" fontId="207" fillId="68" borderId="64" applyNumberFormat="0" applyFill="0">
      <alignment horizontal="centerContinuous" wrapText="1"/>
    </xf>
    <xf numFmtId="49" fontId="208" fillId="0" borderId="0" applyFill="0" applyBorder="0">
      <alignment horizontal="right" indent="1"/>
    </xf>
    <xf numFmtId="49" fontId="209" fillId="0" borderId="0" applyFill="0" applyBorder="0">
      <alignment horizontal="right" indent="1"/>
    </xf>
    <xf numFmtId="49" fontId="210" fillId="0" borderId="0" applyFill="0" applyBorder="0">
      <alignment horizontal="right" indent="1"/>
    </xf>
    <xf numFmtId="49" fontId="208" fillId="0" borderId="0" applyFill="0" applyBorder="0">
      <alignment horizontal="right" indent="1"/>
    </xf>
    <xf numFmtId="0" fontId="207" fillId="68" borderId="65" applyNumberFormat="0" applyFill="0">
      <alignment horizontal="centerContinuous" wrapText="1"/>
    </xf>
    <xf numFmtId="0" fontId="207" fillId="3" borderId="65" applyNumberFormat="0" applyFill="0">
      <alignment horizontal="centerContinuous" wrapText="1"/>
    </xf>
    <xf numFmtId="0" fontId="207" fillId="3" borderId="65" applyNumberFormat="0" applyFill="0">
      <alignment horizontal="centerContinuous" wrapText="1"/>
    </xf>
    <xf numFmtId="49" fontId="36" fillId="0" borderId="0" applyFill="0" applyBorder="0">
      <alignment horizontal="center" wrapText="1"/>
    </xf>
    <xf numFmtId="0" fontId="36" fillId="0" borderId="0" applyFill="0" applyBorder="0">
      <alignment horizontal="centerContinuous" wrapText="1"/>
    </xf>
    <xf numFmtId="0" fontId="67" fillId="0" borderId="0" applyFill="0" applyBorder="0">
      <alignment horizontal="center" wrapText="1"/>
    </xf>
    <xf numFmtId="49" fontId="66" fillId="0" borderId="0" applyFill="0" applyBorder="0">
      <alignment horizontal="center" vertical="center" wrapText="1"/>
    </xf>
    <xf numFmtId="0" fontId="207" fillId="68" borderId="64" applyNumberFormat="0" applyFill="0">
      <alignment horizontal="centerContinuous" wrapText="1"/>
    </xf>
    <xf numFmtId="0" fontId="207" fillId="3" borderId="64" applyNumberFormat="0" applyFill="0">
      <alignment horizontal="centerContinuous" wrapText="1"/>
    </xf>
    <xf numFmtId="0" fontId="207" fillId="3" borderId="64" applyNumberFormat="0" applyFill="0">
      <alignment horizontal="centerContinuous" wrapText="1"/>
    </xf>
    <xf numFmtId="0" fontId="207" fillId="68" borderId="64" applyNumberFormat="0">
      <alignment horizontal="centerContinuous" wrapText="1"/>
    </xf>
    <xf numFmtId="0" fontId="207" fillId="3" borderId="64" applyNumberFormat="0" applyFill="0">
      <alignment horizontal="centerContinuous" wrapText="1"/>
    </xf>
    <xf numFmtId="0" fontId="207" fillId="68" borderId="64" applyNumberFormat="0" applyFill="0">
      <alignment horizontal="centerContinuous" wrapText="1"/>
    </xf>
    <xf numFmtId="0" fontId="207" fillId="68" borderId="64" applyNumberFormat="0">
      <alignment horizontal="centerContinuous" wrapText="1"/>
    </xf>
    <xf numFmtId="0" fontId="67" fillId="3" borderId="0" applyFill="0">
      <alignment horizontal="center" vertical="center" wrapText="1"/>
    </xf>
    <xf numFmtId="0" fontId="67" fillId="3" borderId="5" applyFill="0">
      <alignment horizontal="center" wrapText="1"/>
    </xf>
    <xf numFmtId="0" fontId="67" fillId="64" borderId="5" applyFill="0">
      <alignment horizontal="center" wrapText="1"/>
    </xf>
    <xf numFmtId="0" fontId="67" fillId="3" borderId="5" applyFill="0">
      <alignment horizontal="center" wrapText="1"/>
    </xf>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11" fillId="67" borderId="64" applyNumberFormat="0" applyFill="0" applyAlignment="0"/>
    <xf numFmtId="0" fontId="22" fillId="64" borderId="55" applyNumberFormat="0">
      <alignment horizontal="left"/>
    </xf>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2" fillId="64" borderId="55" applyNumberFormat="0">
      <alignment horizontal="left"/>
    </xf>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194" fontId="122" fillId="64" borderId="55" applyNumberFormat="0">
      <alignment horizontal="left"/>
    </xf>
    <xf numFmtId="0" fontId="66" fillId="64" borderId="55" applyNumberFormat="0">
      <alignment horizontal="left"/>
    </xf>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197" fontId="211" fillId="66" borderId="64" applyNumberFormat="0" applyAlignment="0"/>
    <xf numFmtId="197" fontId="211" fillId="66" borderId="64" applyNumberFormat="0" applyAlignment="0"/>
    <xf numFmtId="0" fontId="22" fillId="64" borderId="55" applyNumberFormat="0">
      <alignment horizontal="left"/>
    </xf>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0" fontId="26" fillId="4" borderId="1" applyNumberFormat="0"/>
    <xf numFmtId="197" fontId="211" fillId="66" borderId="64" applyNumberFormat="0" applyAlignment="0"/>
    <xf numFmtId="0" fontId="116" fillId="0" borderId="47" applyNumberFormat="0" applyFill="0" applyAlignment="0" applyProtection="0"/>
    <xf numFmtId="0" fontId="159" fillId="0" borderId="47" applyNumberFormat="0" applyFill="0" applyAlignment="0" applyProtection="0"/>
    <xf numFmtId="0" fontId="116" fillId="0" borderId="47" applyNumberFormat="0" applyFill="0" applyAlignment="0" applyProtection="0"/>
    <xf numFmtId="0" fontId="174" fillId="0" borderId="66" applyNumberFormat="0" applyFill="0" applyAlignment="0" applyProtection="0"/>
    <xf numFmtId="0" fontId="105" fillId="0" borderId="47" applyNumberFormat="0" applyFill="0" applyAlignment="0" applyProtection="0"/>
    <xf numFmtId="0" fontId="212" fillId="0" borderId="0" applyFill="0" applyProtection="0">
      <alignment horizontal="center"/>
    </xf>
    <xf numFmtId="0" fontId="117" fillId="50" borderId="0" applyNumberFormat="0" applyBorder="0" applyAlignment="0" applyProtection="0"/>
    <xf numFmtId="0" fontId="162" fillId="50" borderId="0" applyNumberFormat="0" applyBorder="0" applyAlignment="0" applyProtection="0"/>
    <xf numFmtId="0" fontId="117" fillId="50" borderId="0" applyNumberFormat="0" applyBorder="0" applyAlignment="0" applyProtection="0"/>
    <xf numFmtId="0" fontId="213" fillId="50" borderId="0" applyNumberFormat="0" applyBorder="0" applyAlignment="0" applyProtection="0"/>
    <xf numFmtId="0" fontId="102" fillId="50" borderId="0" applyNumberFormat="0" applyBorder="0" applyAlignment="0" applyProtection="0"/>
    <xf numFmtId="0" fontId="69" fillId="0" borderId="0"/>
    <xf numFmtId="0" fontId="120" fillId="0" borderId="0"/>
    <xf numFmtId="181" fontId="69" fillId="0" borderId="0"/>
    <xf numFmtId="181" fontId="69" fillId="0" borderId="0"/>
    <xf numFmtId="0" fontId="69" fillId="0" borderId="0"/>
    <xf numFmtId="0" fontId="214" fillId="0" borderId="0">
      <alignment vertical="center"/>
    </xf>
    <xf numFmtId="0" fontId="120" fillId="0" borderId="0"/>
    <xf numFmtId="0" fontId="214" fillId="0" borderId="0">
      <alignment vertical="center"/>
    </xf>
    <xf numFmtId="0" fontId="1" fillId="0" borderId="0"/>
    <xf numFmtId="0" fontId="1" fillId="0" borderId="0"/>
    <xf numFmtId="0" fontId="1" fillId="0" borderId="0"/>
    <xf numFmtId="0" fontId="69" fillId="0" borderId="0"/>
    <xf numFmtId="0" fontId="69" fillId="0" borderId="0" applyBorder="0"/>
    <xf numFmtId="0" fontId="69" fillId="0" borderId="0"/>
    <xf numFmtId="0" fontId="69" fillId="0" borderId="0"/>
    <xf numFmtId="181" fontId="69" fillId="0" borderId="0"/>
    <xf numFmtId="181" fontId="69" fillId="0" borderId="0"/>
    <xf numFmtId="0" fontId="69" fillId="0" borderId="0"/>
    <xf numFmtId="0" fontId="69" fillId="0" borderId="0"/>
    <xf numFmtId="0" fontId="180" fillId="0" borderId="0"/>
    <xf numFmtId="0" fontId="69" fillId="0" borderId="0"/>
    <xf numFmtId="0" fontId="122" fillId="0" borderId="0"/>
    <xf numFmtId="0" fontId="69" fillId="0" borderId="0"/>
    <xf numFmtId="0" fontId="22" fillId="0" borderId="0">
      <alignment horizontal="right"/>
    </xf>
    <xf numFmtId="0" fontId="69" fillId="0" borderId="0"/>
    <xf numFmtId="0" fontId="122" fillId="0" borderId="0"/>
    <xf numFmtId="0" fontId="1" fillId="0" borderId="0"/>
    <xf numFmtId="0" fontId="69" fillId="0" borderId="0"/>
    <xf numFmtId="0" fontId="1" fillId="0" borderId="0"/>
    <xf numFmtId="0" fontId="69" fillId="0" borderId="0"/>
    <xf numFmtId="0" fontId="69"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195" fontId="1" fillId="0" borderId="0"/>
    <xf numFmtId="195" fontId="1" fillId="0" borderId="0"/>
    <xf numFmtId="0" fontId="1" fillId="0" borderId="0"/>
    <xf numFmtId="0" fontId="1" fillId="0" borderId="0"/>
    <xf numFmtId="0" fontId="1" fillId="0" borderId="0"/>
    <xf numFmtId="0" fontId="22" fillId="0" borderId="0">
      <alignment horizontal="right"/>
    </xf>
    <xf numFmtId="195" fontId="1" fillId="0" borderId="0"/>
    <xf numFmtId="0" fontId="1" fillId="0" borderId="0"/>
    <xf numFmtId="0" fontId="1" fillId="0" borderId="0"/>
    <xf numFmtId="195" fontId="1" fillId="0" borderId="0"/>
    <xf numFmtId="0" fontId="22" fillId="0" borderId="0"/>
    <xf numFmtId="0" fontId="1" fillId="0" borderId="0"/>
    <xf numFmtId="0" fontId="22" fillId="0" borderId="0"/>
    <xf numFmtId="0" fontId="69" fillId="0" borderId="0" applyBorder="0"/>
    <xf numFmtId="0" fontId="69" fillId="0" borderId="0" applyBorder="0"/>
    <xf numFmtId="0" fontId="1" fillId="0" borderId="0"/>
    <xf numFmtId="0" fontId="73" fillId="0" borderId="0"/>
    <xf numFmtId="0" fontId="87" fillId="0" borderId="0"/>
    <xf numFmtId="195" fontId="73" fillId="0" borderId="0"/>
    <xf numFmtId="0" fontId="69" fillId="0" borderId="0"/>
    <xf numFmtId="195" fontId="73" fillId="0" borderId="0"/>
    <xf numFmtId="0" fontId="69" fillId="0" borderId="0" applyBorder="0"/>
    <xf numFmtId="0" fontId="69" fillId="0" borderId="0"/>
    <xf numFmtId="0" fontId="69" fillId="0" borderId="0"/>
    <xf numFmtId="0" fontId="79" fillId="0" borderId="0"/>
    <xf numFmtId="195" fontId="1" fillId="0" borderId="0"/>
    <xf numFmtId="0"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0" fontId="22" fillId="0" borderId="0"/>
    <xf numFmtId="0" fontId="121" fillId="0" borderId="0"/>
    <xf numFmtId="0" fontId="69" fillId="0" borderId="0"/>
    <xf numFmtId="0" fontId="69" fillId="0" borderId="0" applyBorder="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69" fillId="0" borderId="0" applyBorder="0"/>
    <xf numFmtId="0" fontId="69" fillId="0" borderId="0" applyBorder="0"/>
    <xf numFmtId="0" fontId="22" fillId="0" borderId="0">
      <alignment horizontal="right"/>
    </xf>
    <xf numFmtId="0" fontId="69"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80" fillId="0" borderId="0"/>
    <xf numFmtId="0" fontId="1" fillId="0" borderId="0"/>
    <xf numFmtId="173" fontId="22" fillId="0" borderId="0">
      <alignment horizontal="right"/>
    </xf>
    <xf numFmtId="0" fontId="1" fillId="0" borderId="0"/>
    <xf numFmtId="0" fontId="1" fillId="0" borderId="0"/>
    <xf numFmtId="0" fontId="120" fillId="0" borderId="0"/>
    <xf numFmtId="0" fontId="1" fillId="0" borderId="0"/>
    <xf numFmtId="0" fontId="66"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77" fillId="0" borderId="0"/>
    <xf numFmtId="0" fontId="1" fillId="0" borderId="0"/>
    <xf numFmtId="0" fontId="120" fillId="0" borderId="0"/>
    <xf numFmtId="181" fontId="73" fillId="0" borderId="0"/>
    <xf numFmtId="0" fontId="69" fillId="0" borderId="0"/>
    <xf numFmtId="181" fontId="73" fillId="0" borderId="0"/>
    <xf numFmtId="0" fontId="69" fillId="0" borderId="0"/>
    <xf numFmtId="0" fontId="120" fillId="0" borderId="0"/>
    <xf numFmtId="0" fontId="69" fillId="0" borderId="0"/>
    <xf numFmtId="0" fontId="66" fillId="0" borderId="0"/>
    <xf numFmtId="0" fontId="120" fillId="0" borderId="0"/>
    <xf numFmtId="0" fontId="77"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horizontal="right"/>
    </xf>
    <xf numFmtId="0" fontId="69" fillId="0" borderId="0"/>
    <xf numFmtId="0" fontId="69" fillId="0" borderId="0"/>
    <xf numFmtId="0" fontId="69" fillId="0" borderId="0"/>
    <xf numFmtId="0" fontId="69" fillId="0" borderId="0"/>
    <xf numFmtId="0" fontId="22" fillId="0" borderId="0">
      <alignment horizontal="right"/>
    </xf>
    <xf numFmtId="0" fontId="69" fillId="0" borderId="0"/>
    <xf numFmtId="0" fontId="1" fillId="0" borderId="0"/>
    <xf numFmtId="0" fontId="1" fillId="0" borderId="0"/>
    <xf numFmtId="0" fontId="22" fillId="0" borderId="0">
      <alignment horizontal="right"/>
    </xf>
    <xf numFmtId="0" fontId="1" fillId="0" borderId="0"/>
    <xf numFmtId="0" fontId="1" fillId="0" borderId="0"/>
    <xf numFmtId="0" fontId="22" fillId="0" borderId="0">
      <alignment horizontal="right"/>
    </xf>
    <xf numFmtId="0" fontId="1" fillId="0" borderId="0"/>
    <xf numFmtId="0" fontId="1" fillId="0" borderId="0"/>
    <xf numFmtId="0" fontId="22" fillId="0" borderId="0">
      <alignment horizontal="right"/>
    </xf>
    <xf numFmtId="0" fontId="22" fillId="0" borderId="0">
      <alignment horizontal="right"/>
    </xf>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applyBorder="0"/>
    <xf numFmtId="195" fontId="1" fillId="0" borderId="0"/>
    <xf numFmtId="195" fontId="1" fillId="0" borderId="0"/>
    <xf numFmtId="195" fontId="1" fillId="0" borderId="0"/>
    <xf numFmtId="0" fontId="69" fillId="0" borderId="0" applyBorder="0"/>
    <xf numFmtId="0" fontId="69" fillId="0" borderId="0" applyBorder="0"/>
    <xf numFmtId="195" fontId="1" fillId="0" borderId="0"/>
    <xf numFmtId="195" fontId="1" fillId="0" borderId="0"/>
    <xf numFmtId="195" fontId="1" fillId="0" borderId="0"/>
    <xf numFmtId="195" fontId="1" fillId="0" borderId="0"/>
    <xf numFmtId="0" fontId="69" fillId="0" borderId="0"/>
    <xf numFmtId="0" fontId="69" fillId="0" borderId="0"/>
    <xf numFmtId="0" fontId="69" fillId="0" borderId="0"/>
    <xf numFmtId="195" fontId="1" fillId="0" borderId="0"/>
    <xf numFmtId="0" fontId="180" fillId="0" borderId="0"/>
    <xf numFmtId="0" fontId="120" fillId="0" borderId="0"/>
    <xf numFmtId="0" fontId="180" fillId="0" borderId="0"/>
    <xf numFmtId="0" fontId="69" fillId="0" borderId="0" applyBorder="0"/>
    <xf numFmtId="0" fontId="120" fillId="0" borderId="0"/>
    <xf numFmtId="0" fontId="69" fillId="0" borderId="0" applyBorder="0"/>
    <xf numFmtId="0" fontId="69" fillId="0" borderId="0" applyBorder="0"/>
    <xf numFmtId="0" fontId="120" fillId="0" borderId="0"/>
    <xf numFmtId="195" fontId="1" fillId="0" borderId="0"/>
    <xf numFmtId="0" fontId="120" fillId="0" borderId="0"/>
    <xf numFmtId="195"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22" fillId="0" borderId="0">
      <alignment horizontal="right"/>
    </xf>
    <xf numFmtId="0" fontId="1" fillId="0" borderId="0"/>
    <xf numFmtId="0" fontId="1" fillId="0" borderId="0"/>
    <xf numFmtId="0" fontId="69"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69" fillId="0" borderId="0"/>
    <xf numFmtId="0" fontId="1" fillId="0" borderId="0"/>
    <xf numFmtId="0" fontId="69"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22" fillId="0" borderId="0">
      <alignment horizontal="right"/>
    </xf>
    <xf numFmtId="0" fontId="1" fillId="0" borderId="0"/>
    <xf numFmtId="0" fontId="1" fillId="0" borderId="0"/>
    <xf numFmtId="0" fontId="69" fillId="0" borderId="0"/>
    <xf numFmtId="0" fontId="69" fillId="0" borderId="0"/>
    <xf numFmtId="0" fontId="1" fillId="0" borderId="0"/>
    <xf numFmtId="0" fontId="22" fillId="0" borderId="0">
      <alignment horizontal="right"/>
    </xf>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195" fontId="1" fillId="0" borderId="0"/>
    <xf numFmtId="0" fontId="87" fillId="0" borderId="0"/>
    <xf numFmtId="195" fontId="1" fillId="0" borderId="0"/>
    <xf numFmtId="0" fontId="120" fillId="0" borderId="0"/>
    <xf numFmtId="0" fontId="69" fillId="0" borderId="0"/>
    <xf numFmtId="0" fontId="69" fillId="0" borderId="0"/>
    <xf numFmtId="0" fontId="120" fillId="0" borderId="0"/>
    <xf numFmtId="0" fontId="120" fillId="0" borderId="0"/>
    <xf numFmtId="195" fontId="73" fillId="0" borderId="0"/>
    <xf numFmtId="195" fontId="1" fillId="0" borderId="0"/>
    <xf numFmtId="0" fontId="120" fillId="0" borderId="0"/>
    <xf numFmtId="195" fontId="1" fillId="0" borderId="0"/>
    <xf numFmtId="0" fontId="69" fillId="0" borderId="0"/>
    <xf numFmtId="0" fontId="69" fillId="0" borderId="0"/>
    <xf numFmtId="0" fontId="1" fillId="0" borderId="0"/>
    <xf numFmtId="0" fontId="69" fillId="0" borderId="0"/>
    <xf numFmtId="0" fontId="1" fillId="0" borderId="0"/>
    <xf numFmtId="0" fontId="69" fillId="0" borderId="0"/>
    <xf numFmtId="0" fontId="69" fillId="0" borderId="0"/>
    <xf numFmtId="0" fontId="69" fillId="0" borderId="0"/>
    <xf numFmtId="0" fontId="180" fillId="0" borderId="0"/>
    <xf numFmtId="0" fontId="22" fillId="0" borderId="0">
      <alignment horizontal="right"/>
    </xf>
    <xf numFmtId="0" fontId="42" fillId="0" borderId="0"/>
    <xf numFmtId="0" fontId="69" fillId="0" borderId="0"/>
    <xf numFmtId="0" fontId="69" fillId="0" borderId="0"/>
    <xf numFmtId="0" fontId="69" fillId="0" borderId="0"/>
    <xf numFmtId="0" fontId="69" fillId="0" borderId="0"/>
    <xf numFmtId="0" fontId="69" fillId="0" borderId="0"/>
    <xf numFmtId="0" fontId="42" fillId="0" borderId="0"/>
    <xf numFmtId="0" fontId="69" fillId="0" borderId="0"/>
    <xf numFmtId="0" fontId="69" fillId="0" borderId="0"/>
    <xf numFmtId="0" fontId="69" fillId="0" borderId="0"/>
    <xf numFmtId="0" fontId="42" fillId="0" borderId="0"/>
    <xf numFmtId="0" fontId="69" fillId="0" borderId="0"/>
    <xf numFmtId="181" fontId="69" fillId="0" borderId="0" applyBorder="0"/>
    <xf numFmtId="0" fontId="69" fillId="0" borderId="0" applyBorder="0"/>
    <xf numFmtId="0" fontId="120" fillId="0" borderId="0"/>
    <xf numFmtId="0" fontId="120" fillId="0" borderId="0"/>
    <xf numFmtId="0" fontId="120" fillId="0" borderId="0"/>
    <xf numFmtId="0" fontId="1" fillId="0" borderId="0"/>
    <xf numFmtId="0" fontId="1" fillId="0" borderId="0"/>
    <xf numFmtId="0" fontId="1" fillId="0" borderId="0"/>
    <xf numFmtId="0" fontId="69" fillId="0" borderId="0"/>
    <xf numFmtId="0" fontId="69" fillId="0" borderId="0"/>
    <xf numFmtId="0" fontId="42" fillId="0" borderId="0"/>
    <xf numFmtId="0" fontId="69" fillId="0" borderId="0" applyBorder="0"/>
    <xf numFmtId="0" fontId="180" fillId="0" borderId="0"/>
    <xf numFmtId="0" fontId="69" fillId="0" borderId="0" applyBorder="0"/>
    <xf numFmtId="0" fontId="69" fillId="0" borderId="0" applyBorder="0"/>
    <xf numFmtId="0" fontId="180" fillId="0" borderId="0"/>
    <xf numFmtId="0" fontId="1" fillId="0" borderId="0"/>
    <xf numFmtId="0" fontId="69" fillId="0" borderId="0" applyBorder="0"/>
    <xf numFmtId="0" fontId="120" fillId="0" borderId="0"/>
    <xf numFmtId="0" fontId="1" fillId="0" borderId="0"/>
    <xf numFmtId="0" fontId="69" fillId="0" borderId="0" applyBorder="0"/>
    <xf numFmtId="0" fontId="69" fillId="0" borderId="0" applyBorder="0"/>
    <xf numFmtId="0" fontId="1" fillId="0" borderId="0"/>
    <xf numFmtId="181" fontId="69" fillId="0" borderId="0"/>
    <xf numFmtId="0" fontId="120" fillId="0" borderId="0"/>
    <xf numFmtId="0" fontId="120" fillId="0" borderId="0"/>
    <xf numFmtId="0" fontId="120" fillId="0" borderId="0"/>
    <xf numFmtId="0" fontId="120" fillId="0" borderId="0"/>
    <xf numFmtId="0" fontId="69" fillId="0" borderId="0"/>
    <xf numFmtId="0" fontId="69" fillId="0" borderId="0"/>
    <xf numFmtId="0" fontId="69" fillId="0" borderId="0" applyBorder="0"/>
    <xf numFmtId="0" fontId="69" fillId="0" borderId="0" applyBorder="0"/>
    <xf numFmtId="0" fontId="69" fillId="0" borderId="0"/>
    <xf numFmtId="0" fontId="69" fillId="0" borderId="0"/>
    <xf numFmtId="0" fontId="69" fillId="0" borderId="0" applyBorder="0"/>
    <xf numFmtId="0" fontId="120" fillId="0" borderId="0"/>
    <xf numFmtId="0" fontId="69" fillId="0" borderId="0"/>
    <xf numFmtId="0" fontId="120" fillId="0" borderId="0"/>
    <xf numFmtId="0" fontId="1" fillId="0" borderId="0"/>
    <xf numFmtId="0" fontId="1" fillId="0" borderId="0"/>
    <xf numFmtId="0" fontId="1" fillId="0" borderId="0"/>
    <xf numFmtId="0" fontId="1" fillId="0" borderId="0"/>
    <xf numFmtId="0" fontId="120" fillId="0" borderId="0"/>
    <xf numFmtId="0" fontId="4"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181" fontId="22" fillId="0" borderId="0"/>
    <xf numFmtId="0" fontId="69" fillId="0" borderId="0"/>
    <xf numFmtId="181"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7"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7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1" fillId="12" borderId="36" applyNumberFormat="0" applyFont="0" applyAlignment="0" applyProtection="0"/>
    <xf numFmtId="181" fontId="133" fillId="12" borderId="36"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69" fillId="46" borderId="48" applyNumberFormat="0" applyFont="0" applyAlignment="0" applyProtection="0"/>
    <xf numFmtId="0" fontId="1" fillId="65" borderId="64" applyNumberFormat="0" applyFill="0" applyAlignment="0"/>
    <xf numFmtId="0" fontId="1" fillId="2" borderId="64" applyNumberFormat="0" applyFill="0" applyAlignment="0"/>
    <xf numFmtId="0" fontId="1" fillId="2" borderId="64" applyNumberFormat="0" applyFill="0" applyAlignment="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04" fillId="51" borderId="49" applyNumberFormat="0" applyAlignment="0" applyProtection="0"/>
    <xf numFmtId="0" fontId="104" fillId="51" borderId="49" applyNumberFormat="0" applyAlignment="0" applyProtection="0"/>
    <xf numFmtId="0" fontId="104" fillId="51" borderId="49" applyNumberFormat="0" applyAlignment="0" applyProtection="0"/>
    <xf numFmtId="0" fontId="104" fillId="51" borderId="49" applyNumberFormat="0" applyAlignment="0" applyProtection="0"/>
    <xf numFmtId="0" fontId="104" fillId="51" borderId="49" applyNumberFormat="0" applyAlignment="0" applyProtection="0"/>
    <xf numFmtId="0" fontId="104" fillId="51" borderId="49" applyNumberFormat="0" applyAlignment="0" applyProtection="0"/>
    <xf numFmtId="0" fontId="104" fillId="51" borderId="49" applyNumberFormat="0" applyAlignment="0" applyProtection="0"/>
    <xf numFmtId="0" fontId="104" fillId="51" borderId="49" applyNumberFormat="0" applyAlignment="0" applyProtection="0"/>
    <xf numFmtId="0" fontId="104" fillId="51" borderId="49" applyNumberFormat="0" applyAlignment="0" applyProtection="0"/>
    <xf numFmtId="0" fontId="104" fillId="51" borderId="49" applyNumberFormat="0" applyAlignment="0" applyProtection="0"/>
    <xf numFmtId="0" fontId="104" fillId="51" borderId="49" applyNumberFormat="0" applyAlignment="0" applyProtection="0"/>
    <xf numFmtId="0" fontId="10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04" fillId="51" borderId="49" applyNumberFormat="0" applyAlignment="0" applyProtection="0"/>
    <xf numFmtId="0" fontId="104"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18" fillId="51"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45"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64" fillId="51" borderId="49" applyNumberFormat="0" applyAlignment="0" applyProtection="0"/>
    <xf numFmtId="0" fontId="1" fillId="65" borderId="64" applyNumberFormat="0" applyFill="0" applyAlignment="0"/>
    <xf numFmtId="49" fontId="215" fillId="64" borderId="56">
      <alignment horizontal="right" indent="2"/>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21" fillId="0" borderId="0" applyFont="0" applyFill="0" applyBorder="0" applyAlignment="0" applyProtection="0">
      <protection locked="0"/>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66" fillId="0" borderId="0" applyFill="0" applyBorder="0" applyAlignment="0" applyProtection="0">
      <protection locked="0"/>
    </xf>
    <xf numFmtId="197" fontId="21" fillId="0" borderId="0" applyFont="0" applyFill="0" applyBorder="0" applyAlignment="0" applyProtection="0">
      <protection locked="0"/>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214" fontId="1" fillId="0" borderId="0" applyFont="0" applyFill="0" applyBorder="0" applyAlignment="0" applyProtection="0"/>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197" fontId="5" fillId="4" borderId="1">
      <alignment horizontal="right"/>
    </xf>
    <xf numFmtId="214" fontId="1" fillId="0" borderId="0" applyFont="0" applyFill="0" applyBorder="0" applyAlignment="0" applyProtection="0"/>
    <xf numFmtId="197" fontId="5" fillId="4" borderId="1">
      <alignment horizontal="right"/>
    </xf>
    <xf numFmtId="198" fontId="5" fillId="4" borderId="1">
      <alignment horizontal="right"/>
    </xf>
    <xf numFmtId="198" fontId="5" fillId="4" borderId="1">
      <alignment horizontal="right"/>
    </xf>
    <xf numFmtId="198" fontId="5" fillId="4" borderId="1">
      <alignment horizontal="right"/>
    </xf>
    <xf numFmtId="198" fontId="5" fillId="4" borderId="1">
      <alignment horizontal="right"/>
    </xf>
    <xf numFmtId="198" fontId="5" fillId="4" borderId="1">
      <alignment horizontal="right"/>
    </xf>
    <xf numFmtId="198" fontId="5" fillId="4" borderId="1">
      <alignment horizontal="right"/>
    </xf>
    <xf numFmtId="198" fontId="5" fillId="4" borderId="1">
      <alignment horizontal="right"/>
    </xf>
    <xf numFmtId="198" fontId="5" fillId="4" borderId="1">
      <alignment horizontal="right"/>
    </xf>
    <xf numFmtId="198" fontId="5" fillId="4" borderId="1">
      <alignment horizontal="right"/>
    </xf>
    <xf numFmtId="198" fontId="5" fillId="4" borderId="1">
      <alignment horizontal="right"/>
    </xf>
    <xf numFmtId="198" fontId="5" fillId="4" borderId="1">
      <alignment horizontal="right"/>
    </xf>
    <xf numFmtId="198" fontId="5" fillId="4" borderId="1">
      <alignment horizontal="right"/>
    </xf>
    <xf numFmtId="198" fontId="5" fillId="4" borderId="1">
      <alignment horizontal="right"/>
    </xf>
    <xf numFmtId="198" fontId="5" fillId="4" borderId="1">
      <alignment horizontal="right"/>
    </xf>
    <xf numFmtId="198" fontId="5" fillId="4" borderId="1">
      <alignment horizontal="right"/>
    </xf>
    <xf numFmtId="198" fontId="5" fillId="4" borderId="1">
      <alignment horizontal="right"/>
    </xf>
    <xf numFmtId="198" fontId="66" fillId="0" borderId="0" applyFill="0" applyBorder="0" applyAlignment="0" applyProtection="0">
      <protection locked="0"/>
    </xf>
    <xf numFmtId="199" fontId="69" fillId="0" borderId="38" applyFont="0" applyFill="0" applyBorder="0" applyAlignment="0" applyProtection="0">
      <alignment horizontal="center" vertical="top" wrapText="1"/>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21" fillId="0" borderId="0"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179" fillId="2" borderId="2" applyFont="0" applyFill="0" applyBorder="0" applyAlignment="0" applyProtection="0">
      <protection locked="0"/>
    </xf>
    <xf numFmtId="198" fontId="179" fillId="2" borderId="2" applyFont="0" applyFill="0" applyBorder="0" applyAlignment="0" applyProtection="0">
      <protection locked="0"/>
    </xf>
    <xf numFmtId="199" fontId="39" fillId="0" borderId="0" applyFont="0" applyFill="0" applyBorder="0" applyAlignment="0" applyProtection="0">
      <alignment horizontal="center" vertical="top" wrapText="1"/>
    </xf>
    <xf numFmtId="200" fontId="91" fillId="0" borderId="0" applyFont="0" applyFill="0" applyBorder="0" applyAlignment="0" applyProtection="0">
      <protection locked="0"/>
    </xf>
    <xf numFmtId="215" fontId="39" fillId="37" borderId="0" applyFont="0" applyBorder="0"/>
    <xf numFmtId="215" fontId="91" fillId="37" borderId="0" applyFont="0" applyBorder="0"/>
    <xf numFmtId="215" fontId="39" fillId="37" borderId="0" applyFont="0" applyBorder="0"/>
    <xf numFmtId="215" fontId="91" fillId="37" borderId="0" applyFont="0" applyBorder="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69" fillId="0" borderId="0" applyFont="0" applyFill="0" applyBorder="0" applyAlignment="0" applyProtection="0"/>
    <xf numFmtId="9" fontId="73"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22" fillId="0" borderId="0" applyFont="0" applyFill="0" applyBorder="0" applyAlignment="0" applyProtection="0"/>
    <xf numFmtId="9" fontId="180" fillId="0" borderId="0" applyFont="0" applyFill="0" applyBorder="0" applyAlignment="0" applyProtection="0"/>
    <xf numFmtId="9" fontId="1"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80" fillId="0" borderId="0" applyFont="0" applyFill="0" applyBorder="0" applyAlignment="0" applyProtection="0"/>
    <xf numFmtId="9" fontId="69" fillId="0" borderId="0" applyFont="0" applyFill="0" applyBorder="0" applyAlignment="0" applyProtection="0"/>
    <xf numFmtId="9" fontId="180"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180"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80"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180" fillId="0" borderId="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9" fillId="0" borderId="0" applyFont="0" applyFill="0" applyBorder="0" applyAlignment="0" applyProtection="0"/>
    <xf numFmtId="9" fontId="18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9" fillId="0" borderId="0" applyFont="0" applyFill="0" applyBorder="0" applyAlignment="0" applyProtection="0"/>
    <xf numFmtId="9" fontId="18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42" fillId="0" borderId="0" applyFont="0" applyFill="0" applyBorder="0" applyAlignment="0" applyProtection="0"/>
    <xf numFmtId="9" fontId="180" fillId="0" borderId="0" applyFont="0" applyFill="0" applyBorder="0" applyAlignment="0" applyProtection="0"/>
    <xf numFmtId="201" fontId="5" fillId="4" borderId="0" applyFont="0" applyBorder="0" applyAlignment="0" applyProtection="0"/>
    <xf numFmtId="0" fontId="181" fillId="3" borderId="7" applyFill="0" applyBorder="0" applyProtection="0">
      <alignment horizontal="right"/>
    </xf>
    <xf numFmtId="0" fontId="181" fillId="64" borderId="7" applyFill="0" applyBorder="0" applyProtection="0">
      <alignment horizontal="right"/>
    </xf>
    <xf numFmtId="0" fontId="181" fillId="64" borderId="7" applyFill="0" applyBorder="0" applyProtection="0">
      <alignment horizontal="right"/>
    </xf>
    <xf numFmtId="0" fontId="181" fillId="64" borderId="7" applyFill="0" applyBorder="0" applyProtection="0">
      <alignment horizontal="right"/>
    </xf>
    <xf numFmtId="0" fontId="181" fillId="64" borderId="7" applyFill="0" applyBorder="0" applyProtection="0">
      <alignment horizontal="right"/>
    </xf>
    <xf numFmtId="0" fontId="181" fillId="64" borderId="7" applyFill="0" applyBorder="0" applyProtection="0">
      <alignment horizontal="right"/>
    </xf>
    <xf numFmtId="0" fontId="181" fillId="64" borderId="7" applyFill="0" applyBorder="0" applyProtection="0">
      <alignment horizontal="right"/>
    </xf>
    <xf numFmtId="0" fontId="181" fillId="64" borderId="7" applyFill="0" applyBorder="0" applyProtection="0">
      <alignment horizontal="right"/>
    </xf>
    <xf numFmtId="0" fontId="181" fillId="3" borderId="7" applyFill="0" applyBorder="0" applyProtection="0">
      <alignment horizontal="right"/>
    </xf>
    <xf numFmtId="166" fontId="1" fillId="65" borderId="68" applyNumberFormat="0" applyFont="0" applyFill="0" applyAlignment="0" applyProtection="0"/>
    <xf numFmtId="166" fontId="73" fillId="2" borderId="68" applyNumberFormat="0" applyFont="0" applyFill="0" applyAlignment="0" applyProtection="0"/>
    <xf numFmtId="166" fontId="1" fillId="65" borderId="68" applyNumberFormat="0" applyFont="0" applyFill="0" applyAlignment="0" applyProtection="0"/>
    <xf numFmtId="166" fontId="73" fillId="2" borderId="68" applyNumberFormat="0" applyFont="0" applyFill="0" applyAlignment="0" applyProtection="0"/>
    <xf numFmtId="187" fontId="1" fillId="65" borderId="69" applyNumberFormat="0" applyFont="0" applyFill="0" applyAlignment="0" applyProtection="0"/>
    <xf numFmtId="187" fontId="1" fillId="65" borderId="69" applyNumberFormat="0" applyFont="0" applyFill="0" applyAlignment="0" applyProtection="0"/>
    <xf numFmtId="187" fontId="73" fillId="2" borderId="69" applyNumberFormat="0" applyFont="0" applyFill="0" applyAlignment="0" applyProtection="0"/>
    <xf numFmtId="187" fontId="73" fillId="2" borderId="69" applyNumberFormat="0" applyFont="0" applyFill="0" applyAlignment="0" applyProtection="0"/>
    <xf numFmtId="187" fontId="73" fillId="2" borderId="69" applyNumberFormat="0" applyFont="0" applyFill="0" applyAlignment="0" applyProtection="0"/>
    <xf numFmtId="187" fontId="73" fillId="2" borderId="69" applyNumberFormat="0" applyFont="0" applyFill="0" applyAlignment="0" applyProtection="0"/>
    <xf numFmtId="0" fontId="216" fillId="0" borderId="0" applyFill="0" applyProtection="0">
      <alignment horizontal="center"/>
    </xf>
    <xf numFmtId="0" fontId="145" fillId="0" borderId="0" applyFill="0" applyProtection="0">
      <alignment horizontal="center" vertical="center"/>
    </xf>
    <xf numFmtId="0" fontId="5" fillId="4" borderId="59" applyNumberFormat="0" applyFont="0" applyAlignment="0"/>
    <xf numFmtId="0" fontId="22" fillId="64" borderId="60" applyNumberFormat="0">
      <alignment horizontal="left"/>
    </xf>
    <xf numFmtId="0" fontId="5" fillId="4" borderId="59" applyNumberFormat="0" applyFont="0" applyAlignment="0"/>
    <xf numFmtId="0" fontId="5" fillId="4" borderId="59" applyNumberFormat="0" applyFont="0" applyAlignment="0"/>
    <xf numFmtId="0" fontId="122" fillId="64" borderId="60" applyNumberFormat="0">
      <alignment horizontal="left"/>
    </xf>
    <xf numFmtId="0" fontId="66" fillId="64" borderId="60" applyNumberFormat="0">
      <alignment horizontal="left"/>
    </xf>
    <xf numFmtId="49" fontId="66" fillId="3"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64" borderId="67" applyFill="0">
      <alignment horizontal="center" vertical="center" wrapText="1"/>
    </xf>
    <xf numFmtId="49" fontId="66" fillId="3" borderId="67" applyFill="0">
      <alignment horizontal="center" vertical="center" wrapText="1"/>
    </xf>
    <xf numFmtId="49" fontId="66" fillId="3" borderId="67" applyFill="0">
      <alignment horizontal="center" vertical="center" wrapText="1"/>
    </xf>
    <xf numFmtId="49" fontId="66" fillId="3" borderId="67" applyFill="0">
      <alignment horizontal="center" vertical="center" wrapText="1"/>
    </xf>
    <xf numFmtId="49" fontId="66" fillId="3" borderId="67" applyFill="0">
      <alignment horizontal="center" vertical="center" wrapText="1"/>
    </xf>
    <xf numFmtId="49" fontId="66" fillId="3" borderId="67" applyFill="0">
      <alignment horizontal="center" vertical="center" wrapText="1"/>
    </xf>
    <xf numFmtId="49" fontId="66" fillId="3"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64" borderId="67" applyFill="0" applyProtection="0">
      <alignment horizontal="center" vertical="top" wrapText="1"/>
    </xf>
    <xf numFmtId="49" fontId="66" fillId="3" borderId="67" applyFill="0" applyProtection="0">
      <alignment horizontal="center" vertical="top" wrapText="1"/>
    </xf>
    <xf numFmtId="49" fontId="66" fillId="3" borderId="67" applyFill="0" applyProtection="0">
      <alignment horizontal="center" vertical="top" wrapText="1"/>
    </xf>
    <xf numFmtId="49" fontId="66" fillId="3" borderId="67" applyFill="0" applyProtection="0">
      <alignment horizontal="center" vertical="top" wrapText="1"/>
    </xf>
    <xf numFmtId="49" fontId="66" fillId="3" borderId="67" applyFill="0" applyProtection="0">
      <alignment horizontal="center" vertical="top" wrapText="1"/>
    </xf>
    <xf numFmtId="49" fontId="66" fillId="3" borderId="67" applyFill="0" applyProtection="0">
      <alignment horizontal="center" vertical="top" wrapText="1"/>
    </xf>
    <xf numFmtId="0" fontId="66" fillId="3"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64" borderId="67" applyFill="0" applyProtection="0">
      <alignment horizontal="left" wrapText="1"/>
    </xf>
    <xf numFmtId="0" fontId="66" fillId="3" borderId="67" applyFill="0" applyProtection="0">
      <alignment horizontal="left" wrapText="1"/>
    </xf>
    <xf numFmtId="0" fontId="66" fillId="3" borderId="67" applyFill="0" applyProtection="0">
      <alignment horizontal="left" wrapText="1"/>
    </xf>
    <xf numFmtId="0" fontId="66" fillId="3" borderId="67" applyFill="0" applyProtection="0">
      <alignment horizontal="left" wrapText="1"/>
    </xf>
    <xf numFmtId="0" fontId="66" fillId="3" borderId="67" applyFill="0" applyProtection="0">
      <alignment horizontal="left" wrapText="1"/>
    </xf>
    <xf numFmtId="0" fontId="66" fillId="3" borderId="67" applyFill="0" applyProtection="0">
      <alignment horizontal="left"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34" fillId="4" borderId="67" applyAlignment="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Protection="0">
      <alignment horizontal="center" vertical="center"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lignment horizontal="center"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67" applyAlignment="0" applyProtection="0">
      <alignment vertical="top" wrapText="1"/>
    </xf>
    <xf numFmtId="0" fontId="26" fillId="4" borderId="0" applyBorder="0">
      <alignment horizontal="left"/>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0" fontId="26" fillId="4" borderId="0" applyBorder="0">
      <alignment horizontal="left"/>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203" fontId="167" fillId="0" borderId="67" applyFont="0" applyFill="0" applyBorder="0" applyAlignment="0" applyProtection="0">
      <alignment horizontal="left"/>
      <protection locked="0"/>
    </xf>
    <xf numFmtId="203" fontId="9" fillId="0" borderId="0" applyFont="0" applyFill="0" applyBorder="0" applyAlignment="0" applyProtection="0">
      <alignment horizontal="left"/>
      <protection locked="0"/>
    </xf>
    <xf numFmtId="203" fontId="217" fillId="0" borderId="0" applyFont="0" applyFill="0" applyBorder="0" applyAlignment="0" applyProtection="0">
      <alignment horizontal="left"/>
      <protection locked="0"/>
    </xf>
    <xf numFmtId="203" fontId="66" fillId="0" borderId="0" applyFill="0" applyBorder="0" applyAlignment="0" applyProtection="0">
      <alignment horizontal="left"/>
      <protection locked="0"/>
    </xf>
    <xf numFmtId="0" fontId="26" fillId="4" borderId="0" applyBorder="0">
      <alignment horizontal="left"/>
    </xf>
    <xf numFmtId="203" fontId="21" fillId="0" borderId="0" applyFont="0" applyFill="0" applyBorder="0" applyAlignment="0" applyProtection="0">
      <alignment horizontal="left"/>
      <protection locked="0"/>
    </xf>
    <xf numFmtId="203" fontId="109" fillId="0" borderId="0" applyFont="0" applyFill="0" applyBorder="0" applyAlignment="0" applyProtection="0">
      <alignment horizontal="left"/>
      <protection locked="0"/>
    </xf>
    <xf numFmtId="203" fontId="109" fillId="0" borderId="0" applyFont="0" applyFill="0" applyBorder="0" applyAlignment="0" applyProtection="0">
      <alignment horizontal="left"/>
      <protection locked="0"/>
    </xf>
    <xf numFmtId="203" fontId="21" fillId="0" borderId="0" applyFont="0" applyFill="0" applyBorder="0" applyAlignment="0" applyProtection="0">
      <alignment horizontal="left"/>
      <protection locked="0"/>
    </xf>
    <xf numFmtId="203" fontId="73" fillId="0" borderId="0" applyFont="0" applyFill="0" applyBorder="0" applyAlignment="0" applyProtection="0">
      <alignment horizontal="left"/>
      <protection locked="0"/>
    </xf>
    <xf numFmtId="0" fontId="181" fillId="0" borderId="0" applyFill="0"/>
    <xf numFmtId="49" fontId="66" fillId="3" borderId="0" applyFill="0">
      <alignment horizontal="left" vertical="center" wrapText="1"/>
    </xf>
    <xf numFmtId="49" fontId="66" fillId="64" borderId="0" applyFill="0">
      <alignment horizontal="left" vertical="center" wrapText="1"/>
    </xf>
    <xf numFmtId="49" fontId="66" fillId="3" borderId="0" applyFill="0">
      <alignment horizontal="left" vertical="center" wrapText="1"/>
    </xf>
    <xf numFmtId="172" fontId="66" fillId="0" borderId="0" applyFill="0" applyBorder="0">
      <alignment horizontal="left"/>
      <protection locked="0"/>
    </xf>
    <xf numFmtId="172" fontId="167" fillId="0" borderId="67">
      <alignment horizontal="left"/>
      <protection locked="0"/>
    </xf>
    <xf numFmtId="172" fontId="167" fillId="0" borderId="67">
      <alignment horizontal="left"/>
      <protection locked="0"/>
    </xf>
    <xf numFmtId="172" fontId="167" fillId="0" borderId="67">
      <alignment horizontal="left"/>
      <protection locked="0"/>
    </xf>
    <xf numFmtId="172" fontId="167" fillId="0" borderId="67">
      <alignment horizontal="left"/>
      <protection locked="0"/>
    </xf>
    <xf numFmtId="172" fontId="167" fillId="0" borderId="67">
      <alignment horizontal="left"/>
      <protection locked="0"/>
    </xf>
    <xf numFmtId="172" fontId="167" fillId="0" borderId="67">
      <alignment horizontal="left"/>
      <protection locked="0"/>
    </xf>
    <xf numFmtId="172" fontId="167" fillId="0" borderId="67">
      <alignment horizontal="left"/>
      <protection locked="0"/>
    </xf>
    <xf numFmtId="172" fontId="167" fillId="0" borderId="67">
      <alignment horizontal="left"/>
      <protection locked="0"/>
    </xf>
    <xf numFmtId="172" fontId="167" fillId="0" borderId="67">
      <alignment horizontal="left"/>
      <protection locked="0"/>
    </xf>
    <xf numFmtId="172" fontId="167" fillId="0" borderId="67">
      <alignment horizontal="left"/>
      <protection locked="0"/>
    </xf>
    <xf numFmtId="172" fontId="66" fillId="0" borderId="0" applyFill="0" applyBorder="0">
      <alignment horizontal="left"/>
      <protection locked="0"/>
    </xf>
    <xf numFmtId="172" fontId="167" fillId="0" borderId="67">
      <alignment horizontal="left"/>
      <protection locked="0"/>
    </xf>
    <xf numFmtId="172" fontId="167" fillId="0" borderId="67">
      <alignment horizontal="left"/>
      <protection locked="0"/>
    </xf>
    <xf numFmtId="172" fontId="167" fillId="0" borderId="67">
      <alignment horizontal="left"/>
      <protection locked="0"/>
    </xf>
    <xf numFmtId="172" fontId="167" fillId="0" borderId="67">
      <alignment horizontal="left"/>
      <protection locked="0"/>
    </xf>
    <xf numFmtId="172" fontId="167" fillId="0" borderId="67">
      <alignment horizontal="left"/>
      <protection locked="0"/>
    </xf>
    <xf numFmtId="172" fontId="167" fillId="0" borderId="67">
      <alignment horizontal="left"/>
      <protection locked="0"/>
    </xf>
    <xf numFmtId="172" fontId="167" fillId="0" borderId="67">
      <alignment horizontal="left"/>
      <protection locked="0"/>
    </xf>
    <xf numFmtId="172" fontId="167" fillId="0" borderId="67">
      <alignment horizontal="left"/>
      <protection locked="0"/>
    </xf>
    <xf numFmtId="172" fontId="21" fillId="0" borderId="0" applyFont="0" applyFill="0" applyBorder="0">
      <alignment horizontal="left"/>
      <protection locked="0"/>
    </xf>
    <xf numFmtId="203" fontId="218" fillId="3" borderId="0" applyFill="0"/>
    <xf numFmtId="203" fontId="218" fillId="64" borderId="0" applyFill="0"/>
    <xf numFmtId="203" fontId="218" fillId="3" borderId="0" applyFill="0"/>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40" fontId="69" fillId="0" borderId="67">
      <alignment vertical="top" wrapText="1"/>
    </xf>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216" fontId="135" fillId="0" borderId="67" applyFill="0" applyAlignment="0"/>
    <xf numFmtId="49" fontId="219" fillId="0" borderId="0" applyFill="0" applyAlignment="0"/>
    <xf numFmtId="0" fontId="220" fillId="0" borderId="0" applyNumberFormat="0" applyFill="0" applyBorder="0" applyAlignment="0" applyProtection="0"/>
    <xf numFmtId="0" fontId="97" fillId="0" borderId="0" applyNumberFormat="0" applyFill="0" applyBorder="0" applyAlignment="0" applyProtection="0"/>
    <xf numFmtId="0" fontId="202" fillId="65" borderId="0"/>
    <xf numFmtId="0" fontId="69" fillId="38" borderId="0"/>
    <xf numFmtId="0" fontId="168" fillId="65" borderId="0"/>
    <xf numFmtId="0" fontId="66" fillId="65" borderId="0"/>
    <xf numFmtId="0" fontId="202" fillId="65" borderId="0"/>
    <xf numFmtId="0" fontId="202" fillId="65" borderId="0"/>
    <xf numFmtId="0" fontId="129" fillId="65" borderId="0"/>
    <xf numFmtId="0" fontId="202" fillId="65" borderId="0"/>
    <xf numFmtId="0" fontId="21" fillId="38" borderId="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94" fillId="0" borderId="50" applyNumberFormat="0" applyFill="0" applyAlignment="0" applyProtection="0"/>
    <xf numFmtId="0" fontId="94" fillId="0" borderId="50" applyNumberFormat="0" applyFill="0" applyAlignment="0" applyProtection="0"/>
    <xf numFmtId="0" fontId="94" fillId="0" borderId="50" applyNumberFormat="0" applyFill="0" applyAlignment="0" applyProtection="0"/>
    <xf numFmtId="0" fontId="94" fillId="0" borderId="50" applyNumberFormat="0" applyFill="0" applyAlignment="0" applyProtection="0"/>
    <xf numFmtId="0" fontId="94" fillId="0" borderId="50" applyNumberFormat="0" applyFill="0" applyAlignment="0" applyProtection="0"/>
    <xf numFmtId="0" fontId="94" fillId="0" borderId="50" applyNumberFormat="0" applyFill="0" applyAlignment="0" applyProtection="0"/>
    <xf numFmtId="0" fontId="94" fillId="0" borderId="50" applyNumberFormat="0" applyFill="0" applyAlignment="0" applyProtection="0"/>
    <xf numFmtId="0" fontId="94" fillId="0" borderId="50" applyNumberFormat="0" applyFill="0" applyAlignment="0" applyProtection="0"/>
    <xf numFmtId="0" fontId="94" fillId="0" borderId="50" applyNumberFormat="0" applyFill="0" applyAlignment="0" applyProtection="0"/>
    <xf numFmtId="0" fontId="94" fillId="0" borderId="50" applyNumberFormat="0" applyFill="0" applyAlignment="0" applyProtection="0"/>
    <xf numFmtId="0" fontId="94" fillId="0" borderId="50" applyNumberFormat="0" applyFill="0" applyAlignment="0" applyProtection="0"/>
    <xf numFmtId="0" fontId="94" fillId="0" borderId="50" applyNumberFormat="0" applyFill="0" applyAlignment="0" applyProtection="0"/>
    <xf numFmtId="0" fontId="94" fillId="0" borderId="50" applyNumberFormat="0" applyFill="0" applyAlignment="0" applyProtection="0"/>
    <xf numFmtId="0" fontId="94" fillId="0" borderId="50"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94" fillId="0" borderId="50" applyNumberFormat="0" applyFill="0" applyAlignment="0" applyProtection="0"/>
    <xf numFmtId="0" fontId="94" fillId="0" borderId="50"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171" fillId="0" borderId="54" applyNumberFormat="0" applyFill="0" applyAlignment="0" applyProtection="0"/>
    <xf numFmtId="213" fontId="186" fillId="0" borderId="39">
      <protection locked="0"/>
    </xf>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213" fontId="186" fillId="0" borderId="39">
      <protection locked="0"/>
    </xf>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171"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96"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70"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171" fillId="0" borderId="54" applyNumberFormat="0" applyFill="0" applyAlignment="0" applyProtection="0"/>
    <xf numFmtId="0" fontId="72" fillId="0" borderId="0" applyNumberFormat="0" applyFill="0" applyBorder="0" applyAlignment="0" applyProtection="0"/>
    <xf numFmtId="0" fontId="174" fillId="0" borderId="0" applyNumberFormat="0" applyFill="0" applyBorder="0" applyAlignment="0" applyProtection="0"/>
    <xf numFmtId="0" fontId="72" fillId="0" borderId="0" applyNumberFormat="0" applyFill="0" applyBorder="0" applyAlignment="0" applyProtection="0"/>
    <xf numFmtId="0" fontId="95" fillId="0" borderId="0" applyNumberFormat="0" applyFill="0" applyBorder="0" applyAlignment="0" applyProtection="0"/>
    <xf numFmtId="0" fontId="174" fillId="0" borderId="0" applyNumberFormat="0" applyFill="0" applyBorder="0" applyAlignment="0" applyProtection="0"/>
    <xf numFmtId="217" fontId="91" fillId="0" borderId="0" applyFont="0" applyFill="0" applyBorder="0" applyAlignment="0" applyProtection="0">
      <alignment horizontal="left"/>
      <protection locked="0"/>
    </xf>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43" fontId="77" fillId="0" borderId="0" applyFont="0" applyFill="0" applyBorder="0" applyAlignment="0" applyProtection="0"/>
    <xf numFmtId="0" fontId="103" fillId="48" borderId="41" applyNumberFormat="0" applyAlignment="0" applyProtection="0"/>
    <xf numFmtId="0" fontId="77" fillId="46" borderId="48" applyNumberFormat="0" applyFont="0" applyAlignment="0" applyProtection="0"/>
    <xf numFmtId="0" fontId="104" fillId="51" borderId="49" applyNumberFormat="0" applyAlignment="0" applyProtection="0"/>
    <xf numFmtId="9" fontId="77" fillId="0" borderId="0" applyFont="0" applyFill="0" applyBorder="0" applyAlignment="0" applyProtection="0"/>
    <xf numFmtId="0" fontId="94" fillId="0" borderId="50" applyNumberFormat="0" applyFill="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1" fillId="12" borderId="36"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77" fillId="46" borderId="48" applyNumberFormat="0" applyFont="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15" fillId="48" borderId="41" applyNumberFormat="0" applyAlignment="0" applyProtection="0"/>
    <xf numFmtId="0" fontId="1" fillId="0" borderId="0"/>
    <xf numFmtId="0" fontId="1" fillId="0" borderId="0"/>
    <xf numFmtId="0" fontId="1" fillId="0" borderId="0"/>
    <xf numFmtId="0" fontId="1" fillId="0" borderId="0"/>
    <xf numFmtId="0" fontId="1" fillId="0" borderId="0"/>
    <xf numFmtId="0" fontId="79" fillId="46" borderId="48" applyNumberFormat="0" applyFont="0" applyAlignment="0" applyProtection="0"/>
    <xf numFmtId="0" fontId="118" fillId="51" borderId="49" applyNumberFormat="0" applyAlignment="0" applyProtection="0"/>
    <xf numFmtId="0" fontId="96" fillId="0" borderId="54"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55" fillId="48" borderId="41" applyNumberFormat="0" applyAlignment="0" applyProtection="0"/>
    <xf numFmtId="19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46" borderId="48" applyNumberFormat="0" applyFont="0" applyAlignment="0" applyProtection="0"/>
    <xf numFmtId="0" fontId="164" fillId="51" borderId="49" applyNumberFormat="0" applyAlignment="0" applyProtection="0"/>
    <xf numFmtId="9" fontId="1"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171" fillId="0" borderId="54" applyNumberFormat="0" applyFill="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2" borderId="3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9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69" fillId="0" borderId="0"/>
    <xf numFmtId="0" fontId="69" fillId="0" borderId="0"/>
    <xf numFmtId="0" fontId="69" fillId="0" borderId="0"/>
    <xf numFmtId="0" fontId="69" fillId="0" borderId="0"/>
    <xf numFmtId="9" fontId="77" fillId="0" borderId="0" applyFont="0" applyFill="0" applyBorder="0" applyAlignment="0" applyProtection="0"/>
    <xf numFmtId="9" fontId="77" fillId="0" borderId="0" applyFont="0" applyFill="0" applyBorder="0" applyAlignment="0" applyProtection="0"/>
    <xf numFmtId="43" fontId="77" fillId="0" borderId="0" applyFont="0" applyFill="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169" fontId="23" fillId="5" borderId="67">
      <alignment horizontal="center" vertical="center"/>
    </xf>
    <xf numFmtId="210" fontId="135" fillId="0" borderId="67" applyFont="0" applyFill="0" applyBorder="0" applyAlignment="0" applyProtection="0"/>
    <xf numFmtId="0" fontId="138" fillId="38" borderId="67" applyFill="0">
      <alignment horizontal="center"/>
    </xf>
    <xf numFmtId="0" fontId="25" fillId="0" borderId="67">
      <protection locked="0"/>
    </xf>
    <xf numFmtId="171" fontId="138" fillId="38" borderId="67" applyFill="0">
      <alignment horizontal="center" vertical="center"/>
    </xf>
    <xf numFmtId="0" fontId="26" fillId="4" borderId="67" applyNumberFormat="0"/>
    <xf numFmtId="171" fontId="138" fillId="38" borderId="67" applyFill="0">
      <alignment horizontal="center" vertical="center"/>
    </xf>
    <xf numFmtId="0" fontId="138" fillId="38" borderId="67" applyFill="0">
      <alignment horizontal="center"/>
    </xf>
    <xf numFmtId="210" fontId="185" fillId="0" borderId="67" applyFont="0" applyFill="0" applyBorder="0" applyAlignment="0" applyProtection="0"/>
    <xf numFmtId="210" fontId="135" fillId="0" borderId="67" applyFont="0" applyFill="0" applyBorder="0" applyAlignment="0" applyProtection="0"/>
    <xf numFmtId="0" fontId="25" fillId="0" borderId="67">
      <protection locked="0"/>
    </xf>
    <xf numFmtId="0" fontId="26" fillId="4" borderId="67" applyNumberFormat="0"/>
    <xf numFmtId="0" fontId="89" fillId="0" borderId="67">
      <alignment horizontal="center"/>
    </xf>
    <xf numFmtId="0" fontId="25" fillId="0" borderId="67">
      <alignment horizontal="center"/>
      <protection locked="0"/>
    </xf>
    <xf numFmtId="198" fontId="5" fillId="4" borderId="67">
      <alignment horizontal="right"/>
    </xf>
    <xf numFmtId="0" fontId="138" fillId="38" borderId="67" applyFill="0">
      <alignment horizontal="center"/>
    </xf>
    <xf numFmtId="210" fontId="185" fillId="0" borderId="67" applyFont="0" applyFill="0" applyBorder="0" applyAlignment="0" applyProtection="0"/>
    <xf numFmtId="0" fontId="25" fillId="0" borderId="67">
      <alignment horizontal="center"/>
      <protection locked="0"/>
    </xf>
    <xf numFmtId="0" fontId="25" fillId="0" borderId="67">
      <protection locked="0"/>
    </xf>
    <xf numFmtId="189" fontId="69" fillId="3" borderId="67" applyFont="0" applyFill="0" applyBorder="0" applyAlignment="0" applyProtection="0"/>
    <xf numFmtId="0" fontId="89" fillId="0" borderId="67">
      <alignment horizontal="center"/>
    </xf>
    <xf numFmtId="0" fontId="89" fillId="0" borderId="67">
      <alignment horizontal="center"/>
    </xf>
    <xf numFmtId="0" fontId="138" fillId="38" borderId="67" applyFill="0">
      <alignment horizontal="center"/>
    </xf>
    <xf numFmtId="0" fontId="138" fillId="38" borderId="67" applyFill="0">
      <alignment horizontal="center"/>
    </xf>
    <xf numFmtId="197" fontId="5" fillId="4" borderId="67">
      <alignment horizontal="right"/>
    </xf>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210" fontId="18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85" fillId="0" borderId="67" applyFont="0" applyFill="0" applyBorder="0" applyAlignment="0" applyProtection="0"/>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135" fillId="0" borderId="67" applyProtection="0">
      <alignment horizontal="center"/>
    </xf>
    <xf numFmtId="0" fontId="135" fillId="0" borderId="67" applyProtection="0">
      <alignment horizontal="center"/>
    </xf>
    <xf numFmtId="0" fontId="135" fillId="0" borderId="67" applyProtection="0">
      <alignment horizontal="center"/>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protection locked="0"/>
    </xf>
    <xf numFmtId="0" fontId="25" fillId="0" borderId="67">
      <protection locked="0"/>
    </xf>
    <xf numFmtId="0" fontId="25" fillId="0" borderId="67">
      <protection locked="0"/>
    </xf>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0" fontId="89" fillId="0" borderId="67">
      <alignment horizontal="center"/>
    </xf>
    <xf numFmtId="0" fontId="89" fillId="0" borderId="67">
      <alignment horizontal="center"/>
    </xf>
    <xf numFmtId="0" fontId="89" fillId="0" borderId="67">
      <alignment horizontal="center"/>
    </xf>
    <xf numFmtId="0" fontId="89" fillId="0" borderId="67">
      <alignment horizontal="center"/>
    </xf>
    <xf numFmtId="0" fontId="89" fillId="0" borderId="67">
      <alignment horizontal="center"/>
    </xf>
    <xf numFmtId="0" fontId="89" fillId="0" borderId="67">
      <alignment horizontal="center"/>
    </xf>
    <xf numFmtId="0" fontId="89" fillId="0" borderId="67">
      <alignment horizontal="center"/>
    </xf>
    <xf numFmtId="0" fontId="23" fillId="0" borderId="67">
      <alignment horizontal="center" vertical="center"/>
      <protection locked="0"/>
    </xf>
    <xf numFmtId="0" fontId="89" fillId="0" borderId="67">
      <alignment horizontal="center"/>
    </xf>
    <xf numFmtId="182" fontId="69" fillId="38" borderId="67" applyNumberFormat="0" applyFill="0" applyAlignment="0"/>
    <xf numFmtId="0" fontId="89" fillId="0" borderId="67">
      <alignment horizontal="center"/>
    </xf>
    <xf numFmtId="0" fontId="69" fillId="0" borderId="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8"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197" fontId="5" fillId="4" borderId="67">
      <alignment horizontal="right"/>
    </xf>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0" fontId="26" fillId="4" borderId="67" applyNumberFormat="0"/>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171" fontId="138" fillId="38" borderId="67" applyFill="0">
      <alignment horizontal="center" vertic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0" fontId="138" fillId="38" borderId="67" applyFill="0">
      <alignment horizont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169" fontId="23" fillId="5" borderId="67">
      <alignment horizontal="center" vertical="center"/>
    </xf>
    <xf numFmtId="210" fontId="185" fillId="0" borderId="67" applyFont="0" applyFill="0" applyBorder="0" applyAlignment="0" applyProtection="0"/>
    <xf numFmtId="210" fontId="185" fillId="0" borderId="67" applyFont="0" applyFill="0" applyBorder="0" applyAlignment="0" applyProtection="0"/>
    <xf numFmtId="210" fontId="185" fillId="0" borderId="67" applyFont="0" applyFill="0" applyBorder="0" applyAlignment="0" applyProtection="0"/>
    <xf numFmtId="210" fontId="185" fillId="0" borderId="67" applyFont="0" applyFill="0" applyBorder="0" applyAlignment="0" applyProtection="0"/>
    <xf numFmtId="210" fontId="18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210" fontId="135" fillId="0" borderId="67" applyFont="0" applyFill="0" applyBorder="0" applyAlignment="0" applyProtection="0"/>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135" fillId="0" borderId="67" applyProtection="0">
      <alignment horizontal="center"/>
    </xf>
    <xf numFmtId="0" fontId="135" fillId="0" borderId="67" applyProtection="0">
      <alignment horizontal="center"/>
    </xf>
    <xf numFmtId="0" fontId="135" fillId="0" borderId="67" applyProtection="0">
      <alignment horizontal="center"/>
    </xf>
    <xf numFmtId="0" fontId="135" fillId="0" borderId="67" applyProtection="0">
      <alignment horizontal="center"/>
    </xf>
    <xf numFmtId="0" fontId="135" fillId="0" borderId="67" applyProtection="0">
      <alignment horizontal="center"/>
    </xf>
    <xf numFmtId="0" fontId="135" fillId="0" borderId="67" applyProtection="0">
      <alignment horizontal="center"/>
    </xf>
    <xf numFmtId="0" fontId="135" fillId="0" borderId="67" applyProtection="0">
      <alignment horizontal="center"/>
    </xf>
    <xf numFmtId="0" fontId="135" fillId="0" borderId="67" applyProtection="0">
      <alignment horizontal="center"/>
    </xf>
    <xf numFmtId="0" fontId="135" fillId="0" borderId="67" applyProtection="0">
      <alignment horizontal="center"/>
    </xf>
    <xf numFmtId="0" fontId="135" fillId="0" borderId="67" applyProtection="0">
      <alignment horizontal="center"/>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alignment horizontal="center"/>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25" fillId="0" borderId="67">
      <protection locked="0"/>
    </xf>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135" fillId="0" borderId="67" applyProtection="0"/>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0" fontId="23" fillId="5" borderId="67">
      <alignment horizontal="center"/>
    </xf>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9" fontId="69" fillId="3" borderId="67" applyFont="0" applyFill="0" applyBorder="0" applyAlignment="0" applyProtection="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0" fontId="89" fillId="0" borderId="67">
      <alignment horizontal="center"/>
    </xf>
    <xf numFmtId="0" fontId="89" fillId="0" borderId="67">
      <alignment horizontal="center"/>
    </xf>
    <xf numFmtId="0" fontId="89" fillId="0" borderId="67">
      <alignment horizontal="center"/>
    </xf>
    <xf numFmtId="0" fontId="89" fillId="0" borderId="67">
      <alignment horizontal="center"/>
    </xf>
    <xf numFmtId="0" fontId="23" fillId="0" borderId="67">
      <alignment horizontal="center" vertical="center"/>
      <protection locked="0"/>
    </xf>
    <xf numFmtId="0" fontId="23" fillId="0" borderId="67">
      <alignment horizontal="center" vertical="center"/>
      <protection locked="0"/>
    </xf>
    <xf numFmtId="0" fontId="23" fillId="0" borderId="67">
      <alignment horizontal="center" vertical="center"/>
      <protection locked="0"/>
    </xf>
    <xf numFmtId="0" fontId="23" fillId="0" borderId="67">
      <alignment horizontal="center" vertical="center"/>
      <protection locked="0"/>
    </xf>
    <xf numFmtId="0" fontId="23" fillId="0" borderId="67">
      <alignment horizontal="center" vertical="center"/>
      <protection locked="0"/>
    </xf>
    <xf numFmtId="0" fontId="23" fillId="0" borderId="67">
      <alignment horizontal="center" vertical="center"/>
      <protection locked="0"/>
    </xf>
    <xf numFmtId="0" fontId="89" fillId="0" borderId="67">
      <alignment horizontal="center"/>
    </xf>
    <xf numFmtId="0" fontId="89" fillId="0" borderId="67">
      <alignment horizontal="center"/>
    </xf>
    <xf numFmtId="0" fontId="89" fillId="0" borderId="67">
      <alignment horizontal="center"/>
    </xf>
    <xf numFmtId="0" fontId="89" fillId="0" borderId="67">
      <alignment horizontal="center"/>
    </xf>
    <xf numFmtId="0" fontId="89" fillId="0" borderId="67">
      <alignment horizontal="center"/>
    </xf>
    <xf numFmtId="0" fontId="89" fillId="0" borderId="67">
      <alignment horizontal="center"/>
    </xf>
    <xf numFmtId="0" fontId="89" fillId="0" borderId="67">
      <alignment horizontal="center"/>
    </xf>
    <xf numFmtId="0" fontId="89" fillId="0" borderId="67">
      <alignment horizontal="center"/>
    </xf>
    <xf numFmtId="0" fontId="23" fillId="0" borderId="67">
      <alignment horizontal="center" vertical="center"/>
      <protection locked="0"/>
    </xf>
    <xf numFmtId="197" fontId="5" fillId="4" borderId="67">
      <alignment horizontal="right"/>
    </xf>
    <xf numFmtId="197" fontId="5" fillId="4" borderId="67">
      <alignment horizontal="right"/>
    </xf>
    <xf numFmtId="197" fontId="5" fillId="4" borderId="67">
      <alignment horizontal="right"/>
    </xf>
    <xf numFmtId="0" fontId="26" fillId="4" borderId="67" applyNumberFormat="0"/>
    <xf numFmtId="0" fontId="26" fillId="4" borderId="67" applyNumberFormat="0"/>
    <xf numFmtId="171" fontId="138" fillId="38" borderId="67" applyFill="0">
      <alignment horizontal="center" vertical="center"/>
    </xf>
    <xf numFmtId="0" fontId="138" fillId="38" borderId="67" applyFill="0">
      <alignment horizontal="center"/>
    </xf>
    <xf numFmtId="169" fontId="23" fillId="5" borderId="67">
      <alignment horizontal="center" vertical="center"/>
    </xf>
    <xf numFmtId="0" fontId="135" fillId="0" borderId="67" applyProtection="0">
      <alignment horizontal="center"/>
    </xf>
    <xf numFmtId="0" fontId="25" fillId="0" borderId="67">
      <alignment horizontal="center"/>
      <protection locked="0"/>
    </xf>
    <xf numFmtId="0" fontId="25" fillId="0" borderId="67">
      <protection locked="0"/>
    </xf>
    <xf numFmtId="0" fontId="135" fillId="0" borderId="67" applyProtection="0"/>
    <xf numFmtId="0" fontId="25" fillId="0" borderId="67">
      <protection locked="0"/>
    </xf>
    <xf numFmtId="0" fontId="135" fillId="0" borderId="67" applyProtection="0"/>
    <xf numFmtId="0" fontId="25" fillId="0" borderId="67">
      <protection locked="0"/>
    </xf>
    <xf numFmtId="0" fontId="23" fillId="5" borderId="67">
      <alignment horizontal="center"/>
    </xf>
    <xf numFmtId="189" fontId="69" fillId="3" borderId="67" applyFont="0" applyFill="0" applyBorder="0" applyAlignment="0" applyProtection="0"/>
    <xf numFmtId="0" fontId="89" fillId="0" borderId="67">
      <alignment horizontal="center"/>
    </xf>
    <xf numFmtId="0" fontId="26" fillId="4" borderId="67" applyNumberFormat="0"/>
    <xf numFmtId="0" fontId="89" fillId="0" borderId="67">
      <alignment horizontal="center"/>
    </xf>
    <xf numFmtId="0" fontId="89" fillId="0" borderId="67">
      <alignment horizontal="center"/>
    </xf>
    <xf numFmtId="0" fontId="89" fillId="0" borderId="67">
      <alignment horizontal="center"/>
    </xf>
    <xf numFmtId="0" fontId="89" fillId="0" borderId="67">
      <alignment horizontal="center"/>
    </xf>
    <xf numFmtId="0" fontId="89" fillId="0" borderId="67">
      <alignment horizontal="center"/>
    </xf>
    <xf numFmtId="0" fontId="89" fillId="0" borderId="67">
      <alignment horizontal="center"/>
    </xf>
    <xf numFmtId="198" fontId="5" fillId="4" borderId="67">
      <alignment horizontal="right"/>
    </xf>
    <xf numFmtId="0" fontId="26" fillId="4" borderId="67" applyNumberFormat="0"/>
    <xf numFmtId="0" fontId="25" fillId="0" borderId="67">
      <protection locked="0"/>
    </xf>
    <xf numFmtId="0" fontId="23" fillId="0" borderId="67">
      <alignment horizontal="center" vertical="center"/>
      <protection locked="0"/>
    </xf>
    <xf numFmtId="197" fontId="5" fillId="4" borderId="67">
      <alignment horizontal="right"/>
    </xf>
    <xf numFmtId="0" fontId="25" fillId="0" borderId="67">
      <protection locked="0"/>
    </xf>
    <xf numFmtId="0" fontId="26" fillId="4" borderId="67" applyNumberFormat="0"/>
    <xf numFmtId="0" fontId="26" fillId="4" borderId="67" applyNumberFormat="0"/>
    <xf numFmtId="182" fontId="69" fillId="38" borderId="67" applyNumberFormat="0" applyFill="0" applyAlignment="0"/>
    <xf numFmtId="0" fontId="26" fillId="4" borderId="67" applyNumberFormat="0"/>
    <xf numFmtId="182" fontId="69" fillId="38" borderId="67" applyNumberFormat="0" applyFill="0" applyAlignment="0"/>
    <xf numFmtId="182" fontId="69" fillId="38" borderId="67" applyNumberFormat="0" applyFill="0" applyAlignment="0"/>
    <xf numFmtId="182" fontId="69" fillId="38" borderId="67" applyNumberFormat="0" applyFill="0" applyAlignment="0"/>
    <xf numFmtId="0" fontId="89" fillId="0" borderId="67">
      <alignment horizontal="center"/>
    </xf>
    <xf numFmtId="0" fontId="26" fillId="4" borderId="67" applyNumberFormat="0"/>
    <xf numFmtId="0" fontId="89" fillId="0" borderId="67">
      <alignment horizontal="center"/>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204" fontId="21" fillId="0" borderId="0" applyFont="0" applyFill="0" applyBorder="0" applyAlignment="0" applyProtection="0">
      <alignment horizontal="left"/>
      <protection locked="0"/>
    </xf>
    <xf numFmtId="49" fontId="125" fillId="0" borderId="0" applyFill="0" applyProtection="0">
      <alignment horizontal="left" indent="1"/>
    </xf>
    <xf numFmtId="0" fontId="92" fillId="0" borderId="0" applyNumberFormat="0" applyFill="0" applyBorder="0" applyAlignment="0" applyProtection="0"/>
  </cellStyleXfs>
  <cellXfs count="367">
    <xf numFmtId="0" fontId="0" fillId="0" borderId="0" xfId="0">
      <alignment horizontal="right"/>
    </xf>
    <xf numFmtId="0" fontId="0" fillId="0" borderId="0" xfId="0" applyFill="1">
      <alignment horizontal="right"/>
    </xf>
    <xf numFmtId="0" fontId="4" fillId="0" borderId="0" xfId="0" applyFont="1">
      <alignment horizontal="right"/>
    </xf>
    <xf numFmtId="0" fontId="4" fillId="0" borderId="0" xfId="0" applyFont="1" applyAlignment="1"/>
    <xf numFmtId="0" fontId="0" fillId="0" borderId="0" xfId="0">
      <alignment horizontal="right"/>
    </xf>
    <xf numFmtId="0" fontId="0" fillId="0" borderId="0" xfId="0" applyAlignment="1"/>
    <xf numFmtId="0" fontId="0" fillId="0" borderId="0" xfId="0" applyAlignment="1">
      <alignment wrapText="1"/>
    </xf>
    <xf numFmtId="0" fontId="0" fillId="0" borderId="0" xfId="0">
      <alignment horizontal="right"/>
    </xf>
    <xf numFmtId="0" fontId="0" fillId="0" borderId="0" xfId="0" applyBorder="1">
      <alignment horizontal="right"/>
    </xf>
    <xf numFmtId="0" fontId="0" fillId="0" borderId="0" xfId="0" applyBorder="1">
      <alignment horizontal="right"/>
    </xf>
    <xf numFmtId="0" fontId="0" fillId="0" borderId="0" xfId="0">
      <alignment horizontal="right"/>
    </xf>
    <xf numFmtId="0" fontId="0" fillId="0" borderId="0" xfId="0">
      <alignment horizontal="right"/>
    </xf>
    <xf numFmtId="0" fontId="0" fillId="0" borderId="0" xfId="0" applyAlignment="1"/>
    <xf numFmtId="0" fontId="0" fillId="0" borderId="0" xfId="0" applyAlignment="1">
      <alignment vertical="center"/>
    </xf>
    <xf numFmtId="0" fontId="20" fillId="0" borderId="0" xfId="0" applyFont="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pplyBorder="1" applyAlignment="1"/>
    <xf numFmtId="0" fontId="0" fillId="0" borderId="0" xfId="0" applyAlignment="1"/>
    <xf numFmtId="0" fontId="0" fillId="0" borderId="0" xfId="0" applyAlignment="1"/>
    <xf numFmtId="0" fontId="26" fillId="4" borderId="8" xfId="7" applyBorder="1"/>
    <xf numFmtId="0" fontId="26" fillId="4" borderId="8" xfId="7" applyBorder="1" applyAlignment="1"/>
    <xf numFmtId="0" fontId="24" fillId="4" borderId="19" xfId="25" applyBorder="1">
      <alignment horizontal="right"/>
    </xf>
    <xf numFmtId="0" fontId="26" fillId="4" borderId="5" xfId="7" applyBorder="1"/>
    <xf numFmtId="0" fontId="26" fillId="4" borderId="16" xfId="7" applyBorder="1"/>
    <xf numFmtId="0" fontId="7" fillId="5" borderId="8" xfId="14" applyFont="1" applyBorder="1"/>
    <xf numFmtId="0" fontId="26" fillId="4" borderId="0" xfId="7" applyBorder="1" applyAlignment="1">
      <alignment horizontal="left" indent="2"/>
    </xf>
    <xf numFmtId="0" fontId="26" fillId="4" borderId="0" xfId="7" applyBorder="1" applyAlignment="1">
      <alignment horizontal="center" wrapText="1"/>
    </xf>
    <xf numFmtId="0" fontId="12" fillId="5" borderId="0" xfId="14" applyFont="1" applyBorder="1" applyAlignment="1"/>
    <xf numFmtId="0" fontId="26" fillId="4" borderId="8" xfId="7" applyBorder="1" applyAlignment="1">
      <alignment vertical="center"/>
    </xf>
    <xf numFmtId="0" fontId="7" fillId="5" borderId="12" xfId="14" applyFont="1" applyBorder="1"/>
    <xf numFmtId="0" fontId="7" fillId="5" borderId="13" xfId="14" applyFont="1" applyBorder="1"/>
    <xf numFmtId="0" fontId="7" fillId="5" borderId="14" xfId="14" applyFont="1" applyBorder="1"/>
    <xf numFmtId="0" fontId="7" fillId="5" borderId="3" xfId="14" applyFont="1" applyBorder="1"/>
    <xf numFmtId="0" fontId="24" fillId="4" borderId="0" xfId="31" applyBorder="1">
      <alignment horizontal="center" wrapText="1"/>
    </xf>
    <xf numFmtId="0" fontId="11" fillId="5" borderId="0" xfId="14" applyFont="1" applyBorder="1" applyAlignment="1">
      <alignment horizontal="left" indent="2"/>
    </xf>
    <xf numFmtId="0" fontId="26" fillId="4" borderId="0" xfId="7" applyBorder="1" applyAlignment="1">
      <alignment horizontal="left" indent="3"/>
    </xf>
    <xf numFmtId="0" fontId="24" fillId="4" borderId="8" xfId="31" applyBorder="1">
      <alignment horizontal="center" wrapText="1"/>
    </xf>
    <xf numFmtId="0" fontId="24" fillId="5" borderId="3" xfId="16" applyBorder="1" applyAlignment="1">
      <alignment horizontal="left"/>
    </xf>
    <xf numFmtId="0" fontId="26" fillId="4" borderId="15" xfId="7" applyBorder="1"/>
    <xf numFmtId="0" fontId="30" fillId="5" borderId="13" xfId="15" applyBorder="1">
      <alignment vertical="top" wrapText="1"/>
    </xf>
    <xf numFmtId="0" fontId="30" fillId="5" borderId="0" xfId="15" applyBorder="1" applyAlignment="1">
      <alignment vertical="top" wrapText="1"/>
    </xf>
    <xf numFmtId="0" fontId="7" fillId="5" borderId="0" xfId="14" applyFont="1" applyBorder="1" applyAlignment="1"/>
    <xf numFmtId="0" fontId="24" fillId="4" borderId="7" xfId="25" applyBorder="1">
      <alignment horizontal="right"/>
    </xf>
    <xf numFmtId="0" fontId="29" fillId="5" borderId="0" xfId="13" applyBorder="1">
      <alignment horizontal="right"/>
    </xf>
    <xf numFmtId="0" fontId="30" fillId="5" borderId="8" xfId="15" applyBorder="1" applyAlignment="1">
      <alignment vertical="top" wrapText="1"/>
    </xf>
    <xf numFmtId="0" fontId="24" fillId="4" borderId="0" xfId="25" applyBorder="1">
      <alignment horizontal="right"/>
    </xf>
    <xf numFmtId="0" fontId="24" fillId="4" borderId="7" xfId="25" applyBorder="1" applyAlignment="1">
      <alignment horizontal="right" vertical="center"/>
    </xf>
    <xf numFmtId="171" fontId="19" fillId="2" borderId="2" xfId="8" applyFont="1" applyFill="1" applyBorder="1">
      <protection locked="0"/>
    </xf>
    <xf numFmtId="172" fontId="19" fillId="2" borderId="2" xfId="30" applyFont="1" applyFill="1" applyBorder="1" applyAlignment="1">
      <alignment horizontal="left" wrapText="1"/>
      <protection locked="0"/>
    </xf>
    <xf numFmtId="0" fontId="7" fillId="5" borderId="0" xfId="14" applyFont="1" applyBorder="1"/>
    <xf numFmtId="0" fontId="24" fillId="5" borderId="0" xfId="16" applyBorder="1" applyAlignment="1"/>
    <xf numFmtId="173" fontId="36" fillId="3" borderId="0" xfId="9" applyFont="1" applyFill="1" applyBorder="1" applyAlignment="1">
      <alignment horizontal="center" wrapText="1"/>
    </xf>
    <xf numFmtId="0" fontId="0" fillId="0" borderId="0" xfId="0">
      <alignment horizontal="right"/>
    </xf>
    <xf numFmtId="0" fontId="7" fillId="5" borderId="0" xfId="14" applyFont="1" applyBorder="1"/>
    <xf numFmtId="0" fontId="28" fillId="5" borderId="0" xfId="12" applyBorder="1"/>
    <xf numFmtId="0" fontId="24" fillId="4" borderId="5" xfId="25" applyBorder="1">
      <alignment horizontal="right"/>
    </xf>
    <xf numFmtId="0" fontId="24" fillId="4" borderId="0" xfId="25" applyBorder="1" applyAlignment="1">
      <alignment horizontal="right" vertical="center"/>
    </xf>
    <xf numFmtId="0" fontId="24" fillId="5" borderId="0" xfId="16" applyBorder="1" applyAlignment="1"/>
    <xf numFmtId="0" fontId="26" fillId="0" borderId="0" xfId="7" applyFill="1" applyBorder="1"/>
    <xf numFmtId="0" fontId="0" fillId="0" borderId="0" xfId="0" applyFill="1" applyBorder="1">
      <alignment horizontal="right"/>
    </xf>
    <xf numFmtId="0" fontId="0" fillId="0" borderId="0" xfId="0" applyBorder="1">
      <alignment horizontal="right"/>
    </xf>
    <xf numFmtId="0" fontId="24" fillId="4" borderId="7" xfId="25" applyBorder="1">
      <alignment horizontal="right"/>
    </xf>
    <xf numFmtId="0" fontId="34" fillId="4" borderId="0" xfId="7" applyFont="1" applyBorder="1" applyAlignment="1">
      <alignment horizontal="left"/>
    </xf>
    <xf numFmtId="0" fontId="34" fillId="4" borderId="0" xfId="29" applyFont="1" applyBorder="1">
      <alignment horizontal="left"/>
    </xf>
    <xf numFmtId="0" fontId="0" fillId="0" borderId="0" xfId="0">
      <alignment horizontal="right"/>
    </xf>
    <xf numFmtId="0" fontId="34" fillId="4" borderId="0" xfId="7" applyFont="1" applyBorder="1" applyAlignment="1">
      <alignment horizontal="right"/>
    </xf>
    <xf numFmtId="0" fontId="0" fillId="0" borderId="0" xfId="0">
      <alignment horizontal="right"/>
    </xf>
    <xf numFmtId="0" fontId="23" fillId="5" borderId="1" xfId="5" applyBorder="1">
      <alignment horizontal="center"/>
    </xf>
    <xf numFmtId="169" fontId="23" fillId="5" borderId="1" xfId="10" applyBorder="1">
      <alignment horizontal="center" vertical="center"/>
    </xf>
    <xf numFmtId="0" fontId="0" fillId="0" borderId="0" xfId="0">
      <alignment horizontal="right"/>
    </xf>
    <xf numFmtId="0" fontId="26" fillId="4" borderId="0" xfId="7" applyBorder="1"/>
    <xf numFmtId="0" fontId="7" fillId="5" borderId="0" xfId="14" applyFont="1" applyBorder="1"/>
    <xf numFmtId="0" fontId="28" fillId="5" borderId="0" xfId="12" applyBorder="1"/>
    <xf numFmtId="0" fontId="26" fillId="4" borderId="0" xfId="7" applyBorder="1" applyAlignment="1"/>
    <xf numFmtId="0" fontId="0" fillId="0" borderId="0" xfId="0">
      <alignment horizontal="right"/>
    </xf>
    <xf numFmtId="0" fontId="0" fillId="0" borderId="0" xfId="0">
      <alignment horizontal="right"/>
    </xf>
    <xf numFmtId="0" fontId="0" fillId="0" borderId="0" xfId="0">
      <alignment horizontal="right"/>
    </xf>
    <xf numFmtId="0" fontId="0" fillId="0" borderId="0" xfId="0">
      <alignment horizontal="right"/>
    </xf>
    <xf numFmtId="0" fontId="26" fillId="4" borderId="0" xfId="7" applyBorder="1"/>
    <xf numFmtId="0" fontId="7" fillId="5" borderId="0" xfId="14" applyFont="1" applyBorder="1"/>
    <xf numFmtId="0" fontId="28" fillId="5" borderId="3" xfId="12" applyBorder="1"/>
    <xf numFmtId="0" fontId="26" fillId="4" borderId="0" xfId="7" applyBorder="1" applyAlignment="1"/>
    <xf numFmtId="0" fontId="26" fillId="4" borderId="0" xfId="29" applyBorder="1">
      <alignment horizontal="left"/>
    </xf>
    <xf numFmtId="0" fontId="30" fillId="5" borderId="0" xfId="15" applyBorder="1" applyAlignment="1">
      <alignment vertical="top"/>
    </xf>
    <xf numFmtId="0" fontId="0" fillId="0" borderId="0" xfId="0">
      <alignment horizontal="right"/>
    </xf>
    <xf numFmtId="0" fontId="7" fillId="5" borderId="0" xfId="14" applyFont="1" applyBorder="1"/>
    <xf numFmtId="0" fontId="0" fillId="0" borderId="0" xfId="0">
      <alignment horizontal="right"/>
    </xf>
    <xf numFmtId="0" fontId="28" fillId="5" borderId="3" xfId="12" applyBorder="1"/>
    <xf numFmtId="0" fontId="28" fillId="5" borderId="0" xfId="12" applyBorder="1"/>
    <xf numFmtId="0" fontId="28" fillId="5" borderId="3" xfId="12" applyBorder="1" applyAlignment="1">
      <alignment horizontal="left" indent="1"/>
    </xf>
    <xf numFmtId="0" fontId="7" fillId="5" borderId="0" xfId="14" applyFont="1" applyBorder="1"/>
    <xf numFmtId="0" fontId="28" fillId="5" borderId="3" xfId="12" applyBorder="1" applyAlignment="1">
      <alignment horizontal="left" indent="1"/>
    </xf>
    <xf numFmtId="0" fontId="7" fillId="5" borderId="0" xfId="14" applyFont="1" applyBorder="1"/>
    <xf numFmtId="0" fontId="30" fillId="5" borderId="3" xfId="15" applyBorder="1" applyAlignment="1">
      <alignment vertical="top" wrapText="1"/>
    </xf>
    <xf numFmtId="0" fontId="7" fillId="0" borderId="0" xfId="14" applyFont="1" applyFill="1" applyBorder="1"/>
    <xf numFmtId="0" fontId="30" fillId="0" borderId="0" xfId="15" applyFill="1" applyBorder="1" applyAlignment="1">
      <alignment vertical="top" wrapText="1"/>
    </xf>
    <xf numFmtId="0" fontId="37" fillId="4" borderId="1" xfId="28" applyFont="1" applyBorder="1" applyAlignment="1">
      <alignment vertical="top" wrapText="1"/>
    </xf>
    <xf numFmtId="0" fontId="38" fillId="4" borderId="1" xfId="26" applyFont="1" applyBorder="1">
      <alignment horizontal="center" vertical="center" wrapText="1"/>
    </xf>
    <xf numFmtId="0" fontId="39" fillId="4" borderId="8" xfId="7" applyFont="1" applyBorder="1"/>
    <xf numFmtId="0" fontId="39" fillId="0" borderId="0" xfId="7" applyFont="1" applyFill="1" applyBorder="1"/>
    <xf numFmtId="0" fontId="38" fillId="0" borderId="0" xfId="26" applyFont="1" applyFill="1" applyBorder="1">
      <alignment horizontal="center" vertical="center" wrapText="1"/>
    </xf>
    <xf numFmtId="0" fontId="37" fillId="4" borderId="8" xfId="7" applyFont="1" applyBorder="1"/>
    <xf numFmtId="0" fontId="37" fillId="0" borderId="0" xfId="7" applyFont="1" applyFill="1" applyBorder="1"/>
    <xf numFmtId="0" fontId="37" fillId="4" borderId="1" xfId="27" applyFont="1" applyBorder="1" applyAlignment="1">
      <alignment horizontal="center" vertical="top" wrapText="1"/>
    </xf>
    <xf numFmtId="0" fontId="40" fillId="0" borderId="0" xfId="0" applyFont="1" applyBorder="1">
      <alignment horizontal="right"/>
    </xf>
    <xf numFmtId="0" fontId="37" fillId="4" borderId="16" xfId="7" applyFont="1" applyBorder="1"/>
    <xf numFmtId="0" fontId="24" fillId="4" borderId="0" xfId="11" applyFont="1" applyBorder="1">
      <alignment horizontal="left"/>
    </xf>
    <xf numFmtId="0" fontId="37" fillId="4" borderId="0" xfId="7" applyFont="1" applyBorder="1"/>
    <xf numFmtId="0" fontId="37" fillId="4" borderId="0" xfId="7" applyFont="1" applyBorder="1" applyAlignment="1"/>
    <xf numFmtId="0" fontId="32" fillId="4" borderId="0" xfId="18" applyFont="1" applyBorder="1" applyAlignment="1">
      <alignment horizontal="left" indent="1"/>
    </xf>
    <xf numFmtId="0" fontId="7" fillId="5" borderId="0" xfId="14" applyFont="1" applyBorder="1"/>
    <xf numFmtId="0" fontId="28" fillId="5" borderId="3" xfId="12" applyBorder="1" applyAlignment="1">
      <alignment horizontal="left" indent="1"/>
    </xf>
    <xf numFmtId="0" fontId="38" fillId="4" borderId="1" xfId="26" applyFont="1" applyBorder="1">
      <alignment horizontal="center" vertical="center" wrapText="1"/>
    </xf>
    <xf numFmtId="0" fontId="37" fillId="4" borderId="0" xfId="7" applyFont="1" applyBorder="1" applyAlignment="1">
      <alignment vertical="center"/>
    </xf>
    <xf numFmtId="0" fontId="33" fillId="4" borderId="0" xfId="18" applyFont="1" applyBorder="1" applyAlignment="1">
      <alignment horizontal="left" indent="1"/>
    </xf>
    <xf numFmtId="0" fontId="41" fillId="4" borderId="0" xfId="25" applyFont="1" applyBorder="1">
      <alignment horizontal="right"/>
    </xf>
    <xf numFmtId="0" fontId="41" fillId="4" borderId="0" xfId="25" applyFont="1" applyBorder="1" applyAlignment="1">
      <alignment horizontal="right" vertical="center"/>
    </xf>
    <xf numFmtId="0" fontId="33" fillId="4" borderId="0" xfId="19" applyFont="1" applyBorder="1"/>
    <xf numFmtId="0" fontId="34" fillId="4" borderId="0" xfId="19" applyFont="1" applyBorder="1"/>
    <xf numFmtId="0" fontId="34" fillId="4" borderId="0" xfId="20" applyFont="1" applyBorder="1">
      <alignment horizontal="left"/>
    </xf>
    <xf numFmtId="0" fontId="26" fillId="4" borderId="0" xfId="7" applyFont="1" applyBorder="1" applyAlignment="1"/>
    <xf numFmtId="0" fontId="26" fillId="4" borderId="0" xfId="29" applyFont="1" applyBorder="1">
      <alignment horizontal="left"/>
    </xf>
    <xf numFmtId="0" fontId="26" fillId="4" borderId="0" xfId="7" applyFont="1" applyBorder="1" applyAlignment="1">
      <alignment horizontal="center"/>
    </xf>
    <xf numFmtId="0" fontId="24" fillId="4" borderId="0" xfId="24" applyFont="1" applyBorder="1">
      <alignment horizontal="right"/>
    </xf>
    <xf numFmtId="0" fontId="26" fillId="4" borderId="0" xfId="7" applyFont="1" applyBorder="1"/>
    <xf numFmtId="0" fontId="26" fillId="4" borderId="0" xfId="7" applyFont="1" applyBorder="1" applyAlignment="1">
      <alignment horizontal="left"/>
    </xf>
    <xf numFmtId="0" fontId="26" fillId="4" borderId="0" xfId="7" applyFont="1" applyBorder="1" applyAlignment="1">
      <alignment wrapText="1"/>
    </xf>
    <xf numFmtId="0" fontId="26" fillId="4" borderId="0" xfId="7" applyFont="1" applyBorder="1" applyAlignment="1">
      <alignment horizontal="left" indent="1"/>
    </xf>
    <xf numFmtId="0" fontId="26" fillId="4" borderId="5" xfId="7" applyFont="1" applyBorder="1"/>
    <xf numFmtId="0" fontId="30" fillId="5" borderId="8" xfId="15" applyFont="1" applyBorder="1" applyAlignment="1">
      <alignment vertical="top" wrapText="1"/>
    </xf>
    <xf numFmtId="0" fontId="0" fillId="0" borderId="0" xfId="0" applyFont="1">
      <alignment horizontal="right"/>
    </xf>
    <xf numFmtId="0" fontId="26" fillId="4" borderId="0" xfId="7" quotePrefix="1" applyFont="1" applyBorder="1"/>
    <xf numFmtId="0" fontId="24" fillId="4" borderId="0" xfId="4" applyFont="1" applyBorder="1"/>
    <xf numFmtId="0" fontId="34" fillId="4" borderId="0" xfId="21" applyFont="1" applyBorder="1">
      <alignment horizontal="center" wrapText="1"/>
    </xf>
    <xf numFmtId="0" fontId="26" fillId="4" borderId="0" xfId="7" applyFont="1" applyBorder="1" applyAlignment="1">
      <alignment vertical="top" wrapText="1"/>
    </xf>
    <xf numFmtId="0" fontId="0" fillId="0" borderId="0" xfId="0" applyFont="1" applyAlignment="1"/>
    <xf numFmtId="0" fontId="26" fillId="4" borderId="0" xfId="29" applyFont="1" applyBorder="1" applyAlignment="1"/>
    <xf numFmtId="174" fontId="26" fillId="4" borderId="0" xfId="7" applyNumberFormat="1" applyFont="1" applyBorder="1"/>
    <xf numFmtId="0" fontId="34" fillId="4" borderId="0" xfId="20" applyFont="1" applyBorder="1" applyAlignment="1"/>
    <xf numFmtId="174" fontId="26" fillId="4" borderId="0" xfId="7" applyNumberFormat="1" applyFont="1" applyBorder="1" applyAlignment="1"/>
    <xf numFmtId="0" fontId="24" fillId="4" borderId="0" xfId="25" applyFont="1" applyBorder="1">
      <alignment horizontal="right"/>
    </xf>
    <xf numFmtId="0" fontId="26" fillId="4" borderId="0" xfId="7" applyFont="1" applyBorder="1" applyAlignment="1">
      <alignment vertical="top"/>
    </xf>
    <xf numFmtId="0" fontId="34" fillId="4" borderId="0" xfId="18" applyFont="1" applyBorder="1" applyAlignment="1">
      <alignment horizontal="left" indent="1"/>
    </xf>
    <xf numFmtId="0" fontId="24" fillId="4" borderId="5" xfId="25" applyFont="1" applyBorder="1">
      <alignment horizontal="right"/>
    </xf>
    <xf numFmtId="0" fontId="24" fillId="4" borderId="0" xfId="31" applyFont="1" applyBorder="1">
      <alignment horizontal="center" wrapText="1"/>
    </xf>
    <xf numFmtId="173" fontId="43" fillId="3" borderId="0" xfId="9" applyFont="1" applyFill="1" applyBorder="1" applyAlignment="1">
      <alignment horizontal="center" wrapText="1"/>
    </xf>
    <xf numFmtId="0" fontId="34" fillId="4" borderId="0" xfId="21" applyFont="1" applyBorder="1" applyAlignment="1">
      <alignment horizontal="left"/>
    </xf>
    <xf numFmtId="0" fontId="34" fillId="4" borderId="0" xfId="21" applyFont="1" applyBorder="1" applyAlignment="1">
      <alignment horizontal="right"/>
    </xf>
    <xf numFmtId="0" fontId="5" fillId="4" borderId="0" xfId="22" applyFont="1" applyBorder="1" applyAlignment="1">
      <alignment horizontal="right"/>
    </xf>
    <xf numFmtId="0" fontId="26" fillId="4" borderId="0" xfId="29" applyFont="1" applyBorder="1" applyAlignment="1">
      <alignment horizontal="left"/>
    </xf>
    <xf numFmtId="0" fontId="34" fillId="4" borderId="0" xfId="21" applyFont="1" applyBorder="1" applyAlignment="1">
      <alignment horizontal="right" vertical="center"/>
    </xf>
    <xf numFmtId="0" fontId="34" fillId="4" borderId="0" xfId="21" quotePrefix="1" applyFont="1" applyBorder="1" applyAlignment="1">
      <alignment horizontal="left" vertical="center"/>
    </xf>
    <xf numFmtId="0" fontId="34" fillId="4" borderId="0" xfId="21" quotePrefix="1" applyFont="1" applyBorder="1" applyAlignment="1">
      <alignment horizontal="right"/>
    </xf>
    <xf numFmtId="173" fontId="34" fillId="4" borderId="0" xfId="9" applyFont="1" applyFill="1" applyBorder="1" applyAlignment="1">
      <alignment horizontal="center" wrapText="1"/>
    </xf>
    <xf numFmtId="0" fontId="34" fillId="4" borderId="0" xfId="21" applyFont="1" applyBorder="1" applyAlignment="1">
      <alignment horizontal="left" vertical="center"/>
    </xf>
    <xf numFmtId="0" fontId="34" fillId="4" borderId="0" xfId="21" applyFont="1" applyBorder="1" applyAlignment="1">
      <alignment horizontal="center" vertical="center" wrapText="1"/>
    </xf>
    <xf numFmtId="0" fontId="26" fillId="4" borderId="8" xfId="7" applyFont="1" applyBorder="1"/>
    <xf numFmtId="0" fontId="26" fillId="4" borderId="0" xfId="7" applyFont="1" applyBorder="1" applyAlignment="1">
      <alignment horizontal="left" wrapText="1" indent="1"/>
    </xf>
    <xf numFmtId="164" fontId="34" fillId="4" borderId="0" xfId="7" quotePrefix="1" applyNumberFormat="1" applyFont="1" applyBorder="1" applyAlignment="1">
      <alignment horizontal="left"/>
    </xf>
    <xf numFmtId="0" fontId="26" fillId="4" borderId="16" xfId="7" applyFont="1" applyBorder="1"/>
    <xf numFmtId="0" fontId="24" fillId="4" borderId="0" xfId="25" applyFont="1" applyBorder="1" applyAlignment="1">
      <alignment horizontal="right" vertical="center"/>
    </xf>
    <xf numFmtId="0" fontId="34" fillId="4" borderId="0" xfId="20" applyFont="1" applyBorder="1" applyAlignment="1">
      <alignment vertical="center"/>
    </xf>
    <xf numFmtId="0" fontId="34" fillId="4" borderId="0" xfId="20" applyFont="1" applyBorder="1" applyAlignment="1">
      <alignment horizontal="left" vertical="center"/>
    </xf>
    <xf numFmtId="0" fontId="26" fillId="4" borderId="0" xfId="7" applyFont="1" applyBorder="1" applyAlignment="1">
      <alignment horizontal="center"/>
    </xf>
    <xf numFmtId="0" fontId="34" fillId="4" borderId="0" xfId="21" applyFont="1" applyBorder="1" applyAlignment="1">
      <alignment horizontal="center" wrapText="1"/>
    </xf>
    <xf numFmtId="0" fontId="24" fillId="4" borderId="13" xfId="31" applyFont="1" applyBorder="1" applyAlignment="1">
      <alignment horizontal="center" wrapText="1"/>
    </xf>
    <xf numFmtId="0" fontId="24" fillId="4" borderId="0" xfId="4" applyFont="1" applyBorder="1" applyAlignment="1">
      <alignment horizontal="left"/>
    </xf>
    <xf numFmtId="0" fontId="30" fillId="5" borderId="0" xfId="15" applyFont="1" applyBorder="1" applyAlignment="1">
      <alignment vertical="top" wrapText="1"/>
    </xf>
    <xf numFmtId="0" fontId="0" fillId="0" borderId="0" xfId="0" applyFont="1" applyAlignment="1"/>
    <xf numFmtId="0" fontId="26" fillId="4" borderId="0" xfId="7" applyBorder="1"/>
    <xf numFmtId="0" fontId="7" fillId="5" borderId="0" xfId="14" applyFont="1" applyBorder="1"/>
    <xf numFmtId="0" fontId="28" fillId="5" borderId="3" xfId="12" applyBorder="1" applyAlignment="1">
      <alignment horizontal="left" indent="1"/>
    </xf>
    <xf numFmtId="0" fontId="26" fillId="4" borderId="0" xfId="7" applyBorder="1" applyAlignment="1"/>
    <xf numFmtId="0" fontId="26" fillId="4" borderId="0" xfId="29" applyFont="1" applyBorder="1">
      <alignment horizontal="left"/>
    </xf>
    <xf numFmtId="0" fontId="24" fillId="4" borderId="0" xfId="31" applyFont="1" applyBorder="1" applyAlignment="1">
      <alignment horizontal="center" wrapText="1"/>
    </xf>
    <xf numFmtId="0" fontId="34" fillId="4" borderId="0" xfId="19" applyFont="1" applyBorder="1"/>
    <xf numFmtId="0" fontId="34" fillId="4" borderId="0" xfId="21" applyFont="1" applyBorder="1" applyAlignment="1">
      <alignment horizontal="center" vertical="center" wrapText="1"/>
    </xf>
    <xf numFmtId="0" fontId="34" fillId="4" borderId="0" xfId="21" applyFont="1" applyBorder="1">
      <alignment horizontal="center" wrapText="1"/>
    </xf>
    <xf numFmtId="173" fontId="34" fillId="4" borderId="0" xfId="9" applyFont="1" applyFill="1" applyBorder="1" applyAlignment="1">
      <alignment horizontal="center" vertical="top" wrapText="1"/>
    </xf>
    <xf numFmtId="0" fontId="34" fillId="4" borderId="0" xfId="21" applyFont="1" applyBorder="1" applyAlignment="1">
      <alignment horizontal="center" wrapText="1"/>
    </xf>
    <xf numFmtId="0" fontId="25" fillId="0" borderId="1" xfId="6" applyNumberFormat="1">
      <protection locked="0"/>
    </xf>
    <xf numFmtId="0" fontId="24" fillId="4" borderId="0" xfId="31" applyFont="1" applyBorder="1" applyAlignment="1">
      <alignment horizontal="center" wrapText="1"/>
    </xf>
    <xf numFmtId="0" fontId="24" fillId="4" borderId="0" xfId="31" applyFont="1" applyBorder="1" applyAlignment="1">
      <alignment wrapText="1"/>
    </xf>
    <xf numFmtId="0" fontId="7" fillId="5" borderId="12" xfId="14" applyFont="1" applyBorder="1" applyAlignment="1"/>
    <xf numFmtId="0" fontId="7" fillId="5" borderId="3" xfId="14" applyFont="1" applyBorder="1" applyAlignment="1"/>
    <xf numFmtId="0" fontId="24" fillId="5" borderId="3" xfId="16" applyBorder="1" applyAlignment="1"/>
    <xf numFmtId="0" fontId="24" fillId="4" borderId="7" xfId="25" applyBorder="1" applyAlignment="1"/>
    <xf numFmtId="0" fontId="24" fillId="4" borderId="19" xfId="25" applyBorder="1" applyAlignment="1"/>
    <xf numFmtId="0" fontId="25" fillId="0" borderId="1" xfId="6">
      <protection locked="0"/>
    </xf>
    <xf numFmtId="0" fontId="26" fillId="4" borderId="0" xfId="29" applyFont="1" applyBorder="1" applyAlignment="1">
      <alignment horizontal="left" indent="2"/>
    </xf>
    <xf numFmtId="0" fontId="26" fillId="4" borderId="0" xfId="29" applyFont="1" applyBorder="1" applyAlignment="1">
      <alignment horizontal="right"/>
    </xf>
    <xf numFmtId="175" fontId="25" fillId="0" borderId="1" xfId="6" applyNumberFormat="1">
      <protection locked="0"/>
    </xf>
    <xf numFmtId="175" fontId="5" fillId="4" borderId="4" xfId="22" applyNumberFormat="1" applyFont="1" applyBorder="1" applyAlignment="1">
      <alignment horizontal="right"/>
    </xf>
    <xf numFmtId="175" fontId="5" fillId="4" borderId="20" xfId="22" applyNumberFormat="1" applyFont="1" applyBorder="1" applyAlignment="1">
      <alignment horizontal="right"/>
    </xf>
    <xf numFmtId="175" fontId="26" fillId="4" borderId="1" xfId="3" applyNumberFormat="1" applyFont="1" applyBorder="1" applyProtection="1">
      <alignment horizontal="right"/>
    </xf>
    <xf numFmtId="175" fontId="26" fillId="4" borderId="21" xfId="3" applyNumberFormat="1" applyFont="1" applyBorder="1" applyAlignment="1" applyProtection="1">
      <alignment horizontal="right"/>
    </xf>
    <xf numFmtId="175" fontId="26" fillId="4" borderId="22" xfId="3" applyNumberFormat="1" applyFont="1" applyBorder="1" applyAlignment="1" applyProtection="1">
      <alignment horizontal="right"/>
    </xf>
    <xf numFmtId="175" fontId="26" fillId="4" borderId="23" xfId="3" applyNumberFormat="1" applyFont="1" applyBorder="1" applyAlignment="1" applyProtection="1">
      <alignment horizontal="right"/>
    </xf>
    <xf numFmtId="175" fontId="5" fillId="4" borderId="4" xfId="22" applyNumberFormat="1" applyFont="1" applyAlignment="1">
      <alignment horizontal="right"/>
    </xf>
    <xf numFmtId="176" fontId="25" fillId="0" borderId="1" xfId="6" applyNumberFormat="1">
      <protection locked="0"/>
    </xf>
    <xf numFmtId="177" fontId="25" fillId="0" borderId="1" xfId="6" applyNumberFormat="1">
      <protection locked="0"/>
    </xf>
    <xf numFmtId="177" fontId="5" fillId="4" borderId="4" xfId="22" applyNumberFormat="1" applyFont="1" applyAlignment="1">
      <alignment horizontal="right"/>
    </xf>
    <xf numFmtId="178" fontId="5" fillId="4" borderId="4" xfId="22" applyNumberFormat="1" applyFont="1" applyAlignment="1">
      <alignment horizontal="right"/>
    </xf>
    <xf numFmtId="179" fontId="25" fillId="0" borderId="1" xfId="6" applyNumberFormat="1">
      <protection locked="0"/>
    </xf>
    <xf numFmtId="180" fontId="25" fillId="0" borderId="1" xfId="6" applyNumberFormat="1">
      <protection locked="0"/>
    </xf>
    <xf numFmtId="0" fontId="34" fillId="4" borderId="0" xfId="21" applyFont="1" applyBorder="1" applyAlignment="1">
      <alignment horizontal="center" wrapText="1"/>
    </xf>
    <xf numFmtId="0" fontId="25" fillId="0" borderId="1" xfId="6" applyAlignment="1">
      <alignment wrapText="1"/>
      <protection locked="0"/>
    </xf>
    <xf numFmtId="0" fontId="45" fillId="0" borderId="1" xfId="6" applyFont="1" applyAlignment="1">
      <alignment vertical="top"/>
      <protection locked="0"/>
    </xf>
    <xf numFmtId="0" fontId="45" fillId="0" borderId="1" xfId="6" applyFont="1" applyAlignment="1">
      <alignment vertical="top" wrapText="1"/>
      <protection locked="0"/>
    </xf>
    <xf numFmtId="0" fontId="45" fillId="0" borderId="1" xfId="6" applyNumberFormat="1" applyFont="1" applyAlignment="1">
      <alignment vertical="top" wrapText="1"/>
      <protection locked="0"/>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25" fillId="0" borderId="1" xfId="6" applyAlignment="1">
      <protection locked="0"/>
    </xf>
    <xf numFmtId="0" fontId="37" fillId="4" borderId="21" xfId="28" applyFont="1" applyBorder="1" applyAlignment="1">
      <alignment horizontal="left" vertical="top" wrapText="1"/>
    </xf>
    <xf numFmtId="0" fontId="38" fillId="4" borderId="21" xfId="26" applyFont="1" applyBorder="1">
      <alignment horizontal="center" vertical="center" wrapText="1"/>
    </xf>
    <xf numFmtId="0" fontId="38" fillId="4" borderId="1" xfId="26" applyFont="1" applyBorder="1">
      <alignment horizontal="center" vertical="center" wrapText="1"/>
    </xf>
    <xf numFmtId="0" fontId="26" fillId="4" borderId="26" xfId="7" applyBorder="1" applyAlignment="1">
      <alignment horizontal="left" vertical="top" wrapText="1"/>
    </xf>
    <xf numFmtId="0" fontId="37" fillId="4" borderId="1" xfId="28" applyFont="1" applyBorder="1" applyAlignment="1">
      <alignment horizontal="left" vertical="top" wrapText="1"/>
    </xf>
    <xf numFmtId="0" fontId="26" fillId="4" borderId="5" xfId="7" applyBorder="1" applyAlignment="1">
      <alignment horizontal="left" vertical="top" wrapText="1"/>
    </xf>
    <xf numFmtId="0" fontId="26" fillId="4" borderId="0" xfId="7" applyAlignment="1">
      <alignment horizontal="right"/>
    </xf>
    <xf numFmtId="0" fontId="26" fillId="4" borderId="0" xfId="7" applyAlignment="1">
      <alignment horizontal="right" vertical="top"/>
    </xf>
    <xf numFmtId="0" fontId="42" fillId="4" borderId="0" xfId="3" applyFont="1" applyBorder="1" applyProtection="1">
      <alignment horizontal="right"/>
    </xf>
    <xf numFmtId="0" fontId="26" fillId="4" borderId="0" xfId="7" applyAlignment="1">
      <alignment wrapText="1"/>
    </xf>
    <xf numFmtId="0" fontId="46" fillId="0" borderId="1" xfId="6" applyFont="1" applyAlignment="1">
      <alignment horizontal="center" vertical="top"/>
      <protection locked="0"/>
    </xf>
    <xf numFmtId="177" fontId="26" fillId="4" borderId="1" xfId="2" applyNumberFormat="1" applyFont="1" applyBorder="1" applyAlignment="1" applyProtection="1">
      <alignment horizontal="right"/>
      <protection locked="0"/>
    </xf>
    <xf numFmtId="0" fontId="26" fillId="4" borderId="0" xfId="29" applyFont="1" applyBorder="1">
      <alignment horizontal="left"/>
    </xf>
    <xf numFmtId="0" fontId="7" fillId="5" borderId="12" xfId="14" applyNumberFormat="1" applyFont="1" applyBorder="1"/>
    <xf numFmtId="0" fontId="26" fillId="4" borderId="0" xfId="29" applyFont="1" applyBorder="1">
      <alignment horizontal="left"/>
    </xf>
    <xf numFmtId="0" fontId="0" fillId="0" borderId="0" xfId="0">
      <alignment horizontal="right"/>
    </xf>
    <xf numFmtId="0" fontId="26" fillId="4" borderId="0" xfId="7" applyFont="1" applyFill="1" applyBorder="1"/>
    <xf numFmtId="0" fontId="34" fillId="4" borderId="0" xfId="21" applyFont="1" applyFill="1" applyBorder="1">
      <alignment horizontal="center" wrapText="1"/>
    </xf>
    <xf numFmtId="0" fontId="24" fillId="4" borderId="0" xfId="31" applyFont="1" applyFill="1" applyBorder="1">
      <alignment horizontal="center" wrapText="1"/>
    </xf>
    <xf numFmtId="0" fontId="26" fillId="4" borderId="0" xfId="7" applyFill="1" applyAlignment="1">
      <alignment horizontal="right"/>
    </xf>
    <xf numFmtId="0" fontId="34" fillId="4" borderId="0" xfId="21" applyFont="1" applyFill="1" applyBorder="1" applyAlignment="1">
      <alignment horizontal="left"/>
    </xf>
    <xf numFmtId="0" fontId="13" fillId="37" borderId="17" xfId="0" applyNumberFormat="1" applyFont="1" applyFill="1" applyBorder="1">
      <alignment horizontal="right"/>
    </xf>
    <xf numFmtId="0" fontId="13" fillId="37" borderId="9" xfId="0" applyFont="1" applyFill="1" applyBorder="1">
      <alignment horizontal="right"/>
    </xf>
    <xf numFmtId="0" fontId="31" fillId="37" borderId="0" xfId="17" applyFill="1" applyAlignment="1">
      <alignment horizontal="left"/>
    </xf>
    <xf numFmtId="0" fontId="13" fillId="37" borderId="11" xfId="0" applyFont="1" applyFill="1" applyBorder="1">
      <alignment horizontal="right"/>
    </xf>
    <xf numFmtId="0" fontId="0" fillId="37" borderId="0" xfId="0" applyFill="1" applyBorder="1" applyAlignment="1">
      <alignment vertical="top" wrapText="1"/>
    </xf>
    <xf numFmtId="0" fontId="44" fillId="37" borderId="0" xfId="17" applyFont="1" applyFill="1" applyAlignment="1">
      <alignment vertical="top" wrapText="1"/>
    </xf>
    <xf numFmtId="0" fontId="0" fillId="37" borderId="0" xfId="0" applyFill="1" applyBorder="1" applyAlignment="1">
      <alignment horizontal="left"/>
    </xf>
    <xf numFmtId="0" fontId="44" fillId="37" borderId="0" xfId="17" applyFont="1" applyFill="1" applyAlignment="1">
      <alignment horizontal="left"/>
    </xf>
    <xf numFmtId="0" fontId="8" fillId="37" borderId="3" xfId="0" applyFont="1" applyFill="1" applyBorder="1" applyAlignment="1"/>
    <xf numFmtId="0" fontId="8" fillId="37" borderId="0" xfId="0" applyFont="1" applyFill="1" applyBorder="1" applyAlignment="1">
      <alignment horizontal="left" vertical="top" wrapText="1"/>
    </xf>
    <xf numFmtId="0" fontId="8" fillId="37" borderId="8" xfId="0" applyFont="1" applyFill="1" applyBorder="1" applyAlignment="1"/>
    <xf numFmtId="0" fontId="65" fillId="37" borderId="0" xfId="78" applyFont="1" applyFill="1" applyBorder="1" applyAlignment="1">
      <alignment horizontal="left" vertical="top"/>
    </xf>
    <xf numFmtId="0" fontId="13" fillId="37" borderId="18" xfId="0" applyFont="1" applyFill="1" applyBorder="1" applyAlignment="1"/>
    <xf numFmtId="0" fontId="13" fillId="37" borderId="10" xfId="0" applyFont="1" applyFill="1" applyBorder="1" applyAlignment="1"/>
    <xf numFmtId="0" fontId="13" fillId="37" borderId="6" xfId="0" applyFont="1" applyFill="1" applyBorder="1" applyAlignment="1"/>
    <xf numFmtId="0" fontId="13" fillId="37" borderId="12" xfId="0" applyNumberFormat="1" applyFont="1" applyFill="1" applyBorder="1" applyAlignment="1"/>
    <xf numFmtId="0" fontId="13" fillId="37" borderId="13" xfId="0" applyFont="1" applyFill="1" applyBorder="1" applyAlignment="1"/>
    <xf numFmtId="0" fontId="13" fillId="37" borderId="13" xfId="0" applyFont="1" applyFill="1" applyBorder="1">
      <alignment horizontal="right"/>
    </xf>
    <xf numFmtId="0" fontId="13" fillId="37" borderId="14" xfId="0" applyFont="1" applyFill="1" applyBorder="1">
      <alignment horizontal="right"/>
    </xf>
    <xf numFmtId="0" fontId="13" fillId="37" borderId="3" xfId="0" applyFont="1" applyFill="1" applyBorder="1">
      <alignment horizontal="right"/>
    </xf>
    <xf numFmtId="0" fontId="16" fillId="37" borderId="0" xfId="0" applyFont="1" applyFill="1" applyBorder="1" applyAlignment="1"/>
    <xf numFmtId="0" fontId="13" fillId="37" borderId="0" xfId="0" applyFont="1" applyFill="1" applyBorder="1">
      <alignment horizontal="right"/>
    </xf>
    <xf numFmtId="0" fontId="13" fillId="37" borderId="8" xfId="0" applyFont="1" applyFill="1" applyBorder="1">
      <alignment horizontal="right"/>
    </xf>
    <xf numFmtId="0" fontId="63" fillId="37" borderId="0" xfId="0" applyFont="1" applyFill="1" applyBorder="1" applyAlignment="1">
      <alignment horizontal="left"/>
    </xf>
    <xf numFmtId="0" fontId="0" fillId="37" borderId="0" xfId="0" applyFill="1" applyBorder="1">
      <alignment horizontal="right"/>
    </xf>
    <xf numFmtId="0" fontId="9" fillId="37" borderId="0" xfId="0" applyFont="1" applyFill="1" applyBorder="1" applyAlignment="1">
      <alignment horizontal="left"/>
    </xf>
    <xf numFmtId="0" fontId="0" fillId="37" borderId="3" xfId="0" applyFill="1" applyBorder="1">
      <alignment horizontal="right"/>
    </xf>
    <xf numFmtId="0" fontId="43" fillId="37" borderId="0" xfId="0" applyFont="1" applyFill="1" applyBorder="1" applyAlignment="1">
      <alignment horizontal="left"/>
    </xf>
    <xf numFmtId="0" fontId="0" fillId="37" borderId="8" xfId="0" applyFill="1" applyBorder="1">
      <alignment horizontal="right"/>
    </xf>
    <xf numFmtId="49" fontId="0" fillId="37" borderId="0" xfId="0" applyNumberFormat="1" applyFill="1" applyBorder="1" applyAlignment="1">
      <alignment horizontal="left"/>
    </xf>
    <xf numFmtId="0" fontId="35" fillId="37" borderId="0" xfId="23" applyFill="1" applyBorder="1" applyAlignment="1" applyProtection="1">
      <alignment horizontal="left"/>
    </xf>
    <xf numFmtId="0" fontId="0" fillId="37" borderId="15" xfId="0" applyFill="1" applyBorder="1">
      <alignment horizontal="right"/>
    </xf>
    <xf numFmtId="0" fontId="0" fillId="37" borderId="5" xfId="0" applyFill="1" applyBorder="1">
      <alignment horizontal="right"/>
    </xf>
    <xf numFmtId="0" fontId="0" fillId="37" borderId="16" xfId="0" applyFill="1" applyBorder="1">
      <alignment horizontal="right"/>
    </xf>
    <xf numFmtId="0" fontId="0" fillId="37" borderId="12" xfId="0" applyNumberFormat="1" applyFill="1" applyBorder="1">
      <alignment horizontal="right"/>
    </xf>
    <xf numFmtId="0" fontId="0" fillId="37" borderId="13" xfId="0" applyFill="1" applyBorder="1">
      <alignment horizontal="right"/>
    </xf>
    <xf numFmtId="0" fontId="0" fillId="37" borderId="14" xfId="0" applyFill="1" applyBorder="1">
      <alignment horizontal="right"/>
    </xf>
    <xf numFmtId="0" fontId="17" fillId="37" borderId="3" xfId="0" applyFont="1" applyFill="1" applyBorder="1" applyAlignment="1">
      <alignment horizontal="centerContinuous"/>
    </xf>
    <xf numFmtId="0" fontId="13" fillId="37" borderId="0" xfId="0" applyFont="1" applyFill="1" applyBorder="1" applyAlignment="1">
      <alignment horizontal="centerContinuous"/>
    </xf>
    <xf numFmtId="0" fontId="13" fillId="37" borderId="8" xfId="0" applyFont="1" applyFill="1" applyBorder="1" applyAlignment="1">
      <alignment horizontal="centerContinuous"/>
    </xf>
    <xf numFmtId="0" fontId="18" fillId="37" borderId="3" xfId="0" applyFont="1" applyFill="1" applyBorder="1" applyAlignment="1">
      <alignment horizontal="centerContinuous"/>
    </xf>
    <xf numFmtId="0" fontId="14" fillId="37" borderId="3" xfId="0" applyFont="1" applyFill="1" applyBorder="1" applyAlignment="1">
      <alignment horizontal="centerContinuous" vertical="center" wrapText="1"/>
    </xf>
    <xf numFmtId="0" fontId="15" fillId="37" borderId="3" xfId="0" applyFont="1" applyFill="1" applyBorder="1" applyAlignment="1">
      <alignment horizontal="centerContinuous"/>
    </xf>
    <xf numFmtId="0" fontId="6" fillId="37" borderId="0" xfId="0" applyFont="1" applyFill="1" applyBorder="1" applyAlignment="1">
      <alignment horizontal="centerContinuous"/>
    </xf>
    <xf numFmtId="0" fontId="13" fillId="37" borderId="15" xfId="0" applyFont="1" applyFill="1" applyBorder="1">
      <alignment horizontal="right"/>
    </xf>
    <xf numFmtId="0" fontId="13" fillId="37" borderId="5" xfId="0" applyFont="1" applyFill="1" applyBorder="1">
      <alignment horizontal="right"/>
    </xf>
    <xf numFmtId="0" fontId="13" fillId="37" borderId="16" xfId="0" applyFont="1" applyFill="1" applyBorder="1">
      <alignment horizontal="right"/>
    </xf>
    <xf numFmtId="0" fontId="15" fillId="37" borderId="0" xfId="0" applyFont="1" applyFill="1" applyBorder="1" applyAlignment="1">
      <alignment horizontal="left" vertical="top" indent="1"/>
    </xf>
    <xf numFmtId="0" fontId="13" fillId="37" borderId="8" xfId="0" applyFont="1" applyFill="1" applyBorder="1" applyAlignment="1"/>
    <xf numFmtId="0" fontId="8" fillId="37" borderId="0" xfId="0" applyFont="1" applyFill="1" applyBorder="1">
      <alignment horizontal="right"/>
    </xf>
    <xf numFmtId="0" fontId="30" fillId="37" borderId="0" xfId="0" applyFont="1" applyFill="1" applyAlignment="1">
      <alignment horizontal="left" vertical="top" wrapText="1"/>
    </xf>
    <xf numFmtId="0" fontId="0" fillId="0" borderId="0" xfId="0">
      <alignment horizontal="right"/>
    </xf>
    <xf numFmtId="0" fontId="34" fillId="4" borderId="0" xfId="21" applyFont="1" applyBorder="1" applyAlignment="1">
      <alignment horizontal="center" vertical="center" wrapText="1"/>
    </xf>
    <xf numFmtId="0" fontId="34" fillId="4" borderId="0" xfId="21" applyFont="1" applyBorder="1">
      <alignment horizontal="center" wrapText="1"/>
    </xf>
    <xf numFmtId="0" fontId="66" fillId="37" borderId="0" xfId="0" applyFont="1" applyFill="1" applyBorder="1" applyAlignment="1">
      <alignment horizontal="centerContinuous"/>
    </xf>
    <xf numFmtId="0" fontId="67" fillId="37" borderId="3" xfId="0" applyFont="1" applyFill="1" applyBorder="1" applyAlignment="1">
      <alignment horizontal="centerContinuous"/>
    </xf>
    <xf numFmtId="0" fontId="0" fillId="37" borderId="0" xfId="0" applyFont="1" applyFill="1" applyBorder="1" applyAlignment="1">
      <alignment vertical="top" wrapText="1"/>
    </xf>
    <xf numFmtId="0" fontId="43" fillId="4" borderId="0" xfId="21" applyFont="1" applyFill="1" applyBorder="1" applyAlignment="1">
      <alignment horizontal="center" vertical="center" wrapText="1"/>
    </xf>
    <xf numFmtId="175" fontId="25" fillId="0" borderId="1" xfId="6" applyNumberFormat="1">
      <protection locked="0"/>
    </xf>
    <xf numFmtId="0" fontId="25" fillId="0" borderId="1" xfId="6" applyAlignment="1">
      <alignment wrapText="1"/>
      <protection locked="0"/>
    </xf>
    <xf numFmtId="175" fontId="25" fillId="0" borderId="1" xfId="6" applyNumberFormat="1">
      <protection locked="0"/>
    </xf>
    <xf numFmtId="0" fontId="25" fillId="0" borderId="1" xfId="6" applyAlignment="1">
      <alignment wrapText="1"/>
      <protection locked="0"/>
    </xf>
    <xf numFmtId="0" fontId="0" fillId="0" borderId="0" xfId="0">
      <alignment horizontal="right"/>
    </xf>
    <xf numFmtId="0" fontId="26" fillId="4" borderId="8" xfId="7" applyBorder="1"/>
    <xf numFmtId="0" fontId="24" fillId="4" borderId="7" xfId="25" applyBorder="1">
      <alignment horizontal="right"/>
    </xf>
    <xf numFmtId="0" fontId="24" fillId="4" borderId="0" xfId="25" applyBorder="1">
      <alignment horizontal="right"/>
    </xf>
    <xf numFmtId="0" fontId="26" fillId="4" borderId="0" xfId="7" applyBorder="1"/>
    <xf numFmtId="0" fontId="26" fillId="4" borderId="0" xfId="29" applyFont="1" applyBorder="1">
      <alignment horizontal="left"/>
    </xf>
    <xf numFmtId="0" fontId="26" fillId="4" borderId="0" xfId="7" applyFont="1" applyBorder="1"/>
    <xf numFmtId="175" fontId="25" fillId="0" borderId="1" xfId="6" applyNumberFormat="1">
      <protection locked="0"/>
    </xf>
    <xf numFmtId="0" fontId="0" fillId="0" borderId="0" xfId="0" applyAlignment="1">
      <alignment horizontal="left" indent="2"/>
    </xf>
    <xf numFmtId="0" fontId="25" fillId="0" borderId="1" xfId="6" applyAlignment="1">
      <alignment wrapText="1"/>
      <protection locked="0"/>
    </xf>
    <xf numFmtId="175" fontId="25" fillId="0" borderId="1" xfId="6" applyNumberFormat="1">
      <protection locked="0"/>
    </xf>
    <xf numFmtId="175" fontId="25" fillId="0" borderId="1" xfId="6" applyNumberFormat="1">
      <protection locked="0"/>
    </xf>
    <xf numFmtId="0" fontId="25" fillId="0" borderId="1" xfId="6" applyAlignment="1">
      <alignment wrapText="1"/>
      <protection locked="0"/>
    </xf>
    <xf numFmtId="175" fontId="25" fillId="0" borderId="1" xfId="6" applyNumberFormat="1">
      <protection locked="0"/>
    </xf>
    <xf numFmtId="175" fontId="25" fillId="0" borderId="1" xfId="6" applyNumberFormat="1">
      <protection locked="0"/>
    </xf>
    <xf numFmtId="175" fontId="25" fillId="0" borderId="1" xfId="6" applyNumberFormat="1">
      <protection locked="0"/>
    </xf>
    <xf numFmtId="175" fontId="25" fillId="0" borderId="1" xfId="6" applyNumberFormat="1">
      <protection locked="0"/>
    </xf>
    <xf numFmtId="175" fontId="25" fillId="0" borderId="1" xfId="6" applyNumberFormat="1">
      <protection locked="0"/>
    </xf>
    <xf numFmtId="0" fontId="25" fillId="0" borderId="1" xfId="6" applyAlignment="1">
      <alignment wrapText="1"/>
      <protection locked="0"/>
    </xf>
    <xf numFmtId="175" fontId="25" fillId="0" borderId="1" xfId="6" applyNumberFormat="1">
      <protection locked="0"/>
    </xf>
    <xf numFmtId="175" fontId="25" fillId="0" borderId="1" xfId="6" applyNumberFormat="1">
      <protection locked="0"/>
    </xf>
    <xf numFmtId="175" fontId="25" fillId="0" borderId="1" xfId="6" applyNumberFormat="1">
      <protection locked="0"/>
    </xf>
    <xf numFmtId="175" fontId="25" fillId="0" borderId="1" xfId="6" applyNumberFormat="1">
      <protection locked="0"/>
    </xf>
    <xf numFmtId="175" fontId="25" fillId="0" borderId="1" xfId="6" applyNumberFormat="1">
      <protection locked="0"/>
    </xf>
    <xf numFmtId="175" fontId="25" fillId="0" borderId="1" xfId="6" applyNumberFormat="1">
      <protection locked="0"/>
    </xf>
    <xf numFmtId="175" fontId="25" fillId="0" borderId="1" xfId="6" applyNumberFormat="1">
      <protection locked="0"/>
    </xf>
    <xf numFmtId="175" fontId="25" fillId="0" borderId="1" xfId="6" applyNumberFormat="1">
      <protection locked="0"/>
    </xf>
    <xf numFmtId="175" fontId="25" fillId="0" borderId="1" xfId="6" applyNumberFormat="1">
      <protection locked="0"/>
    </xf>
    <xf numFmtId="175" fontId="25" fillId="0" borderId="1" xfId="6" applyNumberFormat="1">
      <protection locked="0"/>
    </xf>
    <xf numFmtId="175" fontId="25" fillId="0" borderId="1" xfId="6" applyNumberFormat="1" applyProtection="1">
      <protection locked="0"/>
    </xf>
    <xf numFmtId="175" fontId="25" fillId="0" borderId="1" xfId="6" applyNumberFormat="1">
      <protection locked="0"/>
    </xf>
    <xf numFmtId="175" fontId="25" fillId="0" borderId="1" xfId="6" applyNumberFormat="1" applyProtection="1">
      <protection locked="0"/>
    </xf>
    <xf numFmtId="175" fontId="25" fillId="0" borderId="1" xfId="6" applyNumberFormat="1">
      <protection locked="0"/>
    </xf>
    <xf numFmtId="179" fontId="25" fillId="0" borderId="1" xfId="6" applyNumberFormat="1">
      <protection locked="0"/>
    </xf>
    <xf numFmtId="175" fontId="25" fillId="0" borderId="1" xfId="6" applyNumberFormat="1" applyProtection="1">
      <protection locked="0"/>
    </xf>
    <xf numFmtId="180" fontId="25" fillId="69" borderId="1" xfId="6" applyNumberFormat="1" applyFill="1">
      <protection locked="0"/>
    </xf>
    <xf numFmtId="0" fontId="25" fillId="69" borderId="1" xfId="6" applyNumberFormat="1" applyFill="1">
      <protection locked="0"/>
    </xf>
    <xf numFmtId="180" fontId="25" fillId="70" borderId="1" xfId="6" applyNumberFormat="1" applyFill="1">
      <protection locked="0"/>
    </xf>
    <xf numFmtId="0" fontId="25" fillId="70" borderId="1" xfId="6" applyNumberFormat="1" applyFill="1">
      <protection locked="0"/>
    </xf>
    <xf numFmtId="0" fontId="9" fillId="37" borderId="24" xfId="0" applyFont="1" applyFill="1" applyBorder="1">
      <alignment horizontal="right"/>
    </xf>
    <xf numFmtId="0" fontId="9" fillId="37" borderId="25" xfId="0" applyFont="1" applyFill="1" applyBorder="1">
      <alignment horizontal="right"/>
    </xf>
    <xf numFmtId="0" fontId="23" fillId="5" borderId="1" xfId="5">
      <alignment horizontal="center"/>
    </xf>
    <xf numFmtId="169" fontId="23" fillId="5" borderId="21" xfId="10" applyBorder="1" applyAlignment="1">
      <alignment horizontal="center" vertical="center"/>
    </xf>
    <xf numFmtId="169" fontId="23" fillId="5" borderId="26" xfId="10" applyBorder="1" applyAlignment="1">
      <alignment horizontal="center" vertical="center"/>
    </xf>
    <xf numFmtId="169" fontId="23" fillId="5" borderId="27" xfId="10" applyBorder="1" applyAlignment="1">
      <alignment horizontal="center" vertical="center"/>
    </xf>
    <xf numFmtId="0" fontId="26" fillId="4" borderId="0" xfId="29" applyFont="1" applyBorder="1">
      <alignment horizontal="left"/>
    </xf>
    <xf numFmtId="0" fontId="24" fillId="4" borderId="28" xfId="31" applyFont="1" applyBorder="1" applyAlignment="1">
      <alignment horizontal="center" wrapText="1"/>
    </xf>
    <xf numFmtId="0" fontId="0" fillId="0" borderId="0" xfId="0">
      <alignment horizontal="right"/>
    </xf>
    <xf numFmtId="0" fontId="30" fillId="5" borderId="3" xfId="15" applyFont="1" applyBorder="1" applyAlignment="1">
      <alignment horizontal="left" vertical="top" wrapText="1" indent="1"/>
    </xf>
    <xf numFmtId="0" fontId="30" fillId="5" borderId="0" xfId="15" applyFont="1" applyBorder="1" applyAlignment="1">
      <alignment horizontal="left" vertical="top" wrapText="1" indent="1"/>
    </xf>
    <xf numFmtId="0" fontId="34" fillId="4" borderId="0" xfId="19" applyFont="1" applyBorder="1"/>
    <xf numFmtId="0" fontId="23" fillId="5" borderId="1" xfId="5" applyBorder="1">
      <alignment horizontal="center"/>
    </xf>
    <xf numFmtId="169" fontId="23" fillId="5" borderId="1" xfId="10" applyBorder="1">
      <alignment horizontal="center" vertical="center"/>
    </xf>
    <xf numFmtId="0" fontId="26" fillId="4" borderId="0" xfId="7" applyFont="1" applyBorder="1" applyAlignment="1">
      <alignment wrapText="1"/>
    </xf>
    <xf numFmtId="0" fontId="34" fillId="4" borderId="0" xfId="21" applyFont="1" applyBorder="1" applyAlignment="1">
      <alignment horizontal="center" wrapText="1"/>
    </xf>
    <xf numFmtId="0" fontId="34" fillId="4" borderId="0" xfId="21" applyFont="1" applyBorder="1" applyAlignment="1">
      <alignment horizontal="center" vertical="center" wrapText="1"/>
    </xf>
    <xf numFmtId="0" fontId="34" fillId="4" borderId="10" xfId="21" applyFont="1" applyBorder="1" applyAlignment="1">
      <alignment horizontal="center" vertical="center" wrapText="1"/>
    </xf>
    <xf numFmtId="0" fontId="34" fillId="4" borderId="0" xfId="21" applyFont="1" applyBorder="1">
      <alignment horizontal="center" wrapText="1"/>
    </xf>
    <xf numFmtId="0" fontId="23" fillId="0" borderId="1" xfId="1">
      <alignment horizontal="center" vertical="center"/>
      <protection locked="0"/>
    </xf>
    <xf numFmtId="0" fontId="30" fillId="5" borderId="3" xfId="15" applyBorder="1" applyAlignment="1">
      <alignment horizontal="left" vertical="top" wrapText="1" indent="1"/>
    </xf>
    <xf numFmtId="0" fontId="30" fillId="5" borderId="0" xfId="15" applyBorder="1" applyAlignment="1">
      <alignment horizontal="left" vertical="top" wrapText="1" indent="1"/>
    </xf>
    <xf numFmtId="169" fontId="23" fillId="5" borderId="21" xfId="10" applyBorder="1" applyAlignment="1">
      <alignment horizontal="center" vertical="center" wrapText="1"/>
    </xf>
    <xf numFmtId="169" fontId="23" fillId="5" borderId="27" xfId="10" applyBorder="1" applyAlignment="1">
      <alignment horizontal="center" vertical="center" wrapText="1"/>
    </xf>
    <xf numFmtId="0" fontId="23" fillId="5" borderId="21" xfId="5" applyBorder="1" applyAlignment="1">
      <alignment horizontal="center" wrapText="1"/>
    </xf>
    <xf numFmtId="0" fontId="23" fillId="5" borderId="27" xfId="5" applyBorder="1" applyAlignment="1">
      <alignment horizontal="center" wrapText="1"/>
    </xf>
    <xf numFmtId="0" fontId="23" fillId="0" borderId="21" xfId="1" applyBorder="1" applyAlignment="1">
      <alignment horizontal="center" wrapText="1"/>
      <protection locked="0"/>
    </xf>
    <xf numFmtId="0" fontId="23" fillId="0" borderId="27" xfId="1" applyBorder="1" applyAlignment="1">
      <alignment horizontal="center" wrapText="1"/>
      <protection locked="0"/>
    </xf>
  </cellXfs>
  <cellStyles count="38567">
    <cellStyle name="_x0013_" xfId="130"/>
    <cellStyle name="_x0013_ 2" xfId="129"/>
    <cellStyle name="20% - Accent1" xfId="55" builtinId="30" hidden="1"/>
    <cellStyle name="20% - Accent1" xfId="153" builtinId="30" customBuiltin="1"/>
    <cellStyle name="20% - Accent1 10" xfId="128"/>
    <cellStyle name="20% - Accent1 10 2" xfId="37783"/>
    <cellStyle name="20% - Accent1 11" xfId="33037"/>
    <cellStyle name="20% - Accent1 2" xfId="127"/>
    <cellStyle name="20% - Accent1 2 2" xfId="126"/>
    <cellStyle name="20% - Accent1 2 2 2" xfId="96"/>
    <cellStyle name="20% - Accent1 2 2 2 2" xfId="95"/>
    <cellStyle name="20% - Accent1 2 2 3" xfId="93"/>
    <cellStyle name="20% - Accent1 2 2 4" xfId="92"/>
    <cellStyle name="20% - Accent1 2 3" xfId="91"/>
    <cellStyle name="20% - Accent1 2 3 2" xfId="90"/>
    <cellStyle name="20% - Accent1 2 3 3" xfId="89"/>
    <cellStyle name="20% - Accent1 2 4" xfId="88"/>
    <cellStyle name="20% - Accent1 2 4 2" xfId="87"/>
    <cellStyle name="20% - Accent1 2 5" xfId="86"/>
    <cellStyle name="20% - Accent1 2 6" xfId="85"/>
    <cellStyle name="20% - Accent1 2 7" xfId="84"/>
    <cellStyle name="20% - Accent1 2 8" xfId="81"/>
    <cellStyle name="20% - Accent1 2 9" xfId="80"/>
    <cellStyle name="20% - Accent1 3" xfId="97"/>
    <cellStyle name="20% - Accent1 3 2" xfId="98"/>
    <cellStyle name="20% - Accent1 3 2 2" xfId="99"/>
    <cellStyle name="20% - Accent1 3 3" xfId="100"/>
    <cellStyle name="20% - Accent1 3 4" xfId="101"/>
    <cellStyle name="20% - Accent1 3 4 2" xfId="102"/>
    <cellStyle name="20% - Accent1 3 4 2 2" xfId="103"/>
    <cellStyle name="20% - Accent1 3 4 3" xfId="104"/>
    <cellStyle name="20% - Accent1 4" xfId="161"/>
    <cellStyle name="20% - Accent1 4 2" xfId="105"/>
    <cellStyle name="20% - Accent1 4 2 2" xfId="106"/>
    <cellStyle name="20% - Accent1 4 3" xfId="107"/>
    <cellStyle name="20% - Accent1 4 4" xfId="108"/>
    <cellStyle name="20% - Accent1 4 4 2" xfId="109"/>
    <cellStyle name="20% - Accent1 4 4 2 2" xfId="110"/>
    <cellStyle name="20% - Accent1 4 4 3" xfId="111"/>
    <cellStyle name="20% - Accent1 5" xfId="159"/>
    <cellStyle name="20% - Accent1 5 2" xfId="158"/>
    <cellStyle name="20% - Accent1 5 2 2" xfId="112"/>
    <cellStyle name="20% - Accent1 5 2 2 2" xfId="113"/>
    <cellStyle name="20% - Accent1 5 2 3" xfId="114"/>
    <cellStyle name="20% - Accent1 5 3" xfId="115"/>
    <cellStyle name="20% - Accent1 5 3 2" xfId="116"/>
    <cellStyle name="20% - Accent1 5 4" xfId="117"/>
    <cellStyle name="20% - Accent1 6" xfId="118"/>
    <cellStyle name="20% - Accent1 6 2" xfId="119"/>
    <cellStyle name="20% - Accent1 6 2 2" xfId="120"/>
    <cellStyle name="20% - Accent1 6 2 2 2" xfId="121"/>
    <cellStyle name="20% - Accent1 6 2 3" xfId="122"/>
    <cellStyle name="20% - Accent1 6 3" xfId="123"/>
    <cellStyle name="20% - Accent1 6 3 2" xfId="124"/>
    <cellStyle name="20% - Accent1 6 4" xfId="125"/>
    <cellStyle name="20% - Accent1 7" xfId="157"/>
    <cellStyle name="20% - Accent1 7 2" xfId="160"/>
    <cellStyle name="20% - Accent1 7 2 2" xfId="163"/>
    <cellStyle name="20% - Accent1 7 2 2 2" xfId="164"/>
    <cellStyle name="20% - Accent1 7 2 3" xfId="165"/>
    <cellStyle name="20% - Accent1 7 3" xfId="166"/>
    <cellStyle name="20% - Accent1 7 3 2" xfId="167"/>
    <cellStyle name="20% - Accent1 7 4" xfId="168"/>
    <cellStyle name="20% - Accent1 8" xfId="169"/>
    <cellStyle name="20% - Accent1 8 2" xfId="170"/>
    <cellStyle name="20% - Accent1 8 2 2" xfId="171"/>
    <cellStyle name="20% - Accent1 8 2 2 2" xfId="172"/>
    <cellStyle name="20% - Accent1 8 2 3" xfId="173"/>
    <cellStyle name="20% - Accent1 8 3" xfId="174"/>
    <cellStyle name="20% - Accent1 8 3 2" xfId="175"/>
    <cellStyle name="20% - Accent1 8 4" xfId="176"/>
    <cellStyle name="20% - Accent1 9" xfId="177"/>
    <cellStyle name="20% - Accent1 9 2" xfId="178"/>
    <cellStyle name="20% - Accent1 9 2 2" xfId="179"/>
    <cellStyle name="20% - Accent1 9 3" xfId="180"/>
    <cellStyle name="20% - Accent2" xfId="59" builtinId="34" hidden="1"/>
    <cellStyle name="20% - Accent2" xfId="149" builtinId="34" customBuiltin="1"/>
    <cellStyle name="20% - Accent2 10" xfId="181"/>
    <cellStyle name="20% - Accent2 10 2" xfId="37785"/>
    <cellStyle name="20% - Accent2 11" xfId="33039"/>
    <cellStyle name="20% - Accent2 2" xfId="182"/>
    <cellStyle name="20% - Accent2 2 2" xfId="183"/>
    <cellStyle name="20% - Accent2 2 2 2" xfId="184"/>
    <cellStyle name="20% - Accent2 2 2 2 2" xfId="185"/>
    <cellStyle name="20% - Accent2 2 2 3" xfId="186"/>
    <cellStyle name="20% - Accent2 2 2 4" xfId="187"/>
    <cellStyle name="20% - Accent2 2 3" xfId="188"/>
    <cellStyle name="20% - Accent2 2 3 2" xfId="189"/>
    <cellStyle name="20% - Accent2 2 3 3" xfId="190"/>
    <cellStyle name="20% - Accent2 2 4" xfId="191"/>
    <cellStyle name="20% - Accent2 2 4 2" xfId="192"/>
    <cellStyle name="20% - Accent2 2 5" xfId="193"/>
    <cellStyle name="20% - Accent2 2 6" xfId="194"/>
    <cellStyle name="20% - Accent2 2 7" xfId="195"/>
    <cellStyle name="20% - Accent2 2 8" xfId="196"/>
    <cellStyle name="20% - Accent2 2 9" xfId="197"/>
    <cellStyle name="20% - Accent2 3" xfId="198"/>
    <cellStyle name="20% - Accent2 3 2" xfId="199"/>
    <cellStyle name="20% - Accent2 3 2 2" xfId="200"/>
    <cellStyle name="20% - Accent2 3 3" xfId="201"/>
    <cellStyle name="20% - Accent2 3 4" xfId="202"/>
    <cellStyle name="20% - Accent2 3 4 2" xfId="203"/>
    <cellStyle name="20% - Accent2 3 4 2 2" xfId="204"/>
    <cellStyle name="20% - Accent2 3 4 3" xfId="205"/>
    <cellStyle name="20% - Accent2 4" xfId="206"/>
    <cellStyle name="20% - Accent2 4 2" xfId="207"/>
    <cellStyle name="20% - Accent2 4 2 2" xfId="208"/>
    <cellStyle name="20% - Accent2 4 3" xfId="209"/>
    <cellStyle name="20% - Accent2 4 4" xfId="210"/>
    <cellStyle name="20% - Accent2 4 4 2" xfId="211"/>
    <cellStyle name="20% - Accent2 4 4 2 2" xfId="212"/>
    <cellStyle name="20% - Accent2 4 4 3" xfId="213"/>
    <cellStyle name="20% - Accent2 5" xfId="214"/>
    <cellStyle name="20% - Accent2 5 2" xfId="215"/>
    <cellStyle name="20% - Accent2 5 2 2" xfId="216"/>
    <cellStyle name="20% - Accent2 5 2 2 2" xfId="217"/>
    <cellStyle name="20% - Accent2 5 2 3" xfId="218"/>
    <cellStyle name="20% - Accent2 5 3" xfId="219"/>
    <cellStyle name="20% - Accent2 5 3 2" xfId="220"/>
    <cellStyle name="20% - Accent2 5 4" xfId="221"/>
    <cellStyle name="20% - Accent2 6" xfId="222"/>
    <cellStyle name="20% - Accent2 6 2" xfId="223"/>
    <cellStyle name="20% - Accent2 6 2 2" xfId="224"/>
    <cellStyle name="20% - Accent2 6 2 2 2" xfId="225"/>
    <cellStyle name="20% - Accent2 6 2 3" xfId="226"/>
    <cellStyle name="20% - Accent2 6 3" xfId="227"/>
    <cellStyle name="20% - Accent2 6 3 2" xfId="228"/>
    <cellStyle name="20% - Accent2 6 4" xfId="229"/>
    <cellStyle name="20% - Accent2 7" xfId="230"/>
    <cellStyle name="20% - Accent2 7 2" xfId="231"/>
    <cellStyle name="20% - Accent2 7 2 2" xfId="232"/>
    <cellStyle name="20% - Accent2 7 2 2 2" xfId="233"/>
    <cellStyle name="20% - Accent2 7 2 3" xfId="234"/>
    <cellStyle name="20% - Accent2 7 3" xfId="235"/>
    <cellStyle name="20% - Accent2 7 3 2" xfId="236"/>
    <cellStyle name="20% - Accent2 7 4" xfId="237"/>
    <cellStyle name="20% - Accent2 8" xfId="238"/>
    <cellStyle name="20% - Accent2 8 2" xfId="239"/>
    <cellStyle name="20% - Accent2 8 2 2" xfId="240"/>
    <cellStyle name="20% - Accent2 8 2 2 2" xfId="241"/>
    <cellStyle name="20% - Accent2 8 2 3" xfId="242"/>
    <cellStyle name="20% - Accent2 8 3" xfId="243"/>
    <cellStyle name="20% - Accent2 8 3 2" xfId="244"/>
    <cellStyle name="20% - Accent2 8 4" xfId="245"/>
    <cellStyle name="20% - Accent2 9" xfId="246"/>
    <cellStyle name="20% - Accent2 9 2" xfId="247"/>
    <cellStyle name="20% - Accent2 9 2 2" xfId="248"/>
    <cellStyle name="20% - Accent2 9 3" xfId="249"/>
    <cellStyle name="20% - Accent3" xfId="63" builtinId="38" hidden="1"/>
    <cellStyle name="20% - Accent3" xfId="145" builtinId="38" customBuiltin="1"/>
    <cellStyle name="20% - Accent3 10" xfId="250"/>
    <cellStyle name="20% - Accent3 10 2" xfId="37787"/>
    <cellStyle name="20% - Accent3 11" xfId="33041"/>
    <cellStyle name="20% - Accent3 2" xfId="251"/>
    <cellStyle name="20% - Accent3 2 2" xfId="252"/>
    <cellStyle name="20% - Accent3 2 2 2" xfId="253"/>
    <cellStyle name="20% - Accent3 2 2 2 2" xfId="254"/>
    <cellStyle name="20% - Accent3 2 2 3" xfId="255"/>
    <cellStyle name="20% - Accent3 2 2 4" xfId="256"/>
    <cellStyle name="20% - Accent3 2 3" xfId="257"/>
    <cellStyle name="20% - Accent3 2 3 2" xfId="258"/>
    <cellStyle name="20% - Accent3 2 3 3" xfId="259"/>
    <cellStyle name="20% - Accent3 2 4" xfId="260"/>
    <cellStyle name="20% - Accent3 2 4 2" xfId="261"/>
    <cellStyle name="20% - Accent3 2 5" xfId="262"/>
    <cellStyle name="20% - Accent3 2 6" xfId="263"/>
    <cellStyle name="20% - Accent3 2 7" xfId="264"/>
    <cellStyle name="20% - Accent3 2 8" xfId="265"/>
    <cellStyle name="20% - Accent3 2 9" xfId="266"/>
    <cellStyle name="20% - Accent3 3" xfId="267"/>
    <cellStyle name="20% - Accent3 3 2" xfId="268"/>
    <cellStyle name="20% - Accent3 3 2 2" xfId="269"/>
    <cellStyle name="20% - Accent3 3 3" xfId="270"/>
    <cellStyle name="20% - Accent3 3 4" xfId="271"/>
    <cellStyle name="20% - Accent3 3 4 2" xfId="272"/>
    <cellStyle name="20% - Accent3 3 4 2 2" xfId="273"/>
    <cellStyle name="20% - Accent3 3 4 3" xfId="274"/>
    <cellStyle name="20% - Accent3 4" xfId="275"/>
    <cellStyle name="20% - Accent3 4 2" xfId="276"/>
    <cellStyle name="20% - Accent3 4 2 2" xfId="277"/>
    <cellStyle name="20% - Accent3 4 3" xfId="278"/>
    <cellStyle name="20% - Accent3 4 4" xfId="279"/>
    <cellStyle name="20% - Accent3 4 4 2" xfId="280"/>
    <cellStyle name="20% - Accent3 4 4 2 2" xfId="281"/>
    <cellStyle name="20% - Accent3 4 4 3" xfId="282"/>
    <cellStyle name="20% - Accent3 5" xfId="283"/>
    <cellStyle name="20% - Accent3 5 2" xfId="284"/>
    <cellStyle name="20% - Accent3 5 2 2" xfId="285"/>
    <cellStyle name="20% - Accent3 5 2 2 2" xfId="286"/>
    <cellStyle name="20% - Accent3 5 2 3" xfId="287"/>
    <cellStyle name="20% - Accent3 5 3" xfId="288"/>
    <cellStyle name="20% - Accent3 5 3 2" xfId="289"/>
    <cellStyle name="20% - Accent3 5 4" xfId="290"/>
    <cellStyle name="20% - Accent3 6" xfId="291"/>
    <cellStyle name="20% - Accent3 6 2" xfId="292"/>
    <cellStyle name="20% - Accent3 6 2 2" xfId="293"/>
    <cellStyle name="20% - Accent3 6 2 2 2" xfId="294"/>
    <cellStyle name="20% - Accent3 6 2 3" xfId="295"/>
    <cellStyle name="20% - Accent3 6 3" xfId="296"/>
    <cellStyle name="20% - Accent3 6 3 2" xfId="297"/>
    <cellStyle name="20% - Accent3 6 4" xfId="298"/>
    <cellStyle name="20% - Accent3 7" xfId="299"/>
    <cellStyle name="20% - Accent3 7 2" xfId="300"/>
    <cellStyle name="20% - Accent3 7 2 2" xfId="301"/>
    <cellStyle name="20% - Accent3 7 2 2 2" xfId="302"/>
    <cellStyle name="20% - Accent3 7 2 3" xfId="303"/>
    <cellStyle name="20% - Accent3 7 3" xfId="304"/>
    <cellStyle name="20% - Accent3 7 3 2" xfId="305"/>
    <cellStyle name="20% - Accent3 7 4" xfId="306"/>
    <cellStyle name="20% - Accent3 8" xfId="307"/>
    <cellStyle name="20% - Accent3 8 2" xfId="308"/>
    <cellStyle name="20% - Accent3 8 2 2" xfId="309"/>
    <cellStyle name="20% - Accent3 8 2 2 2" xfId="310"/>
    <cellStyle name="20% - Accent3 8 2 3" xfId="311"/>
    <cellStyle name="20% - Accent3 8 3" xfId="312"/>
    <cellStyle name="20% - Accent3 8 3 2" xfId="313"/>
    <cellStyle name="20% - Accent3 8 4" xfId="314"/>
    <cellStyle name="20% - Accent3 9" xfId="315"/>
    <cellStyle name="20% - Accent3 9 2" xfId="316"/>
    <cellStyle name="20% - Accent3 9 2 2" xfId="317"/>
    <cellStyle name="20% - Accent3 9 3" xfId="318"/>
    <cellStyle name="20% - Accent4" xfId="67" builtinId="42" hidden="1"/>
    <cellStyle name="20% - Accent4" xfId="141" builtinId="42" customBuiltin="1"/>
    <cellStyle name="20% - Accent4 10" xfId="319"/>
    <cellStyle name="20% - Accent4 10 2" xfId="37789"/>
    <cellStyle name="20% - Accent4 11" xfId="33043"/>
    <cellStyle name="20% - Accent4 2" xfId="320"/>
    <cellStyle name="20% - Accent4 2 2" xfId="321"/>
    <cellStyle name="20% - Accent4 2 2 2" xfId="322"/>
    <cellStyle name="20% - Accent4 2 2 2 2" xfId="323"/>
    <cellStyle name="20% - Accent4 2 2 3" xfId="324"/>
    <cellStyle name="20% - Accent4 2 2 4" xfId="325"/>
    <cellStyle name="20% - Accent4 2 3" xfId="326"/>
    <cellStyle name="20% - Accent4 2 3 2" xfId="327"/>
    <cellStyle name="20% - Accent4 2 3 3" xfId="328"/>
    <cellStyle name="20% - Accent4 2 4" xfId="329"/>
    <cellStyle name="20% - Accent4 2 4 2" xfId="330"/>
    <cellStyle name="20% - Accent4 2 5" xfId="331"/>
    <cellStyle name="20% - Accent4 2 6" xfId="332"/>
    <cellStyle name="20% - Accent4 2 7" xfId="333"/>
    <cellStyle name="20% - Accent4 2 8" xfId="334"/>
    <cellStyle name="20% - Accent4 2 9" xfId="335"/>
    <cellStyle name="20% - Accent4 3" xfId="336"/>
    <cellStyle name="20% - Accent4 3 2" xfId="337"/>
    <cellStyle name="20% - Accent4 3 2 2" xfId="338"/>
    <cellStyle name="20% - Accent4 3 3" xfId="339"/>
    <cellStyle name="20% - Accent4 3 4" xfId="340"/>
    <cellStyle name="20% - Accent4 3 4 2" xfId="341"/>
    <cellStyle name="20% - Accent4 3 4 2 2" xfId="342"/>
    <cellStyle name="20% - Accent4 3 4 3" xfId="343"/>
    <cellStyle name="20% - Accent4 4" xfId="344"/>
    <cellStyle name="20% - Accent4 4 2" xfId="345"/>
    <cellStyle name="20% - Accent4 4 2 2" xfId="346"/>
    <cellStyle name="20% - Accent4 4 3" xfId="347"/>
    <cellStyle name="20% - Accent4 4 4" xfId="348"/>
    <cellStyle name="20% - Accent4 4 4 2" xfId="349"/>
    <cellStyle name="20% - Accent4 4 4 2 2" xfId="350"/>
    <cellStyle name="20% - Accent4 4 4 3" xfId="351"/>
    <cellStyle name="20% - Accent4 5" xfId="352"/>
    <cellStyle name="20% - Accent4 5 2" xfId="353"/>
    <cellStyle name="20% - Accent4 5 2 2" xfId="354"/>
    <cellStyle name="20% - Accent4 5 2 2 2" xfId="355"/>
    <cellStyle name="20% - Accent4 5 2 3" xfId="356"/>
    <cellStyle name="20% - Accent4 5 3" xfId="357"/>
    <cellStyle name="20% - Accent4 5 3 2" xfId="358"/>
    <cellStyle name="20% - Accent4 5 4" xfId="359"/>
    <cellStyle name="20% - Accent4 6" xfId="360"/>
    <cellStyle name="20% - Accent4 6 2" xfId="361"/>
    <cellStyle name="20% - Accent4 6 2 2" xfId="362"/>
    <cellStyle name="20% - Accent4 6 2 2 2" xfId="363"/>
    <cellStyle name="20% - Accent4 6 2 3" xfId="364"/>
    <cellStyle name="20% - Accent4 6 3" xfId="365"/>
    <cellStyle name="20% - Accent4 6 3 2" xfId="366"/>
    <cellStyle name="20% - Accent4 6 4" xfId="367"/>
    <cellStyle name="20% - Accent4 7" xfId="368"/>
    <cellStyle name="20% - Accent4 7 2" xfId="369"/>
    <cellStyle name="20% - Accent4 7 2 2" xfId="370"/>
    <cellStyle name="20% - Accent4 7 2 2 2" xfId="371"/>
    <cellStyle name="20% - Accent4 7 2 3" xfId="372"/>
    <cellStyle name="20% - Accent4 7 3" xfId="373"/>
    <cellStyle name="20% - Accent4 7 3 2" xfId="374"/>
    <cellStyle name="20% - Accent4 7 4" xfId="375"/>
    <cellStyle name="20% - Accent4 8" xfId="376"/>
    <cellStyle name="20% - Accent4 8 2" xfId="377"/>
    <cellStyle name="20% - Accent4 8 2 2" xfId="378"/>
    <cellStyle name="20% - Accent4 8 2 2 2" xfId="379"/>
    <cellStyle name="20% - Accent4 8 2 3" xfId="380"/>
    <cellStyle name="20% - Accent4 8 3" xfId="381"/>
    <cellStyle name="20% - Accent4 8 3 2" xfId="382"/>
    <cellStyle name="20% - Accent4 8 4" xfId="383"/>
    <cellStyle name="20% - Accent4 9" xfId="384"/>
    <cellStyle name="20% - Accent4 9 2" xfId="385"/>
    <cellStyle name="20% - Accent4 9 2 2" xfId="386"/>
    <cellStyle name="20% - Accent4 9 3" xfId="387"/>
    <cellStyle name="20% - Accent5" xfId="71" builtinId="46" hidden="1"/>
    <cellStyle name="20% - Accent5" xfId="137" builtinId="46" customBuiltin="1"/>
    <cellStyle name="20% - Accent5 10" xfId="388"/>
    <cellStyle name="20% - Accent5 10 2" xfId="37791"/>
    <cellStyle name="20% - Accent5 11" xfId="33045"/>
    <cellStyle name="20% - Accent5 2" xfId="389"/>
    <cellStyle name="20% - Accent5 2 2" xfId="390"/>
    <cellStyle name="20% - Accent5 2 2 2" xfId="391"/>
    <cellStyle name="20% - Accent5 2 2 2 2" xfId="392"/>
    <cellStyle name="20% - Accent5 2 2 3" xfId="393"/>
    <cellStyle name="20% - Accent5 2 2 4" xfId="394"/>
    <cellStyle name="20% - Accent5 2 3" xfId="395"/>
    <cellStyle name="20% - Accent5 2 3 2" xfId="396"/>
    <cellStyle name="20% - Accent5 2 3 3" xfId="397"/>
    <cellStyle name="20% - Accent5 2 4" xfId="398"/>
    <cellStyle name="20% - Accent5 2 4 2" xfId="399"/>
    <cellStyle name="20% - Accent5 2 5" xfId="400"/>
    <cellStyle name="20% - Accent5 2 6" xfId="401"/>
    <cellStyle name="20% - Accent5 2 7" xfId="402"/>
    <cellStyle name="20% - Accent5 2 8" xfId="403"/>
    <cellStyle name="20% - Accent5 3" xfId="404"/>
    <cellStyle name="20% - Accent5 3 2" xfId="405"/>
    <cellStyle name="20% - Accent5 3 2 2" xfId="406"/>
    <cellStyle name="20% - Accent5 3 3" xfId="407"/>
    <cellStyle name="20% - Accent5 3 4" xfId="408"/>
    <cellStyle name="20% - Accent5 3 4 2" xfId="409"/>
    <cellStyle name="20% - Accent5 3 4 2 2" xfId="410"/>
    <cellStyle name="20% - Accent5 3 4 3" xfId="411"/>
    <cellStyle name="20% - Accent5 4" xfId="412"/>
    <cellStyle name="20% - Accent5 4 2" xfId="413"/>
    <cellStyle name="20% - Accent5 4 2 2" xfId="414"/>
    <cellStyle name="20% - Accent5 4 3" xfId="415"/>
    <cellStyle name="20% - Accent5 4 4" xfId="416"/>
    <cellStyle name="20% - Accent5 4 4 2" xfId="417"/>
    <cellStyle name="20% - Accent5 4 4 2 2" xfId="418"/>
    <cellStyle name="20% - Accent5 4 4 3" xfId="419"/>
    <cellStyle name="20% - Accent5 5" xfId="420"/>
    <cellStyle name="20% - Accent5 5 2" xfId="421"/>
    <cellStyle name="20% - Accent5 5 2 2" xfId="422"/>
    <cellStyle name="20% - Accent5 5 2 2 2" xfId="423"/>
    <cellStyle name="20% - Accent5 5 2 3" xfId="424"/>
    <cellStyle name="20% - Accent5 5 3" xfId="425"/>
    <cellStyle name="20% - Accent5 5 3 2" xfId="426"/>
    <cellStyle name="20% - Accent5 5 4" xfId="427"/>
    <cellStyle name="20% - Accent5 6" xfId="428"/>
    <cellStyle name="20% - Accent5 6 2" xfId="429"/>
    <cellStyle name="20% - Accent5 6 2 2" xfId="430"/>
    <cellStyle name="20% - Accent5 6 2 2 2" xfId="431"/>
    <cellStyle name="20% - Accent5 6 2 3" xfId="432"/>
    <cellStyle name="20% - Accent5 6 3" xfId="433"/>
    <cellStyle name="20% - Accent5 6 3 2" xfId="434"/>
    <cellStyle name="20% - Accent5 6 4" xfId="435"/>
    <cellStyle name="20% - Accent5 7" xfId="436"/>
    <cellStyle name="20% - Accent5 7 2" xfId="437"/>
    <cellStyle name="20% - Accent5 7 2 2" xfId="438"/>
    <cellStyle name="20% - Accent5 7 2 2 2" xfId="439"/>
    <cellStyle name="20% - Accent5 7 2 3" xfId="440"/>
    <cellStyle name="20% - Accent5 7 3" xfId="441"/>
    <cellStyle name="20% - Accent5 7 3 2" xfId="442"/>
    <cellStyle name="20% - Accent5 7 4" xfId="443"/>
    <cellStyle name="20% - Accent5 8" xfId="444"/>
    <cellStyle name="20% - Accent5 8 2" xfId="445"/>
    <cellStyle name="20% - Accent5 8 2 2" xfId="446"/>
    <cellStyle name="20% - Accent5 8 2 2 2" xfId="447"/>
    <cellStyle name="20% - Accent5 8 2 3" xfId="448"/>
    <cellStyle name="20% - Accent5 8 3" xfId="449"/>
    <cellStyle name="20% - Accent5 8 3 2" xfId="450"/>
    <cellStyle name="20% - Accent5 8 4" xfId="451"/>
    <cellStyle name="20% - Accent5 9" xfId="452"/>
    <cellStyle name="20% - Accent5 9 2" xfId="453"/>
    <cellStyle name="20% - Accent5 9 2 2" xfId="454"/>
    <cellStyle name="20% - Accent5 9 3" xfId="455"/>
    <cellStyle name="20% - Accent6" xfId="75" builtinId="50" hidden="1"/>
    <cellStyle name="20% - Accent6" xfId="133" builtinId="50" customBuiltin="1"/>
    <cellStyle name="20% - Accent6 10" xfId="456"/>
    <cellStyle name="20% - Accent6 10 2" xfId="37793"/>
    <cellStyle name="20% - Accent6 11" xfId="33047"/>
    <cellStyle name="20% - Accent6 2" xfId="457"/>
    <cellStyle name="20% - Accent6 2 2" xfId="458"/>
    <cellStyle name="20% - Accent6 2 2 2" xfId="459"/>
    <cellStyle name="20% - Accent6 2 2 2 2" xfId="460"/>
    <cellStyle name="20% - Accent6 2 2 3" xfId="461"/>
    <cellStyle name="20% - Accent6 2 2 4" xfId="462"/>
    <cellStyle name="20% - Accent6 2 3" xfId="463"/>
    <cellStyle name="20% - Accent6 2 3 2" xfId="464"/>
    <cellStyle name="20% - Accent6 2 3 3" xfId="465"/>
    <cellStyle name="20% - Accent6 2 4" xfId="466"/>
    <cellStyle name="20% - Accent6 2 4 2" xfId="467"/>
    <cellStyle name="20% - Accent6 2 5" xfId="468"/>
    <cellStyle name="20% - Accent6 2 6" xfId="469"/>
    <cellStyle name="20% - Accent6 2 7" xfId="470"/>
    <cellStyle name="20% - Accent6 2 8" xfId="471"/>
    <cellStyle name="20% - Accent6 2 9" xfId="472"/>
    <cellStyle name="20% - Accent6 3" xfId="473"/>
    <cellStyle name="20% - Accent6 3 2" xfId="474"/>
    <cellStyle name="20% - Accent6 3 2 2" xfId="475"/>
    <cellStyle name="20% - Accent6 3 3" xfId="476"/>
    <cellStyle name="20% - Accent6 3 4" xfId="477"/>
    <cellStyle name="20% - Accent6 3 4 2" xfId="478"/>
    <cellStyle name="20% - Accent6 3 4 2 2" xfId="479"/>
    <cellStyle name="20% - Accent6 3 4 3" xfId="480"/>
    <cellStyle name="20% - Accent6 4" xfId="481"/>
    <cellStyle name="20% - Accent6 4 2" xfId="482"/>
    <cellStyle name="20% - Accent6 4 2 2" xfId="483"/>
    <cellStyle name="20% - Accent6 4 3" xfId="484"/>
    <cellStyle name="20% - Accent6 4 4" xfId="485"/>
    <cellStyle name="20% - Accent6 4 4 2" xfId="486"/>
    <cellStyle name="20% - Accent6 4 4 2 2" xfId="487"/>
    <cellStyle name="20% - Accent6 4 4 3" xfId="488"/>
    <cellStyle name="20% - Accent6 5" xfId="489"/>
    <cellStyle name="20% - Accent6 5 2" xfId="490"/>
    <cellStyle name="20% - Accent6 5 2 2" xfId="491"/>
    <cellStyle name="20% - Accent6 5 2 2 2" xfId="492"/>
    <cellStyle name="20% - Accent6 5 2 3" xfId="493"/>
    <cellStyle name="20% - Accent6 5 3" xfId="494"/>
    <cellStyle name="20% - Accent6 5 3 2" xfId="495"/>
    <cellStyle name="20% - Accent6 5 4" xfId="496"/>
    <cellStyle name="20% - Accent6 6" xfId="497"/>
    <cellStyle name="20% - Accent6 6 2" xfId="498"/>
    <cellStyle name="20% - Accent6 6 2 2" xfId="499"/>
    <cellStyle name="20% - Accent6 6 2 2 2" xfId="500"/>
    <cellStyle name="20% - Accent6 6 2 3" xfId="501"/>
    <cellStyle name="20% - Accent6 6 3" xfId="502"/>
    <cellStyle name="20% - Accent6 6 3 2" xfId="503"/>
    <cellStyle name="20% - Accent6 6 4" xfId="504"/>
    <cellStyle name="20% - Accent6 7" xfId="505"/>
    <cellStyle name="20% - Accent6 7 2" xfId="506"/>
    <cellStyle name="20% - Accent6 7 2 2" xfId="507"/>
    <cellStyle name="20% - Accent6 7 2 2 2" xfId="508"/>
    <cellStyle name="20% - Accent6 7 2 3" xfId="509"/>
    <cellStyle name="20% - Accent6 7 3" xfId="510"/>
    <cellStyle name="20% - Accent6 7 3 2" xfId="511"/>
    <cellStyle name="20% - Accent6 7 4" xfId="512"/>
    <cellStyle name="20% - Accent6 8" xfId="513"/>
    <cellStyle name="20% - Accent6 8 2" xfId="514"/>
    <cellStyle name="20% - Accent6 8 2 2" xfId="515"/>
    <cellStyle name="20% - Accent6 8 2 2 2" xfId="516"/>
    <cellStyle name="20% - Accent6 8 2 3" xfId="517"/>
    <cellStyle name="20% - Accent6 8 3" xfId="518"/>
    <cellStyle name="20% - Accent6 8 3 2" xfId="519"/>
    <cellStyle name="20% - Accent6 8 4" xfId="520"/>
    <cellStyle name="20% - Accent6 9" xfId="521"/>
    <cellStyle name="20% - Accent6 9 2" xfId="522"/>
    <cellStyle name="20% - Accent6 9 2 2" xfId="523"/>
    <cellStyle name="20% - Accent6 9 3" xfId="524"/>
    <cellStyle name="40% - Accent1" xfId="56" builtinId="31" hidden="1"/>
    <cellStyle name="40% - Accent1" xfId="152" builtinId="31" customBuiltin="1"/>
    <cellStyle name="40% - Accent1 10" xfId="525"/>
    <cellStyle name="40% - Accent1 10 2" xfId="37784"/>
    <cellStyle name="40% - Accent1 11" xfId="33038"/>
    <cellStyle name="40% - Accent1 2" xfId="526"/>
    <cellStyle name="40% - Accent1 2 2" xfId="527"/>
    <cellStyle name="40% - Accent1 2 2 2" xfId="528"/>
    <cellStyle name="40% - Accent1 2 2 2 2" xfId="529"/>
    <cellStyle name="40% - Accent1 2 2 3" xfId="530"/>
    <cellStyle name="40% - Accent1 2 2 4" xfId="531"/>
    <cellStyle name="40% - Accent1 2 3" xfId="532"/>
    <cellStyle name="40% - Accent1 2 3 2" xfId="533"/>
    <cellStyle name="40% - Accent1 2 3 3" xfId="534"/>
    <cellStyle name="40% - Accent1 2 4" xfId="535"/>
    <cellStyle name="40% - Accent1 2 4 2" xfId="536"/>
    <cellStyle name="40% - Accent1 2 5" xfId="537"/>
    <cellStyle name="40% - Accent1 2 6" xfId="538"/>
    <cellStyle name="40% - Accent1 2 7" xfId="539"/>
    <cellStyle name="40% - Accent1 2 8" xfId="540"/>
    <cellStyle name="40% - Accent1 2 9" xfId="541"/>
    <cellStyle name="40% - Accent1 3" xfId="542"/>
    <cellStyle name="40% - Accent1 3 2" xfId="543"/>
    <cellStyle name="40% - Accent1 3 2 2" xfId="544"/>
    <cellStyle name="40% - Accent1 3 3" xfId="545"/>
    <cellStyle name="40% - Accent1 3 4" xfId="546"/>
    <cellStyle name="40% - Accent1 3 4 2" xfId="547"/>
    <cellStyle name="40% - Accent1 3 4 2 2" xfId="548"/>
    <cellStyle name="40% - Accent1 3 4 3" xfId="549"/>
    <cellStyle name="40% - Accent1 4" xfId="550"/>
    <cellStyle name="40% - Accent1 4 2" xfId="551"/>
    <cellStyle name="40% - Accent1 4 2 2" xfId="552"/>
    <cellStyle name="40% - Accent1 4 3" xfId="553"/>
    <cellStyle name="40% - Accent1 4 4" xfId="554"/>
    <cellStyle name="40% - Accent1 4 4 2" xfId="555"/>
    <cellStyle name="40% - Accent1 4 4 2 2" xfId="556"/>
    <cellStyle name="40% - Accent1 4 4 3" xfId="557"/>
    <cellStyle name="40% - Accent1 5" xfId="558"/>
    <cellStyle name="40% - Accent1 5 2" xfId="559"/>
    <cellStyle name="40% - Accent1 5 2 2" xfId="560"/>
    <cellStyle name="40% - Accent1 5 2 2 2" xfId="561"/>
    <cellStyle name="40% - Accent1 5 2 3" xfId="562"/>
    <cellStyle name="40% - Accent1 5 3" xfId="563"/>
    <cellStyle name="40% - Accent1 5 3 2" xfId="564"/>
    <cellStyle name="40% - Accent1 5 4" xfId="565"/>
    <cellStyle name="40% - Accent1 6" xfId="566"/>
    <cellStyle name="40% - Accent1 6 2" xfId="567"/>
    <cellStyle name="40% - Accent1 6 2 2" xfId="568"/>
    <cellStyle name="40% - Accent1 6 2 2 2" xfId="569"/>
    <cellStyle name="40% - Accent1 6 2 3" xfId="570"/>
    <cellStyle name="40% - Accent1 6 3" xfId="571"/>
    <cellStyle name="40% - Accent1 6 3 2" xfId="572"/>
    <cellStyle name="40% - Accent1 6 4" xfId="573"/>
    <cellStyle name="40% - Accent1 7" xfId="574"/>
    <cellStyle name="40% - Accent1 7 2" xfId="575"/>
    <cellStyle name="40% - Accent1 7 2 2" xfId="576"/>
    <cellStyle name="40% - Accent1 7 2 2 2" xfId="577"/>
    <cellStyle name="40% - Accent1 7 2 3" xfId="578"/>
    <cellStyle name="40% - Accent1 7 3" xfId="579"/>
    <cellStyle name="40% - Accent1 7 3 2" xfId="580"/>
    <cellStyle name="40% - Accent1 7 4" xfId="581"/>
    <cellStyle name="40% - Accent1 8" xfId="582"/>
    <cellStyle name="40% - Accent1 8 2" xfId="583"/>
    <cellStyle name="40% - Accent1 8 2 2" xfId="584"/>
    <cellStyle name="40% - Accent1 8 2 2 2" xfId="585"/>
    <cellStyle name="40% - Accent1 8 2 3" xfId="586"/>
    <cellStyle name="40% - Accent1 8 3" xfId="587"/>
    <cellStyle name="40% - Accent1 8 3 2" xfId="588"/>
    <cellStyle name="40% - Accent1 8 4" xfId="589"/>
    <cellStyle name="40% - Accent1 9" xfId="590"/>
    <cellStyle name="40% - Accent1 9 2" xfId="591"/>
    <cellStyle name="40% - Accent1 9 2 2" xfId="592"/>
    <cellStyle name="40% - Accent1 9 3" xfId="593"/>
    <cellStyle name="40% - Accent2" xfId="60" builtinId="35" hidden="1"/>
    <cellStyle name="40% - Accent2" xfId="148" builtinId="35" customBuiltin="1"/>
    <cellStyle name="40% - Accent2 10" xfId="594"/>
    <cellStyle name="40% - Accent2 10 2" xfId="37786"/>
    <cellStyle name="40% - Accent2 11" xfId="33040"/>
    <cellStyle name="40% - Accent2 2" xfId="595"/>
    <cellStyle name="40% - Accent2 2 2" xfId="596"/>
    <cellStyle name="40% - Accent2 2 2 2" xfId="597"/>
    <cellStyle name="40% - Accent2 2 2 2 2" xfId="598"/>
    <cellStyle name="40% - Accent2 2 2 3" xfId="599"/>
    <cellStyle name="40% - Accent2 2 2 4" xfId="600"/>
    <cellStyle name="40% - Accent2 2 3" xfId="601"/>
    <cellStyle name="40% - Accent2 2 3 2" xfId="602"/>
    <cellStyle name="40% - Accent2 2 3 3" xfId="603"/>
    <cellStyle name="40% - Accent2 2 4" xfId="604"/>
    <cellStyle name="40% - Accent2 2 4 2" xfId="605"/>
    <cellStyle name="40% - Accent2 2 5" xfId="606"/>
    <cellStyle name="40% - Accent2 2 6" xfId="607"/>
    <cellStyle name="40% - Accent2 2 7" xfId="608"/>
    <cellStyle name="40% - Accent2 2 8" xfId="609"/>
    <cellStyle name="40% - Accent2 3" xfId="610"/>
    <cellStyle name="40% - Accent2 3 2" xfId="611"/>
    <cellStyle name="40% - Accent2 3 2 2" xfId="612"/>
    <cellStyle name="40% - Accent2 3 3" xfId="613"/>
    <cellStyle name="40% - Accent2 3 4" xfId="614"/>
    <cellStyle name="40% - Accent2 3 4 2" xfId="615"/>
    <cellStyle name="40% - Accent2 3 4 2 2" xfId="616"/>
    <cellStyle name="40% - Accent2 3 4 3" xfId="617"/>
    <cellStyle name="40% - Accent2 4" xfId="618"/>
    <cellStyle name="40% - Accent2 4 2" xfId="619"/>
    <cellStyle name="40% - Accent2 4 2 2" xfId="620"/>
    <cellStyle name="40% - Accent2 4 3" xfId="621"/>
    <cellStyle name="40% - Accent2 4 4" xfId="622"/>
    <cellStyle name="40% - Accent2 4 4 2" xfId="623"/>
    <cellStyle name="40% - Accent2 4 4 2 2" xfId="624"/>
    <cellStyle name="40% - Accent2 4 4 3" xfId="625"/>
    <cellStyle name="40% - Accent2 5" xfId="626"/>
    <cellStyle name="40% - Accent2 5 2" xfId="627"/>
    <cellStyle name="40% - Accent2 5 2 2" xfId="628"/>
    <cellStyle name="40% - Accent2 5 2 2 2" xfId="629"/>
    <cellStyle name="40% - Accent2 5 2 3" xfId="630"/>
    <cellStyle name="40% - Accent2 5 3" xfId="631"/>
    <cellStyle name="40% - Accent2 5 3 2" xfId="632"/>
    <cellStyle name="40% - Accent2 5 4" xfId="633"/>
    <cellStyle name="40% - Accent2 6" xfId="634"/>
    <cellStyle name="40% - Accent2 6 2" xfId="635"/>
    <cellStyle name="40% - Accent2 6 2 2" xfId="636"/>
    <cellStyle name="40% - Accent2 6 2 2 2" xfId="637"/>
    <cellStyle name="40% - Accent2 6 2 3" xfId="638"/>
    <cellStyle name="40% - Accent2 6 3" xfId="639"/>
    <cellStyle name="40% - Accent2 6 3 2" xfId="640"/>
    <cellStyle name="40% - Accent2 6 4" xfId="641"/>
    <cellStyle name="40% - Accent2 7" xfId="642"/>
    <cellStyle name="40% - Accent2 7 2" xfId="643"/>
    <cellStyle name="40% - Accent2 7 2 2" xfId="644"/>
    <cellStyle name="40% - Accent2 7 2 2 2" xfId="645"/>
    <cellStyle name="40% - Accent2 7 2 3" xfId="646"/>
    <cellStyle name="40% - Accent2 7 3" xfId="647"/>
    <cellStyle name="40% - Accent2 7 3 2" xfId="648"/>
    <cellStyle name="40% - Accent2 7 4" xfId="649"/>
    <cellStyle name="40% - Accent2 8" xfId="650"/>
    <cellStyle name="40% - Accent2 8 2" xfId="651"/>
    <cellStyle name="40% - Accent2 8 2 2" xfId="652"/>
    <cellStyle name="40% - Accent2 8 2 2 2" xfId="653"/>
    <cellStyle name="40% - Accent2 8 2 3" xfId="654"/>
    <cellStyle name="40% - Accent2 8 3" xfId="655"/>
    <cellStyle name="40% - Accent2 8 3 2" xfId="656"/>
    <cellStyle name="40% - Accent2 8 4" xfId="657"/>
    <cellStyle name="40% - Accent2 9" xfId="658"/>
    <cellStyle name="40% - Accent2 9 2" xfId="659"/>
    <cellStyle name="40% - Accent2 9 2 2" xfId="660"/>
    <cellStyle name="40% - Accent2 9 3" xfId="661"/>
    <cellStyle name="40% - Accent3" xfId="64" builtinId="39" hidden="1"/>
    <cellStyle name="40% - Accent3" xfId="144" builtinId="39" customBuiltin="1"/>
    <cellStyle name="40% - Accent3 10" xfId="662"/>
    <cellStyle name="40% - Accent3 10 2" xfId="37788"/>
    <cellStyle name="40% - Accent3 11" xfId="33042"/>
    <cellStyle name="40% - Accent3 2" xfId="663"/>
    <cellStyle name="40% - Accent3 2 2" xfId="664"/>
    <cellStyle name="40% - Accent3 2 2 2" xfId="665"/>
    <cellStyle name="40% - Accent3 2 2 2 2" xfId="666"/>
    <cellStyle name="40% - Accent3 2 2 3" xfId="667"/>
    <cellStyle name="40% - Accent3 2 2 4" xfId="668"/>
    <cellStyle name="40% - Accent3 2 3" xfId="669"/>
    <cellStyle name="40% - Accent3 2 3 2" xfId="670"/>
    <cellStyle name="40% - Accent3 2 3 3" xfId="671"/>
    <cellStyle name="40% - Accent3 2 4" xfId="672"/>
    <cellStyle name="40% - Accent3 2 4 2" xfId="673"/>
    <cellStyle name="40% - Accent3 2 5" xfId="674"/>
    <cellStyle name="40% - Accent3 2 6" xfId="675"/>
    <cellStyle name="40% - Accent3 2 7" xfId="676"/>
    <cellStyle name="40% - Accent3 2 8" xfId="677"/>
    <cellStyle name="40% - Accent3 2 9" xfId="678"/>
    <cellStyle name="40% - Accent3 3" xfId="679"/>
    <cellStyle name="40% - Accent3 3 2" xfId="680"/>
    <cellStyle name="40% - Accent3 3 2 2" xfId="681"/>
    <cellStyle name="40% - Accent3 3 3" xfId="682"/>
    <cellStyle name="40% - Accent3 3 4" xfId="683"/>
    <cellStyle name="40% - Accent3 3 4 2" xfId="684"/>
    <cellStyle name="40% - Accent3 3 4 2 2" xfId="685"/>
    <cellStyle name="40% - Accent3 3 4 3" xfId="686"/>
    <cellStyle name="40% - Accent3 4" xfId="687"/>
    <cellStyle name="40% - Accent3 4 2" xfId="688"/>
    <cellStyle name="40% - Accent3 4 2 2" xfId="689"/>
    <cellStyle name="40% - Accent3 4 3" xfId="690"/>
    <cellStyle name="40% - Accent3 4 4" xfId="691"/>
    <cellStyle name="40% - Accent3 4 4 2" xfId="692"/>
    <cellStyle name="40% - Accent3 4 4 2 2" xfId="693"/>
    <cellStyle name="40% - Accent3 4 4 3" xfId="694"/>
    <cellStyle name="40% - Accent3 5" xfId="695"/>
    <cellStyle name="40% - Accent3 5 2" xfId="696"/>
    <cellStyle name="40% - Accent3 5 2 2" xfId="697"/>
    <cellStyle name="40% - Accent3 5 2 2 2" xfId="698"/>
    <cellStyle name="40% - Accent3 5 2 3" xfId="699"/>
    <cellStyle name="40% - Accent3 5 3" xfId="700"/>
    <cellStyle name="40% - Accent3 5 3 2" xfId="701"/>
    <cellStyle name="40% - Accent3 5 4" xfId="702"/>
    <cellStyle name="40% - Accent3 6" xfId="703"/>
    <cellStyle name="40% - Accent3 6 2" xfId="704"/>
    <cellStyle name="40% - Accent3 6 2 2" xfId="705"/>
    <cellStyle name="40% - Accent3 6 2 2 2" xfId="706"/>
    <cellStyle name="40% - Accent3 6 2 3" xfId="707"/>
    <cellStyle name="40% - Accent3 6 3" xfId="708"/>
    <cellStyle name="40% - Accent3 6 3 2" xfId="709"/>
    <cellStyle name="40% - Accent3 6 4" xfId="710"/>
    <cellStyle name="40% - Accent3 7" xfId="711"/>
    <cellStyle name="40% - Accent3 7 2" xfId="712"/>
    <cellStyle name="40% - Accent3 7 2 2" xfId="713"/>
    <cellStyle name="40% - Accent3 7 2 2 2" xfId="714"/>
    <cellStyle name="40% - Accent3 7 2 3" xfId="715"/>
    <cellStyle name="40% - Accent3 7 3" xfId="716"/>
    <cellStyle name="40% - Accent3 7 3 2" xfId="717"/>
    <cellStyle name="40% - Accent3 7 4" xfId="718"/>
    <cellStyle name="40% - Accent3 8" xfId="719"/>
    <cellStyle name="40% - Accent3 8 2" xfId="720"/>
    <cellStyle name="40% - Accent3 8 2 2" xfId="721"/>
    <cellStyle name="40% - Accent3 8 2 2 2" xfId="722"/>
    <cellStyle name="40% - Accent3 8 2 3" xfId="723"/>
    <cellStyle name="40% - Accent3 8 3" xfId="724"/>
    <cellStyle name="40% - Accent3 8 3 2" xfId="725"/>
    <cellStyle name="40% - Accent3 8 4" xfId="726"/>
    <cellStyle name="40% - Accent3 9" xfId="727"/>
    <cellStyle name="40% - Accent3 9 2" xfId="728"/>
    <cellStyle name="40% - Accent3 9 2 2" xfId="729"/>
    <cellStyle name="40% - Accent3 9 3" xfId="730"/>
    <cellStyle name="40% - Accent4" xfId="68" builtinId="43" hidden="1"/>
    <cellStyle name="40% - Accent4" xfId="140" builtinId="43" customBuiltin="1"/>
    <cellStyle name="40% - Accent4 10" xfId="731"/>
    <cellStyle name="40% - Accent4 10 2" xfId="37790"/>
    <cellStyle name="40% - Accent4 11" xfId="33044"/>
    <cellStyle name="40% - Accent4 2" xfId="732"/>
    <cellStyle name="40% - Accent4 2 2" xfId="733"/>
    <cellStyle name="40% - Accent4 2 2 2" xfId="734"/>
    <cellStyle name="40% - Accent4 2 2 2 2" xfId="735"/>
    <cellStyle name="40% - Accent4 2 2 3" xfId="736"/>
    <cellStyle name="40% - Accent4 2 2 4" xfId="737"/>
    <cellStyle name="40% - Accent4 2 3" xfId="738"/>
    <cellStyle name="40% - Accent4 2 3 2" xfId="739"/>
    <cellStyle name="40% - Accent4 2 3 3" xfId="740"/>
    <cellStyle name="40% - Accent4 2 4" xfId="741"/>
    <cellStyle name="40% - Accent4 2 4 2" xfId="742"/>
    <cellStyle name="40% - Accent4 2 5" xfId="743"/>
    <cellStyle name="40% - Accent4 2 6" xfId="744"/>
    <cellStyle name="40% - Accent4 2 7" xfId="745"/>
    <cellStyle name="40% - Accent4 2 8" xfId="746"/>
    <cellStyle name="40% - Accent4 2 9" xfId="747"/>
    <cellStyle name="40% - Accent4 3" xfId="748"/>
    <cellStyle name="40% - Accent4 3 2" xfId="749"/>
    <cellStyle name="40% - Accent4 3 2 2" xfId="750"/>
    <cellStyle name="40% - Accent4 3 3" xfId="751"/>
    <cellStyle name="40% - Accent4 3 4" xfId="752"/>
    <cellStyle name="40% - Accent4 3 4 2" xfId="753"/>
    <cellStyle name="40% - Accent4 3 4 2 2" xfId="754"/>
    <cellStyle name="40% - Accent4 3 4 3" xfId="755"/>
    <cellStyle name="40% - Accent4 4" xfId="756"/>
    <cellStyle name="40% - Accent4 4 2" xfId="757"/>
    <cellStyle name="40% - Accent4 4 2 2" xfId="758"/>
    <cellStyle name="40% - Accent4 4 3" xfId="759"/>
    <cellStyle name="40% - Accent4 4 4" xfId="760"/>
    <cellStyle name="40% - Accent4 4 4 2" xfId="761"/>
    <cellStyle name="40% - Accent4 4 4 2 2" xfId="762"/>
    <cellStyle name="40% - Accent4 4 4 3" xfId="763"/>
    <cellStyle name="40% - Accent4 5" xfId="764"/>
    <cellStyle name="40% - Accent4 5 2" xfId="765"/>
    <cellStyle name="40% - Accent4 5 2 2" xfId="766"/>
    <cellStyle name="40% - Accent4 5 2 2 2" xfId="767"/>
    <cellStyle name="40% - Accent4 5 2 3" xfId="768"/>
    <cellStyle name="40% - Accent4 5 3" xfId="769"/>
    <cellStyle name="40% - Accent4 5 3 2" xfId="770"/>
    <cellStyle name="40% - Accent4 5 4" xfId="771"/>
    <cellStyle name="40% - Accent4 6" xfId="772"/>
    <cellStyle name="40% - Accent4 6 2" xfId="773"/>
    <cellStyle name="40% - Accent4 6 2 2" xfId="774"/>
    <cellStyle name="40% - Accent4 6 2 2 2" xfId="775"/>
    <cellStyle name="40% - Accent4 6 2 3" xfId="776"/>
    <cellStyle name="40% - Accent4 6 3" xfId="777"/>
    <cellStyle name="40% - Accent4 6 3 2" xfId="778"/>
    <cellStyle name="40% - Accent4 6 4" xfId="779"/>
    <cellStyle name="40% - Accent4 7" xfId="780"/>
    <cellStyle name="40% - Accent4 7 2" xfId="781"/>
    <cellStyle name="40% - Accent4 7 2 2" xfId="782"/>
    <cellStyle name="40% - Accent4 7 2 2 2" xfId="783"/>
    <cellStyle name="40% - Accent4 7 2 3" xfId="784"/>
    <cellStyle name="40% - Accent4 7 3" xfId="785"/>
    <cellStyle name="40% - Accent4 7 3 2" xfId="786"/>
    <cellStyle name="40% - Accent4 7 4" xfId="787"/>
    <cellStyle name="40% - Accent4 8" xfId="788"/>
    <cellStyle name="40% - Accent4 8 2" xfId="789"/>
    <cellStyle name="40% - Accent4 8 2 2" xfId="790"/>
    <cellStyle name="40% - Accent4 8 2 2 2" xfId="791"/>
    <cellStyle name="40% - Accent4 8 2 3" xfId="792"/>
    <cellStyle name="40% - Accent4 8 3" xfId="793"/>
    <cellStyle name="40% - Accent4 8 3 2" xfId="794"/>
    <cellStyle name="40% - Accent4 8 4" xfId="795"/>
    <cellStyle name="40% - Accent4 9" xfId="796"/>
    <cellStyle name="40% - Accent4 9 2" xfId="797"/>
    <cellStyle name="40% - Accent4 9 2 2" xfId="798"/>
    <cellStyle name="40% - Accent4 9 3" xfId="799"/>
    <cellStyle name="40% - Accent5" xfId="72" builtinId="47" hidden="1"/>
    <cellStyle name="40% - Accent5" xfId="136" builtinId="47" customBuiltin="1"/>
    <cellStyle name="40% - Accent5 10" xfId="800"/>
    <cellStyle name="40% - Accent5 10 2" xfId="37792"/>
    <cellStyle name="40% - Accent5 11" xfId="33046"/>
    <cellStyle name="40% - Accent5 2" xfId="801"/>
    <cellStyle name="40% - Accent5 2 2" xfId="802"/>
    <cellStyle name="40% - Accent5 2 2 2" xfId="803"/>
    <cellStyle name="40% - Accent5 2 2 2 2" xfId="804"/>
    <cellStyle name="40% - Accent5 2 2 3" xfId="805"/>
    <cellStyle name="40% - Accent5 2 2 4" xfId="806"/>
    <cellStyle name="40% - Accent5 2 3" xfId="807"/>
    <cellStyle name="40% - Accent5 2 3 2" xfId="808"/>
    <cellStyle name="40% - Accent5 2 3 3" xfId="809"/>
    <cellStyle name="40% - Accent5 2 4" xfId="810"/>
    <cellStyle name="40% - Accent5 2 4 2" xfId="811"/>
    <cellStyle name="40% - Accent5 2 5" xfId="812"/>
    <cellStyle name="40% - Accent5 2 6" xfId="813"/>
    <cellStyle name="40% - Accent5 2 7" xfId="814"/>
    <cellStyle name="40% - Accent5 2 8" xfId="815"/>
    <cellStyle name="40% - Accent5 2 9" xfId="816"/>
    <cellStyle name="40% - Accent5 3" xfId="817"/>
    <cellStyle name="40% - Accent5 3 2" xfId="818"/>
    <cellStyle name="40% - Accent5 3 2 2" xfId="819"/>
    <cellStyle name="40% - Accent5 3 3" xfId="820"/>
    <cellStyle name="40% - Accent5 3 4" xfId="821"/>
    <cellStyle name="40% - Accent5 3 4 2" xfId="822"/>
    <cellStyle name="40% - Accent5 3 4 2 2" xfId="823"/>
    <cellStyle name="40% - Accent5 3 4 3" xfId="824"/>
    <cellStyle name="40% - Accent5 4" xfId="825"/>
    <cellStyle name="40% - Accent5 4 2" xfId="826"/>
    <cellStyle name="40% - Accent5 4 2 2" xfId="827"/>
    <cellStyle name="40% - Accent5 4 3" xfId="828"/>
    <cellStyle name="40% - Accent5 4 4" xfId="829"/>
    <cellStyle name="40% - Accent5 4 4 2" xfId="830"/>
    <cellStyle name="40% - Accent5 4 4 2 2" xfId="831"/>
    <cellStyle name="40% - Accent5 4 4 3" xfId="832"/>
    <cellStyle name="40% - Accent5 5" xfId="833"/>
    <cellStyle name="40% - Accent5 5 2" xfId="834"/>
    <cellStyle name="40% - Accent5 5 2 2" xfId="835"/>
    <cellStyle name="40% - Accent5 5 2 2 2" xfId="836"/>
    <cellStyle name="40% - Accent5 5 2 3" xfId="837"/>
    <cellStyle name="40% - Accent5 5 3" xfId="838"/>
    <cellStyle name="40% - Accent5 5 3 2" xfId="839"/>
    <cellStyle name="40% - Accent5 5 4" xfId="840"/>
    <cellStyle name="40% - Accent5 6" xfId="841"/>
    <cellStyle name="40% - Accent5 6 2" xfId="842"/>
    <cellStyle name="40% - Accent5 6 2 2" xfId="843"/>
    <cellStyle name="40% - Accent5 6 2 2 2" xfId="844"/>
    <cellStyle name="40% - Accent5 6 2 3" xfId="845"/>
    <cellStyle name="40% - Accent5 6 3" xfId="846"/>
    <cellStyle name="40% - Accent5 6 3 2" xfId="847"/>
    <cellStyle name="40% - Accent5 6 4" xfId="848"/>
    <cellStyle name="40% - Accent5 7" xfId="849"/>
    <cellStyle name="40% - Accent5 7 2" xfId="850"/>
    <cellStyle name="40% - Accent5 7 2 2" xfId="851"/>
    <cellStyle name="40% - Accent5 7 2 2 2" xfId="852"/>
    <cellStyle name="40% - Accent5 7 2 3" xfId="853"/>
    <cellStyle name="40% - Accent5 7 3" xfId="854"/>
    <cellStyle name="40% - Accent5 7 3 2" xfId="855"/>
    <cellStyle name="40% - Accent5 7 4" xfId="856"/>
    <cellStyle name="40% - Accent5 8" xfId="857"/>
    <cellStyle name="40% - Accent5 8 2" xfId="858"/>
    <cellStyle name="40% - Accent5 8 2 2" xfId="859"/>
    <cellStyle name="40% - Accent5 8 2 2 2" xfId="860"/>
    <cellStyle name="40% - Accent5 8 2 3" xfId="861"/>
    <cellStyle name="40% - Accent5 8 3" xfId="862"/>
    <cellStyle name="40% - Accent5 8 3 2" xfId="863"/>
    <cellStyle name="40% - Accent5 8 4" xfId="864"/>
    <cellStyle name="40% - Accent5 9" xfId="865"/>
    <cellStyle name="40% - Accent5 9 2" xfId="866"/>
    <cellStyle name="40% - Accent5 9 2 2" xfId="867"/>
    <cellStyle name="40% - Accent5 9 3" xfId="868"/>
    <cellStyle name="40% - Accent6" xfId="76" builtinId="51" hidden="1"/>
    <cellStyle name="40% - Accent6" xfId="132" builtinId="51" customBuiltin="1"/>
    <cellStyle name="40% - Accent6 10" xfId="869"/>
    <cellStyle name="40% - Accent6 10 2" xfId="37794"/>
    <cellStyle name="40% - Accent6 11" xfId="33048"/>
    <cellStyle name="40% - Accent6 2" xfId="870"/>
    <cellStyle name="40% - Accent6 2 2" xfId="871"/>
    <cellStyle name="40% - Accent6 2 2 2" xfId="872"/>
    <cellStyle name="40% - Accent6 2 2 2 2" xfId="873"/>
    <cellStyle name="40% - Accent6 2 2 3" xfId="874"/>
    <cellStyle name="40% - Accent6 2 2 4" xfId="875"/>
    <cellStyle name="40% - Accent6 2 3" xfId="876"/>
    <cellStyle name="40% - Accent6 2 3 2" xfId="877"/>
    <cellStyle name="40% - Accent6 2 3 3" xfId="878"/>
    <cellStyle name="40% - Accent6 2 4" xfId="879"/>
    <cellStyle name="40% - Accent6 2 4 2" xfId="880"/>
    <cellStyle name="40% - Accent6 2 5" xfId="881"/>
    <cellStyle name="40% - Accent6 2 6" xfId="882"/>
    <cellStyle name="40% - Accent6 2 7" xfId="883"/>
    <cellStyle name="40% - Accent6 2 8" xfId="884"/>
    <cellStyle name="40% - Accent6 2 9" xfId="885"/>
    <cellStyle name="40% - Accent6 3" xfId="886"/>
    <cellStyle name="40% - Accent6 3 2" xfId="887"/>
    <cellStyle name="40% - Accent6 3 2 2" xfId="888"/>
    <cellStyle name="40% - Accent6 3 3" xfId="889"/>
    <cellStyle name="40% - Accent6 3 4" xfId="890"/>
    <cellStyle name="40% - Accent6 3 4 2" xfId="891"/>
    <cellStyle name="40% - Accent6 3 4 2 2" xfId="892"/>
    <cellStyle name="40% - Accent6 3 4 3" xfId="893"/>
    <cellStyle name="40% - Accent6 4" xfId="894"/>
    <cellStyle name="40% - Accent6 4 2" xfId="895"/>
    <cellStyle name="40% - Accent6 4 2 2" xfId="896"/>
    <cellStyle name="40% - Accent6 4 3" xfId="897"/>
    <cellStyle name="40% - Accent6 4 4" xfId="898"/>
    <cellStyle name="40% - Accent6 4 4 2" xfId="899"/>
    <cellStyle name="40% - Accent6 4 4 2 2" xfId="900"/>
    <cellStyle name="40% - Accent6 4 4 3" xfId="901"/>
    <cellStyle name="40% - Accent6 5" xfId="902"/>
    <cellStyle name="40% - Accent6 5 2" xfId="903"/>
    <cellStyle name="40% - Accent6 5 2 2" xfId="904"/>
    <cellStyle name="40% - Accent6 5 2 2 2" xfId="905"/>
    <cellStyle name="40% - Accent6 5 2 3" xfId="906"/>
    <cellStyle name="40% - Accent6 5 3" xfId="907"/>
    <cellStyle name="40% - Accent6 5 3 2" xfId="908"/>
    <cellStyle name="40% - Accent6 5 4" xfId="909"/>
    <cellStyle name="40% - Accent6 6" xfId="910"/>
    <cellStyle name="40% - Accent6 6 2" xfId="911"/>
    <cellStyle name="40% - Accent6 6 2 2" xfId="912"/>
    <cellStyle name="40% - Accent6 6 2 2 2" xfId="913"/>
    <cellStyle name="40% - Accent6 6 2 3" xfId="914"/>
    <cellStyle name="40% - Accent6 6 3" xfId="915"/>
    <cellStyle name="40% - Accent6 6 3 2" xfId="916"/>
    <cellStyle name="40% - Accent6 6 4" xfId="917"/>
    <cellStyle name="40% - Accent6 7" xfId="918"/>
    <cellStyle name="40% - Accent6 7 2" xfId="919"/>
    <cellStyle name="40% - Accent6 7 2 2" xfId="920"/>
    <cellStyle name="40% - Accent6 7 2 2 2" xfId="921"/>
    <cellStyle name="40% - Accent6 7 2 3" xfId="922"/>
    <cellStyle name="40% - Accent6 7 3" xfId="923"/>
    <cellStyle name="40% - Accent6 7 3 2" xfId="924"/>
    <cellStyle name="40% - Accent6 7 4" xfId="925"/>
    <cellStyle name="40% - Accent6 8" xfId="926"/>
    <cellStyle name="40% - Accent6 8 2" xfId="927"/>
    <cellStyle name="40% - Accent6 8 2 2" xfId="928"/>
    <cellStyle name="40% - Accent6 8 2 2 2" xfId="929"/>
    <cellStyle name="40% - Accent6 8 2 3" xfId="930"/>
    <cellStyle name="40% - Accent6 8 3" xfId="931"/>
    <cellStyle name="40% - Accent6 8 3 2" xfId="932"/>
    <cellStyle name="40% - Accent6 8 4" xfId="933"/>
    <cellStyle name="40% - Accent6 9" xfId="934"/>
    <cellStyle name="40% - Accent6 9 2" xfId="935"/>
    <cellStyle name="40% - Accent6 9 2 2" xfId="936"/>
    <cellStyle name="40% - Accent6 9 3" xfId="937"/>
    <cellStyle name="60% - Accent1" xfId="57" builtinId="32" hidden="1"/>
    <cellStyle name="60% - Accent1" xfId="151" builtinId="32" customBuiltin="1"/>
    <cellStyle name="60% - Accent1 2" xfId="938"/>
    <cellStyle name="60% - Accent1 2 2" xfId="939"/>
    <cellStyle name="60% - Accent1 2 2 2" xfId="940"/>
    <cellStyle name="60% - Accent1 2 2 3" xfId="941"/>
    <cellStyle name="60% - Accent1 2 3" xfId="942"/>
    <cellStyle name="60% - Accent1 2 4" xfId="943"/>
    <cellStyle name="60% - Accent1 2 5" xfId="944"/>
    <cellStyle name="60% - Accent1 2 6" xfId="945"/>
    <cellStyle name="60% - Accent1 3" xfId="946"/>
    <cellStyle name="60% - Accent1 4" xfId="947"/>
    <cellStyle name="60% - Accent1 5" xfId="948"/>
    <cellStyle name="60% - Accent1 6" xfId="949"/>
    <cellStyle name="60% - Accent1 7" xfId="950"/>
    <cellStyle name="60% - Accent1 8" xfId="951"/>
    <cellStyle name="60% - Accent2" xfId="61" builtinId="36" hidden="1"/>
    <cellStyle name="60% - Accent2" xfId="147" builtinId="36" customBuiltin="1"/>
    <cellStyle name="60% - Accent2 2" xfId="952"/>
    <cellStyle name="60% - Accent2 2 2" xfId="953"/>
    <cellStyle name="60% - Accent2 2 2 2" xfId="954"/>
    <cellStyle name="60% - Accent2 2 2 3" xfId="955"/>
    <cellStyle name="60% - Accent2 2 3" xfId="956"/>
    <cellStyle name="60% - Accent2 2 4" xfId="957"/>
    <cellStyle name="60% - Accent2 2 5" xfId="958"/>
    <cellStyle name="60% - Accent2 2 6" xfId="959"/>
    <cellStyle name="60% - Accent2 3" xfId="960"/>
    <cellStyle name="60% - Accent2 4" xfId="961"/>
    <cellStyle name="60% - Accent2 5" xfId="962"/>
    <cellStyle name="60% - Accent2 6" xfId="963"/>
    <cellStyle name="60% - Accent2 7" xfId="964"/>
    <cellStyle name="60% - Accent2 8" xfId="965"/>
    <cellStyle name="60% - Accent3" xfId="65" builtinId="40" hidden="1"/>
    <cellStyle name="60% - Accent3" xfId="143" builtinId="40" customBuiltin="1"/>
    <cellStyle name="60% - Accent3 2" xfId="966"/>
    <cellStyle name="60% - Accent3 2 2" xfId="967"/>
    <cellStyle name="60% - Accent3 2 2 2" xfId="968"/>
    <cellStyle name="60% - Accent3 2 2 3" xfId="969"/>
    <cellStyle name="60% - Accent3 2 3" xfId="970"/>
    <cellStyle name="60% - Accent3 2 4" xfId="971"/>
    <cellStyle name="60% - Accent3 2 5" xfId="972"/>
    <cellStyle name="60% - Accent3 2 6" xfId="973"/>
    <cellStyle name="60% - Accent3 3" xfId="974"/>
    <cellStyle name="60% - Accent3 4" xfId="975"/>
    <cellStyle name="60% - Accent3 5" xfId="976"/>
    <cellStyle name="60% - Accent3 6" xfId="977"/>
    <cellStyle name="60% - Accent3 7" xfId="978"/>
    <cellStyle name="60% - Accent3 8" xfId="979"/>
    <cellStyle name="60% - Accent4" xfId="69" builtinId="44" hidden="1"/>
    <cellStyle name="60% - Accent4" xfId="139" builtinId="44" customBuiltin="1"/>
    <cellStyle name="60% - Accent4 2" xfId="980"/>
    <cellStyle name="60% - Accent4 2 2" xfId="981"/>
    <cellStyle name="60% - Accent4 2 2 2" xfId="982"/>
    <cellStyle name="60% - Accent4 2 2 3" xfId="983"/>
    <cellStyle name="60% - Accent4 2 3" xfId="984"/>
    <cellStyle name="60% - Accent4 2 4" xfId="985"/>
    <cellStyle name="60% - Accent4 2 5" xfId="986"/>
    <cellStyle name="60% - Accent4 2 6" xfId="987"/>
    <cellStyle name="60% - Accent4 3" xfId="988"/>
    <cellStyle name="60% - Accent4 4" xfId="989"/>
    <cellStyle name="60% - Accent4 5" xfId="990"/>
    <cellStyle name="60% - Accent4 6" xfId="991"/>
    <cellStyle name="60% - Accent4 7" xfId="992"/>
    <cellStyle name="60% - Accent4 8" xfId="993"/>
    <cellStyle name="60% - Accent5" xfId="73" builtinId="48" hidden="1"/>
    <cellStyle name="60% - Accent5" xfId="135" builtinId="48" customBuiltin="1"/>
    <cellStyle name="60% - Accent5 2" xfId="994"/>
    <cellStyle name="60% - Accent5 2 2" xfId="995"/>
    <cellStyle name="60% - Accent5 2 2 2" xfId="996"/>
    <cellStyle name="60% - Accent5 2 2 3" xfId="997"/>
    <cellStyle name="60% - Accent5 2 3" xfId="998"/>
    <cellStyle name="60% - Accent5 2 4" xfId="999"/>
    <cellStyle name="60% - Accent5 2 5" xfId="1000"/>
    <cellStyle name="60% - Accent5 2 6" xfId="1001"/>
    <cellStyle name="60% - Accent5 3" xfId="1002"/>
    <cellStyle name="60% - Accent5 4" xfId="1003"/>
    <cellStyle name="60% - Accent5 5" xfId="1004"/>
    <cellStyle name="60% - Accent5 6" xfId="1005"/>
    <cellStyle name="60% - Accent5 7" xfId="1006"/>
    <cellStyle name="60% - Accent5 8" xfId="1007"/>
    <cellStyle name="60% - Accent6" xfId="77" builtinId="52" hidden="1"/>
    <cellStyle name="60% - Accent6" xfId="131" builtinId="52" customBuiltin="1"/>
    <cellStyle name="60% - Accent6 2" xfId="1008"/>
    <cellStyle name="60% - Accent6 2 2" xfId="1009"/>
    <cellStyle name="60% - Accent6 2 2 2" xfId="1010"/>
    <cellStyle name="60% - Accent6 2 2 3" xfId="1011"/>
    <cellStyle name="60% - Accent6 2 3" xfId="1012"/>
    <cellStyle name="60% - Accent6 2 4" xfId="1013"/>
    <cellStyle name="60% - Accent6 2 5" xfId="1014"/>
    <cellStyle name="60% - Accent6 2 6" xfId="1015"/>
    <cellStyle name="60% - Accent6 3" xfId="1016"/>
    <cellStyle name="60% - Accent6 4" xfId="1017"/>
    <cellStyle name="60% - Accent6 5" xfId="1018"/>
    <cellStyle name="60% - Accent6 6" xfId="1019"/>
    <cellStyle name="60% - Accent6 7" xfId="1020"/>
    <cellStyle name="60% - Accent6 8" xfId="1021"/>
    <cellStyle name="Accent1" xfId="54" builtinId="29" hidden="1"/>
    <cellStyle name="Accent1" xfId="154" builtinId="29" customBuiltin="1"/>
    <cellStyle name="Accent1 2" xfId="1022"/>
    <cellStyle name="Accent1 2 2" xfId="1023"/>
    <cellStyle name="Accent1 2 2 2" xfId="1024"/>
    <cellStyle name="Accent1 2 2 3" xfId="1025"/>
    <cellStyle name="Accent1 2 3" xfId="1026"/>
    <cellStyle name="Accent1 2 4" xfId="1027"/>
    <cellStyle name="Accent1 2 5" xfId="1028"/>
    <cellStyle name="Accent1 2 6" xfId="1029"/>
    <cellStyle name="Accent1 3" xfId="1030"/>
    <cellStyle name="Accent1 4" xfId="1031"/>
    <cellStyle name="Accent1 5" xfId="1032"/>
    <cellStyle name="Accent1 6" xfId="1033"/>
    <cellStyle name="Accent1 7" xfId="1034"/>
    <cellStyle name="Accent1 8" xfId="1035"/>
    <cellStyle name="Accent2" xfId="58" builtinId="33" hidden="1"/>
    <cellStyle name="Accent2" xfId="150" builtinId="33" customBuiltin="1"/>
    <cellStyle name="Accent2 2" xfId="1036"/>
    <cellStyle name="Accent2 2 2" xfId="1037"/>
    <cellStyle name="Accent2 2 2 2" xfId="1038"/>
    <cellStyle name="Accent2 2 2 3" xfId="1039"/>
    <cellStyle name="Accent2 2 3" xfId="1040"/>
    <cellStyle name="Accent2 2 4" xfId="1041"/>
    <cellStyle name="Accent2 2 5" xfId="1042"/>
    <cellStyle name="Accent2 2 6" xfId="1043"/>
    <cellStyle name="Accent2 3" xfId="1044"/>
    <cellStyle name="Accent2 4" xfId="1045"/>
    <cellStyle name="Accent2 5" xfId="1046"/>
    <cellStyle name="Accent2 6" xfId="1047"/>
    <cellStyle name="Accent2 7" xfId="1048"/>
    <cellStyle name="Accent2 8" xfId="1049"/>
    <cellStyle name="Accent3" xfId="62" builtinId="37" hidden="1"/>
    <cellStyle name="Accent3" xfId="146" builtinId="37" customBuiltin="1"/>
    <cellStyle name="Accent3 2" xfId="1050"/>
    <cellStyle name="Accent3 2 2" xfId="1051"/>
    <cellStyle name="Accent3 2 2 2" xfId="1052"/>
    <cellStyle name="Accent3 2 2 3" xfId="1053"/>
    <cellStyle name="Accent3 2 3" xfId="1054"/>
    <cellStyle name="Accent3 2 4" xfId="1055"/>
    <cellStyle name="Accent3 2 5" xfId="1056"/>
    <cellStyle name="Accent3 2 6" xfId="1057"/>
    <cellStyle name="Accent3 3" xfId="1058"/>
    <cellStyle name="Accent3 4" xfId="1059"/>
    <cellStyle name="Accent3 5" xfId="1060"/>
    <cellStyle name="Accent3 6" xfId="1061"/>
    <cellStyle name="Accent3 7" xfId="1062"/>
    <cellStyle name="Accent3 8" xfId="1063"/>
    <cellStyle name="Accent4" xfId="66" builtinId="41" hidden="1"/>
    <cellStyle name="Accent4" xfId="142" builtinId="41" customBuiltin="1"/>
    <cellStyle name="Accent4 2" xfId="1064"/>
    <cellStyle name="Accent4 2 2" xfId="1065"/>
    <cellStyle name="Accent4 2 2 2" xfId="1066"/>
    <cellStyle name="Accent4 2 2 3" xfId="1067"/>
    <cellStyle name="Accent4 2 3" xfId="1068"/>
    <cellStyle name="Accent4 2 4" xfId="1069"/>
    <cellStyle name="Accent4 2 5" xfId="1070"/>
    <cellStyle name="Accent4 2 6" xfId="1071"/>
    <cellStyle name="Accent4 3" xfId="1072"/>
    <cellStyle name="Accent4 4" xfId="1073"/>
    <cellStyle name="Accent4 5" xfId="1074"/>
    <cellStyle name="Accent4 6" xfId="1075"/>
    <cellStyle name="Accent4 7" xfId="1076"/>
    <cellStyle name="Accent4 8" xfId="1077"/>
    <cellStyle name="Accent5" xfId="70" builtinId="45" hidden="1"/>
    <cellStyle name="Accent5" xfId="138" builtinId="45" customBuiltin="1"/>
    <cellStyle name="Accent5 2" xfId="1078"/>
    <cellStyle name="Accent5 2 2" xfId="1079"/>
    <cellStyle name="Accent5 2 2 2" xfId="1080"/>
    <cellStyle name="Accent5 2 2 3" xfId="1081"/>
    <cellStyle name="Accent5 2 3" xfId="1082"/>
    <cellStyle name="Accent5 2 4" xfId="1083"/>
    <cellStyle name="Accent5 2 5" xfId="1084"/>
    <cellStyle name="Accent5 3" xfId="1085"/>
    <cellStyle name="Accent5 4" xfId="1086"/>
    <cellStyle name="Accent5 5" xfId="1087"/>
    <cellStyle name="Accent5 6" xfId="1088"/>
    <cellStyle name="Accent5 7" xfId="1089"/>
    <cellStyle name="Accent5 8" xfId="1090"/>
    <cellStyle name="Accent6" xfId="74" builtinId="49" hidden="1"/>
    <cellStyle name="Accent6" xfId="134" builtinId="49" customBuiltin="1"/>
    <cellStyle name="Accent6 2" xfId="1091"/>
    <cellStyle name="Accent6 2 2" xfId="1092"/>
    <cellStyle name="Accent6 2 2 2" xfId="1093"/>
    <cellStyle name="Accent6 2 2 3" xfId="1094"/>
    <cellStyle name="Accent6 2 3" xfId="1095"/>
    <cellStyle name="Accent6 2 4" xfId="1096"/>
    <cellStyle name="Accent6 2 5" xfId="1097"/>
    <cellStyle name="Accent6 2 6" xfId="1098"/>
    <cellStyle name="Accent6 3" xfId="1099"/>
    <cellStyle name="Accent6 4" xfId="1100"/>
    <cellStyle name="Accent6 5" xfId="1101"/>
    <cellStyle name="Accent6 6" xfId="1102"/>
    <cellStyle name="Accent6 7" xfId="1103"/>
    <cellStyle name="Accent6 8" xfId="1104"/>
    <cellStyle name="Alignment - Nuku" xfId="1105"/>
    <cellStyle name="Alignment - Nuku 2" xfId="1106"/>
    <cellStyle name="AM Standard" xfId="1"/>
    <cellStyle name="AM Standard 2" xfId="1108"/>
    <cellStyle name="AM Standard 2 2" xfId="1109"/>
    <cellStyle name="AM Standard 2 2 2" xfId="1110"/>
    <cellStyle name="AM Standard 2 2 2 2" xfId="1111"/>
    <cellStyle name="AM Standard 2 2 2 2 2" xfId="1112"/>
    <cellStyle name="AM Standard 2 2 2 2 2 10" xfId="38508"/>
    <cellStyle name="AM Standard 2 2 2 2 2 2" xfId="1113"/>
    <cellStyle name="AM Standard 2 2 2 2 2 3" xfId="1114"/>
    <cellStyle name="AM Standard 2 2 2 2 2 4" xfId="1115"/>
    <cellStyle name="AM Standard 2 2 2 2 2 5" xfId="1116"/>
    <cellStyle name="AM Standard 2 2 2 2 2 6" xfId="1117"/>
    <cellStyle name="AM Standard 2 2 2 2 2 7" xfId="1118"/>
    <cellStyle name="AM Standard 2 2 2 2 2 8" xfId="1119"/>
    <cellStyle name="AM Standard 2 2 2 2 2 9" xfId="1120"/>
    <cellStyle name="AM Standard 2 2 2 3" xfId="1121"/>
    <cellStyle name="AM Standard 2 2 2 3 10" xfId="38509"/>
    <cellStyle name="AM Standard 2 2 2 3 2" xfId="1122"/>
    <cellStyle name="AM Standard 2 2 2 3 3" xfId="1123"/>
    <cellStyle name="AM Standard 2 2 2 3 4" xfId="1124"/>
    <cellStyle name="AM Standard 2 2 2 3 5" xfId="1125"/>
    <cellStyle name="AM Standard 2 2 2 3 6" xfId="1126"/>
    <cellStyle name="AM Standard 2 2 2 3 7" xfId="1127"/>
    <cellStyle name="AM Standard 2 2 2 3 8" xfId="1128"/>
    <cellStyle name="AM Standard 2 2 2 3 9" xfId="1129"/>
    <cellStyle name="AM Standard 2 2 3" xfId="1130"/>
    <cellStyle name="AM Standard 2 2 3 10" xfId="38510"/>
    <cellStyle name="AM Standard 2 2 3 2" xfId="1131"/>
    <cellStyle name="AM Standard 2 2 3 3" xfId="1132"/>
    <cellStyle name="AM Standard 2 2 3 4" xfId="1133"/>
    <cellStyle name="AM Standard 2 2 3 5" xfId="1134"/>
    <cellStyle name="AM Standard 2 2 3 6" xfId="1135"/>
    <cellStyle name="AM Standard 2 2 3 7" xfId="1136"/>
    <cellStyle name="AM Standard 2 2 3 8" xfId="1137"/>
    <cellStyle name="AM Standard 2 2 3 9" xfId="1138"/>
    <cellStyle name="AM Standard 2 3" xfId="1139"/>
    <cellStyle name="AM Standard 2 3 2" xfId="1140"/>
    <cellStyle name="AM Standard 2 3 2 2" xfId="1141"/>
    <cellStyle name="AM Standard 2 3 2 2 2" xfId="1142"/>
    <cellStyle name="AM Standard 2 3 2 2 2 2" xfId="1143"/>
    <cellStyle name="AM Standard 2 3 2 2 2 2 10" xfId="38504"/>
    <cellStyle name="AM Standard 2 3 2 2 2 2 2" xfId="1144"/>
    <cellStyle name="AM Standard 2 3 2 2 2 2 3" xfId="1145"/>
    <cellStyle name="AM Standard 2 3 2 2 2 2 4" xfId="1146"/>
    <cellStyle name="AM Standard 2 3 2 2 2 2 5" xfId="1147"/>
    <cellStyle name="AM Standard 2 3 2 2 2 2 6" xfId="1148"/>
    <cellStyle name="AM Standard 2 3 2 2 2 2 7" xfId="1149"/>
    <cellStyle name="AM Standard 2 3 2 2 2 2 8" xfId="1150"/>
    <cellStyle name="AM Standard 2 3 2 2 2 2 9" xfId="1151"/>
    <cellStyle name="AM Standard 2 3 2 2 3" xfId="1152"/>
    <cellStyle name="AM Standard 2 3 2 2 3 10" xfId="38505"/>
    <cellStyle name="AM Standard 2 3 2 2 3 2" xfId="1153"/>
    <cellStyle name="AM Standard 2 3 2 2 3 3" xfId="1154"/>
    <cellStyle name="AM Standard 2 3 2 2 3 4" xfId="1155"/>
    <cellStyle name="AM Standard 2 3 2 2 3 5" xfId="1156"/>
    <cellStyle name="AM Standard 2 3 2 2 3 6" xfId="1157"/>
    <cellStyle name="AM Standard 2 3 2 2 3 7" xfId="1158"/>
    <cellStyle name="AM Standard 2 3 2 2 3 8" xfId="1159"/>
    <cellStyle name="AM Standard 2 3 2 2 3 9" xfId="1160"/>
    <cellStyle name="AM Standard 2 3 2 3" xfId="1161"/>
    <cellStyle name="AM Standard 2 3 2 3 2" xfId="1162"/>
    <cellStyle name="AM Standard 2 3 2 3 2 10" xfId="38503"/>
    <cellStyle name="AM Standard 2 3 2 3 2 2" xfId="1163"/>
    <cellStyle name="AM Standard 2 3 2 3 2 3" xfId="1164"/>
    <cellStyle name="AM Standard 2 3 2 3 2 4" xfId="1165"/>
    <cellStyle name="AM Standard 2 3 2 3 2 5" xfId="1166"/>
    <cellStyle name="AM Standard 2 3 2 3 2 6" xfId="1167"/>
    <cellStyle name="AM Standard 2 3 2 3 2 7" xfId="1168"/>
    <cellStyle name="AM Standard 2 3 2 3 2 8" xfId="1169"/>
    <cellStyle name="AM Standard 2 3 2 3 2 9" xfId="1170"/>
    <cellStyle name="AM Standard 2 3 2 4" xfId="1171"/>
    <cellStyle name="AM Standard 2 3 2 4 2" xfId="1172"/>
    <cellStyle name="AM Standard 2 3 2 4 2 10" xfId="38068"/>
    <cellStyle name="AM Standard 2 3 2 4 2 2" xfId="1173"/>
    <cellStyle name="AM Standard 2 3 2 4 2 3" xfId="1174"/>
    <cellStyle name="AM Standard 2 3 2 4 2 4" xfId="1175"/>
    <cellStyle name="AM Standard 2 3 2 4 2 5" xfId="1176"/>
    <cellStyle name="AM Standard 2 3 2 4 2 6" xfId="1177"/>
    <cellStyle name="AM Standard 2 3 2 4 2 7" xfId="1178"/>
    <cellStyle name="AM Standard 2 3 2 4 2 8" xfId="1179"/>
    <cellStyle name="AM Standard 2 3 2 4 2 9" xfId="1180"/>
    <cellStyle name="AM Standard 2 3 2 5" xfId="1181"/>
    <cellStyle name="AM Standard 2 3 2 5 10" xfId="38506"/>
    <cellStyle name="AM Standard 2 3 2 5 2" xfId="1182"/>
    <cellStyle name="AM Standard 2 3 2 5 3" xfId="1183"/>
    <cellStyle name="AM Standard 2 3 2 5 4" xfId="1184"/>
    <cellStyle name="AM Standard 2 3 2 5 5" xfId="1185"/>
    <cellStyle name="AM Standard 2 3 2 5 6" xfId="1186"/>
    <cellStyle name="AM Standard 2 3 2 5 7" xfId="1187"/>
    <cellStyle name="AM Standard 2 3 2 5 8" xfId="1188"/>
    <cellStyle name="AM Standard 2 3 2 5 9" xfId="1189"/>
    <cellStyle name="AM Standard 2 3 3" xfId="1190"/>
    <cellStyle name="AM Standard 2 3 3 2" xfId="1191"/>
    <cellStyle name="AM Standard 2 3 3 2 2" xfId="1192"/>
    <cellStyle name="AM Standard 2 3 3 2 2 10" xfId="38552"/>
    <cellStyle name="AM Standard 2 3 3 2 2 2" xfId="1193"/>
    <cellStyle name="AM Standard 2 3 3 2 2 3" xfId="1194"/>
    <cellStyle name="AM Standard 2 3 3 2 2 4" xfId="1195"/>
    <cellStyle name="AM Standard 2 3 3 2 2 5" xfId="1196"/>
    <cellStyle name="AM Standard 2 3 3 2 2 6" xfId="1197"/>
    <cellStyle name="AM Standard 2 3 3 2 2 7" xfId="1198"/>
    <cellStyle name="AM Standard 2 3 3 2 2 8" xfId="1199"/>
    <cellStyle name="AM Standard 2 3 3 2 2 9" xfId="1200"/>
    <cellStyle name="AM Standard 2 3 3 3" xfId="1201"/>
    <cellStyle name="AM Standard 2 3 3 3 10" xfId="37950"/>
    <cellStyle name="AM Standard 2 3 3 3 2" xfId="1202"/>
    <cellStyle name="AM Standard 2 3 3 3 3" xfId="1203"/>
    <cellStyle name="AM Standard 2 3 3 3 4" xfId="1204"/>
    <cellStyle name="AM Standard 2 3 3 3 5" xfId="1205"/>
    <cellStyle name="AM Standard 2 3 3 3 6" xfId="1206"/>
    <cellStyle name="AM Standard 2 3 3 3 7" xfId="1207"/>
    <cellStyle name="AM Standard 2 3 3 3 8" xfId="1208"/>
    <cellStyle name="AM Standard 2 3 3 3 9" xfId="1209"/>
    <cellStyle name="AM Standard 2 3 4" xfId="1210"/>
    <cellStyle name="AM Standard 2 3 4 10" xfId="38507"/>
    <cellStyle name="AM Standard 2 3 4 2" xfId="1211"/>
    <cellStyle name="AM Standard 2 3 4 3" xfId="1212"/>
    <cellStyle name="AM Standard 2 3 4 4" xfId="1213"/>
    <cellStyle name="AM Standard 2 3 4 5" xfId="1214"/>
    <cellStyle name="AM Standard 2 3 4 6" xfId="1215"/>
    <cellStyle name="AM Standard 2 3 4 7" xfId="1216"/>
    <cellStyle name="AM Standard 2 3 4 8" xfId="1217"/>
    <cellStyle name="AM Standard 2 3 4 9" xfId="1218"/>
    <cellStyle name="AM Standard 2 4" xfId="1219"/>
    <cellStyle name="AM Standard 2 4 2" xfId="1220"/>
    <cellStyle name="AM Standard 2 4 2 2" xfId="1221"/>
    <cellStyle name="AM Standard 2 4 2 2 2" xfId="1222"/>
    <cellStyle name="AM Standard 2 4 2 2 2 2" xfId="1223"/>
    <cellStyle name="AM Standard 2 4 2 2 2 2 10" xfId="38534"/>
    <cellStyle name="AM Standard 2 4 2 2 2 2 2" xfId="1224"/>
    <cellStyle name="AM Standard 2 4 2 2 2 2 3" xfId="1225"/>
    <cellStyle name="AM Standard 2 4 2 2 2 2 4" xfId="1226"/>
    <cellStyle name="AM Standard 2 4 2 2 2 2 5" xfId="1227"/>
    <cellStyle name="AM Standard 2 4 2 2 2 2 6" xfId="1228"/>
    <cellStyle name="AM Standard 2 4 2 2 2 2 7" xfId="1229"/>
    <cellStyle name="AM Standard 2 4 2 2 2 2 8" xfId="1230"/>
    <cellStyle name="AM Standard 2 4 2 2 2 2 9" xfId="1231"/>
    <cellStyle name="AM Standard 2 4 2 2 3" xfId="1232"/>
    <cellStyle name="AM Standard 2 4 2 2 3 10" xfId="38535"/>
    <cellStyle name="AM Standard 2 4 2 2 3 2" xfId="1233"/>
    <cellStyle name="AM Standard 2 4 2 2 3 3" xfId="1234"/>
    <cellStyle name="AM Standard 2 4 2 2 3 4" xfId="1235"/>
    <cellStyle name="AM Standard 2 4 2 2 3 5" xfId="1236"/>
    <cellStyle name="AM Standard 2 4 2 2 3 6" xfId="1237"/>
    <cellStyle name="AM Standard 2 4 2 2 3 7" xfId="1238"/>
    <cellStyle name="AM Standard 2 4 2 2 3 8" xfId="1239"/>
    <cellStyle name="AM Standard 2 4 2 2 3 9" xfId="1240"/>
    <cellStyle name="AM Standard 2 4 2 3" xfId="1241"/>
    <cellStyle name="AM Standard 2 4 2 3 2" xfId="1242"/>
    <cellStyle name="AM Standard 2 4 2 3 2 10" xfId="38533"/>
    <cellStyle name="AM Standard 2 4 2 3 2 2" xfId="1243"/>
    <cellStyle name="AM Standard 2 4 2 3 2 3" xfId="1244"/>
    <cellStyle name="AM Standard 2 4 2 3 2 4" xfId="1245"/>
    <cellStyle name="AM Standard 2 4 2 3 2 5" xfId="1246"/>
    <cellStyle name="AM Standard 2 4 2 3 2 6" xfId="1247"/>
    <cellStyle name="AM Standard 2 4 2 3 2 7" xfId="1248"/>
    <cellStyle name="AM Standard 2 4 2 3 2 8" xfId="1249"/>
    <cellStyle name="AM Standard 2 4 2 3 2 9" xfId="1250"/>
    <cellStyle name="AM Standard 2 4 2 4" xfId="1251"/>
    <cellStyle name="AM Standard 2 4 2 4 2" xfId="1252"/>
    <cellStyle name="AM Standard 2 4 2 4 2 10" xfId="38532"/>
    <cellStyle name="AM Standard 2 4 2 4 2 2" xfId="1253"/>
    <cellStyle name="AM Standard 2 4 2 4 2 3" xfId="1254"/>
    <cellStyle name="AM Standard 2 4 2 4 2 4" xfId="1255"/>
    <cellStyle name="AM Standard 2 4 2 4 2 5" xfId="1256"/>
    <cellStyle name="AM Standard 2 4 2 4 2 6" xfId="1257"/>
    <cellStyle name="AM Standard 2 4 2 4 2 7" xfId="1258"/>
    <cellStyle name="AM Standard 2 4 2 4 2 8" xfId="1259"/>
    <cellStyle name="AM Standard 2 4 2 4 2 9" xfId="1260"/>
    <cellStyle name="AM Standard 2 4 2 5" xfId="1261"/>
    <cellStyle name="AM Standard 2 4 2 5 10" xfId="38536"/>
    <cellStyle name="AM Standard 2 4 2 5 2" xfId="1262"/>
    <cellStyle name="AM Standard 2 4 2 5 3" xfId="1263"/>
    <cellStyle name="AM Standard 2 4 2 5 4" xfId="1264"/>
    <cellStyle name="AM Standard 2 4 2 5 5" xfId="1265"/>
    <cellStyle name="AM Standard 2 4 2 5 6" xfId="1266"/>
    <cellStyle name="AM Standard 2 4 2 5 7" xfId="1267"/>
    <cellStyle name="AM Standard 2 4 2 5 8" xfId="1268"/>
    <cellStyle name="AM Standard 2 4 2 5 9" xfId="1269"/>
    <cellStyle name="AM Standard 2 4 3" xfId="1270"/>
    <cellStyle name="AM Standard 2 4 3 2" xfId="1271"/>
    <cellStyle name="AM Standard 2 4 3 2 2" xfId="1272"/>
    <cellStyle name="AM Standard 2 4 3 2 2 10" xfId="38529"/>
    <cellStyle name="AM Standard 2 4 3 2 2 2" xfId="1273"/>
    <cellStyle name="AM Standard 2 4 3 2 2 3" xfId="1274"/>
    <cellStyle name="AM Standard 2 4 3 2 2 4" xfId="1275"/>
    <cellStyle name="AM Standard 2 4 3 2 2 5" xfId="1276"/>
    <cellStyle name="AM Standard 2 4 3 2 2 6" xfId="1277"/>
    <cellStyle name="AM Standard 2 4 3 2 2 7" xfId="1278"/>
    <cellStyle name="AM Standard 2 4 3 2 2 8" xfId="1279"/>
    <cellStyle name="AM Standard 2 4 3 2 2 9" xfId="1280"/>
    <cellStyle name="AM Standard 2 4 3 3" xfId="1281"/>
    <cellStyle name="AM Standard 2 4 3 3 10" xfId="38531"/>
    <cellStyle name="AM Standard 2 4 3 3 2" xfId="1282"/>
    <cellStyle name="AM Standard 2 4 3 3 3" xfId="1283"/>
    <cellStyle name="AM Standard 2 4 3 3 4" xfId="1284"/>
    <cellStyle name="AM Standard 2 4 3 3 5" xfId="1285"/>
    <cellStyle name="AM Standard 2 4 3 3 6" xfId="1286"/>
    <cellStyle name="AM Standard 2 4 3 3 7" xfId="1287"/>
    <cellStyle name="AM Standard 2 4 3 3 8" xfId="1288"/>
    <cellStyle name="AM Standard 2 4 3 3 9" xfId="1289"/>
    <cellStyle name="AM Standard 2 4 4" xfId="1290"/>
    <cellStyle name="AM Standard 2 4 4 10" xfId="38550"/>
    <cellStyle name="AM Standard 2 4 4 2" xfId="1291"/>
    <cellStyle name="AM Standard 2 4 4 3" xfId="1292"/>
    <cellStyle name="AM Standard 2 4 4 4" xfId="1293"/>
    <cellStyle name="AM Standard 2 4 4 5" xfId="1294"/>
    <cellStyle name="AM Standard 2 4 4 6" xfId="1295"/>
    <cellStyle name="AM Standard 2 4 4 7" xfId="1296"/>
    <cellStyle name="AM Standard 2 4 4 8" xfId="1297"/>
    <cellStyle name="AM Standard 2 4 4 9" xfId="1298"/>
    <cellStyle name="AM Standard 2 5" xfId="1299"/>
    <cellStyle name="AM Standard 2 5 2" xfId="1300"/>
    <cellStyle name="AM Standard 2 5 2 2" xfId="1301"/>
    <cellStyle name="AM Standard 2 5 2 2 2" xfId="1302"/>
    <cellStyle name="AM Standard 2 5 2 2 2 2" xfId="1303"/>
    <cellStyle name="AM Standard 2 5 2 2 2 2 10" xfId="38540"/>
    <cellStyle name="AM Standard 2 5 2 2 2 2 2" xfId="1304"/>
    <cellStyle name="AM Standard 2 5 2 2 2 2 3" xfId="1305"/>
    <cellStyle name="AM Standard 2 5 2 2 2 2 4" xfId="1306"/>
    <cellStyle name="AM Standard 2 5 2 2 2 2 5" xfId="1307"/>
    <cellStyle name="AM Standard 2 5 2 2 2 2 6" xfId="1308"/>
    <cellStyle name="AM Standard 2 5 2 2 2 2 7" xfId="1309"/>
    <cellStyle name="AM Standard 2 5 2 2 2 2 8" xfId="1310"/>
    <cellStyle name="AM Standard 2 5 2 2 2 2 9" xfId="1311"/>
    <cellStyle name="AM Standard 2 5 2 2 3" xfId="1312"/>
    <cellStyle name="AM Standard 2 5 2 2 3 10" xfId="38500"/>
    <cellStyle name="AM Standard 2 5 2 2 3 2" xfId="1313"/>
    <cellStyle name="AM Standard 2 5 2 2 3 3" xfId="1314"/>
    <cellStyle name="AM Standard 2 5 2 2 3 4" xfId="1315"/>
    <cellStyle name="AM Standard 2 5 2 2 3 5" xfId="1316"/>
    <cellStyle name="AM Standard 2 5 2 2 3 6" xfId="1317"/>
    <cellStyle name="AM Standard 2 5 2 2 3 7" xfId="1318"/>
    <cellStyle name="AM Standard 2 5 2 2 3 8" xfId="1319"/>
    <cellStyle name="AM Standard 2 5 2 2 3 9" xfId="1320"/>
    <cellStyle name="AM Standard 2 5 2 3" xfId="1321"/>
    <cellStyle name="AM Standard 2 5 2 3 2" xfId="1322"/>
    <cellStyle name="AM Standard 2 5 2 3 2 10" xfId="38499"/>
    <cellStyle name="AM Standard 2 5 2 3 2 2" xfId="1323"/>
    <cellStyle name="AM Standard 2 5 2 3 2 3" xfId="1324"/>
    <cellStyle name="AM Standard 2 5 2 3 2 4" xfId="1325"/>
    <cellStyle name="AM Standard 2 5 2 3 2 5" xfId="1326"/>
    <cellStyle name="AM Standard 2 5 2 3 2 6" xfId="1327"/>
    <cellStyle name="AM Standard 2 5 2 3 2 7" xfId="1328"/>
    <cellStyle name="AM Standard 2 5 2 3 2 8" xfId="1329"/>
    <cellStyle name="AM Standard 2 5 2 3 2 9" xfId="1330"/>
    <cellStyle name="AM Standard 2 5 2 4" xfId="1331"/>
    <cellStyle name="AM Standard 2 5 2 4 2" xfId="1332"/>
    <cellStyle name="AM Standard 2 5 2 4 2 10" xfId="38498"/>
    <cellStyle name="AM Standard 2 5 2 4 2 2" xfId="1333"/>
    <cellStyle name="AM Standard 2 5 2 4 2 3" xfId="1334"/>
    <cellStyle name="AM Standard 2 5 2 4 2 4" xfId="1335"/>
    <cellStyle name="AM Standard 2 5 2 4 2 5" xfId="1336"/>
    <cellStyle name="AM Standard 2 5 2 4 2 6" xfId="1337"/>
    <cellStyle name="AM Standard 2 5 2 4 2 7" xfId="1338"/>
    <cellStyle name="AM Standard 2 5 2 4 2 8" xfId="1339"/>
    <cellStyle name="AM Standard 2 5 2 4 2 9" xfId="1340"/>
    <cellStyle name="AM Standard 2 5 2 5" xfId="1341"/>
    <cellStyle name="AM Standard 2 5 2 5 10" xfId="38501"/>
    <cellStyle name="AM Standard 2 5 2 5 2" xfId="1342"/>
    <cellStyle name="AM Standard 2 5 2 5 3" xfId="1343"/>
    <cellStyle name="AM Standard 2 5 2 5 4" xfId="1344"/>
    <cellStyle name="AM Standard 2 5 2 5 5" xfId="1345"/>
    <cellStyle name="AM Standard 2 5 2 5 6" xfId="1346"/>
    <cellStyle name="AM Standard 2 5 2 5 7" xfId="1347"/>
    <cellStyle name="AM Standard 2 5 2 5 8" xfId="1348"/>
    <cellStyle name="AM Standard 2 5 2 5 9" xfId="1349"/>
    <cellStyle name="AM Standard 2 5 3" xfId="1350"/>
    <cellStyle name="AM Standard 2 5 3 2" xfId="1351"/>
    <cellStyle name="AM Standard 2 5 3 2 2" xfId="1352"/>
    <cellStyle name="AM Standard 2 5 3 2 2 10" xfId="38067"/>
    <cellStyle name="AM Standard 2 5 3 2 2 2" xfId="1353"/>
    <cellStyle name="AM Standard 2 5 3 2 2 3" xfId="1354"/>
    <cellStyle name="AM Standard 2 5 3 2 2 4" xfId="1355"/>
    <cellStyle name="AM Standard 2 5 3 2 2 5" xfId="1356"/>
    <cellStyle name="AM Standard 2 5 3 2 2 6" xfId="1357"/>
    <cellStyle name="AM Standard 2 5 3 2 2 7" xfId="1358"/>
    <cellStyle name="AM Standard 2 5 3 2 2 8" xfId="1359"/>
    <cellStyle name="AM Standard 2 5 3 2 2 9" xfId="1360"/>
    <cellStyle name="AM Standard 2 5 3 3" xfId="1361"/>
    <cellStyle name="AM Standard 2 5 3 3 10" xfId="38497"/>
    <cellStyle name="AM Standard 2 5 3 3 2" xfId="1362"/>
    <cellStyle name="AM Standard 2 5 3 3 3" xfId="1363"/>
    <cellStyle name="AM Standard 2 5 3 3 4" xfId="1364"/>
    <cellStyle name="AM Standard 2 5 3 3 5" xfId="1365"/>
    <cellStyle name="AM Standard 2 5 3 3 6" xfId="1366"/>
    <cellStyle name="AM Standard 2 5 3 3 7" xfId="1367"/>
    <cellStyle name="AM Standard 2 5 3 3 8" xfId="1368"/>
    <cellStyle name="AM Standard 2 5 3 3 9" xfId="1369"/>
    <cellStyle name="AM Standard 2 5 4" xfId="1370"/>
    <cellStyle name="AM Standard 2 5 4 10" xfId="38502"/>
    <cellStyle name="AM Standard 2 5 4 2" xfId="1371"/>
    <cellStyle name="AM Standard 2 5 4 3" xfId="1372"/>
    <cellStyle name="AM Standard 2 5 4 4" xfId="1373"/>
    <cellStyle name="AM Standard 2 5 4 5" xfId="1374"/>
    <cellStyle name="AM Standard 2 5 4 6" xfId="1375"/>
    <cellStyle name="AM Standard 2 5 4 7" xfId="1376"/>
    <cellStyle name="AM Standard 2 5 4 8" xfId="1377"/>
    <cellStyle name="AM Standard 2 5 4 9" xfId="1378"/>
    <cellStyle name="AM Standard 2 6" xfId="1379"/>
    <cellStyle name="AM Standard 2 6 10" xfId="38511"/>
    <cellStyle name="AM Standard 2 6 2" xfId="1380"/>
    <cellStyle name="AM Standard 2 6 3" xfId="1381"/>
    <cellStyle name="AM Standard 2 6 4" xfId="1382"/>
    <cellStyle name="AM Standard 2 6 5" xfId="1383"/>
    <cellStyle name="AM Standard 2 6 6" xfId="1384"/>
    <cellStyle name="AM Standard 2 6 7" xfId="1385"/>
    <cellStyle name="AM Standard 2 6 8" xfId="1386"/>
    <cellStyle name="AM Standard 2 6 9" xfId="1387"/>
    <cellStyle name="AM Standard 3" xfId="1388"/>
    <cellStyle name="AM Standard 3 2" xfId="1389"/>
    <cellStyle name="AM Standard 3 2 2" xfId="1390"/>
    <cellStyle name="AM Standard 3 2 2 2" xfId="1391"/>
    <cellStyle name="AM Standard 3 2 2 2 2" xfId="1392"/>
    <cellStyle name="AM Standard 3 2 2 2 2 10" xfId="38064"/>
    <cellStyle name="AM Standard 3 2 2 2 2 2" xfId="1393"/>
    <cellStyle name="AM Standard 3 2 2 2 2 3" xfId="1394"/>
    <cellStyle name="AM Standard 3 2 2 2 2 4" xfId="1395"/>
    <cellStyle name="AM Standard 3 2 2 2 2 5" xfId="1396"/>
    <cellStyle name="AM Standard 3 2 2 2 2 6" xfId="1397"/>
    <cellStyle name="AM Standard 3 2 2 2 2 7" xfId="1398"/>
    <cellStyle name="AM Standard 3 2 2 2 2 8" xfId="1399"/>
    <cellStyle name="AM Standard 3 2 2 2 2 9" xfId="1400"/>
    <cellStyle name="AM Standard 3 2 2 3" xfId="1401"/>
    <cellStyle name="AM Standard 3 2 2 3 10" xfId="38065"/>
    <cellStyle name="AM Standard 3 2 2 3 2" xfId="1402"/>
    <cellStyle name="AM Standard 3 2 2 3 3" xfId="1403"/>
    <cellStyle name="AM Standard 3 2 2 3 4" xfId="1404"/>
    <cellStyle name="AM Standard 3 2 2 3 5" xfId="1405"/>
    <cellStyle name="AM Standard 3 2 2 3 6" xfId="1406"/>
    <cellStyle name="AM Standard 3 2 2 3 7" xfId="1407"/>
    <cellStyle name="AM Standard 3 2 2 3 8" xfId="1408"/>
    <cellStyle name="AM Standard 3 2 2 3 9" xfId="1409"/>
    <cellStyle name="AM Standard 3 2 3" xfId="1410"/>
    <cellStyle name="AM Standard 3 2 3 2" xfId="1411"/>
    <cellStyle name="AM Standard 3 2 3 2 10" xfId="37958"/>
    <cellStyle name="AM Standard 3 2 3 2 2" xfId="1412"/>
    <cellStyle name="AM Standard 3 2 3 2 3" xfId="1413"/>
    <cellStyle name="AM Standard 3 2 3 2 4" xfId="1414"/>
    <cellStyle name="AM Standard 3 2 3 2 5" xfId="1415"/>
    <cellStyle name="AM Standard 3 2 3 2 6" xfId="1416"/>
    <cellStyle name="AM Standard 3 2 3 2 7" xfId="1417"/>
    <cellStyle name="AM Standard 3 2 3 2 8" xfId="1418"/>
    <cellStyle name="AM Standard 3 2 3 2 9" xfId="1419"/>
    <cellStyle name="AM Standard 3 2 4" xfId="1420"/>
    <cellStyle name="AM Standard 3 2 4 2" xfId="1421"/>
    <cellStyle name="AM Standard 3 2 4 2 10" xfId="38495"/>
    <cellStyle name="AM Standard 3 2 4 2 2" xfId="1422"/>
    <cellStyle name="AM Standard 3 2 4 2 3" xfId="1423"/>
    <cellStyle name="AM Standard 3 2 4 2 4" xfId="1424"/>
    <cellStyle name="AM Standard 3 2 4 2 5" xfId="1425"/>
    <cellStyle name="AM Standard 3 2 4 2 6" xfId="1426"/>
    <cellStyle name="AM Standard 3 2 4 2 7" xfId="1427"/>
    <cellStyle name="AM Standard 3 2 4 2 8" xfId="1428"/>
    <cellStyle name="AM Standard 3 2 4 2 9" xfId="1429"/>
    <cellStyle name="AM Standard 3 2 5" xfId="1430"/>
    <cellStyle name="AM Standard 3 2 5 10" xfId="38066"/>
    <cellStyle name="AM Standard 3 2 5 2" xfId="1431"/>
    <cellStyle name="AM Standard 3 2 5 3" xfId="1432"/>
    <cellStyle name="AM Standard 3 2 5 4" xfId="1433"/>
    <cellStyle name="AM Standard 3 2 5 5" xfId="1434"/>
    <cellStyle name="AM Standard 3 2 5 6" xfId="1435"/>
    <cellStyle name="AM Standard 3 2 5 7" xfId="1436"/>
    <cellStyle name="AM Standard 3 2 5 8" xfId="1437"/>
    <cellStyle name="AM Standard 3 2 5 9" xfId="1438"/>
    <cellStyle name="AM Standard 3 3" xfId="1439"/>
    <cellStyle name="AM Standard 3 3 2" xfId="1440"/>
    <cellStyle name="AM Standard 3 3 2 2" xfId="1441"/>
    <cellStyle name="AM Standard 3 3 2 2 10" xfId="38062"/>
    <cellStyle name="AM Standard 3 3 2 2 2" xfId="1442"/>
    <cellStyle name="AM Standard 3 3 2 2 3" xfId="1443"/>
    <cellStyle name="AM Standard 3 3 2 2 4" xfId="1444"/>
    <cellStyle name="AM Standard 3 3 2 2 5" xfId="1445"/>
    <cellStyle name="AM Standard 3 3 2 2 6" xfId="1446"/>
    <cellStyle name="AM Standard 3 3 2 2 7" xfId="1447"/>
    <cellStyle name="AM Standard 3 3 2 2 8" xfId="1448"/>
    <cellStyle name="AM Standard 3 3 2 2 9" xfId="1449"/>
    <cellStyle name="AM Standard 3 3 3" xfId="1450"/>
    <cellStyle name="AM Standard 3 3 3 10" xfId="38063"/>
    <cellStyle name="AM Standard 3 3 3 2" xfId="1451"/>
    <cellStyle name="AM Standard 3 3 3 3" xfId="1452"/>
    <cellStyle name="AM Standard 3 3 3 4" xfId="1453"/>
    <cellStyle name="AM Standard 3 3 3 5" xfId="1454"/>
    <cellStyle name="AM Standard 3 3 3 6" xfId="1455"/>
    <cellStyle name="AM Standard 3 3 3 7" xfId="1456"/>
    <cellStyle name="AM Standard 3 3 3 8" xfId="1457"/>
    <cellStyle name="AM Standard 3 3 3 9" xfId="1458"/>
    <cellStyle name="AM Standard 3 4" xfId="1459"/>
    <cellStyle name="AM Standard 3 4 10" xfId="38496"/>
    <cellStyle name="AM Standard 3 4 2" xfId="1460"/>
    <cellStyle name="AM Standard 3 4 3" xfId="1461"/>
    <cellStyle name="AM Standard 3 4 4" xfId="1462"/>
    <cellStyle name="AM Standard 3 4 5" xfId="1463"/>
    <cellStyle name="AM Standard 3 4 6" xfId="1464"/>
    <cellStyle name="AM Standard 3 4 7" xfId="1465"/>
    <cellStyle name="AM Standard 3 4 8" xfId="1466"/>
    <cellStyle name="AM Standard 3 4 9" xfId="1467"/>
    <cellStyle name="AM Standard 4" xfId="1468"/>
    <cellStyle name="AM Standard 4 2" xfId="1469"/>
    <cellStyle name="AM Standard 4 2 2" xfId="1470"/>
    <cellStyle name="AM Standard 4 2 2 2" xfId="1471"/>
    <cellStyle name="AM Standard 4 2 2 2 10" xfId="38494"/>
    <cellStyle name="AM Standard 4 2 2 2 2" xfId="1472"/>
    <cellStyle name="AM Standard 4 2 2 2 3" xfId="1473"/>
    <cellStyle name="AM Standard 4 2 2 2 4" xfId="1474"/>
    <cellStyle name="AM Standard 4 2 2 2 5" xfId="1475"/>
    <cellStyle name="AM Standard 4 2 2 2 6" xfId="1476"/>
    <cellStyle name="AM Standard 4 2 2 2 7" xfId="1477"/>
    <cellStyle name="AM Standard 4 2 2 2 8" xfId="1478"/>
    <cellStyle name="AM Standard 4 2 2 2 9" xfId="1479"/>
    <cellStyle name="AM Standard 4 2 3" xfId="1480"/>
    <cellStyle name="AM Standard 4 2 3 10" xfId="37959"/>
    <cellStyle name="AM Standard 4 2 3 2" xfId="1481"/>
    <cellStyle name="AM Standard 4 2 3 3" xfId="1482"/>
    <cellStyle name="AM Standard 4 2 3 4" xfId="1483"/>
    <cellStyle name="AM Standard 4 2 3 5" xfId="1484"/>
    <cellStyle name="AM Standard 4 2 3 6" xfId="1485"/>
    <cellStyle name="AM Standard 4 2 3 7" xfId="1486"/>
    <cellStyle name="AM Standard 4 2 3 8" xfId="1487"/>
    <cellStyle name="AM Standard 4 2 3 9" xfId="1488"/>
    <cellStyle name="AM Standard 4 3" xfId="1489"/>
    <cellStyle name="AM Standard 4 3 2" xfId="1490"/>
    <cellStyle name="AM Standard 4 3 2 10" xfId="38493"/>
    <cellStyle name="AM Standard 4 3 2 2" xfId="1491"/>
    <cellStyle name="AM Standard 4 3 2 3" xfId="1492"/>
    <cellStyle name="AM Standard 4 3 2 4" xfId="1493"/>
    <cellStyle name="AM Standard 4 3 2 5" xfId="1494"/>
    <cellStyle name="AM Standard 4 3 2 6" xfId="1495"/>
    <cellStyle name="AM Standard 4 3 2 7" xfId="1496"/>
    <cellStyle name="AM Standard 4 3 2 8" xfId="1497"/>
    <cellStyle name="AM Standard 4 3 2 9" xfId="1498"/>
    <cellStyle name="AM Standard 4 4" xfId="1499"/>
    <cellStyle name="AM Standard 4 4 2" xfId="1500"/>
    <cellStyle name="AM Standard 4 4 2 10" xfId="38060"/>
    <cellStyle name="AM Standard 4 4 2 2" xfId="1501"/>
    <cellStyle name="AM Standard 4 4 2 3" xfId="1502"/>
    <cellStyle name="AM Standard 4 4 2 4" xfId="1503"/>
    <cellStyle name="AM Standard 4 4 2 5" xfId="1504"/>
    <cellStyle name="AM Standard 4 4 2 6" xfId="1505"/>
    <cellStyle name="AM Standard 4 4 2 7" xfId="1506"/>
    <cellStyle name="AM Standard 4 4 2 8" xfId="1507"/>
    <cellStyle name="AM Standard 4 4 2 9" xfId="1508"/>
    <cellStyle name="AM Standard 4 5" xfId="1509"/>
    <cellStyle name="AM Standard 4 5 10" xfId="38061"/>
    <cellStyle name="AM Standard 4 5 2" xfId="1510"/>
    <cellStyle name="AM Standard 4 5 3" xfId="1511"/>
    <cellStyle name="AM Standard 4 5 4" xfId="1512"/>
    <cellStyle name="AM Standard 4 5 5" xfId="1513"/>
    <cellStyle name="AM Standard 4 5 6" xfId="1514"/>
    <cellStyle name="AM Standard 4 5 7" xfId="1515"/>
    <cellStyle name="AM Standard 4 5 8" xfId="1516"/>
    <cellStyle name="AM Standard 4 5 9" xfId="1517"/>
    <cellStyle name="AM Standard 5" xfId="1518"/>
    <cellStyle name="AM Standard 5 10" xfId="38070"/>
    <cellStyle name="AM Standard 5 2" xfId="1519"/>
    <cellStyle name="AM Standard 5 3" xfId="1520"/>
    <cellStyle name="AM Standard 5 4" xfId="1521"/>
    <cellStyle name="AM Standard 5 5" xfId="1522"/>
    <cellStyle name="AM Standard 5 6" xfId="1523"/>
    <cellStyle name="AM Standard 5 7" xfId="1524"/>
    <cellStyle name="AM Standard 5 8" xfId="1525"/>
    <cellStyle name="AM Standard 5 9" xfId="1526"/>
    <cellStyle name="AM Standard 6" xfId="1107"/>
    <cellStyle name="Bad" xfId="43" builtinId="27" hidden="1"/>
    <cellStyle name="Bad" xfId="156" builtinId="27" customBuiltin="1"/>
    <cellStyle name="Bad 2" xfId="1527"/>
    <cellStyle name="Bad 2 2" xfId="1528"/>
    <cellStyle name="Bad 2 2 2" xfId="1529"/>
    <cellStyle name="Bad 2 2 3" xfId="1530"/>
    <cellStyle name="Bad 2 3" xfId="1531"/>
    <cellStyle name="Bad 2 4" xfId="1532"/>
    <cellStyle name="Bad 2 5" xfId="1533"/>
    <cellStyle name="Bad 2 6" xfId="1534"/>
    <cellStyle name="Bad 3" xfId="1535"/>
    <cellStyle name="Bad 4" xfId="1536"/>
    <cellStyle name="Bad 5" xfId="1537"/>
    <cellStyle name="Bad 6" xfId="1538"/>
    <cellStyle name="Bad 7" xfId="1539"/>
    <cellStyle name="Bad 8" xfId="1540"/>
    <cellStyle name="Blank" xfId="1541"/>
    <cellStyle name="Calculated" xfId="1542"/>
    <cellStyle name="Calculated 2" xfId="1543"/>
    <cellStyle name="Calculated 2 2" xfId="1544"/>
    <cellStyle name="Calculated 2 2 2" xfId="1545"/>
    <cellStyle name="Calculated 2 2 2 2" xfId="1546"/>
    <cellStyle name="Calculated 2 2 2 2 2" xfId="1547"/>
    <cellStyle name="Calculated 2 2 2 2 2 2" xfId="1548"/>
    <cellStyle name="Calculated 2 2 2 2 2 2 10" xfId="38488"/>
    <cellStyle name="Calculated 2 2 2 2 2 2 2" xfId="1549"/>
    <cellStyle name="Calculated 2 2 2 2 2 2 3" xfId="1550"/>
    <cellStyle name="Calculated 2 2 2 2 2 2 4" xfId="1551"/>
    <cellStyle name="Calculated 2 2 2 2 2 2 5" xfId="1552"/>
    <cellStyle name="Calculated 2 2 2 2 2 2 6" xfId="1553"/>
    <cellStyle name="Calculated 2 2 2 2 2 2 7" xfId="1554"/>
    <cellStyle name="Calculated 2 2 2 2 2 2 8" xfId="1555"/>
    <cellStyle name="Calculated 2 2 2 2 2 2 9" xfId="1556"/>
    <cellStyle name="Calculated 2 2 2 2 3" xfId="1557"/>
    <cellStyle name="Calculated 2 2 2 2 3 10" xfId="38489"/>
    <cellStyle name="Calculated 2 2 2 2 3 2" xfId="1558"/>
    <cellStyle name="Calculated 2 2 2 2 3 3" xfId="1559"/>
    <cellStyle name="Calculated 2 2 2 2 3 4" xfId="1560"/>
    <cellStyle name="Calculated 2 2 2 2 3 5" xfId="1561"/>
    <cellStyle name="Calculated 2 2 2 2 3 6" xfId="1562"/>
    <cellStyle name="Calculated 2 2 2 2 3 7" xfId="1563"/>
    <cellStyle name="Calculated 2 2 2 2 3 8" xfId="1564"/>
    <cellStyle name="Calculated 2 2 2 2 3 9" xfId="1565"/>
    <cellStyle name="Calculated 2 2 2 3" xfId="1566"/>
    <cellStyle name="Calculated 2 2 2 3 2" xfId="1567"/>
    <cellStyle name="Calculated 2 2 2 3 2 10" xfId="38487"/>
    <cellStyle name="Calculated 2 2 2 3 2 2" xfId="1568"/>
    <cellStyle name="Calculated 2 2 2 3 2 3" xfId="1569"/>
    <cellStyle name="Calculated 2 2 2 3 2 4" xfId="1570"/>
    <cellStyle name="Calculated 2 2 2 3 2 5" xfId="1571"/>
    <cellStyle name="Calculated 2 2 2 3 2 6" xfId="1572"/>
    <cellStyle name="Calculated 2 2 2 3 2 7" xfId="1573"/>
    <cellStyle name="Calculated 2 2 2 3 2 8" xfId="1574"/>
    <cellStyle name="Calculated 2 2 2 3 2 9" xfId="1575"/>
    <cellStyle name="Calculated 2 2 2 4" xfId="1576"/>
    <cellStyle name="Calculated 2 2 2 4 2" xfId="1577"/>
    <cellStyle name="Calculated 2 2 2 4 2 10" xfId="38486"/>
    <cellStyle name="Calculated 2 2 2 4 2 2" xfId="1578"/>
    <cellStyle name="Calculated 2 2 2 4 2 3" xfId="1579"/>
    <cellStyle name="Calculated 2 2 2 4 2 4" xfId="1580"/>
    <cellStyle name="Calculated 2 2 2 4 2 5" xfId="1581"/>
    <cellStyle name="Calculated 2 2 2 4 2 6" xfId="1582"/>
    <cellStyle name="Calculated 2 2 2 4 2 7" xfId="1583"/>
    <cellStyle name="Calculated 2 2 2 4 2 8" xfId="1584"/>
    <cellStyle name="Calculated 2 2 2 4 2 9" xfId="1585"/>
    <cellStyle name="Calculated 2 2 2 5" xfId="1586"/>
    <cellStyle name="Calculated 2 2 2 5 10" xfId="38490"/>
    <cellStyle name="Calculated 2 2 2 5 2" xfId="1587"/>
    <cellStyle name="Calculated 2 2 2 5 3" xfId="1588"/>
    <cellStyle name="Calculated 2 2 2 5 4" xfId="1589"/>
    <cellStyle name="Calculated 2 2 2 5 5" xfId="1590"/>
    <cellStyle name="Calculated 2 2 2 5 6" xfId="1591"/>
    <cellStyle name="Calculated 2 2 2 5 7" xfId="1592"/>
    <cellStyle name="Calculated 2 2 2 5 8" xfId="1593"/>
    <cellStyle name="Calculated 2 2 2 5 9" xfId="1594"/>
    <cellStyle name="Calculated 2 2 3" xfId="1595"/>
    <cellStyle name="Calculated 2 2 3 2" xfId="1596"/>
    <cellStyle name="Calculated 2 2 3 2 2" xfId="1597"/>
    <cellStyle name="Calculated 2 2 3 2 2 10" xfId="38484"/>
    <cellStyle name="Calculated 2 2 3 2 2 2" xfId="1598"/>
    <cellStyle name="Calculated 2 2 3 2 2 3" xfId="1599"/>
    <cellStyle name="Calculated 2 2 3 2 2 4" xfId="1600"/>
    <cellStyle name="Calculated 2 2 3 2 2 5" xfId="1601"/>
    <cellStyle name="Calculated 2 2 3 2 2 6" xfId="1602"/>
    <cellStyle name="Calculated 2 2 3 2 2 7" xfId="1603"/>
    <cellStyle name="Calculated 2 2 3 2 2 8" xfId="1604"/>
    <cellStyle name="Calculated 2 2 3 2 2 9" xfId="1605"/>
    <cellStyle name="Calculated 2 2 3 3" xfId="1606"/>
    <cellStyle name="Calculated 2 2 3 3 10" xfId="38485"/>
    <cellStyle name="Calculated 2 2 3 3 2" xfId="1607"/>
    <cellStyle name="Calculated 2 2 3 3 3" xfId="1608"/>
    <cellStyle name="Calculated 2 2 3 3 4" xfId="1609"/>
    <cellStyle name="Calculated 2 2 3 3 5" xfId="1610"/>
    <cellStyle name="Calculated 2 2 3 3 6" xfId="1611"/>
    <cellStyle name="Calculated 2 2 3 3 7" xfId="1612"/>
    <cellStyle name="Calculated 2 2 3 3 8" xfId="1613"/>
    <cellStyle name="Calculated 2 2 3 3 9" xfId="1614"/>
    <cellStyle name="Calculated 2 2 4" xfId="1615"/>
    <cellStyle name="Calculated 2 2 4 2" xfId="1616"/>
    <cellStyle name="Calculated 2 2 4 2 10" xfId="38483"/>
    <cellStyle name="Calculated 2 2 4 2 2" xfId="1617"/>
    <cellStyle name="Calculated 2 2 4 2 3" xfId="1618"/>
    <cellStyle name="Calculated 2 2 4 2 4" xfId="1619"/>
    <cellStyle name="Calculated 2 2 4 2 5" xfId="1620"/>
    <cellStyle name="Calculated 2 2 4 2 6" xfId="1621"/>
    <cellStyle name="Calculated 2 2 4 2 7" xfId="1622"/>
    <cellStyle name="Calculated 2 2 4 2 8" xfId="1623"/>
    <cellStyle name="Calculated 2 2 4 2 9" xfId="1624"/>
    <cellStyle name="Calculated 2 2 5" xfId="1625"/>
    <cellStyle name="Calculated 2 2 5 10" xfId="38491"/>
    <cellStyle name="Calculated 2 2 5 2" xfId="1626"/>
    <cellStyle name="Calculated 2 2 5 3" xfId="1627"/>
    <cellStyle name="Calculated 2 2 5 4" xfId="1628"/>
    <cellStyle name="Calculated 2 2 5 5" xfId="1629"/>
    <cellStyle name="Calculated 2 2 5 6" xfId="1630"/>
    <cellStyle name="Calculated 2 2 5 7" xfId="1631"/>
    <cellStyle name="Calculated 2 2 5 8" xfId="1632"/>
    <cellStyle name="Calculated 2 2 5 9" xfId="1633"/>
    <cellStyle name="Calculated 2 3" xfId="1634"/>
    <cellStyle name="Calculated 2 3 2" xfId="1635"/>
    <cellStyle name="Calculated 2 3 2 2" xfId="1636"/>
    <cellStyle name="Calculated 2 3 2 2 2" xfId="1637"/>
    <cellStyle name="Calculated 2 3 2 2 2 2" xfId="1638"/>
    <cellStyle name="Calculated 2 3 2 2 2 2 10" xfId="38076"/>
    <cellStyle name="Calculated 2 3 2 2 2 2 2" xfId="1639"/>
    <cellStyle name="Calculated 2 3 2 2 2 2 3" xfId="1640"/>
    <cellStyle name="Calculated 2 3 2 2 2 2 4" xfId="1641"/>
    <cellStyle name="Calculated 2 3 2 2 2 2 5" xfId="1642"/>
    <cellStyle name="Calculated 2 3 2 2 2 2 6" xfId="1643"/>
    <cellStyle name="Calculated 2 3 2 2 2 2 7" xfId="1644"/>
    <cellStyle name="Calculated 2 3 2 2 2 2 8" xfId="1645"/>
    <cellStyle name="Calculated 2 3 2 2 2 2 9" xfId="1646"/>
    <cellStyle name="Calculated 2 3 2 2 3" xfId="1647"/>
    <cellStyle name="Calculated 2 3 2 2 3 10" xfId="38480"/>
    <cellStyle name="Calculated 2 3 2 2 3 2" xfId="1648"/>
    <cellStyle name="Calculated 2 3 2 2 3 3" xfId="1649"/>
    <cellStyle name="Calculated 2 3 2 2 3 4" xfId="1650"/>
    <cellStyle name="Calculated 2 3 2 2 3 5" xfId="1651"/>
    <cellStyle name="Calculated 2 3 2 2 3 6" xfId="1652"/>
    <cellStyle name="Calculated 2 3 2 2 3 7" xfId="1653"/>
    <cellStyle name="Calculated 2 3 2 2 3 8" xfId="1654"/>
    <cellStyle name="Calculated 2 3 2 2 3 9" xfId="1655"/>
    <cellStyle name="Calculated 2 3 2 3" xfId="1656"/>
    <cellStyle name="Calculated 2 3 2 3 2" xfId="1657"/>
    <cellStyle name="Calculated 2 3 2 3 2 10" xfId="38549"/>
    <cellStyle name="Calculated 2 3 2 3 2 2" xfId="1658"/>
    <cellStyle name="Calculated 2 3 2 3 2 3" xfId="1659"/>
    <cellStyle name="Calculated 2 3 2 3 2 4" xfId="1660"/>
    <cellStyle name="Calculated 2 3 2 3 2 5" xfId="1661"/>
    <cellStyle name="Calculated 2 3 2 3 2 6" xfId="1662"/>
    <cellStyle name="Calculated 2 3 2 3 2 7" xfId="1663"/>
    <cellStyle name="Calculated 2 3 2 3 2 8" xfId="1664"/>
    <cellStyle name="Calculated 2 3 2 3 2 9" xfId="1665"/>
    <cellStyle name="Calculated 2 3 2 4" xfId="1666"/>
    <cellStyle name="Calculated 2 3 2 4 2" xfId="1667"/>
    <cellStyle name="Calculated 2 3 2 4 2 10" xfId="38479"/>
    <cellStyle name="Calculated 2 3 2 4 2 2" xfId="1668"/>
    <cellStyle name="Calculated 2 3 2 4 2 3" xfId="1669"/>
    <cellStyle name="Calculated 2 3 2 4 2 4" xfId="1670"/>
    <cellStyle name="Calculated 2 3 2 4 2 5" xfId="1671"/>
    <cellStyle name="Calculated 2 3 2 4 2 6" xfId="1672"/>
    <cellStyle name="Calculated 2 3 2 4 2 7" xfId="1673"/>
    <cellStyle name="Calculated 2 3 2 4 2 8" xfId="1674"/>
    <cellStyle name="Calculated 2 3 2 4 2 9" xfId="1675"/>
    <cellStyle name="Calculated 2 3 2 5" xfId="1676"/>
    <cellStyle name="Calculated 2 3 2 5 10" xfId="38481"/>
    <cellStyle name="Calculated 2 3 2 5 2" xfId="1677"/>
    <cellStyle name="Calculated 2 3 2 5 3" xfId="1678"/>
    <cellStyle name="Calculated 2 3 2 5 4" xfId="1679"/>
    <cellStyle name="Calculated 2 3 2 5 5" xfId="1680"/>
    <cellStyle name="Calculated 2 3 2 5 6" xfId="1681"/>
    <cellStyle name="Calculated 2 3 2 5 7" xfId="1682"/>
    <cellStyle name="Calculated 2 3 2 5 8" xfId="1683"/>
    <cellStyle name="Calculated 2 3 2 5 9" xfId="1684"/>
    <cellStyle name="Calculated 2 3 3" xfId="1685"/>
    <cellStyle name="Calculated 2 3 3 2" xfId="1686"/>
    <cellStyle name="Calculated 2 3 3 2 2" xfId="1687"/>
    <cellStyle name="Calculated 2 3 3 2 2 10" xfId="38477"/>
    <cellStyle name="Calculated 2 3 3 2 2 2" xfId="1688"/>
    <cellStyle name="Calculated 2 3 3 2 2 3" xfId="1689"/>
    <cellStyle name="Calculated 2 3 3 2 2 4" xfId="1690"/>
    <cellStyle name="Calculated 2 3 3 2 2 5" xfId="1691"/>
    <cellStyle name="Calculated 2 3 3 2 2 6" xfId="1692"/>
    <cellStyle name="Calculated 2 3 3 2 2 7" xfId="1693"/>
    <cellStyle name="Calculated 2 3 3 2 2 8" xfId="1694"/>
    <cellStyle name="Calculated 2 3 3 2 2 9" xfId="1695"/>
    <cellStyle name="Calculated 2 3 3 3" xfId="1696"/>
    <cellStyle name="Calculated 2 3 3 3 10" xfId="38478"/>
    <cellStyle name="Calculated 2 3 3 3 2" xfId="1697"/>
    <cellStyle name="Calculated 2 3 3 3 3" xfId="1698"/>
    <cellStyle name="Calculated 2 3 3 3 4" xfId="1699"/>
    <cellStyle name="Calculated 2 3 3 3 5" xfId="1700"/>
    <cellStyle name="Calculated 2 3 3 3 6" xfId="1701"/>
    <cellStyle name="Calculated 2 3 3 3 7" xfId="1702"/>
    <cellStyle name="Calculated 2 3 3 3 8" xfId="1703"/>
    <cellStyle name="Calculated 2 3 3 3 9" xfId="1704"/>
    <cellStyle name="Calculated 2 3 4" xfId="1705"/>
    <cellStyle name="Calculated 2 3 4 2" xfId="1706"/>
    <cellStyle name="Calculated 2 3 4 2 10" xfId="38476"/>
    <cellStyle name="Calculated 2 3 4 2 2" xfId="1707"/>
    <cellStyle name="Calculated 2 3 4 2 3" xfId="1708"/>
    <cellStyle name="Calculated 2 3 4 2 4" xfId="1709"/>
    <cellStyle name="Calculated 2 3 4 2 5" xfId="1710"/>
    <cellStyle name="Calculated 2 3 4 2 6" xfId="1711"/>
    <cellStyle name="Calculated 2 3 4 2 7" xfId="1712"/>
    <cellStyle name="Calculated 2 3 4 2 8" xfId="1713"/>
    <cellStyle name="Calculated 2 3 4 2 9" xfId="1714"/>
    <cellStyle name="Calculated 2 3 5" xfId="1715"/>
    <cellStyle name="Calculated 2 3 5 10" xfId="38482"/>
    <cellStyle name="Calculated 2 3 5 2" xfId="1716"/>
    <cellStyle name="Calculated 2 3 5 3" xfId="1717"/>
    <cellStyle name="Calculated 2 3 5 4" xfId="1718"/>
    <cellStyle name="Calculated 2 3 5 5" xfId="1719"/>
    <cellStyle name="Calculated 2 3 5 6" xfId="1720"/>
    <cellStyle name="Calculated 2 3 5 7" xfId="1721"/>
    <cellStyle name="Calculated 2 3 5 8" xfId="1722"/>
    <cellStyle name="Calculated 2 3 5 9" xfId="1723"/>
    <cellStyle name="Calculated 2 4" xfId="1724"/>
    <cellStyle name="Calculated 2 4 2" xfId="1725"/>
    <cellStyle name="Calculated 2 4 2 10" xfId="38075"/>
    <cellStyle name="Calculated 2 4 2 2" xfId="1726"/>
    <cellStyle name="Calculated 2 4 2 3" xfId="1727"/>
    <cellStyle name="Calculated 2 4 2 4" xfId="1728"/>
    <cellStyle name="Calculated 2 4 2 5" xfId="1729"/>
    <cellStyle name="Calculated 2 4 2 6" xfId="1730"/>
    <cellStyle name="Calculated 2 4 2 7" xfId="1731"/>
    <cellStyle name="Calculated 2 4 2 8" xfId="1732"/>
    <cellStyle name="Calculated 2 4 2 9" xfId="1733"/>
    <cellStyle name="Calculated 2 5" xfId="1734"/>
    <cellStyle name="Calculated 2 5 10" xfId="38492"/>
    <cellStyle name="Calculated 2 5 2" xfId="1735"/>
    <cellStyle name="Calculated 2 5 3" xfId="1736"/>
    <cellStyle name="Calculated 2 5 4" xfId="1737"/>
    <cellStyle name="Calculated 2 5 5" xfId="1738"/>
    <cellStyle name="Calculated 2 5 6" xfId="1739"/>
    <cellStyle name="Calculated 2 5 7" xfId="1740"/>
    <cellStyle name="Calculated 2 5 8" xfId="1741"/>
    <cellStyle name="Calculated 2 5 9" xfId="1742"/>
    <cellStyle name="Calculated 3" xfId="1743"/>
    <cellStyle name="Calculated 3 2" xfId="1744"/>
    <cellStyle name="Calculated 3 2 2" xfId="1745"/>
    <cellStyle name="Calculated 3 2 2 2" xfId="1746"/>
    <cellStyle name="Calculated 3 2 2 2 2" xfId="1747"/>
    <cellStyle name="Calculated 3 2 2 2 2 10" xfId="38473"/>
    <cellStyle name="Calculated 3 2 2 2 2 2" xfId="1748"/>
    <cellStyle name="Calculated 3 2 2 2 2 3" xfId="1749"/>
    <cellStyle name="Calculated 3 2 2 2 2 4" xfId="1750"/>
    <cellStyle name="Calculated 3 2 2 2 2 5" xfId="1751"/>
    <cellStyle name="Calculated 3 2 2 2 2 6" xfId="1752"/>
    <cellStyle name="Calculated 3 2 2 2 2 7" xfId="1753"/>
    <cellStyle name="Calculated 3 2 2 2 2 8" xfId="1754"/>
    <cellStyle name="Calculated 3 2 2 2 2 9" xfId="1755"/>
    <cellStyle name="Calculated 3 2 2 3" xfId="1756"/>
    <cellStyle name="Calculated 3 2 2 3 10" xfId="38474"/>
    <cellStyle name="Calculated 3 2 2 3 2" xfId="1757"/>
    <cellStyle name="Calculated 3 2 2 3 3" xfId="1758"/>
    <cellStyle name="Calculated 3 2 2 3 4" xfId="1759"/>
    <cellStyle name="Calculated 3 2 2 3 5" xfId="1760"/>
    <cellStyle name="Calculated 3 2 2 3 6" xfId="1761"/>
    <cellStyle name="Calculated 3 2 2 3 7" xfId="1762"/>
    <cellStyle name="Calculated 3 2 2 3 8" xfId="1763"/>
    <cellStyle name="Calculated 3 2 2 3 9" xfId="1764"/>
    <cellStyle name="Calculated 3 2 3" xfId="1765"/>
    <cellStyle name="Calculated 3 2 3 2" xfId="1766"/>
    <cellStyle name="Calculated 3 2 3 2 10" xfId="38472"/>
    <cellStyle name="Calculated 3 2 3 2 2" xfId="1767"/>
    <cellStyle name="Calculated 3 2 3 2 3" xfId="1768"/>
    <cellStyle name="Calculated 3 2 3 2 4" xfId="1769"/>
    <cellStyle name="Calculated 3 2 3 2 5" xfId="1770"/>
    <cellStyle name="Calculated 3 2 3 2 6" xfId="1771"/>
    <cellStyle name="Calculated 3 2 3 2 7" xfId="1772"/>
    <cellStyle name="Calculated 3 2 3 2 8" xfId="1773"/>
    <cellStyle name="Calculated 3 2 3 2 9" xfId="1774"/>
    <cellStyle name="Calculated 3 2 4" xfId="1775"/>
    <cellStyle name="Calculated 3 2 4 2" xfId="1776"/>
    <cellStyle name="Calculated 3 2 4 2 10" xfId="38074"/>
    <cellStyle name="Calculated 3 2 4 2 2" xfId="1777"/>
    <cellStyle name="Calculated 3 2 4 2 3" xfId="1778"/>
    <cellStyle name="Calculated 3 2 4 2 4" xfId="1779"/>
    <cellStyle name="Calculated 3 2 4 2 5" xfId="1780"/>
    <cellStyle name="Calculated 3 2 4 2 6" xfId="1781"/>
    <cellStyle name="Calculated 3 2 4 2 7" xfId="1782"/>
    <cellStyle name="Calculated 3 2 4 2 8" xfId="1783"/>
    <cellStyle name="Calculated 3 2 4 2 9" xfId="1784"/>
    <cellStyle name="Calculated 3 2 5" xfId="1785"/>
    <cellStyle name="Calculated 3 2 5 10" xfId="38475"/>
    <cellStyle name="Calculated 3 2 5 2" xfId="1786"/>
    <cellStyle name="Calculated 3 2 5 3" xfId="1787"/>
    <cellStyle name="Calculated 3 2 5 4" xfId="1788"/>
    <cellStyle name="Calculated 3 2 5 5" xfId="1789"/>
    <cellStyle name="Calculated 3 2 5 6" xfId="1790"/>
    <cellStyle name="Calculated 3 2 5 7" xfId="1791"/>
    <cellStyle name="Calculated 3 2 5 8" xfId="1792"/>
    <cellStyle name="Calculated 3 2 5 9" xfId="1793"/>
    <cellStyle name="Calculated 3 3" xfId="1794"/>
    <cellStyle name="Calculated 3 3 2" xfId="1795"/>
    <cellStyle name="Calculated 3 3 2 2" xfId="1796"/>
    <cellStyle name="Calculated 3 3 2 2 10" xfId="38073"/>
    <cellStyle name="Calculated 3 3 2 2 2" xfId="1797"/>
    <cellStyle name="Calculated 3 3 2 2 3" xfId="1798"/>
    <cellStyle name="Calculated 3 3 2 2 4" xfId="1799"/>
    <cellStyle name="Calculated 3 3 2 2 5" xfId="1800"/>
    <cellStyle name="Calculated 3 3 2 2 6" xfId="1801"/>
    <cellStyle name="Calculated 3 3 2 2 7" xfId="1802"/>
    <cellStyle name="Calculated 3 3 2 2 8" xfId="1803"/>
    <cellStyle name="Calculated 3 3 2 2 9" xfId="1804"/>
    <cellStyle name="Calculated 3 3 3" xfId="1805"/>
    <cellStyle name="Calculated 3 3 3 10" xfId="38547"/>
    <cellStyle name="Calculated 3 3 3 2" xfId="1806"/>
    <cellStyle name="Calculated 3 3 3 3" xfId="1807"/>
    <cellStyle name="Calculated 3 3 3 4" xfId="1808"/>
    <cellStyle name="Calculated 3 3 3 5" xfId="1809"/>
    <cellStyle name="Calculated 3 3 3 6" xfId="1810"/>
    <cellStyle name="Calculated 3 3 3 7" xfId="1811"/>
    <cellStyle name="Calculated 3 3 3 8" xfId="1812"/>
    <cellStyle name="Calculated 3 3 3 9" xfId="1813"/>
    <cellStyle name="Calculated 3 4" xfId="1814"/>
    <cellStyle name="Calculated 3 4 2" xfId="1815"/>
    <cellStyle name="Calculated 3 4 2 10" xfId="38545"/>
    <cellStyle name="Calculated 3 4 2 2" xfId="1816"/>
    <cellStyle name="Calculated 3 4 2 3" xfId="1817"/>
    <cellStyle name="Calculated 3 4 2 4" xfId="1818"/>
    <cellStyle name="Calculated 3 4 2 5" xfId="1819"/>
    <cellStyle name="Calculated 3 4 2 6" xfId="1820"/>
    <cellStyle name="Calculated 3 4 2 7" xfId="1821"/>
    <cellStyle name="Calculated 3 4 2 8" xfId="1822"/>
    <cellStyle name="Calculated 3 4 2 9" xfId="1823"/>
    <cellStyle name="Calculated 3 5" xfId="1824"/>
    <cellStyle name="Calculated 3 5 10" xfId="38548"/>
    <cellStyle name="Calculated 3 5 2" xfId="1825"/>
    <cellStyle name="Calculated 3 5 3" xfId="1826"/>
    <cellStyle name="Calculated 3 5 4" xfId="1827"/>
    <cellStyle name="Calculated 3 5 5" xfId="1828"/>
    <cellStyle name="Calculated 3 5 6" xfId="1829"/>
    <cellStyle name="Calculated 3 5 7" xfId="1830"/>
    <cellStyle name="Calculated 3 5 8" xfId="1831"/>
    <cellStyle name="Calculated 3 5 9" xfId="1832"/>
    <cellStyle name="Calculated 4" xfId="1833"/>
    <cellStyle name="Calculated 4 2" xfId="1834"/>
    <cellStyle name="Calculated 4 2 2" xfId="1835"/>
    <cellStyle name="Calculated 4 2 2 2" xfId="1836"/>
    <cellStyle name="Calculated 4 2 2 2 10" xfId="38470"/>
    <cellStyle name="Calculated 4 2 2 2 2" xfId="1837"/>
    <cellStyle name="Calculated 4 2 2 2 3" xfId="1838"/>
    <cellStyle name="Calculated 4 2 2 2 4" xfId="1839"/>
    <cellStyle name="Calculated 4 2 2 2 5" xfId="1840"/>
    <cellStyle name="Calculated 4 2 2 2 6" xfId="1841"/>
    <cellStyle name="Calculated 4 2 2 2 7" xfId="1842"/>
    <cellStyle name="Calculated 4 2 2 2 8" xfId="1843"/>
    <cellStyle name="Calculated 4 2 2 2 9" xfId="1844"/>
    <cellStyle name="Calculated 4 2 3" xfId="1845"/>
    <cellStyle name="Calculated 4 2 3 10" xfId="38471"/>
    <cellStyle name="Calculated 4 2 3 2" xfId="1846"/>
    <cellStyle name="Calculated 4 2 3 3" xfId="1847"/>
    <cellStyle name="Calculated 4 2 3 4" xfId="1848"/>
    <cellStyle name="Calculated 4 2 3 5" xfId="1849"/>
    <cellStyle name="Calculated 4 2 3 6" xfId="1850"/>
    <cellStyle name="Calculated 4 2 3 7" xfId="1851"/>
    <cellStyle name="Calculated 4 2 3 8" xfId="1852"/>
    <cellStyle name="Calculated 4 2 3 9" xfId="1853"/>
    <cellStyle name="Calculated 4 3" xfId="1854"/>
    <cellStyle name="Calculated 4 3 10" xfId="38072"/>
    <cellStyle name="Calculated 4 3 2" xfId="1855"/>
    <cellStyle name="Calculated 4 3 3" xfId="1856"/>
    <cellStyle name="Calculated 4 3 4" xfId="1857"/>
    <cellStyle name="Calculated 4 3 5" xfId="1858"/>
    <cellStyle name="Calculated 4 3 6" xfId="1859"/>
    <cellStyle name="Calculated 4 3 7" xfId="1860"/>
    <cellStyle name="Calculated 4 3 8" xfId="1861"/>
    <cellStyle name="Calculated 4 3 9" xfId="1862"/>
    <cellStyle name="Calculated 5" xfId="1863"/>
    <cellStyle name="Calculated 5 2" xfId="1864"/>
    <cellStyle name="Calculated 5 2 2" xfId="1865"/>
    <cellStyle name="Calculated 5 2 2 2" xfId="1866"/>
    <cellStyle name="Calculated 5 2 2 2 10" xfId="38058"/>
    <cellStyle name="Calculated 5 2 2 2 2" xfId="1867"/>
    <cellStyle name="Calculated 5 2 2 2 3" xfId="1868"/>
    <cellStyle name="Calculated 5 2 2 2 4" xfId="1869"/>
    <cellStyle name="Calculated 5 2 2 2 5" xfId="1870"/>
    <cellStyle name="Calculated 5 2 2 2 6" xfId="1871"/>
    <cellStyle name="Calculated 5 2 2 2 7" xfId="1872"/>
    <cellStyle name="Calculated 5 2 2 2 8" xfId="1873"/>
    <cellStyle name="Calculated 5 2 2 2 9" xfId="1874"/>
    <cellStyle name="Calculated 5 2 3" xfId="1875"/>
    <cellStyle name="Calculated 5 2 3 10" xfId="38059"/>
    <cellStyle name="Calculated 5 2 3 2" xfId="1876"/>
    <cellStyle name="Calculated 5 2 3 3" xfId="1877"/>
    <cellStyle name="Calculated 5 2 3 4" xfId="1878"/>
    <cellStyle name="Calculated 5 2 3 5" xfId="1879"/>
    <cellStyle name="Calculated 5 2 3 6" xfId="1880"/>
    <cellStyle name="Calculated 5 2 3 7" xfId="1881"/>
    <cellStyle name="Calculated 5 2 3 8" xfId="1882"/>
    <cellStyle name="Calculated 5 2 3 9" xfId="1883"/>
    <cellStyle name="Calculated 5 3" xfId="1884"/>
    <cellStyle name="Calculated 5 3 2" xfId="1885"/>
    <cellStyle name="Calculated 5 3 2 10" xfId="38057"/>
    <cellStyle name="Calculated 5 3 2 2" xfId="1886"/>
    <cellStyle name="Calculated 5 3 2 3" xfId="1887"/>
    <cellStyle name="Calculated 5 3 2 4" xfId="1888"/>
    <cellStyle name="Calculated 5 3 2 5" xfId="1889"/>
    <cellStyle name="Calculated 5 3 2 6" xfId="1890"/>
    <cellStyle name="Calculated 5 3 2 7" xfId="1891"/>
    <cellStyle name="Calculated 5 3 2 8" xfId="1892"/>
    <cellStyle name="Calculated 5 3 2 9" xfId="1893"/>
    <cellStyle name="Calculated 5 4" xfId="1894"/>
    <cellStyle name="Calculated 5 4 2" xfId="1895"/>
    <cellStyle name="Calculated 5 4 2 10" xfId="38056"/>
    <cellStyle name="Calculated 5 4 2 2" xfId="1896"/>
    <cellStyle name="Calculated 5 4 2 3" xfId="1897"/>
    <cellStyle name="Calculated 5 4 2 4" xfId="1898"/>
    <cellStyle name="Calculated 5 4 2 5" xfId="1899"/>
    <cellStyle name="Calculated 5 4 2 6" xfId="1900"/>
    <cellStyle name="Calculated 5 4 2 7" xfId="1901"/>
    <cellStyle name="Calculated 5 4 2 8" xfId="1902"/>
    <cellStyle name="Calculated 5 4 2 9" xfId="1903"/>
    <cellStyle name="Calculated 5 5" xfId="1904"/>
    <cellStyle name="Calculated 5 5 10" xfId="38469"/>
    <cellStyle name="Calculated 5 5 2" xfId="1905"/>
    <cellStyle name="Calculated 5 5 3" xfId="1906"/>
    <cellStyle name="Calculated 5 5 4" xfId="1907"/>
    <cellStyle name="Calculated 5 5 5" xfId="1908"/>
    <cellStyle name="Calculated 5 5 6" xfId="1909"/>
    <cellStyle name="Calculated 5 5 7" xfId="1910"/>
    <cellStyle name="Calculated 5 5 8" xfId="1911"/>
    <cellStyle name="Calculated 5 5 9" xfId="1912"/>
    <cellStyle name="Calculated 6" xfId="1913"/>
    <cellStyle name="Calculated 6 2" xfId="1914"/>
    <cellStyle name="Calculated 6 2 2" xfId="1915"/>
    <cellStyle name="Calculated 6 2 2 10" xfId="38054"/>
    <cellStyle name="Calculated 6 2 2 2" xfId="1916"/>
    <cellStyle name="Calculated 6 2 2 3" xfId="1917"/>
    <cellStyle name="Calculated 6 2 2 4" xfId="1918"/>
    <cellStyle name="Calculated 6 2 2 5" xfId="1919"/>
    <cellStyle name="Calculated 6 2 2 6" xfId="1920"/>
    <cellStyle name="Calculated 6 2 2 7" xfId="1921"/>
    <cellStyle name="Calculated 6 2 2 8" xfId="1922"/>
    <cellStyle name="Calculated 6 2 2 9" xfId="1923"/>
    <cellStyle name="Calculated 6 3" xfId="1924"/>
    <cellStyle name="Calculated 6 3 10" xfId="38055"/>
    <cellStyle name="Calculated 6 3 2" xfId="1925"/>
    <cellStyle name="Calculated 6 3 3" xfId="1926"/>
    <cellStyle name="Calculated 6 3 4" xfId="1927"/>
    <cellStyle name="Calculated 6 3 5" xfId="1928"/>
    <cellStyle name="Calculated 6 3 6" xfId="1929"/>
    <cellStyle name="Calculated 6 3 7" xfId="1930"/>
    <cellStyle name="Calculated 6 3 8" xfId="1931"/>
    <cellStyle name="Calculated 6 3 9" xfId="1932"/>
    <cellStyle name="Calculated 7" xfId="1933"/>
    <cellStyle name="Calculated 7 10" xfId="38069"/>
    <cellStyle name="Calculated 7 2" xfId="1934"/>
    <cellStyle name="Calculated 7 3" xfId="1935"/>
    <cellStyle name="Calculated 7 4" xfId="1936"/>
    <cellStyle name="Calculated 7 5" xfId="1937"/>
    <cellStyle name="Calculated 7 6" xfId="1938"/>
    <cellStyle name="Calculated 7 7" xfId="1939"/>
    <cellStyle name="Calculated 7 8" xfId="1940"/>
    <cellStyle name="Calculated 7 9" xfId="1941"/>
    <cellStyle name="Calculation" xfId="47" builtinId="22" hidden="1"/>
    <cellStyle name="Calculation" xfId="155" builtinId="22" customBuiltin="1"/>
    <cellStyle name="Calculation 2" xfId="1942"/>
    <cellStyle name="Calculation 2 10" xfId="1943"/>
    <cellStyle name="Calculation 2 10 10" xfId="1944"/>
    <cellStyle name="Calculation 2 10 11" xfId="1945"/>
    <cellStyle name="Calculation 2 10 2" xfId="1946"/>
    <cellStyle name="Calculation 2 10 2 2" xfId="1947"/>
    <cellStyle name="Calculation 2 10 2 2 2" xfId="1948"/>
    <cellStyle name="Calculation 2 10 2 2 3" xfId="1949"/>
    <cellStyle name="Calculation 2 10 2 2 4" xfId="1950"/>
    <cellStyle name="Calculation 2 10 2 2 5" xfId="1951"/>
    <cellStyle name="Calculation 2 10 2 2 6" xfId="1952"/>
    <cellStyle name="Calculation 2 10 2 2 7" xfId="1953"/>
    <cellStyle name="Calculation 2 10 2 2 8" xfId="1954"/>
    <cellStyle name="Calculation 2 10 2 3" xfId="1955"/>
    <cellStyle name="Calculation 2 10 2 4" xfId="1956"/>
    <cellStyle name="Calculation 2 10 2 5" xfId="1957"/>
    <cellStyle name="Calculation 2 10 2 6" xfId="1958"/>
    <cellStyle name="Calculation 2 10 2 7" xfId="1959"/>
    <cellStyle name="Calculation 2 10 2 8" xfId="1960"/>
    <cellStyle name="Calculation 2 10 2 9" xfId="1961"/>
    <cellStyle name="Calculation 2 10 3" xfId="1962"/>
    <cellStyle name="Calculation 2 10 3 2" xfId="1963"/>
    <cellStyle name="Calculation 2 10 3 2 2" xfId="1964"/>
    <cellStyle name="Calculation 2 10 3 2 3" xfId="1965"/>
    <cellStyle name="Calculation 2 10 3 2 4" xfId="1966"/>
    <cellStyle name="Calculation 2 10 3 2 5" xfId="1967"/>
    <cellStyle name="Calculation 2 10 3 2 6" xfId="1968"/>
    <cellStyle name="Calculation 2 10 3 2 7" xfId="1969"/>
    <cellStyle name="Calculation 2 10 3 2 8" xfId="1970"/>
    <cellStyle name="Calculation 2 10 3 3" xfId="1971"/>
    <cellStyle name="Calculation 2 10 3 4" xfId="1972"/>
    <cellStyle name="Calculation 2 10 3 5" xfId="1973"/>
    <cellStyle name="Calculation 2 10 3 6" xfId="1974"/>
    <cellStyle name="Calculation 2 10 3 7" xfId="1975"/>
    <cellStyle name="Calculation 2 10 3 8" xfId="1976"/>
    <cellStyle name="Calculation 2 10 3 9" xfId="1977"/>
    <cellStyle name="Calculation 2 10 4" xfId="1978"/>
    <cellStyle name="Calculation 2 10 4 2" xfId="1979"/>
    <cellStyle name="Calculation 2 10 4 3" xfId="1980"/>
    <cellStyle name="Calculation 2 10 4 4" xfId="1981"/>
    <cellStyle name="Calculation 2 10 4 5" xfId="1982"/>
    <cellStyle name="Calculation 2 10 4 6" xfId="1983"/>
    <cellStyle name="Calculation 2 10 4 7" xfId="1984"/>
    <cellStyle name="Calculation 2 10 4 8" xfId="1985"/>
    <cellStyle name="Calculation 2 10 5" xfId="1986"/>
    <cellStyle name="Calculation 2 10 6" xfId="1987"/>
    <cellStyle name="Calculation 2 10 7" xfId="1988"/>
    <cellStyle name="Calculation 2 10 8" xfId="1989"/>
    <cellStyle name="Calculation 2 10 9" xfId="1990"/>
    <cellStyle name="Calculation 2 11" xfId="1991"/>
    <cellStyle name="Calculation 2 11 10" xfId="1992"/>
    <cellStyle name="Calculation 2 11 11" xfId="1993"/>
    <cellStyle name="Calculation 2 11 2" xfId="1994"/>
    <cellStyle name="Calculation 2 11 2 2" xfId="1995"/>
    <cellStyle name="Calculation 2 11 2 2 2" xfId="1996"/>
    <cellStyle name="Calculation 2 11 2 2 3" xfId="1997"/>
    <cellStyle name="Calculation 2 11 2 2 4" xfId="1998"/>
    <cellStyle name="Calculation 2 11 2 2 5" xfId="1999"/>
    <cellStyle name="Calculation 2 11 2 2 6" xfId="2000"/>
    <cellStyle name="Calculation 2 11 2 2 7" xfId="2001"/>
    <cellStyle name="Calculation 2 11 2 2 8" xfId="2002"/>
    <cellStyle name="Calculation 2 11 2 3" xfId="2003"/>
    <cellStyle name="Calculation 2 11 2 4" xfId="2004"/>
    <cellStyle name="Calculation 2 11 2 5" xfId="2005"/>
    <cellStyle name="Calculation 2 11 2 6" xfId="2006"/>
    <cellStyle name="Calculation 2 11 2 7" xfId="2007"/>
    <cellStyle name="Calculation 2 11 2 8" xfId="2008"/>
    <cellStyle name="Calculation 2 11 2 9" xfId="2009"/>
    <cellStyle name="Calculation 2 11 3" xfId="2010"/>
    <cellStyle name="Calculation 2 11 3 2" xfId="2011"/>
    <cellStyle name="Calculation 2 11 3 2 2" xfId="2012"/>
    <cellStyle name="Calculation 2 11 3 2 3" xfId="2013"/>
    <cellStyle name="Calculation 2 11 3 2 4" xfId="2014"/>
    <cellStyle name="Calculation 2 11 3 2 5" xfId="2015"/>
    <cellStyle name="Calculation 2 11 3 2 6" xfId="2016"/>
    <cellStyle name="Calculation 2 11 3 2 7" xfId="2017"/>
    <cellStyle name="Calculation 2 11 3 2 8" xfId="2018"/>
    <cellStyle name="Calculation 2 11 3 3" xfId="2019"/>
    <cellStyle name="Calculation 2 11 3 4" xfId="2020"/>
    <cellStyle name="Calculation 2 11 3 5" xfId="2021"/>
    <cellStyle name="Calculation 2 11 3 6" xfId="2022"/>
    <cellStyle name="Calculation 2 11 3 7" xfId="2023"/>
    <cellStyle name="Calculation 2 11 3 8" xfId="2024"/>
    <cellStyle name="Calculation 2 11 3 9" xfId="2025"/>
    <cellStyle name="Calculation 2 11 4" xfId="2026"/>
    <cellStyle name="Calculation 2 11 4 2" xfId="2027"/>
    <cellStyle name="Calculation 2 11 4 3" xfId="2028"/>
    <cellStyle name="Calculation 2 11 4 4" xfId="2029"/>
    <cellStyle name="Calculation 2 11 4 5" xfId="2030"/>
    <cellStyle name="Calculation 2 11 4 6" xfId="2031"/>
    <cellStyle name="Calculation 2 11 4 7" xfId="2032"/>
    <cellStyle name="Calculation 2 11 4 8" xfId="2033"/>
    <cellStyle name="Calculation 2 11 5" xfId="2034"/>
    <cellStyle name="Calculation 2 11 6" xfId="2035"/>
    <cellStyle name="Calculation 2 11 7" xfId="2036"/>
    <cellStyle name="Calculation 2 11 8" xfId="2037"/>
    <cellStyle name="Calculation 2 11 9" xfId="2038"/>
    <cellStyle name="Calculation 2 12" xfId="2039"/>
    <cellStyle name="Calculation 2 12 10" xfId="2040"/>
    <cellStyle name="Calculation 2 12 11" xfId="2041"/>
    <cellStyle name="Calculation 2 12 2" xfId="2042"/>
    <cellStyle name="Calculation 2 12 2 2" xfId="2043"/>
    <cellStyle name="Calculation 2 12 2 2 2" xfId="2044"/>
    <cellStyle name="Calculation 2 12 2 2 3" xfId="2045"/>
    <cellStyle name="Calculation 2 12 2 2 4" xfId="2046"/>
    <cellStyle name="Calculation 2 12 2 2 5" xfId="2047"/>
    <cellStyle name="Calculation 2 12 2 2 6" xfId="2048"/>
    <cellStyle name="Calculation 2 12 2 2 7" xfId="2049"/>
    <cellStyle name="Calculation 2 12 2 2 8" xfId="2050"/>
    <cellStyle name="Calculation 2 12 2 3" xfId="2051"/>
    <cellStyle name="Calculation 2 12 2 4" xfId="2052"/>
    <cellStyle name="Calculation 2 12 2 5" xfId="2053"/>
    <cellStyle name="Calculation 2 12 2 6" xfId="2054"/>
    <cellStyle name="Calculation 2 12 2 7" xfId="2055"/>
    <cellStyle name="Calculation 2 12 2 8" xfId="2056"/>
    <cellStyle name="Calculation 2 12 2 9" xfId="2057"/>
    <cellStyle name="Calculation 2 12 3" xfId="2058"/>
    <cellStyle name="Calculation 2 12 3 2" xfId="2059"/>
    <cellStyle name="Calculation 2 12 3 2 2" xfId="2060"/>
    <cellStyle name="Calculation 2 12 3 2 3" xfId="2061"/>
    <cellStyle name="Calculation 2 12 3 2 4" xfId="2062"/>
    <cellStyle name="Calculation 2 12 3 2 5" xfId="2063"/>
    <cellStyle name="Calculation 2 12 3 2 6" xfId="2064"/>
    <cellStyle name="Calculation 2 12 3 2 7" xfId="2065"/>
    <cellStyle name="Calculation 2 12 3 2 8" xfId="2066"/>
    <cellStyle name="Calculation 2 12 3 3" xfId="2067"/>
    <cellStyle name="Calculation 2 12 3 4" xfId="2068"/>
    <cellStyle name="Calculation 2 12 3 5" xfId="2069"/>
    <cellStyle name="Calculation 2 12 3 6" xfId="2070"/>
    <cellStyle name="Calculation 2 12 3 7" xfId="2071"/>
    <cellStyle name="Calculation 2 12 3 8" xfId="2072"/>
    <cellStyle name="Calculation 2 12 3 9" xfId="2073"/>
    <cellStyle name="Calculation 2 12 4" xfId="2074"/>
    <cellStyle name="Calculation 2 12 4 2" xfId="2075"/>
    <cellStyle name="Calculation 2 12 4 3" xfId="2076"/>
    <cellStyle name="Calculation 2 12 4 4" xfId="2077"/>
    <cellStyle name="Calculation 2 12 4 5" xfId="2078"/>
    <cellStyle name="Calculation 2 12 4 6" xfId="2079"/>
    <cellStyle name="Calculation 2 12 4 7" xfId="2080"/>
    <cellStyle name="Calculation 2 12 4 8" xfId="2081"/>
    <cellStyle name="Calculation 2 12 5" xfId="2082"/>
    <cellStyle name="Calculation 2 12 6" xfId="2083"/>
    <cellStyle name="Calculation 2 12 7" xfId="2084"/>
    <cellStyle name="Calculation 2 12 8" xfId="2085"/>
    <cellStyle name="Calculation 2 12 9" xfId="2086"/>
    <cellStyle name="Calculation 2 13" xfId="2087"/>
    <cellStyle name="Calculation 2 13 10" xfId="2088"/>
    <cellStyle name="Calculation 2 13 11" xfId="2089"/>
    <cellStyle name="Calculation 2 13 2" xfId="2090"/>
    <cellStyle name="Calculation 2 13 2 2" xfId="2091"/>
    <cellStyle name="Calculation 2 13 2 2 2" xfId="2092"/>
    <cellStyle name="Calculation 2 13 2 2 3" xfId="2093"/>
    <cellStyle name="Calculation 2 13 2 2 4" xfId="2094"/>
    <cellStyle name="Calculation 2 13 2 2 5" xfId="2095"/>
    <cellStyle name="Calculation 2 13 2 2 6" xfId="2096"/>
    <cellStyle name="Calculation 2 13 2 2 7" xfId="2097"/>
    <cellStyle name="Calculation 2 13 2 2 8" xfId="2098"/>
    <cellStyle name="Calculation 2 13 2 3" xfId="2099"/>
    <cellStyle name="Calculation 2 13 2 4" xfId="2100"/>
    <cellStyle name="Calculation 2 13 2 5" xfId="2101"/>
    <cellStyle name="Calculation 2 13 2 6" xfId="2102"/>
    <cellStyle name="Calculation 2 13 2 7" xfId="2103"/>
    <cellStyle name="Calculation 2 13 2 8" xfId="2104"/>
    <cellStyle name="Calculation 2 13 2 9" xfId="2105"/>
    <cellStyle name="Calculation 2 13 3" xfId="2106"/>
    <cellStyle name="Calculation 2 13 3 2" xfId="2107"/>
    <cellStyle name="Calculation 2 13 3 2 2" xfId="2108"/>
    <cellStyle name="Calculation 2 13 3 2 3" xfId="2109"/>
    <cellStyle name="Calculation 2 13 3 2 4" xfId="2110"/>
    <cellStyle name="Calculation 2 13 3 2 5" xfId="2111"/>
    <cellStyle name="Calculation 2 13 3 2 6" xfId="2112"/>
    <cellStyle name="Calculation 2 13 3 2 7" xfId="2113"/>
    <cellStyle name="Calculation 2 13 3 2 8" xfId="2114"/>
    <cellStyle name="Calculation 2 13 3 3" xfId="2115"/>
    <cellStyle name="Calculation 2 13 3 4" xfId="2116"/>
    <cellStyle name="Calculation 2 13 3 5" xfId="2117"/>
    <cellStyle name="Calculation 2 13 3 6" xfId="2118"/>
    <cellStyle name="Calculation 2 13 3 7" xfId="2119"/>
    <cellStyle name="Calculation 2 13 3 8" xfId="2120"/>
    <cellStyle name="Calculation 2 13 3 9" xfId="2121"/>
    <cellStyle name="Calculation 2 13 4" xfId="2122"/>
    <cellStyle name="Calculation 2 13 4 2" xfId="2123"/>
    <cellStyle name="Calculation 2 13 4 3" xfId="2124"/>
    <cellStyle name="Calculation 2 13 4 4" xfId="2125"/>
    <cellStyle name="Calculation 2 13 4 5" xfId="2126"/>
    <cellStyle name="Calculation 2 13 4 6" xfId="2127"/>
    <cellStyle name="Calculation 2 13 4 7" xfId="2128"/>
    <cellStyle name="Calculation 2 13 4 8" xfId="2129"/>
    <cellStyle name="Calculation 2 13 5" xfId="2130"/>
    <cellStyle name="Calculation 2 13 6" xfId="2131"/>
    <cellStyle name="Calculation 2 13 7" xfId="2132"/>
    <cellStyle name="Calculation 2 13 8" xfId="2133"/>
    <cellStyle name="Calculation 2 13 9" xfId="2134"/>
    <cellStyle name="Calculation 2 14" xfId="2135"/>
    <cellStyle name="Calculation 2 14 10" xfId="2136"/>
    <cellStyle name="Calculation 2 14 11" xfId="2137"/>
    <cellStyle name="Calculation 2 14 2" xfId="2138"/>
    <cellStyle name="Calculation 2 14 2 2" xfId="2139"/>
    <cellStyle name="Calculation 2 14 2 2 2" xfId="2140"/>
    <cellStyle name="Calculation 2 14 2 2 3" xfId="2141"/>
    <cellStyle name="Calculation 2 14 2 2 4" xfId="2142"/>
    <cellStyle name="Calculation 2 14 2 2 5" xfId="2143"/>
    <cellStyle name="Calculation 2 14 2 2 6" xfId="2144"/>
    <cellStyle name="Calculation 2 14 2 2 7" xfId="2145"/>
    <cellStyle name="Calculation 2 14 2 2 8" xfId="2146"/>
    <cellStyle name="Calculation 2 14 2 3" xfId="2147"/>
    <cellStyle name="Calculation 2 14 2 4" xfId="2148"/>
    <cellStyle name="Calculation 2 14 2 5" xfId="2149"/>
    <cellStyle name="Calculation 2 14 2 6" xfId="2150"/>
    <cellStyle name="Calculation 2 14 2 7" xfId="2151"/>
    <cellStyle name="Calculation 2 14 2 8" xfId="2152"/>
    <cellStyle name="Calculation 2 14 2 9" xfId="2153"/>
    <cellStyle name="Calculation 2 14 3" xfId="2154"/>
    <cellStyle name="Calculation 2 14 3 2" xfId="2155"/>
    <cellStyle name="Calculation 2 14 3 2 2" xfId="2156"/>
    <cellStyle name="Calculation 2 14 3 2 3" xfId="2157"/>
    <cellStyle name="Calculation 2 14 3 2 4" xfId="2158"/>
    <cellStyle name="Calculation 2 14 3 2 5" xfId="2159"/>
    <cellStyle name="Calculation 2 14 3 2 6" xfId="2160"/>
    <cellStyle name="Calculation 2 14 3 2 7" xfId="2161"/>
    <cellStyle name="Calculation 2 14 3 2 8" xfId="2162"/>
    <cellStyle name="Calculation 2 14 3 3" xfId="2163"/>
    <cellStyle name="Calculation 2 14 3 4" xfId="2164"/>
    <cellStyle name="Calculation 2 14 3 5" xfId="2165"/>
    <cellStyle name="Calculation 2 14 3 6" xfId="2166"/>
    <cellStyle name="Calculation 2 14 3 7" xfId="2167"/>
    <cellStyle name="Calculation 2 14 3 8" xfId="2168"/>
    <cellStyle name="Calculation 2 14 3 9" xfId="2169"/>
    <cellStyle name="Calculation 2 14 4" xfId="2170"/>
    <cellStyle name="Calculation 2 14 4 2" xfId="2171"/>
    <cellStyle name="Calculation 2 14 4 3" xfId="2172"/>
    <cellStyle name="Calculation 2 14 4 4" xfId="2173"/>
    <cellStyle name="Calculation 2 14 4 5" xfId="2174"/>
    <cellStyle name="Calculation 2 14 4 6" xfId="2175"/>
    <cellStyle name="Calculation 2 14 4 7" xfId="2176"/>
    <cellStyle name="Calculation 2 14 4 8" xfId="2177"/>
    <cellStyle name="Calculation 2 14 5" xfId="2178"/>
    <cellStyle name="Calculation 2 14 6" xfId="2179"/>
    <cellStyle name="Calculation 2 14 7" xfId="2180"/>
    <cellStyle name="Calculation 2 14 8" xfId="2181"/>
    <cellStyle name="Calculation 2 14 9" xfId="2182"/>
    <cellStyle name="Calculation 2 15" xfId="2183"/>
    <cellStyle name="Calculation 2 15 10" xfId="2184"/>
    <cellStyle name="Calculation 2 15 2" xfId="2185"/>
    <cellStyle name="Calculation 2 15 2 2" xfId="2186"/>
    <cellStyle name="Calculation 2 15 2 2 2" xfId="2187"/>
    <cellStyle name="Calculation 2 15 2 2 3" xfId="2188"/>
    <cellStyle name="Calculation 2 15 2 2 4" xfId="2189"/>
    <cellStyle name="Calculation 2 15 2 2 5" xfId="2190"/>
    <cellStyle name="Calculation 2 15 2 2 6" xfId="2191"/>
    <cellStyle name="Calculation 2 15 2 2 7" xfId="2192"/>
    <cellStyle name="Calculation 2 15 2 2 8" xfId="2193"/>
    <cellStyle name="Calculation 2 15 2 3" xfId="2194"/>
    <cellStyle name="Calculation 2 15 2 4" xfId="2195"/>
    <cellStyle name="Calculation 2 15 2 5" xfId="2196"/>
    <cellStyle name="Calculation 2 15 2 6" xfId="2197"/>
    <cellStyle name="Calculation 2 15 2 7" xfId="2198"/>
    <cellStyle name="Calculation 2 15 2 8" xfId="2199"/>
    <cellStyle name="Calculation 2 15 2 9" xfId="2200"/>
    <cellStyle name="Calculation 2 15 3" xfId="2201"/>
    <cellStyle name="Calculation 2 15 3 2" xfId="2202"/>
    <cellStyle name="Calculation 2 15 3 3" xfId="2203"/>
    <cellStyle name="Calculation 2 15 3 4" xfId="2204"/>
    <cellStyle name="Calculation 2 15 3 5" xfId="2205"/>
    <cellStyle name="Calculation 2 15 3 6" xfId="2206"/>
    <cellStyle name="Calculation 2 15 3 7" xfId="2207"/>
    <cellStyle name="Calculation 2 15 3 8" xfId="2208"/>
    <cellStyle name="Calculation 2 15 4" xfId="2209"/>
    <cellStyle name="Calculation 2 15 5" xfId="2210"/>
    <cellStyle name="Calculation 2 15 6" xfId="2211"/>
    <cellStyle name="Calculation 2 15 7" xfId="2212"/>
    <cellStyle name="Calculation 2 15 8" xfId="2213"/>
    <cellStyle name="Calculation 2 15 9" xfId="2214"/>
    <cellStyle name="Calculation 2 16" xfId="2215"/>
    <cellStyle name="Calculation 2 16 2" xfId="2216"/>
    <cellStyle name="Calculation 2 16 2 2" xfId="2217"/>
    <cellStyle name="Calculation 2 16 2 3" xfId="2218"/>
    <cellStyle name="Calculation 2 16 2 4" xfId="2219"/>
    <cellStyle name="Calculation 2 16 2 5" xfId="2220"/>
    <cellStyle name="Calculation 2 16 2 6" xfId="2221"/>
    <cellStyle name="Calculation 2 16 2 7" xfId="2222"/>
    <cellStyle name="Calculation 2 16 2 8" xfId="2223"/>
    <cellStyle name="Calculation 2 16 3" xfId="2224"/>
    <cellStyle name="Calculation 2 16 4" xfId="2225"/>
    <cellStyle name="Calculation 2 16 5" xfId="2226"/>
    <cellStyle name="Calculation 2 16 6" xfId="2227"/>
    <cellStyle name="Calculation 2 16 7" xfId="2228"/>
    <cellStyle name="Calculation 2 16 8" xfId="2229"/>
    <cellStyle name="Calculation 2 16 9" xfId="2230"/>
    <cellStyle name="Calculation 2 17" xfId="2231"/>
    <cellStyle name="Calculation 2 17 2" xfId="2232"/>
    <cellStyle name="Calculation 2 17 3" xfId="2233"/>
    <cellStyle name="Calculation 2 17 4" xfId="2234"/>
    <cellStyle name="Calculation 2 17 5" xfId="2235"/>
    <cellStyle name="Calculation 2 17 6" xfId="2236"/>
    <cellStyle name="Calculation 2 17 7" xfId="2237"/>
    <cellStyle name="Calculation 2 17 8" xfId="2238"/>
    <cellStyle name="Calculation 2 18" xfId="2239"/>
    <cellStyle name="Calculation 2 19" xfId="2240"/>
    <cellStyle name="Calculation 2 2" xfId="2241"/>
    <cellStyle name="Calculation 2 2 10" xfId="2242"/>
    <cellStyle name="Calculation 2 2 10 10" xfId="2243"/>
    <cellStyle name="Calculation 2 2 10 11" xfId="2244"/>
    <cellStyle name="Calculation 2 2 10 2" xfId="2245"/>
    <cellStyle name="Calculation 2 2 10 2 2" xfId="2246"/>
    <cellStyle name="Calculation 2 2 10 2 2 2" xfId="2247"/>
    <cellStyle name="Calculation 2 2 10 2 2 3" xfId="2248"/>
    <cellStyle name="Calculation 2 2 10 2 2 4" xfId="2249"/>
    <cellStyle name="Calculation 2 2 10 2 2 5" xfId="2250"/>
    <cellStyle name="Calculation 2 2 10 2 2 6" xfId="2251"/>
    <cellStyle name="Calculation 2 2 10 2 2 7" xfId="2252"/>
    <cellStyle name="Calculation 2 2 10 2 2 8" xfId="2253"/>
    <cellStyle name="Calculation 2 2 10 2 3" xfId="2254"/>
    <cellStyle name="Calculation 2 2 10 2 4" xfId="2255"/>
    <cellStyle name="Calculation 2 2 10 2 5" xfId="2256"/>
    <cellStyle name="Calculation 2 2 10 2 6" xfId="2257"/>
    <cellStyle name="Calculation 2 2 10 2 7" xfId="2258"/>
    <cellStyle name="Calculation 2 2 10 2 8" xfId="2259"/>
    <cellStyle name="Calculation 2 2 10 2 9" xfId="2260"/>
    <cellStyle name="Calculation 2 2 10 3" xfId="2261"/>
    <cellStyle name="Calculation 2 2 10 3 2" xfId="2262"/>
    <cellStyle name="Calculation 2 2 10 3 2 2" xfId="2263"/>
    <cellStyle name="Calculation 2 2 10 3 2 3" xfId="2264"/>
    <cellStyle name="Calculation 2 2 10 3 2 4" xfId="2265"/>
    <cellStyle name="Calculation 2 2 10 3 2 5" xfId="2266"/>
    <cellStyle name="Calculation 2 2 10 3 2 6" xfId="2267"/>
    <cellStyle name="Calculation 2 2 10 3 2 7" xfId="2268"/>
    <cellStyle name="Calculation 2 2 10 3 2 8" xfId="2269"/>
    <cellStyle name="Calculation 2 2 10 3 3" xfId="2270"/>
    <cellStyle name="Calculation 2 2 10 3 4" xfId="2271"/>
    <cellStyle name="Calculation 2 2 10 3 5" xfId="2272"/>
    <cellStyle name="Calculation 2 2 10 3 6" xfId="2273"/>
    <cellStyle name="Calculation 2 2 10 3 7" xfId="2274"/>
    <cellStyle name="Calculation 2 2 10 3 8" xfId="2275"/>
    <cellStyle name="Calculation 2 2 10 3 9" xfId="2276"/>
    <cellStyle name="Calculation 2 2 10 4" xfId="2277"/>
    <cellStyle name="Calculation 2 2 10 4 2" xfId="2278"/>
    <cellStyle name="Calculation 2 2 10 4 3" xfId="2279"/>
    <cellStyle name="Calculation 2 2 10 4 4" xfId="2280"/>
    <cellStyle name="Calculation 2 2 10 4 5" xfId="2281"/>
    <cellStyle name="Calculation 2 2 10 4 6" xfId="2282"/>
    <cellStyle name="Calculation 2 2 10 4 7" xfId="2283"/>
    <cellStyle name="Calculation 2 2 10 4 8" xfId="2284"/>
    <cellStyle name="Calculation 2 2 10 5" xfId="2285"/>
    <cellStyle name="Calculation 2 2 10 6" xfId="2286"/>
    <cellStyle name="Calculation 2 2 10 7" xfId="2287"/>
    <cellStyle name="Calculation 2 2 10 8" xfId="2288"/>
    <cellStyle name="Calculation 2 2 10 9" xfId="2289"/>
    <cellStyle name="Calculation 2 2 11" xfId="2290"/>
    <cellStyle name="Calculation 2 2 11 10" xfId="2291"/>
    <cellStyle name="Calculation 2 2 11 2" xfId="2292"/>
    <cellStyle name="Calculation 2 2 11 2 2" xfId="2293"/>
    <cellStyle name="Calculation 2 2 11 2 2 2" xfId="2294"/>
    <cellStyle name="Calculation 2 2 11 2 2 3" xfId="2295"/>
    <cellStyle name="Calculation 2 2 11 2 2 4" xfId="2296"/>
    <cellStyle name="Calculation 2 2 11 2 2 5" xfId="2297"/>
    <cellStyle name="Calculation 2 2 11 2 2 6" xfId="2298"/>
    <cellStyle name="Calculation 2 2 11 2 2 7" xfId="2299"/>
    <cellStyle name="Calculation 2 2 11 2 2 8" xfId="2300"/>
    <cellStyle name="Calculation 2 2 11 2 3" xfId="2301"/>
    <cellStyle name="Calculation 2 2 11 2 4" xfId="2302"/>
    <cellStyle name="Calculation 2 2 11 2 5" xfId="2303"/>
    <cellStyle name="Calculation 2 2 11 2 6" xfId="2304"/>
    <cellStyle name="Calculation 2 2 11 2 7" xfId="2305"/>
    <cellStyle name="Calculation 2 2 11 2 8" xfId="2306"/>
    <cellStyle name="Calculation 2 2 11 2 9" xfId="2307"/>
    <cellStyle name="Calculation 2 2 11 3" xfId="2308"/>
    <cellStyle name="Calculation 2 2 11 3 2" xfId="2309"/>
    <cellStyle name="Calculation 2 2 11 3 3" xfId="2310"/>
    <cellStyle name="Calculation 2 2 11 3 4" xfId="2311"/>
    <cellStyle name="Calculation 2 2 11 3 5" xfId="2312"/>
    <cellStyle name="Calculation 2 2 11 3 6" xfId="2313"/>
    <cellStyle name="Calculation 2 2 11 3 7" xfId="2314"/>
    <cellStyle name="Calculation 2 2 11 3 8" xfId="2315"/>
    <cellStyle name="Calculation 2 2 11 4" xfId="2316"/>
    <cellStyle name="Calculation 2 2 11 5" xfId="2317"/>
    <cellStyle name="Calculation 2 2 11 6" xfId="2318"/>
    <cellStyle name="Calculation 2 2 11 7" xfId="2319"/>
    <cellStyle name="Calculation 2 2 11 8" xfId="2320"/>
    <cellStyle name="Calculation 2 2 11 9" xfId="2321"/>
    <cellStyle name="Calculation 2 2 12" xfId="2322"/>
    <cellStyle name="Calculation 2 2 12 2" xfId="2323"/>
    <cellStyle name="Calculation 2 2 12 2 2" xfId="2324"/>
    <cellStyle name="Calculation 2 2 12 2 3" xfId="2325"/>
    <cellStyle name="Calculation 2 2 12 2 4" xfId="2326"/>
    <cellStyle name="Calculation 2 2 12 2 5" xfId="2327"/>
    <cellStyle name="Calculation 2 2 12 2 6" xfId="2328"/>
    <cellStyle name="Calculation 2 2 12 2 7" xfId="2329"/>
    <cellStyle name="Calculation 2 2 12 2 8" xfId="2330"/>
    <cellStyle name="Calculation 2 2 12 3" xfId="2331"/>
    <cellStyle name="Calculation 2 2 12 4" xfId="2332"/>
    <cellStyle name="Calculation 2 2 12 5" xfId="2333"/>
    <cellStyle name="Calculation 2 2 12 6" xfId="2334"/>
    <cellStyle name="Calculation 2 2 12 7" xfId="2335"/>
    <cellStyle name="Calculation 2 2 12 8" xfId="2336"/>
    <cellStyle name="Calculation 2 2 12 9" xfId="2337"/>
    <cellStyle name="Calculation 2 2 13" xfId="2338"/>
    <cellStyle name="Calculation 2 2 13 2" xfId="2339"/>
    <cellStyle name="Calculation 2 2 13 2 2" xfId="2340"/>
    <cellStyle name="Calculation 2 2 13 2 3" xfId="2341"/>
    <cellStyle name="Calculation 2 2 13 2 4" xfId="2342"/>
    <cellStyle name="Calculation 2 2 13 2 5" xfId="2343"/>
    <cellStyle name="Calculation 2 2 13 2 6" xfId="2344"/>
    <cellStyle name="Calculation 2 2 13 2 7" xfId="2345"/>
    <cellStyle name="Calculation 2 2 13 2 8" xfId="2346"/>
    <cellStyle name="Calculation 2 2 13 3" xfId="2347"/>
    <cellStyle name="Calculation 2 2 13 4" xfId="2348"/>
    <cellStyle name="Calculation 2 2 13 5" xfId="2349"/>
    <cellStyle name="Calculation 2 2 13 6" xfId="2350"/>
    <cellStyle name="Calculation 2 2 13 7" xfId="2351"/>
    <cellStyle name="Calculation 2 2 13 8" xfId="2352"/>
    <cellStyle name="Calculation 2 2 13 9" xfId="2353"/>
    <cellStyle name="Calculation 2 2 14" xfId="2354"/>
    <cellStyle name="Calculation 2 2 14 2" xfId="2355"/>
    <cellStyle name="Calculation 2 2 14 3" xfId="2356"/>
    <cellStyle name="Calculation 2 2 14 4" xfId="2357"/>
    <cellStyle name="Calculation 2 2 14 5" xfId="2358"/>
    <cellStyle name="Calculation 2 2 14 6" xfId="2359"/>
    <cellStyle name="Calculation 2 2 14 7" xfId="2360"/>
    <cellStyle name="Calculation 2 2 14 8" xfId="2361"/>
    <cellStyle name="Calculation 2 2 15" xfId="2362"/>
    <cellStyle name="Calculation 2 2 15 2" xfId="2363"/>
    <cellStyle name="Calculation 2 2 15 3" xfId="2364"/>
    <cellStyle name="Calculation 2 2 15 4" xfId="2365"/>
    <cellStyle name="Calculation 2 2 15 5" xfId="2366"/>
    <cellStyle name="Calculation 2 2 15 6" xfId="2367"/>
    <cellStyle name="Calculation 2 2 15 7" xfId="2368"/>
    <cellStyle name="Calculation 2 2 15 8" xfId="2369"/>
    <cellStyle name="Calculation 2 2 16" xfId="2370"/>
    <cellStyle name="Calculation 2 2 17" xfId="2371"/>
    <cellStyle name="Calculation 2 2 18" xfId="2372"/>
    <cellStyle name="Calculation 2 2 19" xfId="2373"/>
    <cellStyle name="Calculation 2 2 2" xfId="2374"/>
    <cellStyle name="Calculation 2 2 2 10" xfId="2375"/>
    <cellStyle name="Calculation 2 2 2 11" xfId="2376"/>
    <cellStyle name="Calculation 2 2 2 12" xfId="2377"/>
    <cellStyle name="Calculation 2 2 2 2" xfId="2378"/>
    <cellStyle name="Calculation 2 2 2 2 10" xfId="2379"/>
    <cellStyle name="Calculation 2 2 2 2 11" xfId="2380"/>
    <cellStyle name="Calculation 2 2 2 2 2" xfId="2381"/>
    <cellStyle name="Calculation 2 2 2 2 2 2" xfId="2382"/>
    <cellStyle name="Calculation 2 2 2 2 2 2 2" xfId="2383"/>
    <cellStyle name="Calculation 2 2 2 2 2 2 3" xfId="2384"/>
    <cellStyle name="Calculation 2 2 2 2 2 2 4" xfId="2385"/>
    <cellStyle name="Calculation 2 2 2 2 2 2 5" xfId="2386"/>
    <cellStyle name="Calculation 2 2 2 2 2 2 6" xfId="2387"/>
    <cellStyle name="Calculation 2 2 2 2 2 2 7" xfId="2388"/>
    <cellStyle name="Calculation 2 2 2 2 2 2 8" xfId="2389"/>
    <cellStyle name="Calculation 2 2 2 2 2 3" xfId="2390"/>
    <cellStyle name="Calculation 2 2 2 2 2 4" xfId="2391"/>
    <cellStyle name="Calculation 2 2 2 2 2 5" xfId="2392"/>
    <cellStyle name="Calculation 2 2 2 2 2 6" xfId="2393"/>
    <cellStyle name="Calculation 2 2 2 2 2 7" xfId="2394"/>
    <cellStyle name="Calculation 2 2 2 2 2 8" xfId="2395"/>
    <cellStyle name="Calculation 2 2 2 2 2 9" xfId="2396"/>
    <cellStyle name="Calculation 2 2 2 2 3" xfId="2397"/>
    <cellStyle name="Calculation 2 2 2 2 3 2" xfId="2398"/>
    <cellStyle name="Calculation 2 2 2 2 3 2 2" xfId="2399"/>
    <cellStyle name="Calculation 2 2 2 2 3 2 3" xfId="2400"/>
    <cellStyle name="Calculation 2 2 2 2 3 2 4" xfId="2401"/>
    <cellStyle name="Calculation 2 2 2 2 3 2 5" xfId="2402"/>
    <cellStyle name="Calculation 2 2 2 2 3 2 6" xfId="2403"/>
    <cellStyle name="Calculation 2 2 2 2 3 2 7" xfId="2404"/>
    <cellStyle name="Calculation 2 2 2 2 3 2 8" xfId="2405"/>
    <cellStyle name="Calculation 2 2 2 2 3 3" xfId="2406"/>
    <cellStyle name="Calculation 2 2 2 2 3 4" xfId="2407"/>
    <cellStyle name="Calculation 2 2 2 2 3 5" xfId="2408"/>
    <cellStyle name="Calculation 2 2 2 2 3 6" xfId="2409"/>
    <cellStyle name="Calculation 2 2 2 2 3 7" xfId="2410"/>
    <cellStyle name="Calculation 2 2 2 2 3 8" xfId="2411"/>
    <cellStyle name="Calculation 2 2 2 2 3 9" xfId="2412"/>
    <cellStyle name="Calculation 2 2 2 2 4" xfId="2413"/>
    <cellStyle name="Calculation 2 2 2 2 4 2" xfId="2414"/>
    <cellStyle name="Calculation 2 2 2 2 4 3" xfId="2415"/>
    <cellStyle name="Calculation 2 2 2 2 4 4" xfId="2416"/>
    <cellStyle name="Calculation 2 2 2 2 4 5" xfId="2417"/>
    <cellStyle name="Calculation 2 2 2 2 4 6" xfId="2418"/>
    <cellStyle name="Calculation 2 2 2 2 4 7" xfId="2419"/>
    <cellStyle name="Calculation 2 2 2 2 4 8" xfId="2420"/>
    <cellStyle name="Calculation 2 2 2 2 5" xfId="2421"/>
    <cellStyle name="Calculation 2 2 2 2 6" xfId="2422"/>
    <cellStyle name="Calculation 2 2 2 2 7" xfId="2423"/>
    <cellStyle name="Calculation 2 2 2 2 8" xfId="2424"/>
    <cellStyle name="Calculation 2 2 2 2 9" xfId="2425"/>
    <cellStyle name="Calculation 2 2 2 3" xfId="2426"/>
    <cellStyle name="Calculation 2 2 2 3 2" xfId="2427"/>
    <cellStyle name="Calculation 2 2 2 3 2 2" xfId="2428"/>
    <cellStyle name="Calculation 2 2 2 3 2 3" xfId="2429"/>
    <cellStyle name="Calculation 2 2 2 3 2 4" xfId="2430"/>
    <cellStyle name="Calculation 2 2 2 3 2 5" xfId="2431"/>
    <cellStyle name="Calculation 2 2 2 3 2 6" xfId="2432"/>
    <cellStyle name="Calculation 2 2 2 3 2 7" xfId="2433"/>
    <cellStyle name="Calculation 2 2 2 3 2 8" xfId="2434"/>
    <cellStyle name="Calculation 2 2 2 3 3" xfId="2435"/>
    <cellStyle name="Calculation 2 2 2 3 4" xfId="2436"/>
    <cellStyle name="Calculation 2 2 2 3 5" xfId="2437"/>
    <cellStyle name="Calculation 2 2 2 3 6" xfId="2438"/>
    <cellStyle name="Calculation 2 2 2 3 7" xfId="2439"/>
    <cellStyle name="Calculation 2 2 2 3 8" xfId="2440"/>
    <cellStyle name="Calculation 2 2 2 3 9" xfId="2441"/>
    <cellStyle name="Calculation 2 2 2 4" xfId="2442"/>
    <cellStyle name="Calculation 2 2 2 4 2" xfId="2443"/>
    <cellStyle name="Calculation 2 2 2 4 2 2" xfId="2444"/>
    <cellStyle name="Calculation 2 2 2 4 2 3" xfId="2445"/>
    <cellStyle name="Calculation 2 2 2 4 2 4" xfId="2446"/>
    <cellStyle name="Calculation 2 2 2 4 2 5" xfId="2447"/>
    <cellStyle name="Calculation 2 2 2 4 2 6" xfId="2448"/>
    <cellStyle name="Calculation 2 2 2 4 2 7" xfId="2449"/>
    <cellStyle name="Calculation 2 2 2 4 2 8" xfId="2450"/>
    <cellStyle name="Calculation 2 2 2 4 3" xfId="2451"/>
    <cellStyle name="Calculation 2 2 2 4 4" xfId="2452"/>
    <cellStyle name="Calculation 2 2 2 4 5" xfId="2453"/>
    <cellStyle name="Calculation 2 2 2 4 6" xfId="2454"/>
    <cellStyle name="Calculation 2 2 2 4 7" xfId="2455"/>
    <cellStyle name="Calculation 2 2 2 4 8" xfId="2456"/>
    <cellStyle name="Calculation 2 2 2 4 9" xfId="2457"/>
    <cellStyle name="Calculation 2 2 2 5" xfId="2458"/>
    <cellStyle name="Calculation 2 2 2 5 2" xfId="2459"/>
    <cellStyle name="Calculation 2 2 2 5 3" xfId="2460"/>
    <cellStyle name="Calculation 2 2 2 5 4" xfId="2461"/>
    <cellStyle name="Calculation 2 2 2 5 5" xfId="2462"/>
    <cellStyle name="Calculation 2 2 2 5 6" xfId="2463"/>
    <cellStyle name="Calculation 2 2 2 5 7" xfId="2464"/>
    <cellStyle name="Calculation 2 2 2 5 8" xfId="2465"/>
    <cellStyle name="Calculation 2 2 2 6" xfId="2466"/>
    <cellStyle name="Calculation 2 2 2 7" xfId="2467"/>
    <cellStyle name="Calculation 2 2 2 8" xfId="2468"/>
    <cellStyle name="Calculation 2 2 2 9" xfId="2469"/>
    <cellStyle name="Calculation 2 2 20" xfId="2470"/>
    <cellStyle name="Calculation 2 2 21" xfId="2471"/>
    <cellStyle name="Calculation 2 2 22" xfId="2472"/>
    <cellStyle name="Calculation 2 2 3" xfId="2473"/>
    <cellStyle name="Calculation 2 2 3 10" xfId="2474"/>
    <cellStyle name="Calculation 2 2 3 11" xfId="2475"/>
    <cellStyle name="Calculation 2 2 3 2" xfId="2476"/>
    <cellStyle name="Calculation 2 2 3 2 2" xfId="2477"/>
    <cellStyle name="Calculation 2 2 3 2 2 2" xfId="2478"/>
    <cellStyle name="Calculation 2 2 3 2 2 3" xfId="2479"/>
    <cellStyle name="Calculation 2 2 3 2 2 4" xfId="2480"/>
    <cellStyle name="Calculation 2 2 3 2 2 5" xfId="2481"/>
    <cellStyle name="Calculation 2 2 3 2 2 6" xfId="2482"/>
    <cellStyle name="Calculation 2 2 3 2 2 7" xfId="2483"/>
    <cellStyle name="Calculation 2 2 3 2 2 8" xfId="2484"/>
    <cellStyle name="Calculation 2 2 3 2 3" xfId="2485"/>
    <cellStyle name="Calculation 2 2 3 2 4" xfId="2486"/>
    <cellStyle name="Calculation 2 2 3 2 5" xfId="2487"/>
    <cellStyle name="Calculation 2 2 3 2 6" xfId="2488"/>
    <cellStyle name="Calculation 2 2 3 2 7" xfId="2489"/>
    <cellStyle name="Calculation 2 2 3 2 8" xfId="2490"/>
    <cellStyle name="Calculation 2 2 3 2 9" xfId="2491"/>
    <cellStyle name="Calculation 2 2 3 3" xfId="2492"/>
    <cellStyle name="Calculation 2 2 3 3 2" xfId="2493"/>
    <cellStyle name="Calculation 2 2 3 3 2 2" xfId="2494"/>
    <cellStyle name="Calculation 2 2 3 3 2 3" xfId="2495"/>
    <cellStyle name="Calculation 2 2 3 3 2 4" xfId="2496"/>
    <cellStyle name="Calculation 2 2 3 3 2 5" xfId="2497"/>
    <cellStyle name="Calculation 2 2 3 3 2 6" xfId="2498"/>
    <cellStyle name="Calculation 2 2 3 3 2 7" xfId="2499"/>
    <cellStyle name="Calculation 2 2 3 3 2 8" xfId="2500"/>
    <cellStyle name="Calculation 2 2 3 3 3" xfId="2501"/>
    <cellStyle name="Calculation 2 2 3 3 4" xfId="2502"/>
    <cellStyle name="Calculation 2 2 3 3 5" xfId="2503"/>
    <cellStyle name="Calculation 2 2 3 3 6" xfId="2504"/>
    <cellStyle name="Calculation 2 2 3 3 7" xfId="2505"/>
    <cellStyle name="Calculation 2 2 3 3 8" xfId="2506"/>
    <cellStyle name="Calculation 2 2 3 3 9" xfId="2507"/>
    <cellStyle name="Calculation 2 2 3 4" xfId="2508"/>
    <cellStyle name="Calculation 2 2 3 4 2" xfId="2509"/>
    <cellStyle name="Calculation 2 2 3 4 3" xfId="2510"/>
    <cellStyle name="Calculation 2 2 3 4 4" xfId="2511"/>
    <cellStyle name="Calculation 2 2 3 4 5" xfId="2512"/>
    <cellStyle name="Calculation 2 2 3 4 6" xfId="2513"/>
    <cellStyle name="Calculation 2 2 3 4 7" xfId="2514"/>
    <cellStyle name="Calculation 2 2 3 4 8" xfId="2515"/>
    <cellStyle name="Calculation 2 2 3 5" xfId="2516"/>
    <cellStyle name="Calculation 2 2 3 6" xfId="2517"/>
    <cellStyle name="Calculation 2 2 3 7" xfId="2518"/>
    <cellStyle name="Calculation 2 2 3 8" xfId="2519"/>
    <cellStyle name="Calculation 2 2 3 9" xfId="2520"/>
    <cellStyle name="Calculation 2 2 4" xfId="2521"/>
    <cellStyle name="Calculation 2 2 4 10" xfId="2522"/>
    <cellStyle name="Calculation 2 2 4 11" xfId="2523"/>
    <cellStyle name="Calculation 2 2 4 2" xfId="2524"/>
    <cellStyle name="Calculation 2 2 4 2 2" xfId="2525"/>
    <cellStyle name="Calculation 2 2 4 2 2 2" xfId="2526"/>
    <cellStyle name="Calculation 2 2 4 2 2 3" xfId="2527"/>
    <cellStyle name="Calculation 2 2 4 2 2 4" xfId="2528"/>
    <cellStyle name="Calculation 2 2 4 2 2 5" xfId="2529"/>
    <cellStyle name="Calculation 2 2 4 2 2 6" xfId="2530"/>
    <cellStyle name="Calculation 2 2 4 2 2 7" xfId="2531"/>
    <cellStyle name="Calculation 2 2 4 2 2 8" xfId="2532"/>
    <cellStyle name="Calculation 2 2 4 2 3" xfId="2533"/>
    <cellStyle name="Calculation 2 2 4 2 4" xfId="2534"/>
    <cellStyle name="Calculation 2 2 4 2 5" xfId="2535"/>
    <cellStyle name="Calculation 2 2 4 2 6" xfId="2536"/>
    <cellStyle name="Calculation 2 2 4 2 7" xfId="2537"/>
    <cellStyle name="Calculation 2 2 4 2 8" xfId="2538"/>
    <cellStyle name="Calculation 2 2 4 2 9" xfId="2539"/>
    <cellStyle name="Calculation 2 2 4 3" xfId="2540"/>
    <cellStyle name="Calculation 2 2 4 3 2" xfId="2541"/>
    <cellStyle name="Calculation 2 2 4 3 2 2" xfId="2542"/>
    <cellStyle name="Calculation 2 2 4 3 2 3" xfId="2543"/>
    <cellStyle name="Calculation 2 2 4 3 2 4" xfId="2544"/>
    <cellStyle name="Calculation 2 2 4 3 2 5" xfId="2545"/>
    <cellStyle name="Calculation 2 2 4 3 2 6" xfId="2546"/>
    <cellStyle name="Calculation 2 2 4 3 2 7" xfId="2547"/>
    <cellStyle name="Calculation 2 2 4 3 2 8" xfId="2548"/>
    <cellStyle name="Calculation 2 2 4 3 3" xfId="2549"/>
    <cellStyle name="Calculation 2 2 4 3 4" xfId="2550"/>
    <cellStyle name="Calculation 2 2 4 3 5" xfId="2551"/>
    <cellStyle name="Calculation 2 2 4 3 6" xfId="2552"/>
    <cellStyle name="Calculation 2 2 4 3 7" xfId="2553"/>
    <cellStyle name="Calculation 2 2 4 3 8" xfId="2554"/>
    <cellStyle name="Calculation 2 2 4 3 9" xfId="2555"/>
    <cellStyle name="Calculation 2 2 4 4" xfId="2556"/>
    <cellStyle name="Calculation 2 2 4 4 2" xfId="2557"/>
    <cellStyle name="Calculation 2 2 4 4 3" xfId="2558"/>
    <cellStyle name="Calculation 2 2 4 4 4" xfId="2559"/>
    <cellStyle name="Calculation 2 2 4 4 5" xfId="2560"/>
    <cellStyle name="Calculation 2 2 4 4 6" xfId="2561"/>
    <cellStyle name="Calculation 2 2 4 4 7" xfId="2562"/>
    <cellStyle name="Calculation 2 2 4 4 8" xfId="2563"/>
    <cellStyle name="Calculation 2 2 4 5" xfId="2564"/>
    <cellStyle name="Calculation 2 2 4 6" xfId="2565"/>
    <cellStyle name="Calculation 2 2 4 7" xfId="2566"/>
    <cellStyle name="Calculation 2 2 4 8" xfId="2567"/>
    <cellStyle name="Calculation 2 2 4 9" xfId="2568"/>
    <cellStyle name="Calculation 2 2 5" xfId="2569"/>
    <cellStyle name="Calculation 2 2 5 10" xfId="2570"/>
    <cellStyle name="Calculation 2 2 5 11" xfId="2571"/>
    <cellStyle name="Calculation 2 2 5 2" xfId="2572"/>
    <cellStyle name="Calculation 2 2 5 2 2" xfId="2573"/>
    <cellStyle name="Calculation 2 2 5 2 2 2" xfId="2574"/>
    <cellStyle name="Calculation 2 2 5 2 2 3" xfId="2575"/>
    <cellStyle name="Calculation 2 2 5 2 2 4" xfId="2576"/>
    <cellStyle name="Calculation 2 2 5 2 2 5" xfId="2577"/>
    <cellStyle name="Calculation 2 2 5 2 2 6" xfId="2578"/>
    <cellStyle name="Calculation 2 2 5 2 2 7" xfId="2579"/>
    <cellStyle name="Calculation 2 2 5 2 2 8" xfId="2580"/>
    <cellStyle name="Calculation 2 2 5 2 3" xfId="2581"/>
    <cellStyle name="Calculation 2 2 5 2 4" xfId="2582"/>
    <cellStyle name="Calculation 2 2 5 2 5" xfId="2583"/>
    <cellStyle name="Calculation 2 2 5 2 6" xfId="2584"/>
    <cellStyle name="Calculation 2 2 5 2 7" xfId="2585"/>
    <cellStyle name="Calculation 2 2 5 2 8" xfId="2586"/>
    <cellStyle name="Calculation 2 2 5 2 9" xfId="2587"/>
    <cellStyle name="Calculation 2 2 5 3" xfId="2588"/>
    <cellStyle name="Calculation 2 2 5 3 2" xfId="2589"/>
    <cellStyle name="Calculation 2 2 5 3 2 2" xfId="2590"/>
    <cellStyle name="Calculation 2 2 5 3 2 3" xfId="2591"/>
    <cellStyle name="Calculation 2 2 5 3 2 4" xfId="2592"/>
    <cellStyle name="Calculation 2 2 5 3 2 5" xfId="2593"/>
    <cellStyle name="Calculation 2 2 5 3 2 6" xfId="2594"/>
    <cellStyle name="Calculation 2 2 5 3 2 7" xfId="2595"/>
    <cellStyle name="Calculation 2 2 5 3 2 8" xfId="2596"/>
    <cellStyle name="Calculation 2 2 5 3 3" xfId="2597"/>
    <cellStyle name="Calculation 2 2 5 3 4" xfId="2598"/>
    <cellStyle name="Calculation 2 2 5 3 5" xfId="2599"/>
    <cellStyle name="Calculation 2 2 5 3 6" xfId="2600"/>
    <cellStyle name="Calculation 2 2 5 3 7" xfId="2601"/>
    <cellStyle name="Calculation 2 2 5 3 8" xfId="2602"/>
    <cellStyle name="Calculation 2 2 5 3 9" xfId="2603"/>
    <cellStyle name="Calculation 2 2 5 4" xfId="2604"/>
    <cellStyle name="Calculation 2 2 5 4 2" xfId="2605"/>
    <cellStyle name="Calculation 2 2 5 4 3" xfId="2606"/>
    <cellStyle name="Calculation 2 2 5 4 4" xfId="2607"/>
    <cellStyle name="Calculation 2 2 5 4 5" xfId="2608"/>
    <cellStyle name="Calculation 2 2 5 4 6" xfId="2609"/>
    <cellStyle name="Calculation 2 2 5 4 7" xfId="2610"/>
    <cellStyle name="Calculation 2 2 5 4 8" xfId="2611"/>
    <cellStyle name="Calculation 2 2 5 5" xfId="2612"/>
    <cellStyle name="Calculation 2 2 5 6" xfId="2613"/>
    <cellStyle name="Calculation 2 2 5 7" xfId="2614"/>
    <cellStyle name="Calculation 2 2 5 8" xfId="2615"/>
    <cellStyle name="Calculation 2 2 5 9" xfId="2616"/>
    <cellStyle name="Calculation 2 2 6" xfId="2617"/>
    <cellStyle name="Calculation 2 2 6 10" xfId="2618"/>
    <cellStyle name="Calculation 2 2 6 11" xfId="2619"/>
    <cellStyle name="Calculation 2 2 6 2" xfId="2620"/>
    <cellStyle name="Calculation 2 2 6 2 2" xfId="2621"/>
    <cellStyle name="Calculation 2 2 6 2 2 2" xfId="2622"/>
    <cellStyle name="Calculation 2 2 6 2 2 3" xfId="2623"/>
    <cellStyle name="Calculation 2 2 6 2 2 4" xfId="2624"/>
    <cellStyle name="Calculation 2 2 6 2 2 5" xfId="2625"/>
    <cellStyle name="Calculation 2 2 6 2 2 6" xfId="2626"/>
    <cellStyle name="Calculation 2 2 6 2 2 7" xfId="2627"/>
    <cellStyle name="Calculation 2 2 6 2 2 8" xfId="2628"/>
    <cellStyle name="Calculation 2 2 6 2 3" xfId="2629"/>
    <cellStyle name="Calculation 2 2 6 2 4" xfId="2630"/>
    <cellStyle name="Calculation 2 2 6 2 5" xfId="2631"/>
    <cellStyle name="Calculation 2 2 6 2 6" xfId="2632"/>
    <cellStyle name="Calculation 2 2 6 2 7" xfId="2633"/>
    <cellStyle name="Calculation 2 2 6 2 8" xfId="2634"/>
    <cellStyle name="Calculation 2 2 6 2 9" xfId="2635"/>
    <cellStyle name="Calculation 2 2 6 3" xfId="2636"/>
    <cellStyle name="Calculation 2 2 6 3 2" xfId="2637"/>
    <cellStyle name="Calculation 2 2 6 3 2 2" xfId="2638"/>
    <cellStyle name="Calculation 2 2 6 3 2 3" xfId="2639"/>
    <cellStyle name="Calculation 2 2 6 3 2 4" xfId="2640"/>
    <cellStyle name="Calculation 2 2 6 3 2 5" xfId="2641"/>
    <cellStyle name="Calculation 2 2 6 3 2 6" xfId="2642"/>
    <cellStyle name="Calculation 2 2 6 3 2 7" xfId="2643"/>
    <cellStyle name="Calculation 2 2 6 3 2 8" xfId="2644"/>
    <cellStyle name="Calculation 2 2 6 3 3" xfId="2645"/>
    <cellStyle name="Calculation 2 2 6 3 4" xfId="2646"/>
    <cellStyle name="Calculation 2 2 6 3 5" xfId="2647"/>
    <cellStyle name="Calculation 2 2 6 3 6" xfId="2648"/>
    <cellStyle name="Calculation 2 2 6 3 7" xfId="2649"/>
    <cellStyle name="Calculation 2 2 6 3 8" xfId="2650"/>
    <cellStyle name="Calculation 2 2 6 3 9" xfId="2651"/>
    <cellStyle name="Calculation 2 2 6 4" xfId="2652"/>
    <cellStyle name="Calculation 2 2 6 4 2" xfId="2653"/>
    <cellStyle name="Calculation 2 2 6 4 3" xfId="2654"/>
    <cellStyle name="Calculation 2 2 6 4 4" xfId="2655"/>
    <cellStyle name="Calculation 2 2 6 4 5" xfId="2656"/>
    <cellStyle name="Calculation 2 2 6 4 6" xfId="2657"/>
    <cellStyle name="Calculation 2 2 6 4 7" xfId="2658"/>
    <cellStyle name="Calculation 2 2 6 4 8" xfId="2659"/>
    <cellStyle name="Calculation 2 2 6 5" xfId="2660"/>
    <cellStyle name="Calculation 2 2 6 6" xfId="2661"/>
    <cellStyle name="Calculation 2 2 6 7" xfId="2662"/>
    <cellStyle name="Calculation 2 2 6 8" xfId="2663"/>
    <cellStyle name="Calculation 2 2 6 9" xfId="2664"/>
    <cellStyle name="Calculation 2 2 7" xfId="2665"/>
    <cellStyle name="Calculation 2 2 7 10" xfId="2666"/>
    <cellStyle name="Calculation 2 2 7 11" xfId="2667"/>
    <cellStyle name="Calculation 2 2 7 2" xfId="2668"/>
    <cellStyle name="Calculation 2 2 7 2 2" xfId="2669"/>
    <cellStyle name="Calculation 2 2 7 2 2 2" xfId="2670"/>
    <cellStyle name="Calculation 2 2 7 2 2 3" xfId="2671"/>
    <cellStyle name="Calculation 2 2 7 2 2 4" xfId="2672"/>
    <cellStyle name="Calculation 2 2 7 2 2 5" xfId="2673"/>
    <cellStyle name="Calculation 2 2 7 2 2 6" xfId="2674"/>
    <cellStyle name="Calculation 2 2 7 2 2 7" xfId="2675"/>
    <cellStyle name="Calculation 2 2 7 2 2 8" xfId="2676"/>
    <cellStyle name="Calculation 2 2 7 2 3" xfId="2677"/>
    <cellStyle name="Calculation 2 2 7 2 4" xfId="2678"/>
    <cellStyle name="Calculation 2 2 7 2 5" xfId="2679"/>
    <cellStyle name="Calculation 2 2 7 2 6" xfId="2680"/>
    <cellStyle name="Calculation 2 2 7 2 7" xfId="2681"/>
    <cellStyle name="Calculation 2 2 7 2 8" xfId="2682"/>
    <cellStyle name="Calculation 2 2 7 2 9" xfId="2683"/>
    <cellStyle name="Calculation 2 2 7 3" xfId="2684"/>
    <cellStyle name="Calculation 2 2 7 3 2" xfId="2685"/>
    <cellStyle name="Calculation 2 2 7 3 2 2" xfId="2686"/>
    <cellStyle name="Calculation 2 2 7 3 2 3" xfId="2687"/>
    <cellStyle name="Calculation 2 2 7 3 2 4" xfId="2688"/>
    <cellStyle name="Calculation 2 2 7 3 2 5" xfId="2689"/>
    <cellStyle name="Calculation 2 2 7 3 2 6" xfId="2690"/>
    <cellStyle name="Calculation 2 2 7 3 2 7" xfId="2691"/>
    <cellStyle name="Calculation 2 2 7 3 2 8" xfId="2692"/>
    <cellStyle name="Calculation 2 2 7 3 3" xfId="2693"/>
    <cellStyle name="Calculation 2 2 7 3 4" xfId="2694"/>
    <cellStyle name="Calculation 2 2 7 3 5" xfId="2695"/>
    <cellStyle name="Calculation 2 2 7 3 6" xfId="2696"/>
    <cellStyle name="Calculation 2 2 7 3 7" xfId="2697"/>
    <cellStyle name="Calculation 2 2 7 3 8" xfId="2698"/>
    <cellStyle name="Calculation 2 2 7 3 9" xfId="2699"/>
    <cellStyle name="Calculation 2 2 7 4" xfId="2700"/>
    <cellStyle name="Calculation 2 2 7 4 2" xfId="2701"/>
    <cellStyle name="Calculation 2 2 7 4 3" xfId="2702"/>
    <cellStyle name="Calculation 2 2 7 4 4" xfId="2703"/>
    <cellStyle name="Calculation 2 2 7 4 5" xfId="2704"/>
    <cellStyle name="Calculation 2 2 7 4 6" xfId="2705"/>
    <cellStyle name="Calculation 2 2 7 4 7" xfId="2706"/>
    <cellStyle name="Calculation 2 2 7 4 8" xfId="2707"/>
    <cellStyle name="Calculation 2 2 7 5" xfId="2708"/>
    <cellStyle name="Calculation 2 2 7 6" xfId="2709"/>
    <cellStyle name="Calculation 2 2 7 7" xfId="2710"/>
    <cellStyle name="Calculation 2 2 7 8" xfId="2711"/>
    <cellStyle name="Calculation 2 2 7 9" xfId="2712"/>
    <cellStyle name="Calculation 2 2 8" xfId="2713"/>
    <cellStyle name="Calculation 2 2 8 10" xfId="2714"/>
    <cellStyle name="Calculation 2 2 8 11" xfId="2715"/>
    <cellStyle name="Calculation 2 2 8 2" xfId="2716"/>
    <cellStyle name="Calculation 2 2 8 2 2" xfId="2717"/>
    <cellStyle name="Calculation 2 2 8 2 2 2" xfId="2718"/>
    <cellStyle name="Calculation 2 2 8 2 2 3" xfId="2719"/>
    <cellStyle name="Calculation 2 2 8 2 2 4" xfId="2720"/>
    <cellStyle name="Calculation 2 2 8 2 2 5" xfId="2721"/>
    <cellStyle name="Calculation 2 2 8 2 2 6" xfId="2722"/>
    <cellStyle name="Calculation 2 2 8 2 2 7" xfId="2723"/>
    <cellStyle name="Calculation 2 2 8 2 2 8" xfId="2724"/>
    <cellStyle name="Calculation 2 2 8 2 3" xfId="2725"/>
    <cellStyle name="Calculation 2 2 8 2 4" xfId="2726"/>
    <cellStyle name="Calculation 2 2 8 2 5" xfId="2727"/>
    <cellStyle name="Calculation 2 2 8 2 6" xfId="2728"/>
    <cellStyle name="Calculation 2 2 8 2 7" xfId="2729"/>
    <cellStyle name="Calculation 2 2 8 2 8" xfId="2730"/>
    <cellStyle name="Calculation 2 2 8 2 9" xfId="2731"/>
    <cellStyle name="Calculation 2 2 8 3" xfId="2732"/>
    <cellStyle name="Calculation 2 2 8 3 2" xfId="2733"/>
    <cellStyle name="Calculation 2 2 8 3 2 2" xfId="2734"/>
    <cellStyle name="Calculation 2 2 8 3 2 3" xfId="2735"/>
    <cellStyle name="Calculation 2 2 8 3 2 4" xfId="2736"/>
    <cellStyle name="Calculation 2 2 8 3 2 5" xfId="2737"/>
    <cellStyle name="Calculation 2 2 8 3 2 6" xfId="2738"/>
    <cellStyle name="Calculation 2 2 8 3 2 7" xfId="2739"/>
    <cellStyle name="Calculation 2 2 8 3 2 8" xfId="2740"/>
    <cellStyle name="Calculation 2 2 8 3 3" xfId="2741"/>
    <cellStyle name="Calculation 2 2 8 3 4" xfId="2742"/>
    <cellStyle name="Calculation 2 2 8 3 5" xfId="2743"/>
    <cellStyle name="Calculation 2 2 8 3 6" xfId="2744"/>
    <cellStyle name="Calculation 2 2 8 3 7" xfId="2745"/>
    <cellStyle name="Calculation 2 2 8 3 8" xfId="2746"/>
    <cellStyle name="Calculation 2 2 8 3 9" xfId="2747"/>
    <cellStyle name="Calculation 2 2 8 4" xfId="2748"/>
    <cellStyle name="Calculation 2 2 8 4 2" xfId="2749"/>
    <cellStyle name="Calculation 2 2 8 4 3" xfId="2750"/>
    <cellStyle name="Calculation 2 2 8 4 4" xfId="2751"/>
    <cellStyle name="Calculation 2 2 8 4 5" xfId="2752"/>
    <cellStyle name="Calculation 2 2 8 4 6" xfId="2753"/>
    <cellStyle name="Calculation 2 2 8 4 7" xfId="2754"/>
    <cellStyle name="Calculation 2 2 8 4 8" xfId="2755"/>
    <cellStyle name="Calculation 2 2 8 5" xfId="2756"/>
    <cellStyle name="Calculation 2 2 8 6" xfId="2757"/>
    <cellStyle name="Calculation 2 2 8 7" xfId="2758"/>
    <cellStyle name="Calculation 2 2 8 8" xfId="2759"/>
    <cellStyle name="Calculation 2 2 8 9" xfId="2760"/>
    <cellStyle name="Calculation 2 2 9" xfId="2761"/>
    <cellStyle name="Calculation 2 2 9 10" xfId="2762"/>
    <cellStyle name="Calculation 2 2 9 11" xfId="2763"/>
    <cellStyle name="Calculation 2 2 9 2" xfId="2764"/>
    <cellStyle name="Calculation 2 2 9 2 2" xfId="2765"/>
    <cellStyle name="Calculation 2 2 9 2 2 2" xfId="2766"/>
    <cellStyle name="Calculation 2 2 9 2 2 3" xfId="2767"/>
    <cellStyle name="Calculation 2 2 9 2 2 4" xfId="2768"/>
    <cellStyle name="Calculation 2 2 9 2 2 5" xfId="2769"/>
    <cellStyle name="Calculation 2 2 9 2 2 6" xfId="2770"/>
    <cellStyle name="Calculation 2 2 9 2 2 7" xfId="2771"/>
    <cellStyle name="Calculation 2 2 9 2 2 8" xfId="2772"/>
    <cellStyle name="Calculation 2 2 9 2 3" xfId="2773"/>
    <cellStyle name="Calculation 2 2 9 2 4" xfId="2774"/>
    <cellStyle name="Calculation 2 2 9 2 5" xfId="2775"/>
    <cellStyle name="Calculation 2 2 9 2 6" xfId="2776"/>
    <cellStyle name="Calculation 2 2 9 2 7" xfId="2777"/>
    <cellStyle name="Calculation 2 2 9 2 8" xfId="2778"/>
    <cellStyle name="Calculation 2 2 9 2 9" xfId="2779"/>
    <cellStyle name="Calculation 2 2 9 3" xfId="2780"/>
    <cellStyle name="Calculation 2 2 9 3 2" xfId="2781"/>
    <cellStyle name="Calculation 2 2 9 3 2 2" xfId="2782"/>
    <cellStyle name="Calculation 2 2 9 3 2 3" xfId="2783"/>
    <cellStyle name="Calculation 2 2 9 3 2 4" xfId="2784"/>
    <cellStyle name="Calculation 2 2 9 3 2 5" xfId="2785"/>
    <cellStyle name="Calculation 2 2 9 3 2 6" xfId="2786"/>
    <cellStyle name="Calculation 2 2 9 3 2 7" xfId="2787"/>
    <cellStyle name="Calculation 2 2 9 3 2 8" xfId="2788"/>
    <cellStyle name="Calculation 2 2 9 3 3" xfId="2789"/>
    <cellStyle name="Calculation 2 2 9 3 4" xfId="2790"/>
    <cellStyle name="Calculation 2 2 9 3 5" xfId="2791"/>
    <cellStyle name="Calculation 2 2 9 3 6" xfId="2792"/>
    <cellStyle name="Calculation 2 2 9 3 7" xfId="2793"/>
    <cellStyle name="Calculation 2 2 9 3 8" xfId="2794"/>
    <cellStyle name="Calculation 2 2 9 3 9" xfId="2795"/>
    <cellStyle name="Calculation 2 2 9 4" xfId="2796"/>
    <cellStyle name="Calculation 2 2 9 4 2" xfId="2797"/>
    <cellStyle name="Calculation 2 2 9 4 3" xfId="2798"/>
    <cellStyle name="Calculation 2 2 9 4 4" xfId="2799"/>
    <cellStyle name="Calculation 2 2 9 4 5" xfId="2800"/>
    <cellStyle name="Calculation 2 2 9 4 6" xfId="2801"/>
    <cellStyle name="Calculation 2 2 9 4 7" xfId="2802"/>
    <cellStyle name="Calculation 2 2 9 4 8" xfId="2803"/>
    <cellStyle name="Calculation 2 2 9 5" xfId="2804"/>
    <cellStyle name="Calculation 2 2 9 6" xfId="2805"/>
    <cellStyle name="Calculation 2 2 9 7" xfId="2806"/>
    <cellStyle name="Calculation 2 2 9 8" xfId="2807"/>
    <cellStyle name="Calculation 2 2 9 9" xfId="2808"/>
    <cellStyle name="Calculation 2 20" xfId="2809"/>
    <cellStyle name="Calculation 2 21" xfId="2810"/>
    <cellStyle name="Calculation 2 22" xfId="2811"/>
    <cellStyle name="Calculation 2 23" xfId="2812"/>
    <cellStyle name="Calculation 2 24" xfId="2813"/>
    <cellStyle name="Calculation 2 3" xfId="2814"/>
    <cellStyle name="Calculation 2 3 10" xfId="2815"/>
    <cellStyle name="Calculation 2 3 10 10" xfId="2816"/>
    <cellStyle name="Calculation 2 3 10 2" xfId="2817"/>
    <cellStyle name="Calculation 2 3 10 2 2" xfId="2818"/>
    <cellStyle name="Calculation 2 3 10 2 2 2" xfId="2819"/>
    <cellStyle name="Calculation 2 3 10 2 2 3" xfId="2820"/>
    <cellStyle name="Calculation 2 3 10 2 2 4" xfId="2821"/>
    <cellStyle name="Calculation 2 3 10 2 2 5" xfId="2822"/>
    <cellStyle name="Calculation 2 3 10 2 2 6" xfId="2823"/>
    <cellStyle name="Calculation 2 3 10 2 2 7" xfId="2824"/>
    <cellStyle name="Calculation 2 3 10 2 2 8" xfId="2825"/>
    <cellStyle name="Calculation 2 3 10 2 3" xfId="2826"/>
    <cellStyle name="Calculation 2 3 10 2 4" xfId="2827"/>
    <cellStyle name="Calculation 2 3 10 2 5" xfId="2828"/>
    <cellStyle name="Calculation 2 3 10 2 6" xfId="2829"/>
    <cellStyle name="Calculation 2 3 10 2 7" xfId="2830"/>
    <cellStyle name="Calculation 2 3 10 2 8" xfId="2831"/>
    <cellStyle name="Calculation 2 3 10 2 9" xfId="2832"/>
    <cellStyle name="Calculation 2 3 10 3" xfId="2833"/>
    <cellStyle name="Calculation 2 3 10 3 2" xfId="2834"/>
    <cellStyle name="Calculation 2 3 10 3 3" xfId="2835"/>
    <cellStyle name="Calculation 2 3 10 3 4" xfId="2836"/>
    <cellStyle name="Calculation 2 3 10 3 5" xfId="2837"/>
    <cellStyle name="Calculation 2 3 10 3 6" xfId="2838"/>
    <cellStyle name="Calculation 2 3 10 3 7" xfId="2839"/>
    <cellStyle name="Calculation 2 3 10 3 8" xfId="2840"/>
    <cellStyle name="Calculation 2 3 10 4" xfId="2841"/>
    <cellStyle name="Calculation 2 3 10 5" xfId="2842"/>
    <cellStyle name="Calculation 2 3 10 6" xfId="2843"/>
    <cellStyle name="Calculation 2 3 10 7" xfId="2844"/>
    <cellStyle name="Calculation 2 3 10 8" xfId="2845"/>
    <cellStyle name="Calculation 2 3 10 9" xfId="2846"/>
    <cellStyle name="Calculation 2 3 11" xfId="2847"/>
    <cellStyle name="Calculation 2 3 11 2" xfId="2848"/>
    <cellStyle name="Calculation 2 3 11 2 2" xfId="2849"/>
    <cellStyle name="Calculation 2 3 11 2 3" xfId="2850"/>
    <cellStyle name="Calculation 2 3 11 2 4" xfId="2851"/>
    <cellStyle name="Calculation 2 3 11 2 5" xfId="2852"/>
    <cellStyle name="Calculation 2 3 11 2 6" xfId="2853"/>
    <cellStyle name="Calculation 2 3 11 2 7" xfId="2854"/>
    <cellStyle name="Calculation 2 3 11 2 8" xfId="2855"/>
    <cellStyle name="Calculation 2 3 11 3" xfId="2856"/>
    <cellStyle name="Calculation 2 3 11 4" xfId="2857"/>
    <cellStyle name="Calculation 2 3 11 5" xfId="2858"/>
    <cellStyle name="Calculation 2 3 11 6" xfId="2859"/>
    <cellStyle name="Calculation 2 3 11 7" xfId="2860"/>
    <cellStyle name="Calculation 2 3 11 8" xfId="2861"/>
    <cellStyle name="Calculation 2 3 11 9" xfId="2862"/>
    <cellStyle name="Calculation 2 3 12" xfId="2863"/>
    <cellStyle name="Calculation 2 3 12 2" xfId="2864"/>
    <cellStyle name="Calculation 2 3 12 3" xfId="2865"/>
    <cellStyle name="Calculation 2 3 12 4" xfId="2866"/>
    <cellStyle name="Calculation 2 3 12 5" xfId="2867"/>
    <cellStyle name="Calculation 2 3 12 6" xfId="2868"/>
    <cellStyle name="Calculation 2 3 12 7" xfId="2869"/>
    <cellStyle name="Calculation 2 3 12 8" xfId="2870"/>
    <cellStyle name="Calculation 2 3 13" xfId="2871"/>
    <cellStyle name="Calculation 2 3 14" xfId="2872"/>
    <cellStyle name="Calculation 2 3 15" xfId="2873"/>
    <cellStyle name="Calculation 2 3 16" xfId="2874"/>
    <cellStyle name="Calculation 2 3 17" xfId="2875"/>
    <cellStyle name="Calculation 2 3 18" xfId="2876"/>
    <cellStyle name="Calculation 2 3 19" xfId="2877"/>
    <cellStyle name="Calculation 2 3 2" xfId="2878"/>
    <cellStyle name="Calculation 2 3 2 10" xfId="2879"/>
    <cellStyle name="Calculation 2 3 2 11" xfId="2880"/>
    <cellStyle name="Calculation 2 3 2 12" xfId="2881"/>
    <cellStyle name="Calculation 2 3 2 2" xfId="2882"/>
    <cellStyle name="Calculation 2 3 2 2 10" xfId="2883"/>
    <cellStyle name="Calculation 2 3 2 2 11" xfId="2884"/>
    <cellStyle name="Calculation 2 3 2 2 2" xfId="2885"/>
    <cellStyle name="Calculation 2 3 2 2 2 2" xfId="2886"/>
    <cellStyle name="Calculation 2 3 2 2 2 2 2" xfId="2887"/>
    <cellStyle name="Calculation 2 3 2 2 2 2 3" xfId="2888"/>
    <cellStyle name="Calculation 2 3 2 2 2 2 4" xfId="2889"/>
    <cellStyle name="Calculation 2 3 2 2 2 2 5" xfId="2890"/>
    <cellStyle name="Calculation 2 3 2 2 2 2 6" xfId="2891"/>
    <cellStyle name="Calculation 2 3 2 2 2 2 7" xfId="2892"/>
    <cellStyle name="Calculation 2 3 2 2 2 2 8" xfId="2893"/>
    <cellStyle name="Calculation 2 3 2 2 2 3" xfId="2894"/>
    <cellStyle name="Calculation 2 3 2 2 2 4" xfId="2895"/>
    <cellStyle name="Calculation 2 3 2 2 2 5" xfId="2896"/>
    <cellStyle name="Calculation 2 3 2 2 2 6" xfId="2897"/>
    <cellStyle name="Calculation 2 3 2 2 2 7" xfId="2898"/>
    <cellStyle name="Calculation 2 3 2 2 2 8" xfId="2899"/>
    <cellStyle name="Calculation 2 3 2 2 2 9" xfId="2900"/>
    <cellStyle name="Calculation 2 3 2 2 3" xfId="2901"/>
    <cellStyle name="Calculation 2 3 2 2 3 2" xfId="2902"/>
    <cellStyle name="Calculation 2 3 2 2 3 2 2" xfId="2903"/>
    <cellStyle name="Calculation 2 3 2 2 3 2 3" xfId="2904"/>
    <cellStyle name="Calculation 2 3 2 2 3 2 4" xfId="2905"/>
    <cellStyle name="Calculation 2 3 2 2 3 2 5" xfId="2906"/>
    <cellStyle name="Calculation 2 3 2 2 3 2 6" xfId="2907"/>
    <cellStyle name="Calculation 2 3 2 2 3 2 7" xfId="2908"/>
    <cellStyle name="Calculation 2 3 2 2 3 2 8" xfId="2909"/>
    <cellStyle name="Calculation 2 3 2 2 3 3" xfId="2910"/>
    <cellStyle name="Calculation 2 3 2 2 3 4" xfId="2911"/>
    <cellStyle name="Calculation 2 3 2 2 3 5" xfId="2912"/>
    <cellStyle name="Calculation 2 3 2 2 3 6" xfId="2913"/>
    <cellStyle name="Calculation 2 3 2 2 3 7" xfId="2914"/>
    <cellStyle name="Calculation 2 3 2 2 3 8" xfId="2915"/>
    <cellStyle name="Calculation 2 3 2 2 3 9" xfId="2916"/>
    <cellStyle name="Calculation 2 3 2 2 4" xfId="2917"/>
    <cellStyle name="Calculation 2 3 2 2 4 2" xfId="2918"/>
    <cellStyle name="Calculation 2 3 2 2 4 3" xfId="2919"/>
    <cellStyle name="Calculation 2 3 2 2 4 4" xfId="2920"/>
    <cellStyle name="Calculation 2 3 2 2 4 5" xfId="2921"/>
    <cellStyle name="Calculation 2 3 2 2 4 6" xfId="2922"/>
    <cellStyle name="Calculation 2 3 2 2 4 7" xfId="2923"/>
    <cellStyle name="Calculation 2 3 2 2 4 8" xfId="2924"/>
    <cellStyle name="Calculation 2 3 2 2 5" xfId="2925"/>
    <cellStyle name="Calculation 2 3 2 2 6" xfId="2926"/>
    <cellStyle name="Calculation 2 3 2 2 7" xfId="2927"/>
    <cellStyle name="Calculation 2 3 2 2 8" xfId="2928"/>
    <cellStyle name="Calculation 2 3 2 2 9" xfId="2929"/>
    <cellStyle name="Calculation 2 3 2 3" xfId="2930"/>
    <cellStyle name="Calculation 2 3 2 3 2" xfId="2931"/>
    <cellStyle name="Calculation 2 3 2 3 2 2" xfId="2932"/>
    <cellStyle name="Calculation 2 3 2 3 2 3" xfId="2933"/>
    <cellStyle name="Calculation 2 3 2 3 2 4" xfId="2934"/>
    <cellStyle name="Calculation 2 3 2 3 2 5" xfId="2935"/>
    <cellStyle name="Calculation 2 3 2 3 2 6" xfId="2936"/>
    <cellStyle name="Calculation 2 3 2 3 2 7" xfId="2937"/>
    <cellStyle name="Calculation 2 3 2 3 2 8" xfId="2938"/>
    <cellStyle name="Calculation 2 3 2 3 3" xfId="2939"/>
    <cellStyle name="Calculation 2 3 2 3 4" xfId="2940"/>
    <cellStyle name="Calculation 2 3 2 3 5" xfId="2941"/>
    <cellStyle name="Calculation 2 3 2 3 6" xfId="2942"/>
    <cellStyle name="Calculation 2 3 2 3 7" xfId="2943"/>
    <cellStyle name="Calculation 2 3 2 3 8" xfId="2944"/>
    <cellStyle name="Calculation 2 3 2 3 9" xfId="2945"/>
    <cellStyle name="Calculation 2 3 2 4" xfId="2946"/>
    <cellStyle name="Calculation 2 3 2 4 2" xfId="2947"/>
    <cellStyle name="Calculation 2 3 2 4 2 2" xfId="2948"/>
    <cellStyle name="Calculation 2 3 2 4 2 3" xfId="2949"/>
    <cellStyle name="Calculation 2 3 2 4 2 4" xfId="2950"/>
    <cellStyle name="Calculation 2 3 2 4 2 5" xfId="2951"/>
    <cellStyle name="Calculation 2 3 2 4 2 6" xfId="2952"/>
    <cellStyle name="Calculation 2 3 2 4 2 7" xfId="2953"/>
    <cellStyle name="Calculation 2 3 2 4 2 8" xfId="2954"/>
    <cellStyle name="Calculation 2 3 2 4 3" xfId="2955"/>
    <cellStyle name="Calculation 2 3 2 4 4" xfId="2956"/>
    <cellStyle name="Calculation 2 3 2 4 5" xfId="2957"/>
    <cellStyle name="Calculation 2 3 2 4 6" xfId="2958"/>
    <cellStyle name="Calculation 2 3 2 4 7" xfId="2959"/>
    <cellStyle name="Calculation 2 3 2 4 8" xfId="2960"/>
    <cellStyle name="Calculation 2 3 2 4 9" xfId="2961"/>
    <cellStyle name="Calculation 2 3 2 5" xfId="2962"/>
    <cellStyle name="Calculation 2 3 2 5 2" xfId="2963"/>
    <cellStyle name="Calculation 2 3 2 5 3" xfId="2964"/>
    <cellStyle name="Calculation 2 3 2 5 4" xfId="2965"/>
    <cellStyle name="Calculation 2 3 2 5 5" xfId="2966"/>
    <cellStyle name="Calculation 2 3 2 5 6" xfId="2967"/>
    <cellStyle name="Calculation 2 3 2 5 7" xfId="2968"/>
    <cellStyle name="Calculation 2 3 2 5 8" xfId="2969"/>
    <cellStyle name="Calculation 2 3 2 6" xfId="2970"/>
    <cellStyle name="Calculation 2 3 2 7" xfId="2971"/>
    <cellStyle name="Calculation 2 3 2 8" xfId="2972"/>
    <cellStyle name="Calculation 2 3 2 9" xfId="2973"/>
    <cellStyle name="Calculation 2 3 3" xfId="2974"/>
    <cellStyle name="Calculation 2 3 3 10" xfId="2975"/>
    <cellStyle name="Calculation 2 3 3 11" xfId="2976"/>
    <cellStyle name="Calculation 2 3 3 2" xfId="2977"/>
    <cellStyle name="Calculation 2 3 3 2 2" xfId="2978"/>
    <cellStyle name="Calculation 2 3 3 2 2 2" xfId="2979"/>
    <cellStyle name="Calculation 2 3 3 2 2 3" xfId="2980"/>
    <cellStyle name="Calculation 2 3 3 2 2 4" xfId="2981"/>
    <cellStyle name="Calculation 2 3 3 2 2 5" xfId="2982"/>
    <cellStyle name="Calculation 2 3 3 2 2 6" xfId="2983"/>
    <cellStyle name="Calculation 2 3 3 2 2 7" xfId="2984"/>
    <cellStyle name="Calculation 2 3 3 2 2 8" xfId="2985"/>
    <cellStyle name="Calculation 2 3 3 2 3" xfId="2986"/>
    <cellStyle name="Calculation 2 3 3 2 4" xfId="2987"/>
    <cellStyle name="Calculation 2 3 3 2 5" xfId="2988"/>
    <cellStyle name="Calculation 2 3 3 2 6" xfId="2989"/>
    <cellStyle name="Calculation 2 3 3 2 7" xfId="2990"/>
    <cellStyle name="Calculation 2 3 3 2 8" xfId="2991"/>
    <cellStyle name="Calculation 2 3 3 2 9" xfId="2992"/>
    <cellStyle name="Calculation 2 3 3 3" xfId="2993"/>
    <cellStyle name="Calculation 2 3 3 3 2" xfId="2994"/>
    <cellStyle name="Calculation 2 3 3 3 2 2" xfId="2995"/>
    <cellStyle name="Calculation 2 3 3 3 2 3" xfId="2996"/>
    <cellStyle name="Calculation 2 3 3 3 2 4" xfId="2997"/>
    <cellStyle name="Calculation 2 3 3 3 2 5" xfId="2998"/>
    <cellStyle name="Calculation 2 3 3 3 2 6" xfId="2999"/>
    <cellStyle name="Calculation 2 3 3 3 2 7" xfId="3000"/>
    <cellStyle name="Calculation 2 3 3 3 2 8" xfId="3001"/>
    <cellStyle name="Calculation 2 3 3 3 3" xfId="3002"/>
    <cellStyle name="Calculation 2 3 3 3 4" xfId="3003"/>
    <cellStyle name="Calculation 2 3 3 3 5" xfId="3004"/>
    <cellStyle name="Calculation 2 3 3 3 6" xfId="3005"/>
    <cellStyle name="Calculation 2 3 3 3 7" xfId="3006"/>
    <cellStyle name="Calculation 2 3 3 3 8" xfId="3007"/>
    <cellStyle name="Calculation 2 3 3 3 9" xfId="3008"/>
    <cellStyle name="Calculation 2 3 3 4" xfId="3009"/>
    <cellStyle name="Calculation 2 3 3 4 2" xfId="3010"/>
    <cellStyle name="Calculation 2 3 3 4 3" xfId="3011"/>
    <cellStyle name="Calculation 2 3 3 4 4" xfId="3012"/>
    <cellStyle name="Calculation 2 3 3 4 5" xfId="3013"/>
    <cellStyle name="Calculation 2 3 3 4 6" xfId="3014"/>
    <cellStyle name="Calculation 2 3 3 4 7" xfId="3015"/>
    <cellStyle name="Calculation 2 3 3 4 8" xfId="3016"/>
    <cellStyle name="Calculation 2 3 3 5" xfId="3017"/>
    <cellStyle name="Calculation 2 3 3 6" xfId="3018"/>
    <cellStyle name="Calculation 2 3 3 7" xfId="3019"/>
    <cellStyle name="Calculation 2 3 3 8" xfId="3020"/>
    <cellStyle name="Calculation 2 3 3 9" xfId="3021"/>
    <cellStyle name="Calculation 2 3 4" xfId="3022"/>
    <cellStyle name="Calculation 2 3 4 10" xfId="3023"/>
    <cellStyle name="Calculation 2 3 4 11" xfId="3024"/>
    <cellStyle name="Calculation 2 3 4 2" xfId="3025"/>
    <cellStyle name="Calculation 2 3 4 2 2" xfId="3026"/>
    <cellStyle name="Calculation 2 3 4 2 2 2" xfId="3027"/>
    <cellStyle name="Calculation 2 3 4 2 2 3" xfId="3028"/>
    <cellStyle name="Calculation 2 3 4 2 2 4" xfId="3029"/>
    <cellStyle name="Calculation 2 3 4 2 2 5" xfId="3030"/>
    <cellStyle name="Calculation 2 3 4 2 2 6" xfId="3031"/>
    <cellStyle name="Calculation 2 3 4 2 2 7" xfId="3032"/>
    <cellStyle name="Calculation 2 3 4 2 2 8" xfId="3033"/>
    <cellStyle name="Calculation 2 3 4 2 3" xfId="3034"/>
    <cellStyle name="Calculation 2 3 4 2 4" xfId="3035"/>
    <cellStyle name="Calculation 2 3 4 2 5" xfId="3036"/>
    <cellStyle name="Calculation 2 3 4 2 6" xfId="3037"/>
    <cellStyle name="Calculation 2 3 4 2 7" xfId="3038"/>
    <cellStyle name="Calculation 2 3 4 2 8" xfId="3039"/>
    <cellStyle name="Calculation 2 3 4 2 9" xfId="3040"/>
    <cellStyle name="Calculation 2 3 4 3" xfId="3041"/>
    <cellStyle name="Calculation 2 3 4 3 2" xfId="3042"/>
    <cellStyle name="Calculation 2 3 4 3 2 2" xfId="3043"/>
    <cellStyle name="Calculation 2 3 4 3 2 3" xfId="3044"/>
    <cellStyle name="Calculation 2 3 4 3 2 4" xfId="3045"/>
    <cellStyle name="Calculation 2 3 4 3 2 5" xfId="3046"/>
    <cellStyle name="Calculation 2 3 4 3 2 6" xfId="3047"/>
    <cellStyle name="Calculation 2 3 4 3 2 7" xfId="3048"/>
    <cellStyle name="Calculation 2 3 4 3 2 8" xfId="3049"/>
    <cellStyle name="Calculation 2 3 4 3 3" xfId="3050"/>
    <cellStyle name="Calculation 2 3 4 3 4" xfId="3051"/>
    <cellStyle name="Calculation 2 3 4 3 5" xfId="3052"/>
    <cellStyle name="Calculation 2 3 4 3 6" xfId="3053"/>
    <cellStyle name="Calculation 2 3 4 3 7" xfId="3054"/>
    <cellStyle name="Calculation 2 3 4 3 8" xfId="3055"/>
    <cellStyle name="Calculation 2 3 4 3 9" xfId="3056"/>
    <cellStyle name="Calculation 2 3 4 4" xfId="3057"/>
    <cellStyle name="Calculation 2 3 4 4 2" xfId="3058"/>
    <cellStyle name="Calculation 2 3 4 4 3" xfId="3059"/>
    <cellStyle name="Calculation 2 3 4 4 4" xfId="3060"/>
    <cellStyle name="Calculation 2 3 4 4 5" xfId="3061"/>
    <cellStyle name="Calculation 2 3 4 4 6" xfId="3062"/>
    <cellStyle name="Calculation 2 3 4 4 7" xfId="3063"/>
    <cellStyle name="Calculation 2 3 4 4 8" xfId="3064"/>
    <cellStyle name="Calculation 2 3 4 5" xfId="3065"/>
    <cellStyle name="Calculation 2 3 4 6" xfId="3066"/>
    <cellStyle name="Calculation 2 3 4 7" xfId="3067"/>
    <cellStyle name="Calculation 2 3 4 8" xfId="3068"/>
    <cellStyle name="Calculation 2 3 4 9" xfId="3069"/>
    <cellStyle name="Calculation 2 3 5" xfId="3070"/>
    <cellStyle name="Calculation 2 3 5 10" xfId="3071"/>
    <cellStyle name="Calculation 2 3 5 11" xfId="3072"/>
    <cellStyle name="Calculation 2 3 5 2" xfId="3073"/>
    <cellStyle name="Calculation 2 3 5 2 2" xfId="3074"/>
    <cellStyle name="Calculation 2 3 5 2 2 2" xfId="3075"/>
    <cellStyle name="Calculation 2 3 5 2 2 3" xfId="3076"/>
    <cellStyle name="Calculation 2 3 5 2 2 4" xfId="3077"/>
    <cellStyle name="Calculation 2 3 5 2 2 5" xfId="3078"/>
    <cellStyle name="Calculation 2 3 5 2 2 6" xfId="3079"/>
    <cellStyle name="Calculation 2 3 5 2 2 7" xfId="3080"/>
    <cellStyle name="Calculation 2 3 5 2 2 8" xfId="3081"/>
    <cellStyle name="Calculation 2 3 5 2 3" xfId="3082"/>
    <cellStyle name="Calculation 2 3 5 2 4" xfId="3083"/>
    <cellStyle name="Calculation 2 3 5 2 5" xfId="3084"/>
    <cellStyle name="Calculation 2 3 5 2 6" xfId="3085"/>
    <cellStyle name="Calculation 2 3 5 2 7" xfId="3086"/>
    <cellStyle name="Calculation 2 3 5 2 8" xfId="3087"/>
    <cellStyle name="Calculation 2 3 5 2 9" xfId="3088"/>
    <cellStyle name="Calculation 2 3 5 3" xfId="3089"/>
    <cellStyle name="Calculation 2 3 5 3 2" xfId="3090"/>
    <cellStyle name="Calculation 2 3 5 3 2 2" xfId="3091"/>
    <cellStyle name="Calculation 2 3 5 3 2 3" xfId="3092"/>
    <cellStyle name="Calculation 2 3 5 3 2 4" xfId="3093"/>
    <cellStyle name="Calculation 2 3 5 3 2 5" xfId="3094"/>
    <cellStyle name="Calculation 2 3 5 3 2 6" xfId="3095"/>
    <cellStyle name="Calculation 2 3 5 3 2 7" xfId="3096"/>
    <cellStyle name="Calculation 2 3 5 3 2 8" xfId="3097"/>
    <cellStyle name="Calculation 2 3 5 3 3" xfId="3098"/>
    <cellStyle name="Calculation 2 3 5 3 4" xfId="3099"/>
    <cellStyle name="Calculation 2 3 5 3 5" xfId="3100"/>
    <cellStyle name="Calculation 2 3 5 3 6" xfId="3101"/>
    <cellStyle name="Calculation 2 3 5 3 7" xfId="3102"/>
    <cellStyle name="Calculation 2 3 5 3 8" xfId="3103"/>
    <cellStyle name="Calculation 2 3 5 3 9" xfId="3104"/>
    <cellStyle name="Calculation 2 3 5 4" xfId="3105"/>
    <cellStyle name="Calculation 2 3 5 4 2" xfId="3106"/>
    <cellStyle name="Calculation 2 3 5 4 3" xfId="3107"/>
    <cellStyle name="Calculation 2 3 5 4 4" xfId="3108"/>
    <cellStyle name="Calculation 2 3 5 4 5" xfId="3109"/>
    <cellStyle name="Calculation 2 3 5 4 6" xfId="3110"/>
    <cellStyle name="Calculation 2 3 5 4 7" xfId="3111"/>
    <cellStyle name="Calculation 2 3 5 4 8" xfId="3112"/>
    <cellStyle name="Calculation 2 3 5 5" xfId="3113"/>
    <cellStyle name="Calculation 2 3 5 6" xfId="3114"/>
    <cellStyle name="Calculation 2 3 5 7" xfId="3115"/>
    <cellStyle name="Calculation 2 3 5 8" xfId="3116"/>
    <cellStyle name="Calculation 2 3 5 9" xfId="3117"/>
    <cellStyle name="Calculation 2 3 6" xfId="3118"/>
    <cellStyle name="Calculation 2 3 6 10" xfId="3119"/>
    <cellStyle name="Calculation 2 3 6 11" xfId="3120"/>
    <cellStyle name="Calculation 2 3 6 2" xfId="3121"/>
    <cellStyle name="Calculation 2 3 6 2 2" xfId="3122"/>
    <cellStyle name="Calculation 2 3 6 2 2 2" xfId="3123"/>
    <cellStyle name="Calculation 2 3 6 2 2 3" xfId="3124"/>
    <cellStyle name="Calculation 2 3 6 2 2 4" xfId="3125"/>
    <cellStyle name="Calculation 2 3 6 2 2 5" xfId="3126"/>
    <cellStyle name="Calculation 2 3 6 2 2 6" xfId="3127"/>
    <cellStyle name="Calculation 2 3 6 2 2 7" xfId="3128"/>
    <cellStyle name="Calculation 2 3 6 2 2 8" xfId="3129"/>
    <cellStyle name="Calculation 2 3 6 2 3" xfId="3130"/>
    <cellStyle name="Calculation 2 3 6 2 4" xfId="3131"/>
    <cellStyle name="Calculation 2 3 6 2 5" xfId="3132"/>
    <cellStyle name="Calculation 2 3 6 2 6" xfId="3133"/>
    <cellStyle name="Calculation 2 3 6 2 7" xfId="3134"/>
    <cellStyle name="Calculation 2 3 6 2 8" xfId="3135"/>
    <cellStyle name="Calculation 2 3 6 2 9" xfId="3136"/>
    <cellStyle name="Calculation 2 3 6 3" xfId="3137"/>
    <cellStyle name="Calculation 2 3 6 3 2" xfId="3138"/>
    <cellStyle name="Calculation 2 3 6 3 2 2" xfId="3139"/>
    <cellStyle name="Calculation 2 3 6 3 2 3" xfId="3140"/>
    <cellStyle name="Calculation 2 3 6 3 2 4" xfId="3141"/>
    <cellStyle name="Calculation 2 3 6 3 2 5" xfId="3142"/>
    <cellStyle name="Calculation 2 3 6 3 2 6" xfId="3143"/>
    <cellStyle name="Calculation 2 3 6 3 2 7" xfId="3144"/>
    <cellStyle name="Calculation 2 3 6 3 2 8" xfId="3145"/>
    <cellStyle name="Calculation 2 3 6 3 3" xfId="3146"/>
    <cellStyle name="Calculation 2 3 6 3 4" xfId="3147"/>
    <cellStyle name="Calculation 2 3 6 3 5" xfId="3148"/>
    <cellStyle name="Calculation 2 3 6 3 6" xfId="3149"/>
    <cellStyle name="Calculation 2 3 6 3 7" xfId="3150"/>
    <cellStyle name="Calculation 2 3 6 3 8" xfId="3151"/>
    <cellStyle name="Calculation 2 3 6 3 9" xfId="3152"/>
    <cellStyle name="Calculation 2 3 6 4" xfId="3153"/>
    <cellStyle name="Calculation 2 3 6 4 2" xfId="3154"/>
    <cellStyle name="Calculation 2 3 6 4 3" xfId="3155"/>
    <cellStyle name="Calculation 2 3 6 4 4" xfId="3156"/>
    <cellStyle name="Calculation 2 3 6 4 5" xfId="3157"/>
    <cellStyle name="Calculation 2 3 6 4 6" xfId="3158"/>
    <cellStyle name="Calculation 2 3 6 4 7" xfId="3159"/>
    <cellStyle name="Calculation 2 3 6 4 8" xfId="3160"/>
    <cellStyle name="Calculation 2 3 6 5" xfId="3161"/>
    <cellStyle name="Calculation 2 3 6 6" xfId="3162"/>
    <cellStyle name="Calculation 2 3 6 7" xfId="3163"/>
    <cellStyle name="Calculation 2 3 6 8" xfId="3164"/>
    <cellStyle name="Calculation 2 3 6 9" xfId="3165"/>
    <cellStyle name="Calculation 2 3 7" xfId="3166"/>
    <cellStyle name="Calculation 2 3 7 10" xfId="3167"/>
    <cellStyle name="Calculation 2 3 7 11" xfId="3168"/>
    <cellStyle name="Calculation 2 3 7 2" xfId="3169"/>
    <cellStyle name="Calculation 2 3 7 2 2" xfId="3170"/>
    <cellStyle name="Calculation 2 3 7 2 2 2" xfId="3171"/>
    <cellStyle name="Calculation 2 3 7 2 2 3" xfId="3172"/>
    <cellStyle name="Calculation 2 3 7 2 2 4" xfId="3173"/>
    <cellStyle name="Calculation 2 3 7 2 2 5" xfId="3174"/>
    <cellStyle name="Calculation 2 3 7 2 2 6" xfId="3175"/>
    <cellStyle name="Calculation 2 3 7 2 2 7" xfId="3176"/>
    <cellStyle name="Calculation 2 3 7 2 2 8" xfId="3177"/>
    <cellStyle name="Calculation 2 3 7 2 3" xfId="3178"/>
    <cellStyle name="Calculation 2 3 7 2 4" xfId="3179"/>
    <cellStyle name="Calculation 2 3 7 2 5" xfId="3180"/>
    <cellStyle name="Calculation 2 3 7 2 6" xfId="3181"/>
    <cellStyle name="Calculation 2 3 7 2 7" xfId="3182"/>
    <cellStyle name="Calculation 2 3 7 2 8" xfId="3183"/>
    <cellStyle name="Calculation 2 3 7 2 9" xfId="3184"/>
    <cellStyle name="Calculation 2 3 7 3" xfId="3185"/>
    <cellStyle name="Calculation 2 3 7 3 2" xfId="3186"/>
    <cellStyle name="Calculation 2 3 7 3 2 2" xfId="3187"/>
    <cellStyle name="Calculation 2 3 7 3 2 3" xfId="3188"/>
    <cellStyle name="Calculation 2 3 7 3 2 4" xfId="3189"/>
    <cellStyle name="Calculation 2 3 7 3 2 5" xfId="3190"/>
    <cellStyle name="Calculation 2 3 7 3 2 6" xfId="3191"/>
    <cellStyle name="Calculation 2 3 7 3 2 7" xfId="3192"/>
    <cellStyle name="Calculation 2 3 7 3 2 8" xfId="3193"/>
    <cellStyle name="Calculation 2 3 7 3 3" xfId="3194"/>
    <cellStyle name="Calculation 2 3 7 3 4" xfId="3195"/>
    <cellStyle name="Calculation 2 3 7 3 5" xfId="3196"/>
    <cellStyle name="Calculation 2 3 7 3 6" xfId="3197"/>
    <cellStyle name="Calculation 2 3 7 3 7" xfId="3198"/>
    <cellStyle name="Calculation 2 3 7 3 8" xfId="3199"/>
    <cellStyle name="Calculation 2 3 7 3 9" xfId="3200"/>
    <cellStyle name="Calculation 2 3 7 4" xfId="3201"/>
    <cellStyle name="Calculation 2 3 7 4 2" xfId="3202"/>
    <cellStyle name="Calculation 2 3 7 4 3" xfId="3203"/>
    <cellStyle name="Calculation 2 3 7 4 4" xfId="3204"/>
    <cellStyle name="Calculation 2 3 7 4 5" xfId="3205"/>
    <cellStyle name="Calculation 2 3 7 4 6" xfId="3206"/>
    <cellStyle name="Calculation 2 3 7 4 7" xfId="3207"/>
    <cellStyle name="Calculation 2 3 7 4 8" xfId="3208"/>
    <cellStyle name="Calculation 2 3 7 5" xfId="3209"/>
    <cellStyle name="Calculation 2 3 7 6" xfId="3210"/>
    <cellStyle name="Calculation 2 3 7 7" xfId="3211"/>
    <cellStyle name="Calculation 2 3 7 8" xfId="3212"/>
    <cellStyle name="Calculation 2 3 7 9" xfId="3213"/>
    <cellStyle name="Calculation 2 3 8" xfId="3214"/>
    <cellStyle name="Calculation 2 3 8 10" xfId="3215"/>
    <cellStyle name="Calculation 2 3 8 11" xfId="3216"/>
    <cellStyle name="Calculation 2 3 8 2" xfId="3217"/>
    <cellStyle name="Calculation 2 3 8 2 2" xfId="3218"/>
    <cellStyle name="Calculation 2 3 8 2 2 2" xfId="3219"/>
    <cellStyle name="Calculation 2 3 8 2 2 3" xfId="3220"/>
    <cellStyle name="Calculation 2 3 8 2 2 4" xfId="3221"/>
    <cellStyle name="Calculation 2 3 8 2 2 5" xfId="3222"/>
    <cellStyle name="Calculation 2 3 8 2 2 6" xfId="3223"/>
    <cellStyle name="Calculation 2 3 8 2 2 7" xfId="3224"/>
    <cellStyle name="Calculation 2 3 8 2 2 8" xfId="3225"/>
    <cellStyle name="Calculation 2 3 8 2 3" xfId="3226"/>
    <cellStyle name="Calculation 2 3 8 2 4" xfId="3227"/>
    <cellStyle name="Calculation 2 3 8 2 5" xfId="3228"/>
    <cellStyle name="Calculation 2 3 8 2 6" xfId="3229"/>
    <cellStyle name="Calculation 2 3 8 2 7" xfId="3230"/>
    <cellStyle name="Calculation 2 3 8 2 8" xfId="3231"/>
    <cellStyle name="Calculation 2 3 8 2 9" xfId="3232"/>
    <cellStyle name="Calculation 2 3 8 3" xfId="3233"/>
    <cellStyle name="Calculation 2 3 8 3 2" xfId="3234"/>
    <cellStyle name="Calculation 2 3 8 3 2 2" xfId="3235"/>
    <cellStyle name="Calculation 2 3 8 3 2 3" xfId="3236"/>
    <cellStyle name="Calculation 2 3 8 3 2 4" xfId="3237"/>
    <cellStyle name="Calculation 2 3 8 3 2 5" xfId="3238"/>
    <cellStyle name="Calculation 2 3 8 3 2 6" xfId="3239"/>
    <cellStyle name="Calculation 2 3 8 3 2 7" xfId="3240"/>
    <cellStyle name="Calculation 2 3 8 3 2 8" xfId="3241"/>
    <cellStyle name="Calculation 2 3 8 3 3" xfId="3242"/>
    <cellStyle name="Calculation 2 3 8 3 4" xfId="3243"/>
    <cellStyle name="Calculation 2 3 8 3 5" xfId="3244"/>
    <cellStyle name="Calculation 2 3 8 3 6" xfId="3245"/>
    <cellStyle name="Calculation 2 3 8 3 7" xfId="3246"/>
    <cellStyle name="Calculation 2 3 8 3 8" xfId="3247"/>
    <cellStyle name="Calculation 2 3 8 3 9" xfId="3248"/>
    <cellStyle name="Calculation 2 3 8 4" xfId="3249"/>
    <cellStyle name="Calculation 2 3 8 4 2" xfId="3250"/>
    <cellStyle name="Calculation 2 3 8 4 3" xfId="3251"/>
    <cellStyle name="Calculation 2 3 8 4 4" xfId="3252"/>
    <cellStyle name="Calculation 2 3 8 4 5" xfId="3253"/>
    <cellStyle name="Calculation 2 3 8 4 6" xfId="3254"/>
    <cellStyle name="Calculation 2 3 8 4 7" xfId="3255"/>
    <cellStyle name="Calculation 2 3 8 4 8" xfId="3256"/>
    <cellStyle name="Calculation 2 3 8 5" xfId="3257"/>
    <cellStyle name="Calculation 2 3 8 6" xfId="3258"/>
    <cellStyle name="Calculation 2 3 8 7" xfId="3259"/>
    <cellStyle name="Calculation 2 3 8 8" xfId="3260"/>
    <cellStyle name="Calculation 2 3 8 9" xfId="3261"/>
    <cellStyle name="Calculation 2 3 9" xfId="3262"/>
    <cellStyle name="Calculation 2 3 9 10" xfId="3263"/>
    <cellStyle name="Calculation 2 3 9 11" xfId="3264"/>
    <cellStyle name="Calculation 2 3 9 2" xfId="3265"/>
    <cellStyle name="Calculation 2 3 9 2 2" xfId="3266"/>
    <cellStyle name="Calculation 2 3 9 2 2 2" xfId="3267"/>
    <cellStyle name="Calculation 2 3 9 2 2 3" xfId="3268"/>
    <cellStyle name="Calculation 2 3 9 2 2 4" xfId="3269"/>
    <cellStyle name="Calculation 2 3 9 2 2 5" xfId="3270"/>
    <cellStyle name="Calculation 2 3 9 2 2 6" xfId="3271"/>
    <cellStyle name="Calculation 2 3 9 2 2 7" xfId="3272"/>
    <cellStyle name="Calculation 2 3 9 2 2 8" xfId="3273"/>
    <cellStyle name="Calculation 2 3 9 2 3" xfId="3274"/>
    <cellStyle name="Calculation 2 3 9 2 4" xfId="3275"/>
    <cellStyle name="Calculation 2 3 9 2 5" xfId="3276"/>
    <cellStyle name="Calculation 2 3 9 2 6" xfId="3277"/>
    <cellStyle name="Calculation 2 3 9 2 7" xfId="3278"/>
    <cellStyle name="Calculation 2 3 9 2 8" xfId="3279"/>
    <cellStyle name="Calculation 2 3 9 2 9" xfId="3280"/>
    <cellStyle name="Calculation 2 3 9 3" xfId="3281"/>
    <cellStyle name="Calculation 2 3 9 3 2" xfId="3282"/>
    <cellStyle name="Calculation 2 3 9 3 2 2" xfId="3283"/>
    <cellStyle name="Calculation 2 3 9 3 2 3" xfId="3284"/>
    <cellStyle name="Calculation 2 3 9 3 2 4" xfId="3285"/>
    <cellStyle name="Calculation 2 3 9 3 2 5" xfId="3286"/>
    <cellStyle name="Calculation 2 3 9 3 2 6" xfId="3287"/>
    <cellStyle name="Calculation 2 3 9 3 2 7" xfId="3288"/>
    <cellStyle name="Calculation 2 3 9 3 2 8" xfId="3289"/>
    <cellStyle name="Calculation 2 3 9 3 3" xfId="3290"/>
    <cellStyle name="Calculation 2 3 9 3 4" xfId="3291"/>
    <cellStyle name="Calculation 2 3 9 3 5" xfId="3292"/>
    <cellStyle name="Calculation 2 3 9 3 6" xfId="3293"/>
    <cellStyle name="Calculation 2 3 9 3 7" xfId="3294"/>
    <cellStyle name="Calculation 2 3 9 3 8" xfId="3295"/>
    <cellStyle name="Calculation 2 3 9 3 9" xfId="3296"/>
    <cellStyle name="Calculation 2 3 9 4" xfId="3297"/>
    <cellStyle name="Calculation 2 3 9 4 2" xfId="3298"/>
    <cellStyle name="Calculation 2 3 9 4 3" xfId="3299"/>
    <cellStyle name="Calculation 2 3 9 4 4" xfId="3300"/>
    <cellStyle name="Calculation 2 3 9 4 5" xfId="3301"/>
    <cellStyle name="Calculation 2 3 9 4 6" xfId="3302"/>
    <cellStyle name="Calculation 2 3 9 4 7" xfId="3303"/>
    <cellStyle name="Calculation 2 3 9 4 8" xfId="3304"/>
    <cellStyle name="Calculation 2 3 9 5" xfId="3305"/>
    <cellStyle name="Calculation 2 3 9 6" xfId="3306"/>
    <cellStyle name="Calculation 2 3 9 7" xfId="3307"/>
    <cellStyle name="Calculation 2 3 9 8" xfId="3308"/>
    <cellStyle name="Calculation 2 3 9 9" xfId="3309"/>
    <cellStyle name="Calculation 2 4" xfId="3310"/>
    <cellStyle name="Calculation 2 4 10" xfId="3311"/>
    <cellStyle name="Calculation 2 4 10 2" xfId="3312"/>
    <cellStyle name="Calculation 2 4 10 2 2" xfId="3313"/>
    <cellStyle name="Calculation 2 4 10 2 3" xfId="3314"/>
    <cellStyle name="Calculation 2 4 10 2 4" xfId="3315"/>
    <cellStyle name="Calculation 2 4 10 2 5" xfId="3316"/>
    <cellStyle name="Calculation 2 4 10 2 6" xfId="3317"/>
    <cellStyle name="Calculation 2 4 10 2 7" xfId="3318"/>
    <cellStyle name="Calculation 2 4 10 2 8" xfId="3319"/>
    <cellStyle name="Calculation 2 4 10 3" xfId="3320"/>
    <cellStyle name="Calculation 2 4 10 4" xfId="3321"/>
    <cellStyle name="Calculation 2 4 10 5" xfId="3322"/>
    <cellStyle name="Calculation 2 4 10 6" xfId="3323"/>
    <cellStyle name="Calculation 2 4 10 7" xfId="3324"/>
    <cellStyle name="Calculation 2 4 10 8" xfId="3325"/>
    <cellStyle name="Calculation 2 4 10 9" xfId="3326"/>
    <cellStyle name="Calculation 2 4 11" xfId="3327"/>
    <cellStyle name="Calculation 2 4 11 2" xfId="3328"/>
    <cellStyle name="Calculation 2 4 11 2 2" xfId="3329"/>
    <cellStyle name="Calculation 2 4 11 2 3" xfId="3330"/>
    <cellStyle name="Calculation 2 4 11 2 4" xfId="3331"/>
    <cellStyle name="Calculation 2 4 11 2 5" xfId="3332"/>
    <cellStyle name="Calculation 2 4 11 2 6" xfId="3333"/>
    <cellStyle name="Calculation 2 4 11 2 7" xfId="3334"/>
    <cellStyle name="Calculation 2 4 11 2 8" xfId="3335"/>
    <cellStyle name="Calculation 2 4 11 3" xfId="3336"/>
    <cellStyle name="Calculation 2 4 11 4" xfId="3337"/>
    <cellStyle name="Calculation 2 4 11 5" xfId="3338"/>
    <cellStyle name="Calculation 2 4 11 6" xfId="3339"/>
    <cellStyle name="Calculation 2 4 11 7" xfId="3340"/>
    <cellStyle name="Calculation 2 4 11 8" xfId="3341"/>
    <cellStyle name="Calculation 2 4 11 9" xfId="3342"/>
    <cellStyle name="Calculation 2 4 12" xfId="3343"/>
    <cellStyle name="Calculation 2 4 13" xfId="3344"/>
    <cellStyle name="Calculation 2 4 14" xfId="3345"/>
    <cellStyle name="Calculation 2 4 15" xfId="3346"/>
    <cellStyle name="Calculation 2 4 16" xfId="3347"/>
    <cellStyle name="Calculation 2 4 17" xfId="3348"/>
    <cellStyle name="Calculation 2 4 18" xfId="3349"/>
    <cellStyle name="Calculation 2 4 2" xfId="3350"/>
    <cellStyle name="Calculation 2 4 2 10" xfId="3351"/>
    <cellStyle name="Calculation 2 4 2 11" xfId="3352"/>
    <cellStyle name="Calculation 2 4 2 12" xfId="3353"/>
    <cellStyle name="Calculation 2 4 2 2" xfId="3354"/>
    <cellStyle name="Calculation 2 4 2 2 10" xfId="3355"/>
    <cellStyle name="Calculation 2 4 2 2 11" xfId="3356"/>
    <cellStyle name="Calculation 2 4 2 2 2" xfId="3357"/>
    <cellStyle name="Calculation 2 4 2 2 2 2" xfId="3358"/>
    <cellStyle name="Calculation 2 4 2 2 2 2 2" xfId="3359"/>
    <cellStyle name="Calculation 2 4 2 2 2 2 3" xfId="3360"/>
    <cellStyle name="Calculation 2 4 2 2 2 2 4" xfId="3361"/>
    <cellStyle name="Calculation 2 4 2 2 2 2 5" xfId="3362"/>
    <cellStyle name="Calculation 2 4 2 2 2 2 6" xfId="3363"/>
    <cellStyle name="Calculation 2 4 2 2 2 2 7" xfId="3364"/>
    <cellStyle name="Calculation 2 4 2 2 2 2 8" xfId="3365"/>
    <cellStyle name="Calculation 2 4 2 2 2 3" xfId="3366"/>
    <cellStyle name="Calculation 2 4 2 2 2 4" xfId="3367"/>
    <cellStyle name="Calculation 2 4 2 2 2 5" xfId="3368"/>
    <cellStyle name="Calculation 2 4 2 2 2 6" xfId="3369"/>
    <cellStyle name="Calculation 2 4 2 2 2 7" xfId="3370"/>
    <cellStyle name="Calculation 2 4 2 2 2 8" xfId="3371"/>
    <cellStyle name="Calculation 2 4 2 2 2 9" xfId="3372"/>
    <cellStyle name="Calculation 2 4 2 2 3" xfId="3373"/>
    <cellStyle name="Calculation 2 4 2 2 3 2" xfId="3374"/>
    <cellStyle name="Calculation 2 4 2 2 3 2 2" xfId="3375"/>
    <cellStyle name="Calculation 2 4 2 2 3 2 3" xfId="3376"/>
    <cellStyle name="Calculation 2 4 2 2 3 2 4" xfId="3377"/>
    <cellStyle name="Calculation 2 4 2 2 3 2 5" xfId="3378"/>
    <cellStyle name="Calculation 2 4 2 2 3 2 6" xfId="3379"/>
    <cellStyle name="Calculation 2 4 2 2 3 2 7" xfId="3380"/>
    <cellStyle name="Calculation 2 4 2 2 3 2 8" xfId="3381"/>
    <cellStyle name="Calculation 2 4 2 2 3 3" xfId="3382"/>
    <cellStyle name="Calculation 2 4 2 2 3 4" xfId="3383"/>
    <cellStyle name="Calculation 2 4 2 2 3 5" xfId="3384"/>
    <cellStyle name="Calculation 2 4 2 2 3 6" xfId="3385"/>
    <cellStyle name="Calculation 2 4 2 2 3 7" xfId="3386"/>
    <cellStyle name="Calculation 2 4 2 2 3 8" xfId="3387"/>
    <cellStyle name="Calculation 2 4 2 2 3 9" xfId="3388"/>
    <cellStyle name="Calculation 2 4 2 2 4" xfId="3389"/>
    <cellStyle name="Calculation 2 4 2 2 4 2" xfId="3390"/>
    <cellStyle name="Calculation 2 4 2 2 4 3" xfId="3391"/>
    <cellStyle name="Calculation 2 4 2 2 4 4" xfId="3392"/>
    <cellStyle name="Calculation 2 4 2 2 4 5" xfId="3393"/>
    <cellStyle name="Calculation 2 4 2 2 4 6" xfId="3394"/>
    <cellStyle name="Calculation 2 4 2 2 4 7" xfId="3395"/>
    <cellStyle name="Calculation 2 4 2 2 4 8" xfId="3396"/>
    <cellStyle name="Calculation 2 4 2 2 5" xfId="3397"/>
    <cellStyle name="Calculation 2 4 2 2 6" xfId="3398"/>
    <cellStyle name="Calculation 2 4 2 2 7" xfId="3399"/>
    <cellStyle name="Calculation 2 4 2 2 8" xfId="3400"/>
    <cellStyle name="Calculation 2 4 2 2 9" xfId="3401"/>
    <cellStyle name="Calculation 2 4 2 3" xfId="3402"/>
    <cellStyle name="Calculation 2 4 2 3 2" xfId="3403"/>
    <cellStyle name="Calculation 2 4 2 3 2 2" xfId="3404"/>
    <cellStyle name="Calculation 2 4 2 3 2 3" xfId="3405"/>
    <cellStyle name="Calculation 2 4 2 3 2 4" xfId="3406"/>
    <cellStyle name="Calculation 2 4 2 3 2 5" xfId="3407"/>
    <cellStyle name="Calculation 2 4 2 3 2 6" xfId="3408"/>
    <cellStyle name="Calculation 2 4 2 3 2 7" xfId="3409"/>
    <cellStyle name="Calculation 2 4 2 3 2 8" xfId="3410"/>
    <cellStyle name="Calculation 2 4 2 3 3" xfId="3411"/>
    <cellStyle name="Calculation 2 4 2 3 4" xfId="3412"/>
    <cellStyle name="Calculation 2 4 2 3 5" xfId="3413"/>
    <cellStyle name="Calculation 2 4 2 3 6" xfId="3414"/>
    <cellStyle name="Calculation 2 4 2 3 7" xfId="3415"/>
    <cellStyle name="Calculation 2 4 2 3 8" xfId="3416"/>
    <cellStyle name="Calculation 2 4 2 3 9" xfId="3417"/>
    <cellStyle name="Calculation 2 4 2 4" xfId="3418"/>
    <cellStyle name="Calculation 2 4 2 4 2" xfId="3419"/>
    <cellStyle name="Calculation 2 4 2 4 2 2" xfId="3420"/>
    <cellStyle name="Calculation 2 4 2 4 2 3" xfId="3421"/>
    <cellStyle name="Calculation 2 4 2 4 2 4" xfId="3422"/>
    <cellStyle name="Calculation 2 4 2 4 2 5" xfId="3423"/>
    <cellStyle name="Calculation 2 4 2 4 2 6" xfId="3424"/>
    <cellStyle name="Calculation 2 4 2 4 2 7" xfId="3425"/>
    <cellStyle name="Calculation 2 4 2 4 2 8" xfId="3426"/>
    <cellStyle name="Calculation 2 4 2 4 3" xfId="3427"/>
    <cellStyle name="Calculation 2 4 2 4 4" xfId="3428"/>
    <cellStyle name="Calculation 2 4 2 4 5" xfId="3429"/>
    <cellStyle name="Calculation 2 4 2 4 6" xfId="3430"/>
    <cellStyle name="Calculation 2 4 2 4 7" xfId="3431"/>
    <cellStyle name="Calculation 2 4 2 4 8" xfId="3432"/>
    <cellStyle name="Calculation 2 4 2 4 9" xfId="3433"/>
    <cellStyle name="Calculation 2 4 2 5" xfId="3434"/>
    <cellStyle name="Calculation 2 4 2 5 2" xfId="3435"/>
    <cellStyle name="Calculation 2 4 2 5 3" xfId="3436"/>
    <cellStyle name="Calculation 2 4 2 5 4" xfId="3437"/>
    <cellStyle name="Calculation 2 4 2 5 5" xfId="3438"/>
    <cellStyle name="Calculation 2 4 2 5 6" xfId="3439"/>
    <cellStyle name="Calculation 2 4 2 5 7" xfId="3440"/>
    <cellStyle name="Calculation 2 4 2 5 8" xfId="3441"/>
    <cellStyle name="Calculation 2 4 2 6" xfId="3442"/>
    <cellStyle name="Calculation 2 4 2 7" xfId="3443"/>
    <cellStyle name="Calculation 2 4 2 8" xfId="3444"/>
    <cellStyle name="Calculation 2 4 2 9" xfId="3445"/>
    <cellStyle name="Calculation 2 4 3" xfId="3446"/>
    <cellStyle name="Calculation 2 4 3 10" xfId="3447"/>
    <cellStyle name="Calculation 2 4 3 11" xfId="3448"/>
    <cellStyle name="Calculation 2 4 3 2" xfId="3449"/>
    <cellStyle name="Calculation 2 4 3 2 2" xfId="3450"/>
    <cellStyle name="Calculation 2 4 3 2 2 2" xfId="3451"/>
    <cellStyle name="Calculation 2 4 3 2 2 3" xfId="3452"/>
    <cellStyle name="Calculation 2 4 3 2 2 4" xfId="3453"/>
    <cellStyle name="Calculation 2 4 3 2 2 5" xfId="3454"/>
    <cellStyle name="Calculation 2 4 3 2 2 6" xfId="3455"/>
    <cellStyle name="Calculation 2 4 3 2 2 7" xfId="3456"/>
    <cellStyle name="Calculation 2 4 3 2 2 8" xfId="3457"/>
    <cellStyle name="Calculation 2 4 3 2 3" xfId="3458"/>
    <cellStyle name="Calculation 2 4 3 2 4" xfId="3459"/>
    <cellStyle name="Calculation 2 4 3 2 5" xfId="3460"/>
    <cellStyle name="Calculation 2 4 3 2 6" xfId="3461"/>
    <cellStyle name="Calculation 2 4 3 2 7" xfId="3462"/>
    <cellStyle name="Calculation 2 4 3 2 8" xfId="3463"/>
    <cellStyle name="Calculation 2 4 3 2 9" xfId="3464"/>
    <cellStyle name="Calculation 2 4 3 3" xfId="3465"/>
    <cellStyle name="Calculation 2 4 3 3 2" xfId="3466"/>
    <cellStyle name="Calculation 2 4 3 3 2 2" xfId="3467"/>
    <cellStyle name="Calculation 2 4 3 3 2 3" xfId="3468"/>
    <cellStyle name="Calculation 2 4 3 3 2 4" xfId="3469"/>
    <cellStyle name="Calculation 2 4 3 3 2 5" xfId="3470"/>
    <cellStyle name="Calculation 2 4 3 3 2 6" xfId="3471"/>
    <cellStyle name="Calculation 2 4 3 3 2 7" xfId="3472"/>
    <cellStyle name="Calculation 2 4 3 3 2 8" xfId="3473"/>
    <cellStyle name="Calculation 2 4 3 3 3" xfId="3474"/>
    <cellStyle name="Calculation 2 4 3 3 4" xfId="3475"/>
    <cellStyle name="Calculation 2 4 3 3 5" xfId="3476"/>
    <cellStyle name="Calculation 2 4 3 3 6" xfId="3477"/>
    <cellStyle name="Calculation 2 4 3 3 7" xfId="3478"/>
    <cellStyle name="Calculation 2 4 3 3 8" xfId="3479"/>
    <cellStyle name="Calculation 2 4 3 3 9" xfId="3480"/>
    <cellStyle name="Calculation 2 4 3 4" xfId="3481"/>
    <cellStyle name="Calculation 2 4 3 4 2" xfId="3482"/>
    <cellStyle name="Calculation 2 4 3 4 3" xfId="3483"/>
    <cellStyle name="Calculation 2 4 3 4 4" xfId="3484"/>
    <cellStyle name="Calculation 2 4 3 4 5" xfId="3485"/>
    <cellStyle name="Calculation 2 4 3 4 6" xfId="3486"/>
    <cellStyle name="Calculation 2 4 3 4 7" xfId="3487"/>
    <cellStyle name="Calculation 2 4 3 4 8" xfId="3488"/>
    <cellStyle name="Calculation 2 4 3 5" xfId="3489"/>
    <cellStyle name="Calculation 2 4 3 6" xfId="3490"/>
    <cellStyle name="Calculation 2 4 3 7" xfId="3491"/>
    <cellStyle name="Calculation 2 4 3 8" xfId="3492"/>
    <cellStyle name="Calculation 2 4 3 9" xfId="3493"/>
    <cellStyle name="Calculation 2 4 4" xfId="3494"/>
    <cellStyle name="Calculation 2 4 4 10" xfId="3495"/>
    <cellStyle name="Calculation 2 4 4 11" xfId="3496"/>
    <cellStyle name="Calculation 2 4 4 2" xfId="3497"/>
    <cellStyle name="Calculation 2 4 4 2 2" xfId="3498"/>
    <cellStyle name="Calculation 2 4 4 2 2 2" xfId="3499"/>
    <cellStyle name="Calculation 2 4 4 2 2 3" xfId="3500"/>
    <cellStyle name="Calculation 2 4 4 2 2 4" xfId="3501"/>
    <cellStyle name="Calculation 2 4 4 2 2 5" xfId="3502"/>
    <cellStyle name="Calculation 2 4 4 2 2 6" xfId="3503"/>
    <cellStyle name="Calculation 2 4 4 2 2 7" xfId="3504"/>
    <cellStyle name="Calculation 2 4 4 2 2 8" xfId="3505"/>
    <cellStyle name="Calculation 2 4 4 2 3" xfId="3506"/>
    <cellStyle name="Calculation 2 4 4 2 4" xfId="3507"/>
    <cellStyle name="Calculation 2 4 4 2 5" xfId="3508"/>
    <cellStyle name="Calculation 2 4 4 2 6" xfId="3509"/>
    <cellStyle name="Calculation 2 4 4 2 7" xfId="3510"/>
    <cellStyle name="Calculation 2 4 4 2 8" xfId="3511"/>
    <cellStyle name="Calculation 2 4 4 2 9" xfId="3512"/>
    <cellStyle name="Calculation 2 4 4 3" xfId="3513"/>
    <cellStyle name="Calculation 2 4 4 3 2" xfId="3514"/>
    <cellStyle name="Calculation 2 4 4 3 2 2" xfId="3515"/>
    <cellStyle name="Calculation 2 4 4 3 2 3" xfId="3516"/>
    <cellStyle name="Calculation 2 4 4 3 2 4" xfId="3517"/>
    <cellStyle name="Calculation 2 4 4 3 2 5" xfId="3518"/>
    <cellStyle name="Calculation 2 4 4 3 2 6" xfId="3519"/>
    <cellStyle name="Calculation 2 4 4 3 2 7" xfId="3520"/>
    <cellStyle name="Calculation 2 4 4 3 2 8" xfId="3521"/>
    <cellStyle name="Calculation 2 4 4 3 3" xfId="3522"/>
    <cellStyle name="Calculation 2 4 4 3 4" xfId="3523"/>
    <cellStyle name="Calculation 2 4 4 3 5" xfId="3524"/>
    <cellStyle name="Calculation 2 4 4 3 6" xfId="3525"/>
    <cellStyle name="Calculation 2 4 4 3 7" xfId="3526"/>
    <cellStyle name="Calculation 2 4 4 3 8" xfId="3527"/>
    <cellStyle name="Calculation 2 4 4 3 9" xfId="3528"/>
    <cellStyle name="Calculation 2 4 4 4" xfId="3529"/>
    <cellStyle name="Calculation 2 4 4 4 2" xfId="3530"/>
    <cellStyle name="Calculation 2 4 4 4 3" xfId="3531"/>
    <cellStyle name="Calculation 2 4 4 4 4" xfId="3532"/>
    <cellStyle name="Calculation 2 4 4 4 5" xfId="3533"/>
    <cellStyle name="Calculation 2 4 4 4 6" xfId="3534"/>
    <cellStyle name="Calculation 2 4 4 4 7" xfId="3535"/>
    <cellStyle name="Calculation 2 4 4 4 8" xfId="3536"/>
    <cellStyle name="Calculation 2 4 4 5" xfId="3537"/>
    <cellStyle name="Calculation 2 4 4 6" xfId="3538"/>
    <cellStyle name="Calculation 2 4 4 7" xfId="3539"/>
    <cellStyle name="Calculation 2 4 4 8" xfId="3540"/>
    <cellStyle name="Calculation 2 4 4 9" xfId="3541"/>
    <cellStyle name="Calculation 2 4 5" xfId="3542"/>
    <cellStyle name="Calculation 2 4 5 10" xfId="3543"/>
    <cellStyle name="Calculation 2 4 5 11" xfId="3544"/>
    <cellStyle name="Calculation 2 4 5 2" xfId="3545"/>
    <cellStyle name="Calculation 2 4 5 2 2" xfId="3546"/>
    <cellStyle name="Calculation 2 4 5 2 2 2" xfId="3547"/>
    <cellStyle name="Calculation 2 4 5 2 2 3" xfId="3548"/>
    <cellStyle name="Calculation 2 4 5 2 2 4" xfId="3549"/>
    <cellStyle name="Calculation 2 4 5 2 2 5" xfId="3550"/>
    <cellStyle name="Calculation 2 4 5 2 2 6" xfId="3551"/>
    <cellStyle name="Calculation 2 4 5 2 2 7" xfId="3552"/>
    <cellStyle name="Calculation 2 4 5 2 2 8" xfId="3553"/>
    <cellStyle name="Calculation 2 4 5 2 3" xfId="3554"/>
    <cellStyle name="Calculation 2 4 5 2 4" xfId="3555"/>
    <cellStyle name="Calculation 2 4 5 2 5" xfId="3556"/>
    <cellStyle name="Calculation 2 4 5 2 6" xfId="3557"/>
    <cellStyle name="Calculation 2 4 5 2 7" xfId="3558"/>
    <cellStyle name="Calculation 2 4 5 2 8" xfId="3559"/>
    <cellStyle name="Calculation 2 4 5 2 9" xfId="3560"/>
    <cellStyle name="Calculation 2 4 5 3" xfId="3561"/>
    <cellStyle name="Calculation 2 4 5 3 2" xfId="3562"/>
    <cellStyle name="Calculation 2 4 5 3 2 2" xfId="3563"/>
    <cellStyle name="Calculation 2 4 5 3 2 3" xfId="3564"/>
    <cellStyle name="Calculation 2 4 5 3 2 4" xfId="3565"/>
    <cellStyle name="Calculation 2 4 5 3 2 5" xfId="3566"/>
    <cellStyle name="Calculation 2 4 5 3 2 6" xfId="3567"/>
    <cellStyle name="Calculation 2 4 5 3 2 7" xfId="3568"/>
    <cellStyle name="Calculation 2 4 5 3 2 8" xfId="3569"/>
    <cellStyle name="Calculation 2 4 5 3 3" xfId="3570"/>
    <cellStyle name="Calculation 2 4 5 3 4" xfId="3571"/>
    <cellStyle name="Calculation 2 4 5 3 5" xfId="3572"/>
    <cellStyle name="Calculation 2 4 5 3 6" xfId="3573"/>
    <cellStyle name="Calculation 2 4 5 3 7" xfId="3574"/>
    <cellStyle name="Calculation 2 4 5 3 8" xfId="3575"/>
    <cellStyle name="Calculation 2 4 5 3 9" xfId="3576"/>
    <cellStyle name="Calculation 2 4 5 4" xfId="3577"/>
    <cellStyle name="Calculation 2 4 5 4 2" xfId="3578"/>
    <cellStyle name="Calculation 2 4 5 4 3" xfId="3579"/>
    <cellStyle name="Calculation 2 4 5 4 4" xfId="3580"/>
    <cellStyle name="Calculation 2 4 5 4 5" xfId="3581"/>
    <cellStyle name="Calculation 2 4 5 4 6" xfId="3582"/>
    <cellStyle name="Calculation 2 4 5 4 7" xfId="3583"/>
    <cellStyle name="Calculation 2 4 5 4 8" xfId="3584"/>
    <cellStyle name="Calculation 2 4 5 5" xfId="3585"/>
    <cellStyle name="Calculation 2 4 5 6" xfId="3586"/>
    <cellStyle name="Calculation 2 4 5 7" xfId="3587"/>
    <cellStyle name="Calculation 2 4 5 8" xfId="3588"/>
    <cellStyle name="Calculation 2 4 5 9" xfId="3589"/>
    <cellStyle name="Calculation 2 4 6" xfId="3590"/>
    <cellStyle name="Calculation 2 4 6 10" xfId="3591"/>
    <cellStyle name="Calculation 2 4 6 11" xfId="3592"/>
    <cellStyle name="Calculation 2 4 6 2" xfId="3593"/>
    <cellStyle name="Calculation 2 4 6 2 2" xfId="3594"/>
    <cellStyle name="Calculation 2 4 6 2 2 2" xfId="3595"/>
    <cellStyle name="Calculation 2 4 6 2 2 3" xfId="3596"/>
    <cellStyle name="Calculation 2 4 6 2 2 4" xfId="3597"/>
    <cellStyle name="Calculation 2 4 6 2 2 5" xfId="3598"/>
    <cellStyle name="Calculation 2 4 6 2 2 6" xfId="3599"/>
    <cellStyle name="Calculation 2 4 6 2 2 7" xfId="3600"/>
    <cellStyle name="Calculation 2 4 6 2 2 8" xfId="3601"/>
    <cellStyle name="Calculation 2 4 6 2 3" xfId="3602"/>
    <cellStyle name="Calculation 2 4 6 2 4" xfId="3603"/>
    <cellStyle name="Calculation 2 4 6 2 5" xfId="3604"/>
    <cellStyle name="Calculation 2 4 6 2 6" xfId="3605"/>
    <cellStyle name="Calculation 2 4 6 2 7" xfId="3606"/>
    <cellStyle name="Calculation 2 4 6 2 8" xfId="3607"/>
    <cellStyle name="Calculation 2 4 6 2 9" xfId="3608"/>
    <cellStyle name="Calculation 2 4 6 3" xfId="3609"/>
    <cellStyle name="Calculation 2 4 6 3 2" xfId="3610"/>
    <cellStyle name="Calculation 2 4 6 3 2 2" xfId="3611"/>
    <cellStyle name="Calculation 2 4 6 3 2 3" xfId="3612"/>
    <cellStyle name="Calculation 2 4 6 3 2 4" xfId="3613"/>
    <cellStyle name="Calculation 2 4 6 3 2 5" xfId="3614"/>
    <cellStyle name="Calculation 2 4 6 3 2 6" xfId="3615"/>
    <cellStyle name="Calculation 2 4 6 3 2 7" xfId="3616"/>
    <cellStyle name="Calculation 2 4 6 3 2 8" xfId="3617"/>
    <cellStyle name="Calculation 2 4 6 3 3" xfId="3618"/>
    <cellStyle name="Calculation 2 4 6 3 4" xfId="3619"/>
    <cellStyle name="Calculation 2 4 6 3 5" xfId="3620"/>
    <cellStyle name="Calculation 2 4 6 3 6" xfId="3621"/>
    <cellStyle name="Calculation 2 4 6 3 7" xfId="3622"/>
    <cellStyle name="Calculation 2 4 6 3 8" xfId="3623"/>
    <cellStyle name="Calculation 2 4 6 3 9" xfId="3624"/>
    <cellStyle name="Calculation 2 4 6 4" xfId="3625"/>
    <cellStyle name="Calculation 2 4 6 4 2" xfId="3626"/>
    <cellStyle name="Calculation 2 4 6 4 3" xfId="3627"/>
    <cellStyle name="Calculation 2 4 6 4 4" xfId="3628"/>
    <cellStyle name="Calculation 2 4 6 4 5" xfId="3629"/>
    <cellStyle name="Calculation 2 4 6 4 6" xfId="3630"/>
    <cellStyle name="Calculation 2 4 6 4 7" xfId="3631"/>
    <cellStyle name="Calculation 2 4 6 4 8" xfId="3632"/>
    <cellStyle name="Calculation 2 4 6 5" xfId="3633"/>
    <cellStyle name="Calculation 2 4 6 6" xfId="3634"/>
    <cellStyle name="Calculation 2 4 6 7" xfId="3635"/>
    <cellStyle name="Calculation 2 4 6 8" xfId="3636"/>
    <cellStyle name="Calculation 2 4 6 9" xfId="3637"/>
    <cellStyle name="Calculation 2 4 7" xfId="3638"/>
    <cellStyle name="Calculation 2 4 7 10" xfId="3639"/>
    <cellStyle name="Calculation 2 4 7 11" xfId="3640"/>
    <cellStyle name="Calculation 2 4 7 2" xfId="3641"/>
    <cellStyle name="Calculation 2 4 7 2 2" xfId="3642"/>
    <cellStyle name="Calculation 2 4 7 2 2 2" xfId="3643"/>
    <cellStyle name="Calculation 2 4 7 2 2 3" xfId="3644"/>
    <cellStyle name="Calculation 2 4 7 2 2 4" xfId="3645"/>
    <cellStyle name="Calculation 2 4 7 2 2 5" xfId="3646"/>
    <cellStyle name="Calculation 2 4 7 2 2 6" xfId="3647"/>
    <cellStyle name="Calculation 2 4 7 2 2 7" xfId="3648"/>
    <cellStyle name="Calculation 2 4 7 2 2 8" xfId="3649"/>
    <cellStyle name="Calculation 2 4 7 2 3" xfId="3650"/>
    <cellStyle name="Calculation 2 4 7 2 4" xfId="3651"/>
    <cellStyle name="Calculation 2 4 7 2 5" xfId="3652"/>
    <cellStyle name="Calculation 2 4 7 2 6" xfId="3653"/>
    <cellStyle name="Calculation 2 4 7 2 7" xfId="3654"/>
    <cellStyle name="Calculation 2 4 7 2 8" xfId="3655"/>
    <cellStyle name="Calculation 2 4 7 2 9" xfId="3656"/>
    <cellStyle name="Calculation 2 4 7 3" xfId="3657"/>
    <cellStyle name="Calculation 2 4 7 3 2" xfId="3658"/>
    <cellStyle name="Calculation 2 4 7 3 2 2" xfId="3659"/>
    <cellStyle name="Calculation 2 4 7 3 2 3" xfId="3660"/>
    <cellStyle name="Calculation 2 4 7 3 2 4" xfId="3661"/>
    <cellStyle name="Calculation 2 4 7 3 2 5" xfId="3662"/>
    <cellStyle name="Calculation 2 4 7 3 2 6" xfId="3663"/>
    <cellStyle name="Calculation 2 4 7 3 2 7" xfId="3664"/>
    <cellStyle name="Calculation 2 4 7 3 2 8" xfId="3665"/>
    <cellStyle name="Calculation 2 4 7 3 3" xfId="3666"/>
    <cellStyle name="Calculation 2 4 7 3 4" xfId="3667"/>
    <cellStyle name="Calculation 2 4 7 3 5" xfId="3668"/>
    <cellStyle name="Calculation 2 4 7 3 6" xfId="3669"/>
    <cellStyle name="Calculation 2 4 7 3 7" xfId="3670"/>
    <cellStyle name="Calculation 2 4 7 3 8" xfId="3671"/>
    <cellStyle name="Calculation 2 4 7 3 9" xfId="3672"/>
    <cellStyle name="Calculation 2 4 7 4" xfId="3673"/>
    <cellStyle name="Calculation 2 4 7 4 2" xfId="3674"/>
    <cellStyle name="Calculation 2 4 7 4 3" xfId="3675"/>
    <cellStyle name="Calculation 2 4 7 4 4" xfId="3676"/>
    <cellStyle name="Calculation 2 4 7 4 5" xfId="3677"/>
    <cellStyle name="Calculation 2 4 7 4 6" xfId="3678"/>
    <cellStyle name="Calculation 2 4 7 4 7" xfId="3679"/>
    <cellStyle name="Calculation 2 4 7 4 8" xfId="3680"/>
    <cellStyle name="Calculation 2 4 7 5" xfId="3681"/>
    <cellStyle name="Calculation 2 4 7 6" xfId="3682"/>
    <cellStyle name="Calculation 2 4 7 7" xfId="3683"/>
    <cellStyle name="Calculation 2 4 7 8" xfId="3684"/>
    <cellStyle name="Calculation 2 4 7 9" xfId="3685"/>
    <cellStyle name="Calculation 2 4 8" xfId="3686"/>
    <cellStyle name="Calculation 2 4 8 10" xfId="3687"/>
    <cellStyle name="Calculation 2 4 8 11" xfId="3688"/>
    <cellStyle name="Calculation 2 4 8 2" xfId="3689"/>
    <cellStyle name="Calculation 2 4 8 2 2" xfId="3690"/>
    <cellStyle name="Calculation 2 4 8 2 2 2" xfId="3691"/>
    <cellStyle name="Calculation 2 4 8 2 2 3" xfId="3692"/>
    <cellStyle name="Calculation 2 4 8 2 2 4" xfId="3693"/>
    <cellStyle name="Calculation 2 4 8 2 2 5" xfId="3694"/>
    <cellStyle name="Calculation 2 4 8 2 2 6" xfId="3695"/>
    <cellStyle name="Calculation 2 4 8 2 2 7" xfId="3696"/>
    <cellStyle name="Calculation 2 4 8 2 2 8" xfId="3697"/>
    <cellStyle name="Calculation 2 4 8 2 3" xfId="3698"/>
    <cellStyle name="Calculation 2 4 8 2 4" xfId="3699"/>
    <cellStyle name="Calculation 2 4 8 2 5" xfId="3700"/>
    <cellStyle name="Calculation 2 4 8 2 6" xfId="3701"/>
    <cellStyle name="Calculation 2 4 8 2 7" xfId="3702"/>
    <cellStyle name="Calculation 2 4 8 2 8" xfId="3703"/>
    <cellStyle name="Calculation 2 4 8 2 9" xfId="3704"/>
    <cellStyle name="Calculation 2 4 8 3" xfId="3705"/>
    <cellStyle name="Calculation 2 4 8 3 2" xfId="3706"/>
    <cellStyle name="Calculation 2 4 8 3 2 2" xfId="3707"/>
    <cellStyle name="Calculation 2 4 8 3 2 3" xfId="3708"/>
    <cellStyle name="Calculation 2 4 8 3 2 4" xfId="3709"/>
    <cellStyle name="Calculation 2 4 8 3 2 5" xfId="3710"/>
    <cellStyle name="Calculation 2 4 8 3 2 6" xfId="3711"/>
    <cellStyle name="Calculation 2 4 8 3 2 7" xfId="3712"/>
    <cellStyle name="Calculation 2 4 8 3 2 8" xfId="3713"/>
    <cellStyle name="Calculation 2 4 8 3 3" xfId="3714"/>
    <cellStyle name="Calculation 2 4 8 3 4" xfId="3715"/>
    <cellStyle name="Calculation 2 4 8 3 5" xfId="3716"/>
    <cellStyle name="Calculation 2 4 8 3 6" xfId="3717"/>
    <cellStyle name="Calculation 2 4 8 3 7" xfId="3718"/>
    <cellStyle name="Calculation 2 4 8 3 8" xfId="3719"/>
    <cellStyle name="Calculation 2 4 8 3 9" xfId="3720"/>
    <cellStyle name="Calculation 2 4 8 4" xfId="3721"/>
    <cellStyle name="Calculation 2 4 8 4 2" xfId="3722"/>
    <cellStyle name="Calculation 2 4 8 4 3" xfId="3723"/>
    <cellStyle name="Calculation 2 4 8 4 4" xfId="3724"/>
    <cellStyle name="Calculation 2 4 8 4 5" xfId="3725"/>
    <cellStyle name="Calculation 2 4 8 4 6" xfId="3726"/>
    <cellStyle name="Calculation 2 4 8 4 7" xfId="3727"/>
    <cellStyle name="Calculation 2 4 8 4 8" xfId="3728"/>
    <cellStyle name="Calculation 2 4 8 5" xfId="3729"/>
    <cellStyle name="Calculation 2 4 8 6" xfId="3730"/>
    <cellStyle name="Calculation 2 4 8 7" xfId="3731"/>
    <cellStyle name="Calculation 2 4 8 8" xfId="3732"/>
    <cellStyle name="Calculation 2 4 8 9" xfId="3733"/>
    <cellStyle name="Calculation 2 4 9" xfId="3734"/>
    <cellStyle name="Calculation 2 4 9 10" xfId="3735"/>
    <cellStyle name="Calculation 2 4 9 11" xfId="3736"/>
    <cellStyle name="Calculation 2 4 9 2" xfId="3737"/>
    <cellStyle name="Calculation 2 4 9 2 2" xfId="3738"/>
    <cellStyle name="Calculation 2 4 9 2 2 2" xfId="3739"/>
    <cellStyle name="Calculation 2 4 9 2 2 3" xfId="3740"/>
    <cellStyle name="Calculation 2 4 9 2 2 4" xfId="3741"/>
    <cellStyle name="Calculation 2 4 9 2 2 5" xfId="3742"/>
    <cellStyle name="Calculation 2 4 9 2 2 6" xfId="3743"/>
    <cellStyle name="Calculation 2 4 9 2 2 7" xfId="3744"/>
    <cellStyle name="Calculation 2 4 9 2 2 8" xfId="3745"/>
    <cellStyle name="Calculation 2 4 9 2 3" xfId="3746"/>
    <cellStyle name="Calculation 2 4 9 2 4" xfId="3747"/>
    <cellStyle name="Calculation 2 4 9 2 5" xfId="3748"/>
    <cellStyle name="Calculation 2 4 9 2 6" xfId="3749"/>
    <cellStyle name="Calculation 2 4 9 2 7" xfId="3750"/>
    <cellStyle name="Calculation 2 4 9 2 8" xfId="3751"/>
    <cellStyle name="Calculation 2 4 9 2 9" xfId="3752"/>
    <cellStyle name="Calculation 2 4 9 3" xfId="3753"/>
    <cellStyle name="Calculation 2 4 9 3 2" xfId="3754"/>
    <cellStyle name="Calculation 2 4 9 3 2 2" xfId="3755"/>
    <cellStyle name="Calculation 2 4 9 3 2 3" xfId="3756"/>
    <cellStyle name="Calculation 2 4 9 3 2 4" xfId="3757"/>
    <cellStyle name="Calculation 2 4 9 3 2 5" xfId="3758"/>
    <cellStyle name="Calculation 2 4 9 3 2 6" xfId="3759"/>
    <cellStyle name="Calculation 2 4 9 3 2 7" xfId="3760"/>
    <cellStyle name="Calculation 2 4 9 3 2 8" xfId="3761"/>
    <cellStyle name="Calculation 2 4 9 3 3" xfId="3762"/>
    <cellStyle name="Calculation 2 4 9 3 4" xfId="3763"/>
    <cellStyle name="Calculation 2 4 9 3 5" xfId="3764"/>
    <cellStyle name="Calculation 2 4 9 3 6" xfId="3765"/>
    <cellStyle name="Calculation 2 4 9 3 7" xfId="3766"/>
    <cellStyle name="Calculation 2 4 9 3 8" xfId="3767"/>
    <cellStyle name="Calculation 2 4 9 3 9" xfId="3768"/>
    <cellStyle name="Calculation 2 4 9 4" xfId="3769"/>
    <cellStyle name="Calculation 2 4 9 4 2" xfId="3770"/>
    <cellStyle name="Calculation 2 4 9 4 3" xfId="3771"/>
    <cellStyle name="Calculation 2 4 9 4 4" xfId="3772"/>
    <cellStyle name="Calculation 2 4 9 4 5" xfId="3773"/>
    <cellStyle name="Calculation 2 4 9 4 6" xfId="3774"/>
    <cellStyle name="Calculation 2 4 9 4 7" xfId="3775"/>
    <cellStyle name="Calculation 2 4 9 4 8" xfId="3776"/>
    <cellStyle name="Calculation 2 4 9 5" xfId="3777"/>
    <cellStyle name="Calculation 2 4 9 6" xfId="3778"/>
    <cellStyle name="Calculation 2 4 9 7" xfId="3779"/>
    <cellStyle name="Calculation 2 4 9 8" xfId="3780"/>
    <cellStyle name="Calculation 2 4 9 9" xfId="3781"/>
    <cellStyle name="Calculation 2 5" xfId="3782"/>
    <cellStyle name="Calculation 2 5 10" xfId="3783"/>
    <cellStyle name="Calculation 2 5 10 2" xfId="3784"/>
    <cellStyle name="Calculation 2 5 10 2 2" xfId="3785"/>
    <cellStyle name="Calculation 2 5 10 2 3" xfId="3786"/>
    <cellStyle name="Calculation 2 5 10 2 4" xfId="3787"/>
    <cellStyle name="Calculation 2 5 10 2 5" xfId="3788"/>
    <cellStyle name="Calculation 2 5 10 2 6" xfId="3789"/>
    <cellStyle name="Calculation 2 5 10 2 7" xfId="3790"/>
    <cellStyle name="Calculation 2 5 10 2 8" xfId="3791"/>
    <cellStyle name="Calculation 2 5 10 3" xfId="3792"/>
    <cellStyle name="Calculation 2 5 10 4" xfId="3793"/>
    <cellStyle name="Calculation 2 5 10 5" xfId="3794"/>
    <cellStyle name="Calculation 2 5 10 6" xfId="3795"/>
    <cellStyle name="Calculation 2 5 10 7" xfId="3796"/>
    <cellStyle name="Calculation 2 5 10 8" xfId="3797"/>
    <cellStyle name="Calculation 2 5 10 9" xfId="3798"/>
    <cellStyle name="Calculation 2 5 11" xfId="3799"/>
    <cellStyle name="Calculation 2 5 11 2" xfId="3800"/>
    <cellStyle name="Calculation 2 5 11 2 2" xfId="3801"/>
    <cellStyle name="Calculation 2 5 11 2 3" xfId="3802"/>
    <cellStyle name="Calculation 2 5 11 2 4" xfId="3803"/>
    <cellStyle name="Calculation 2 5 11 2 5" xfId="3804"/>
    <cellStyle name="Calculation 2 5 11 2 6" xfId="3805"/>
    <cellStyle name="Calculation 2 5 11 2 7" xfId="3806"/>
    <cellStyle name="Calculation 2 5 11 2 8" xfId="3807"/>
    <cellStyle name="Calculation 2 5 11 3" xfId="3808"/>
    <cellStyle name="Calculation 2 5 11 4" xfId="3809"/>
    <cellStyle name="Calculation 2 5 11 5" xfId="3810"/>
    <cellStyle name="Calculation 2 5 11 6" xfId="3811"/>
    <cellStyle name="Calculation 2 5 11 7" xfId="3812"/>
    <cellStyle name="Calculation 2 5 11 8" xfId="3813"/>
    <cellStyle name="Calculation 2 5 11 9" xfId="3814"/>
    <cellStyle name="Calculation 2 5 12" xfId="3815"/>
    <cellStyle name="Calculation 2 5 13" xfId="3816"/>
    <cellStyle name="Calculation 2 5 14" xfId="3817"/>
    <cellStyle name="Calculation 2 5 15" xfId="3818"/>
    <cellStyle name="Calculation 2 5 16" xfId="3819"/>
    <cellStyle name="Calculation 2 5 17" xfId="3820"/>
    <cellStyle name="Calculation 2 5 18" xfId="3821"/>
    <cellStyle name="Calculation 2 5 2" xfId="3822"/>
    <cellStyle name="Calculation 2 5 2 10" xfId="3823"/>
    <cellStyle name="Calculation 2 5 2 11" xfId="3824"/>
    <cellStyle name="Calculation 2 5 2 12" xfId="3825"/>
    <cellStyle name="Calculation 2 5 2 2" xfId="3826"/>
    <cellStyle name="Calculation 2 5 2 2 10" xfId="3827"/>
    <cellStyle name="Calculation 2 5 2 2 11" xfId="3828"/>
    <cellStyle name="Calculation 2 5 2 2 2" xfId="3829"/>
    <cellStyle name="Calculation 2 5 2 2 2 2" xfId="3830"/>
    <cellStyle name="Calculation 2 5 2 2 2 2 2" xfId="3831"/>
    <cellStyle name="Calculation 2 5 2 2 2 2 3" xfId="3832"/>
    <cellStyle name="Calculation 2 5 2 2 2 2 4" xfId="3833"/>
    <cellStyle name="Calculation 2 5 2 2 2 2 5" xfId="3834"/>
    <cellStyle name="Calculation 2 5 2 2 2 2 6" xfId="3835"/>
    <cellStyle name="Calculation 2 5 2 2 2 2 7" xfId="3836"/>
    <cellStyle name="Calculation 2 5 2 2 2 2 8" xfId="3837"/>
    <cellStyle name="Calculation 2 5 2 2 2 3" xfId="3838"/>
    <cellStyle name="Calculation 2 5 2 2 2 4" xfId="3839"/>
    <cellStyle name="Calculation 2 5 2 2 2 5" xfId="3840"/>
    <cellStyle name="Calculation 2 5 2 2 2 6" xfId="3841"/>
    <cellStyle name="Calculation 2 5 2 2 2 7" xfId="3842"/>
    <cellStyle name="Calculation 2 5 2 2 2 8" xfId="3843"/>
    <cellStyle name="Calculation 2 5 2 2 2 9" xfId="3844"/>
    <cellStyle name="Calculation 2 5 2 2 3" xfId="3845"/>
    <cellStyle name="Calculation 2 5 2 2 3 2" xfId="3846"/>
    <cellStyle name="Calculation 2 5 2 2 3 2 2" xfId="3847"/>
    <cellStyle name="Calculation 2 5 2 2 3 2 3" xfId="3848"/>
    <cellStyle name="Calculation 2 5 2 2 3 2 4" xfId="3849"/>
    <cellStyle name="Calculation 2 5 2 2 3 2 5" xfId="3850"/>
    <cellStyle name="Calculation 2 5 2 2 3 2 6" xfId="3851"/>
    <cellStyle name="Calculation 2 5 2 2 3 2 7" xfId="3852"/>
    <cellStyle name="Calculation 2 5 2 2 3 2 8" xfId="3853"/>
    <cellStyle name="Calculation 2 5 2 2 3 3" xfId="3854"/>
    <cellStyle name="Calculation 2 5 2 2 3 4" xfId="3855"/>
    <cellStyle name="Calculation 2 5 2 2 3 5" xfId="3856"/>
    <cellStyle name="Calculation 2 5 2 2 3 6" xfId="3857"/>
    <cellStyle name="Calculation 2 5 2 2 3 7" xfId="3858"/>
    <cellStyle name="Calculation 2 5 2 2 3 8" xfId="3859"/>
    <cellStyle name="Calculation 2 5 2 2 3 9" xfId="3860"/>
    <cellStyle name="Calculation 2 5 2 2 4" xfId="3861"/>
    <cellStyle name="Calculation 2 5 2 2 4 2" xfId="3862"/>
    <cellStyle name="Calculation 2 5 2 2 4 3" xfId="3863"/>
    <cellStyle name="Calculation 2 5 2 2 4 4" xfId="3864"/>
    <cellStyle name="Calculation 2 5 2 2 4 5" xfId="3865"/>
    <cellStyle name="Calculation 2 5 2 2 4 6" xfId="3866"/>
    <cellStyle name="Calculation 2 5 2 2 4 7" xfId="3867"/>
    <cellStyle name="Calculation 2 5 2 2 4 8" xfId="3868"/>
    <cellStyle name="Calculation 2 5 2 2 5" xfId="3869"/>
    <cellStyle name="Calculation 2 5 2 2 6" xfId="3870"/>
    <cellStyle name="Calculation 2 5 2 2 7" xfId="3871"/>
    <cellStyle name="Calculation 2 5 2 2 8" xfId="3872"/>
    <cellStyle name="Calculation 2 5 2 2 9" xfId="3873"/>
    <cellStyle name="Calculation 2 5 2 3" xfId="3874"/>
    <cellStyle name="Calculation 2 5 2 3 2" xfId="3875"/>
    <cellStyle name="Calculation 2 5 2 3 2 2" xfId="3876"/>
    <cellStyle name="Calculation 2 5 2 3 2 3" xfId="3877"/>
    <cellStyle name="Calculation 2 5 2 3 2 4" xfId="3878"/>
    <cellStyle name="Calculation 2 5 2 3 2 5" xfId="3879"/>
    <cellStyle name="Calculation 2 5 2 3 2 6" xfId="3880"/>
    <cellStyle name="Calculation 2 5 2 3 2 7" xfId="3881"/>
    <cellStyle name="Calculation 2 5 2 3 2 8" xfId="3882"/>
    <cellStyle name="Calculation 2 5 2 3 3" xfId="3883"/>
    <cellStyle name="Calculation 2 5 2 3 4" xfId="3884"/>
    <cellStyle name="Calculation 2 5 2 3 5" xfId="3885"/>
    <cellStyle name="Calculation 2 5 2 3 6" xfId="3886"/>
    <cellStyle name="Calculation 2 5 2 3 7" xfId="3887"/>
    <cellStyle name="Calculation 2 5 2 3 8" xfId="3888"/>
    <cellStyle name="Calculation 2 5 2 3 9" xfId="3889"/>
    <cellStyle name="Calculation 2 5 2 4" xfId="3890"/>
    <cellStyle name="Calculation 2 5 2 4 2" xfId="3891"/>
    <cellStyle name="Calculation 2 5 2 4 2 2" xfId="3892"/>
    <cellStyle name="Calculation 2 5 2 4 2 3" xfId="3893"/>
    <cellStyle name="Calculation 2 5 2 4 2 4" xfId="3894"/>
    <cellStyle name="Calculation 2 5 2 4 2 5" xfId="3895"/>
    <cellStyle name="Calculation 2 5 2 4 2 6" xfId="3896"/>
    <cellStyle name="Calculation 2 5 2 4 2 7" xfId="3897"/>
    <cellStyle name="Calculation 2 5 2 4 2 8" xfId="3898"/>
    <cellStyle name="Calculation 2 5 2 4 3" xfId="3899"/>
    <cellStyle name="Calculation 2 5 2 4 4" xfId="3900"/>
    <cellStyle name="Calculation 2 5 2 4 5" xfId="3901"/>
    <cellStyle name="Calculation 2 5 2 4 6" xfId="3902"/>
    <cellStyle name="Calculation 2 5 2 4 7" xfId="3903"/>
    <cellStyle name="Calculation 2 5 2 4 8" xfId="3904"/>
    <cellStyle name="Calculation 2 5 2 4 9" xfId="3905"/>
    <cellStyle name="Calculation 2 5 2 5" xfId="3906"/>
    <cellStyle name="Calculation 2 5 2 5 2" xfId="3907"/>
    <cellStyle name="Calculation 2 5 2 5 3" xfId="3908"/>
    <cellStyle name="Calculation 2 5 2 5 4" xfId="3909"/>
    <cellStyle name="Calculation 2 5 2 5 5" xfId="3910"/>
    <cellStyle name="Calculation 2 5 2 5 6" xfId="3911"/>
    <cellStyle name="Calculation 2 5 2 5 7" xfId="3912"/>
    <cellStyle name="Calculation 2 5 2 5 8" xfId="3913"/>
    <cellStyle name="Calculation 2 5 2 6" xfId="3914"/>
    <cellStyle name="Calculation 2 5 2 7" xfId="3915"/>
    <cellStyle name="Calculation 2 5 2 8" xfId="3916"/>
    <cellStyle name="Calculation 2 5 2 9" xfId="3917"/>
    <cellStyle name="Calculation 2 5 3" xfId="3918"/>
    <cellStyle name="Calculation 2 5 3 10" xfId="3919"/>
    <cellStyle name="Calculation 2 5 3 11" xfId="3920"/>
    <cellStyle name="Calculation 2 5 3 2" xfId="3921"/>
    <cellStyle name="Calculation 2 5 3 2 2" xfId="3922"/>
    <cellStyle name="Calculation 2 5 3 2 2 2" xfId="3923"/>
    <cellStyle name="Calculation 2 5 3 2 2 3" xfId="3924"/>
    <cellStyle name="Calculation 2 5 3 2 2 4" xfId="3925"/>
    <cellStyle name="Calculation 2 5 3 2 2 5" xfId="3926"/>
    <cellStyle name="Calculation 2 5 3 2 2 6" xfId="3927"/>
    <cellStyle name="Calculation 2 5 3 2 2 7" xfId="3928"/>
    <cellStyle name="Calculation 2 5 3 2 2 8" xfId="3929"/>
    <cellStyle name="Calculation 2 5 3 2 3" xfId="3930"/>
    <cellStyle name="Calculation 2 5 3 2 4" xfId="3931"/>
    <cellStyle name="Calculation 2 5 3 2 5" xfId="3932"/>
    <cellStyle name="Calculation 2 5 3 2 6" xfId="3933"/>
    <cellStyle name="Calculation 2 5 3 2 7" xfId="3934"/>
    <cellStyle name="Calculation 2 5 3 2 8" xfId="3935"/>
    <cellStyle name="Calculation 2 5 3 2 9" xfId="3936"/>
    <cellStyle name="Calculation 2 5 3 3" xfId="3937"/>
    <cellStyle name="Calculation 2 5 3 3 2" xfId="3938"/>
    <cellStyle name="Calculation 2 5 3 3 2 2" xfId="3939"/>
    <cellStyle name="Calculation 2 5 3 3 2 3" xfId="3940"/>
    <cellStyle name="Calculation 2 5 3 3 2 4" xfId="3941"/>
    <cellStyle name="Calculation 2 5 3 3 2 5" xfId="3942"/>
    <cellStyle name="Calculation 2 5 3 3 2 6" xfId="3943"/>
    <cellStyle name="Calculation 2 5 3 3 2 7" xfId="3944"/>
    <cellStyle name="Calculation 2 5 3 3 2 8" xfId="3945"/>
    <cellStyle name="Calculation 2 5 3 3 3" xfId="3946"/>
    <cellStyle name="Calculation 2 5 3 3 4" xfId="3947"/>
    <cellStyle name="Calculation 2 5 3 3 5" xfId="3948"/>
    <cellStyle name="Calculation 2 5 3 3 6" xfId="3949"/>
    <cellStyle name="Calculation 2 5 3 3 7" xfId="3950"/>
    <cellStyle name="Calculation 2 5 3 3 8" xfId="3951"/>
    <cellStyle name="Calculation 2 5 3 3 9" xfId="3952"/>
    <cellStyle name="Calculation 2 5 3 4" xfId="3953"/>
    <cellStyle name="Calculation 2 5 3 4 2" xfId="3954"/>
    <cellStyle name="Calculation 2 5 3 4 3" xfId="3955"/>
    <cellStyle name="Calculation 2 5 3 4 4" xfId="3956"/>
    <cellStyle name="Calculation 2 5 3 4 5" xfId="3957"/>
    <cellStyle name="Calculation 2 5 3 4 6" xfId="3958"/>
    <cellStyle name="Calculation 2 5 3 4 7" xfId="3959"/>
    <cellStyle name="Calculation 2 5 3 4 8" xfId="3960"/>
    <cellStyle name="Calculation 2 5 3 5" xfId="3961"/>
    <cellStyle name="Calculation 2 5 3 6" xfId="3962"/>
    <cellStyle name="Calculation 2 5 3 7" xfId="3963"/>
    <cellStyle name="Calculation 2 5 3 8" xfId="3964"/>
    <cellStyle name="Calculation 2 5 3 9" xfId="3965"/>
    <cellStyle name="Calculation 2 5 4" xfId="3966"/>
    <cellStyle name="Calculation 2 5 4 10" xfId="3967"/>
    <cellStyle name="Calculation 2 5 4 11" xfId="3968"/>
    <cellStyle name="Calculation 2 5 4 2" xfId="3969"/>
    <cellStyle name="Calculation 2 5 4 2 2" xfId="3970"/>
    <cellStyle name="Calculation 2 5 4 2 2 2" xfId="3971"/>
    <cellStyle name="Calculation 2 5 4 2 2 3" xfId="3972"/>
    <cellStyle name="Calculation 2 5 4 2 2 4" xfId="3973"/>
    <cellStyle name="Calculation 2 5 4 2 2 5" xfId="3974"/>
    <cellStyle name="Calculation 2 5 4 2 2 6" xfId="3975"/>
    <cellStyle name="Calculation 2 5 4 2 2 7" xfId="3976"/>
    <cellStyle name="Calculation 2 5 4 2 2 8" xfId="3977"/>
    <cellStyle name="Calculation 2 5 4 2 3" xfId="3978"/>
    <cellStyle name="Calculation 2 5 4 2 4" xfId="3979"/>
    <cellStyle name="Calculation 2 5 4 2 5" xfId="3980"/>
    <cellStyle name="Calculation 2 5 4 2 6" xfId="3981"/>
    <cellStyle name="Calculation 2 5 4 2 7" xfId="3982"/>
    <cellStyle name="Calculation 2 5 4 2 8" xfId="3983"/>
    <cellStyle name="Calculation 2 5 4 2 9" xfId="3984"/>
    <cellStyle name="Calculation 2 5 4 3" xfId="3985"/>
    <cellStyle name="Calculation 2 5 4 3 2" xfId="3986"/>
    <cellStyle name="Calculation 2 5 4 3 2 2" xfId="3987"/>
    <cellStyle name="Calculation 2 5 4 3 2 3" xfId="3988"/>
    <cellStyle name="Calculation 2 5 4 3 2 4" xfId="3989"/>
    <cellStyle name="Calculation 2 5 4 3 2 5" xfId="3990"/>
    <cellStyle name="Calculation 2 5 4 3 2 6" xfId="3991"/>
    <cellStyle name="Calculation 2 5 4 3 2 7" xfId="3992"/>
    <cellStyle name="Calculation 2 5 4 3 2 8" xfId="3993"/>
    <cellStyle name="Calculation 2 5 4 3 3" xfId="3994"/>
    <cellStyle name="Calculation 2 5 4 3 4" xfId="3995"/>
    <cellStyle name="Calculation 2 5 4 3 5" xfId="3996"/>
    <cellStyle name="Calculation 2 5 4 3 6" xfId="3997"/>
    <cellStyle name="Calculation 2 5 4 3 7" xfId="3998"/>
    <cellStyle name="Calculation 2 5 4 3 8" xfId="3999"/>
    <cellStyle name="Calculation 2 5 4 3 9" xfId="4000"/>
    <cellStyle name="Calculation 2 5 4 4" xfId="4001"/>
    <cellStyle name="Calculation 2 5 4 4 2" xfId="4002"/>
    <cellStyle name="Calculation 2 5 4 4 3" xfId="4003"/>
    <cellStyle name="Calculation 2 5 4 4 4" xfId="4004"/>
    <cellStyle name="Calculation 2 5 4 4 5" xfId="4005"/>
    <cellStyle name="Calculation 2 5 4 4 6" xfId="4006"/>
    <cellStyle name="Calculation 2 5 4 4 7" xfId="4007"/>
    <cellStyle name="Calculation 2 5 4 4 8" xfId="4008"/>
    <cellStyle name="Calculation 2 5 4 5" xfId="4009"/>
    <cellStyle name="Calculation 2 5 4 6" xfId="4010"/>
    <cellStyle name="Calculation 2 5 4 7" xfId="4011"/>
    <cellStyle name="Calculation 2 5 4 8" xfId="4012"/>
    <cellStyle name="Calculation 2 5 4 9" xfId="4013"/>
    <cellStyle name="Calculation 2 5 5" xfId="4014"/>
    <cellStyle name="Calculation 2 5 5 10" xfId="4015"/>
    <cellStyle name="Calculation 2 5 5 11" xfId="4016"/>
    <cellStyle name="Calculation 2 5 5 2" xfId="4017"/>
    <cellStyle name="Calculation 2 5 5 2 2" xfId="4018"/>
    <cellStyle name="Calculation 2 5 5 2 2 2" xfId="4019"/>
    <cellStyle name="Calculation 2 5 5 2 2 3" xfId="4020"/>
    <cellStyle name="Calculation 2 5 5 2 2 4" xfId="4021"/>
    <cellStyle name="Calculation 2 5 5 2 2 5" xfId="4022"/>
    <cellStyle name="Calculation 2 5 5 2 2 6" xfId="4023"/>
    <cellStyle name="Calculation 2 5 5 2 2 7" xfId="4024"/>
    <cellStyle name="Calculation 2 5 5 2 2 8" xfId="4025"/>
    <cellStyle name="Calculation 2 5 5 2 3" xfId="4026"/>
    <cellStyle name="Calculation 2 5 5 2 4" xfId="4027"/>
    <cellStyle name="Calculation 2 5 5 2 5" xfId="4028"/>
    <cellStyle name="Calculation 2 5 5 2 6" xfId="4029"/>
    <cellStyle name="Calculation 2 5 5 2 7" xfId="4030"/>
    <cellStyle name="Calculation 2 5 5 2 8" xfId="4031"/>
    <cellStyle name="Calculation 2 5 5 2 9" xfId="4032"/>
    <cellStyle name="Calculation 2 5 5 3" xfId="4033"/>
    <cellStyle name="Calculation 2 5 5 3 2" xfId="4034"/>
    <cellStyle name="Calculation 2 5 5 3 2 2" xfId="4035"/>
    <cellStyle name="Calculation 2 5 5 3 2 3" xfId="4036"/>
    <cellStyle name="Calculation 2 5 5 3 2 4" xfId="4037"/>
    <cellStyle name="Calculation 2 5 5 3 2 5" xfId="4038"/>
    <cellStyle name="Calculation 2 5 5 3 2 6" xfId="4039"/>
    <cellStyle name="Calculation 2 5 5 3 2 7" xfId="4040"/>
    <cellStyle name="Calculation 2 5 5 3 2 8" xfId="4041"/>
    <cellStyle name="Calculation 2 5 5 3 3" xfId="4042"/>
    <cellStyle name="Calculation 2 5 5 3 4" xfId="4043"/>
    <cellStyle name="Calculation 2 5 5 3 5" xfId="4044"/>
    <cellStyle name="Calculation 2 5 5 3 6" xfId="4045"/>
    <cellStyle name="Calculation 2 5 5 3 7" xfId="4046"/>
    <cellStyle name="Calculation 2 5 5 3 8" xfId="4047"/>
    <cellStyle name="Calculation 2 5 5 3 9" xfId="4048"/>
    <cellStyle name="Calculation 2 5 5 4" xfId="4049"/>
    <cellStyle name="Calculation 2 5 5 4 2" xfId="4050"/>
    <cellStyle name="Calculation 2 5 5 4 3" xfId="4051"/>
    <cellStyle name="Calculation 2 5 5 4 4" xfId="4052"/>
    <cellStyle name="Calculation 2 5 5 4 5" xfId="4053"/>
    <cellStyle name="Calculation 2 5 5 4 6" xfId="4054"/>
    <cellStyle name="Calculation 2 5 5 4 7" xfId="4055"/>
    <cellStyle name="Calculation 2 5 5 4 8" xfId="4056"/>
    <cellStyle name="Calculation 2 5 5 5" xfId="4057"/>
    <cellStyle name="Calculation 2 5 5 6" xfId="4058"/>
    <cellStyle name="Calculation 2 5 5 7" xfId="4059"/>
    <cellStyle name="Calculation 2 5 5 8" xfId="4060"/>
    <cellStyle name="Calculation 2 5 5 9" xfId="4061"/>
    <cellStyle name="Calculation 2 5 6" xfId="4062"/>
    <cellStyle name="Calculation 2 5 6 10" xfId="4063"/>
    <cellStyle name="Calculation 2 5 6 11" xfId="4064"/>
    <cellStyle name="Calculation 2 5 6 2" xfId="4065"/>
    <cellStyle name="Calculation 2 5 6 2 2" xfId="4066"/>
    <cellStyle name="Calculation 2 5 6 2 2 2" xfId="4067"/>
    <cellStyle name="Calculation 2 5 6 2 2 3" xfId="4068"/>
    <cellStyle name="Calculation 2 5 6 2 2 4" xfId="4069"/>
    <cellStyle name="Calculation 2 5 6 2 2 5" xfId="4070"/>
    <cellStyle name="Calculation 2 5 6 2 2 6" xfId="4071"/>
    <cellStyle name="Calculation 2 5 6 2 2 7" xfId="4072"/>
    <cellStyle name="Calculation 2 5 6 2 2 8" xfId="4073"/>
    <cellStyle name="Calculation 2 5 6 2 3" xfId="4074"/>
    <cellStyle name="Calculation 2 5 6 2 4" xfId="4075"/>
    <cellStyle name="Calculation 2 5 6 2 5" xfId="4076"/>
    <cellStyle name="Calculation 2 5 6 2 6" xfId="4077"/>
    <cellStyle name="Calculation 2 5 6 2 7" xfId="4078"/>
    <cellStyle name="Calculation 2 5 6 2 8" xfId="4079"/>
    <cellStyle name="Calculation 2 5 6 2 9" xfId="4080"/>
    <cellStyle name="Calculation 2 5 6 3" xfId="4081"/>
    <cellStyle name="Calculation 2 5 6 3 2" xfId="4082"/>
    <cellStyle name="Calculation 2 5 6 3 2 2" xfId="4083"/>
    <cellStyle name="Calculation 2 5 6 3 2 3" xfId="4084"/>
    <cellStyle name="Calculation 2 5 6 3 2 4" xfId="4085"/>
    <cellStyle name="Calculation 2 5 6 3 2 5" xfId="4086"/>
    <cellStyle name="Calculation 2 5 6 3 2 6" xfId="4087"/>
    <cellStyle name="Calculation 2 5 6 3 2 7" xfId="4088"/>
    <cellStyle name="Calculation 2 5 6 3 2 8" xfId="4089"/>
    <cellStyle name="Calculation 2 5 6 3 3" xfId="4090"/>
    <cellStyle name="Calculation 2 5 6 3 4" xfId="4091"/>
    <cellStyle name="Calculation 2 5 6 3 5" xfId="4092"/>
    <cellStyle name="Calculation 2 5 6 3 6" xfId="4093"/>
    <cellStyle name="Calculation 2 5 6 3 7" xfId="4094"/>
    <cellStyle name="Calculation 2 5 6 3 8" xfId="4095"/>
    <cellStyle name="Calculation 2 5 6 3 9" xfId="4096"/>
    <cellStyle name="Calculation 2 5 6 4" xfId="4097"/>
    <cellStyle name="Calculation 2 5 6 4 2" xfId="4098"/>
    <cellStyle name="Calculation 2 5 6 4 3" xfId="4099"/>
    <cellStyle name="Calculation 2 5 6 4 4" xfId="4100"/>
    <cellStyle name="Calculation 2 5 6 4 5" xfId="4101"/>
    <cellStyle name="Calculation 2 5 6 4 6" xfId="4102"/>
    <cellStyle name="Calculation 2 5 6 4 7" xfId="4103"/>
    <cellStyle name="Calculation 2 5 6 4 8" xfId="4104"/>
    <cellStyle name="Calculation 2 5 6 5" xfId="4105"/>
    <cellStyle name="Calculation 2 5 6 6" xfId="4106"/>
    <cellStyle name="Calculation 2 5 6 7" xfId="4107"/>
    <cellStyle name="Calculation 2 5 6 8" xfId="4108"/>
    <cellStyle name="Calculation 2 5 6 9" xfId="4109"/>
    <cellStyle name="Calculation 2 5 7" xfId="4110"/>
    <cellStyle name="Calculation 2 5 7 10" xfId="4111"/>
    <cellStyle name="Calculation 2 5 7 11" xfId="4112"/>
    <cellStyle name="Calculation 2 5 7 2" xfId="4113"/>
    <cellStyle name="Calculation 2 5 7 2 2" xfId="4114"/>
    <cellStyle name="Calculation 2 5 7 2 2 2" xfId="4115"/>
    <cellStyle name="Calculation 2 5 7 2 2 3" xfId="4116"/>
    <cellStyle name="Calculation 2 5 7 2 2 4" xfId="4117"/>
    <cellStyle name="Calculation 2 5 7 2 2 5" xfId="4118"/>
    <cellStyle name="Calculation 2 5 7 2 2 6" xfId="4119"/>
    <cellStyle name="Calculation 2 5 7 2 2 7" xfId="4120"/>
    <cellStyle name="Calculation 2 5 7 2 2 8" xfId="4121"/>
    <cellStyle name="Calculation 2 5 7 2 3" xfId="4122"/>
    <cellStyle name="Calculation 2 5 7 2 4" xfId="4123"/>
    <cellStyle name="Calculation 2 5 7 2 5" xfId="4124"/>
    <cellStyle name="Calculation 2 5 7 2 6" xfId="4125"/>
    <cellStyle name="Calculation 2 5 7 2 7" xfId="4126"/>
    <cellStyle name="Calculation 2 5 7 2 8" xfId="4127"/>
    <cellStyle name="Calculation 2 5 7 2 9" xfId="4128"/>
    <cellStyle name="Calculation 2 5 7 3" xfId="4129"/>
    <cellStyle name="Calculation 2 5 7 3 10" xfId="34114"/>
    <cellStyle name="Calculation 2 5 7 3 2" xfId="4130"/>
    <cellStyle name="Calculation 2 5 7 3 2 2" xfId="4131"/>
    <cellStyle name="Calculation 2 5 7 3 2 3" xfId="4132"/>
    <cellStyle name="Calculation 2 5 7 3 2 4" xfId="4133"/>
    <cellStyle name="Calculation 2 5 7 3 2 5" xfId="4134"/>
    <cellStyle name="Calculation 2 5 7 3 2 6" xfId="4135"/>
    <cellStyle name="Calculation 2 5 7 3 2 7" xfId="4136"/>
    <cellStyle name="Calculation 2 5 7 3 2 8" xfId="4137"/>
    <cellStyle name="Calculation 2 5 7 3 2 9" xfId="34115"/>
    <cellStyle name="Calculation 2 5 7 3 3" xfId="4138"/>
    <cellStyle name="Calculation 2 5 7 3 4" xfId="4139"/>
    <cellStyle name="Calculation 2 5 7 3 5" xfId="4140"/>
    <cellStyle name="Calculation 2 5 7 3 6" xfId="4141"/>
    <cellStyle name="Calculation 2 5 7 3 7" xfId="4142"/>
    <cellStyle name="Calculation 2 5 7 3 8" xfId="4143"/>
    <cellStyle name="Calculation 2 5 7 3 9" xfId="4144"/>
    <cellStyle name="Calculation 2 5 7 4" xfId="4145"/>
    <cellStyle name="Calculation 2 5 7 4 2" xfId="4146"/>
    <cellStyle name="Calculation 2 5 7 4 3" xfId="4147"/>
    <cellStyle name="Calculation 2 5 7 4 4" xfId="4148"/>
    <cellStyle name="Calculation 2 5 7 4 5" xfId="4149"/>
    <cellStyle name="Calculation 2 5 7 4 6" xfId="4150"/>
    <cellStyle name="Calculation 2 5 7 4 7" xfId="4151"/>
    <cellStyle name="Calculation 2 5 7 4 8" xfId="4152"/>
    <cellStyle name="Calculation 2 5 7 4 9" xfId="34116"/>
    <cellStyle name="Calculation 2 5 7 5" xfId="4153"/>
    <cellStyle name="Calculation 2 5 7 6" xfId="4154"/>
    <cellStyle name="Calculation 2 5 7 7" xfId="4155"/>
    <cellStyle name="Calculation 2 5 7 8" xfId="4156"/>
    <cellStyle name="Calculation 2 5 7 9" xfId="4157"/>
    <cellStyle name="Calculation 2 5 8" xfId="4158"/>
    <cellStyle name="Calculation 2 5 8 10" xfId="4159"/>
    <cellStyle name="Calculation 2 5 8 11" xfId="4160"/>
    <cellStyle name="Calculation 2 5 8 12" xfId="34117"/>
    <cellStyle name="Calculation 2 5 8 2" xfId="4161"/>
    <cellStyle name="Calculation 2 5 8 2 10" xfId="34118"/>
    <cellStyle name="Calculation 2 5 8 2 2" xfId="4162"/>
    <cellStyle name="Calculation 2 5 8 2 2 2" xfId="4163"/>
    <cellStyle name="Calculation 2 5 8 2 2 3" xfId="4164"/>
    <cellStyle name="Calculation 2 5 8 2 2 4" xfId="4165"/>
    <cellStyle name="Calculation 2 5 8 2 2 5" xfId="4166"/>
    <cellStyle name="Calculation 2 5 8 2 2 6" xfId="4167"/>
    <cellStyle name="Calculation 2 5 8 2 2 7" xfId="4168"/>
    <cellStyle name="Calculation 2 5 8 2 2 8" xfId="4169"/>
    <cellStyle name="Calculation 2 5 8 2 2 9" xfId="34119"/>
    <cellStyle name="Calculation 2 5 8 2 3" xfId="4170"/>
    <cellStyle name="Calculation 2 5 8 2 4" xfId="4171"/>
    <cellStyle name="Calculation 2 5 8 2 5" xfId="4172"/>
    <cellStyle name="Calculation 2 5 8 2 6" xfId="4173"/>
    <cellStyle name="Calculation 2 5 8 2 7" xfId="4174"/>
    <cellStyle name="Calculation 2 5 8 2 8" xfId="4175"/>
    <cellStyle name="Calculation 2 5 8 2 9" xfId="4176"/>
    <cellStyle name="Calculation 2 5 8 3" xfId="4177"/>
    <cellStyle name="Calculation 2 5 8 3 10" xfId="34120"/>
    <cellStyle name="Calculation 2 5 8 3 2" xfId="4178"/>
    <cellStyle name="Calculation 2 5 8 3 2 2" xfId="4179"/>
    <cellStyle name="Calculation 2 5 8 3 2 3" xfId="4180"/>
    <cellStyle name="Calculation 2 5 8 3 2 4" xfId="4181"/>
    <cellStyle name="Calculation 2 5 8 3 2 5" xfId="4182"/>
    <cellStyle name="Calculation 2 5 8 3 2 6" xfId="4183"/>
    <cellStyle name="Calculation 2 5 8 3 2 7" xfId="4184"/>
    <cellStyle name="Calculation 2 5 8 3 2 8" xfId="4185"/>
    <cellStyle name="Calculation 2 5 8 3 2 9" xfId="34121"/>
    <cellStyle name="Calculation 2 5 8 3 3" xfId="4186"/>
    <cellStyle name="Calculation 2 5 8 3 4" xfId="4187"/>
    <cellStyle name="Calculation 2 5 8 3 5" xfId="4188"/>
    <cellStyle name="Calculation 2 5 8 3 6" xfId="4189"/>
    <cellStyle name="Calculation 2 5 8 3 7" xfId="4190"/>
    <cellStyle name="Calculation 2 5 8 3 8" xfId="4191"/>
    <cellStyle name="Calculation 2 5 8 3 9" xfId="4192"/>
    <cellStyle name="Calculation 2 5 8 4" xfId="4193"/>
    <cellStyle name="Calculation 2 5 8 4 2" xfId="4194"/>
    <cellStyle name="Calculation 2 5 8 4 3" xfId="4195"/>
    <cellStyle name="Calculation 2 5 8 4 4" xfId="4196"/>
    <cellStyle name="Calculation 2 5 8 4 5" xfId="4197"/>
    <cellStyle name="Calculation 2 5 8 4 6" xfId="4198"/>
    <cellStyle name="Calculation 2 5 8 4 7" xfId="4199"/>
    <cellStyle name="Calculation 2 5 8 4 8" xfId="4200"/>
    <cellStyle name="Calculation 2 5 8 4 9" xfId="34122"/>
    <cellStyle name="Calculation 2 5 8 5" xfId="4201"/>
    <cellStyle name="Calculation 2 5 8 6" xfId="4202"/>
    <cellStyle name="Calculation 2 5 8 7" xfId="4203"/>
    <cellStyle name="Calculation 2 5 8 8" xfId="4204"/>
    <cellStyle name="Calculation 2 5 8 9" xfId="4205"/>
    <cellStyle name="Calculation 2 5 9" xfId="4206"/>
    <cellStyle name="Calculation 2 5 9 10" xfId="4207"/>
    <cellStyle name="Calculation 2 5 9 11" xfId="4208"/>
    <cellStyle name="Calculation 2 5 9 12" xfId="34123"/>
    <cellStyle name="Calculation 2 5 9 2" xfId="4209"/>
    <cellStyle name="Calculation 2 5 9 2 10" xfId="34124"/>
    <cellStyle name="Calculation 2 5 9 2 2" xfId="4210"/>
    <cellStyle name="Calculation 2 5 9 2 2 2" xfId="4211"/>
    <cellStyle name="Calculation 2 5 9 2 2 3" xfId="4212"/>
    <cellStyle name="Calculation 2 5 9 2 2 4" xfId="4213"/>
    <cellStyle name="Calculation 2 5 9 2 2 5" xfId="4214"/>
    <cellStyle name="Calculation 2 5 9 2 2 6" xfId="4215"/>
    <cellStyle name="Calculation 2 5 9 2 2 7" xfId="4216"/>
    <cellStyle name="Calculation 2 5 9 2 2 8" xfId="4217"/>
    <cellStyle name="Calculation 2 5 9 2 2 9" xfId="34125"/>
    <cellStyle name="Calculation 2 5 9 2 3" xfId="4218"/>
    <cellStyle name="Calculation 2 5 9 2 4" xfId="4219"/>
    <cellStyle name="Calculation 2 5 9 2 5" xfId="4220"/>
    <cellStyle name="Calculation 2 5 9 2 6" xfId="4221"/>
    <cellStyle name="Calculation 2 5 9 2 7" xfId="4222"/>
    <cellStyle name="Calculation 2 5 9 2 8" xfId="4223"/>
    <cellStyle name="Calculation 2 5 9 2 9" xfId="4224"/>
    <cellStyle name="Calculation 2 5 9 3" xfId="4225"/>
    <cellStyle name="Calculation 2 5 9 3 10" xfId="34126"/>
    <cellStyle name="Calculation 2 5 9 3 2" xfId="4226"/>
    <cellStyle name="Calculation 2 5 9 3 2 2" xfId="4227"/>
    <cellStyle name="Calculation 2 5 9 3 2 3" xfId="4228"/>
    <cellStyle name="Calculation 2 5 9 3 2 4" xfId="4229"/>
    <cellStyle name="Calculation 2 5 9 3 2 5" xfId="4230"/>
    <cellStyle name="Calculation 2 5 9 3 2 6" xfId="4231"/>
    <cellStyle name="Calculation 2 5 9 3 2 7" xfId="4232"/>
    <cellStyle name="Calculation 2 5 9 3 2 8" xfId="4233"/>
    <cellStyle name="Calculation 2 5 9 3 2 9" xfId="34127"/>
    <cellStyle name="Calculation 2 5 9 3 3" xfId="4234"/>
    <cellStyle name="Calculation 2 5 9 3 4" xfId="4235"/>
    <cellStyle name="Calculation 2 5 9 3 5" xfId="4236"/>
    <cellStyle name="Calculation 2 5 9 3 6" xfId="4237"/>
    <cellStyle name="Calculation 2 5 9 3 7" xfId="4238"/>
    <cellStyle name="Calculation 2 5 9 3 8" xfId="4239"/>
    <cellStyle name="Calculation 2 5 9 3 9" xfId="4240"/>
    <cellStyle name="Calculation 2 5 9 4" xfId="4241"/>
    <cellStyle name="Calculation 2 5 9 4 2" xfId="4242"/>
    <cellStyle name="Calculation 2 5 9 4 3" xfId="4243"/>
    <cellStyle name="Calculation 2 5 9 4 4" xfId="4244"/>
    <cellStyle name="Calculation 2 5 9 4 5" xfId="4245"/>
    <cellStyle name="Calculation 2 5 9 4 6" xfId="4246"/>
    <cellStyle name="Calculation 2 5 9 4 7" xfId="4247"/>
    <cellStyle name="Calculation 2 5 9 4 8" xfId="4248"/>
    <cellStyle name="Calculation 2 5 9 4 9" xfId="34128"/>
    <cellStyle name="Calculation 2 5 9 5" xfId="4249"/>
    <cellStyle name="Calculation 2 5 9 6" xfId="4250"/>
    <cellStyle name="Calculation 2 5 9 7" xfId="4251"/>
    <cellStyle name="Calculation 2 5 9 8" xfId="4252"/>
    <cellStyle name="Calculation 2 5 9 9" xfId="4253"/>
    <cellStyle name="Calculation 2 6" xfId="4254"/>
    <cellStyle name="Calculation 2 6 10" xfId="4255"/>
    <cellStyle name="Calculation 2 6 11" xfId="4256"/>
    <cellStyle name="Calculation 2 6 12" xfId="4257"/>
    <cellStyle name="Calculation 2 6 13" xfId="34129"/>
    <cellStyle name="Calculation 2 6 2" xfId="4258"/>
    <cellStyle name="Calculation 2 6 2 10" xfId="4259"/>
    <cellStyle name="Calculation 2 6 2 11" xfId="4260"/>
    <cellStyle name="Calculation 2 6 2 12" xfId="34130"/>
    <cellStyle name="Calculation 2 6 2 2" xfId="4261"/>
    <cellStyle name="Calculation 2 6 2 2 10" xfId="34131"/>
    <cellStyle name="Calculation 2 6 2 2 2" xfId="4262"/>
    <cellStyle name="Calculation 2 6 2 2 2 2" xfId="4263"/>
    <cellStyle name="Calculation 2 6 2 2 2 3" xfId="4264"/>
    <cellStyle name="Calculation 2 6 2 2 2 4" xfId="4265"/>
    <cellStyle name="Calculation 2 6 2 2 2 5" xfId="4266"/>
    <cellStyle name="Calculation 2 6 2 2 2 6" xfId="4267"/>
    <cellStyle name="Calculation 2 6 2 2 2 7" xfId="4268"/>
    <cellStyle name="Calculation 2 6 2 2 2 8" xfId="4269"/>
    <cellStyle name="Calculation 2 6 2 2 2 9" xfId="34132"/>
    <cellStyle name="Calculation 2 6 2 2 3" xfId="4270"/>
    <cellStyle name="Calculation 2 6 2 2 4" xfId="4271"/>
    <cellStyle name="Calculation 2 6 2 2 5" xfId="4272"/>
    <cellStyle name="Calculation 2 6 2 2 6" xfId="4273"/>
    <cellStyle name="Calculation 2 6 2 2 7" xfId="4274"/>
    <cellStyle name="Calculation 2 6 2 2 8" xfId="4275"/>
    <cellStyle name="Calculation 2 6 2 2 9" xfId="4276"/>
    <cellStyle name="Calculation 2 6 2 3" xfId="4277"/>
    <cellStyle name="Calculation 2 6 2 3 10" xfId="34133"/>
    <cellStyle name="Calculation 2 6 2 3 2" xfId="4278"/>
    <cellStyle name="Calculation 2 6 2 3 2 2" xfId="4279"/>
    <cellStyle name="Calculation 2 6 2 3 2 3" xfId="4280"/>
    <cellStyle name="Calculation 2 6 2 3 2 4" xfId="4281"/>
    <cellStyle name="Calculation 2 6 2 3 2 5" xfId="4282"/>
    <cellStyle name="Calculation 2 6 2 3 2 6" xfId="4283"/>
    <cellStyle name="Calculation 2 6 2 3 2 7" xfId="4284"/>
    <cellStyle name="Calculation 2 6 2 3 2 8" xfId="4285"/>
    <cellStyle name="Calculation 2 6 2 3 2 9" xfId="34134"/>
    <cellStyle name="Calculation 2 6 2 3 3" xfId="4286"/>
    <cellStyle name="Calculation 2 6 2 3 4" xfId="4287"/>
    <cellStyle name="Calculation 2 6 2 3 5" xfId="4288"/>
    <cellStyle name="Calculation 2 6 2 3 6" xfId="4289"/>
    <cellStyle name="Calculation 2 6 2 3 7" xfId="4290"/>
    <cellStyle name="Calculation 2 6 2 3 8" xfId="4291"/>
    <cellStyle name="Calculation 2 6 2 3 9" xfId="4292"/>
    <cellStyle name="Calculation 2 6 2 4" xfId="4293"/>
    <cellStyle name="Calculation 2 6 2 4 2" xfId="4294"/>
    <cellStyle name="Calculation 2 6 2 4 3" xfId="4295"/>
    <cellStyle name="Calculation 2 6 2 4 4" xfId="4296"/>
    <cellStyle name="Calculation 2 6 2 4 5" xfId="4297"/>
    <cellStyle name="Calculation 2 6 2 4 6" xfId="4298"/>
    <cellStyle name="Calculation 2 6 2 4 7" xfId="4299"/>
    <cellStyle name="Calculation 2 6 2 4 8" xfId="4300"/>
    <cellStyle name="Calculation 2 6 2 4 9" xfId="34135"/>
    <cellStyle name="Calculation 2 6 2 5" xfId="4301"/>
    <cellStyle name="Calculation 2 6 2 6" xfId="4302"/>
    <cellStyle name="Calculation 2 6 2 7" xfId="4303"/>
    <cellStyle name="Calculation 2 6 2 8" xfId="4304"/>
    <cellStyle name="Calculation 2 6 2 9" xfId="4305"/>
    <cellStyle name="Calculation 2 6 3" xfId="4306"/>
    <cellStyle name="Calculation 2 6 3 10" xfId="34136"/>
    <cellStyle name="Calculation 2 6 3 2" xfId="4307"/>
    <cellStyle name="Calculation 2 6 3 2 2" xfId="4308"/>
    <cellStyle name="Calculation 2 6 3 2 3" xfId="4309"/>
    <cellStyle name="Calculation 2 6 3 2 4" xfId="4310"/>
    <cellStyle name="Calculation 2 6 3 2 5" xfId="4311"/>
    <cellStyle name="Calculation 2 6 3 2 6" xfId="4312"/>
    <cellStyle name="Calculation 2 6 3 2 7" xfId="4313"/>
    <cellStyle name="Calculation 2 6 3 2 8" xfId="4314"/>
    <cellStyle name="Calculation 2 6 3 2 9" xfId="34137"/>
    <cellStyle name="Calculation 2 6 3 3" xfId="4315"/>
    <cellStyle name="Calculation 2 6 3 4" xfId="4316"/>
    <cellStyle name="Calculation 2 6 3 5" xfId="4317"/>
    <cellStyle name="Calculation 2 6 3 6" xfId="4318"/>
    <cellStyle name="Calculation 2 6 3 7" xfId="4319"/>
    <cellStyle name="Calculation 2 6 3 8" xfId="4320"/>
    <cellStyle name="Calculation 2 6 3 9" xfId="4321"/>
    <cellStyle name="Calculation 2 6 4" xfId="4322"/>
    <cellStyle name="Calculation 2 6 4 10" xfId="34138"/>
    <cellStyle name="Calculation 2 6 4 2" xfId="4323"/>
    <cellStyle name="Calculation 2 6 4 2 2" xfId="4324"/>
    <cellStyle name="Calculation 2 6 4 2 3" xfId="4325"/>
    <cellStyle name="Calculation 2 6 4 2 4" xfId="4326"/>
    <cellStyle name="Calculation 2 6 4 2 5" xfId="4327"/>
    <cellStyle name="Calculation 2 6 4 2 6" xfId="4328"/>
    <cellStyle name="Calculation 2 6 4 2 7" xfId="4329"/>
    <cellStyle name="Calculation 2 6 4 2 8" xfId="4330"/>
    <cellStyle name="Calculation 2 6 4 2 9" xfId="34139"/>
    <cellStyle name="Calculation 2 6 4 3" xfId="4331"/>
    <cellStyle name="Calculation 2 6 4 4" xfId="4332"/>
    <cellStyle name="Calculation 2 6 4 5" xfId="4333"/>
    <cellStyle name="Calculation 2 6 4 6" xfId="4334"/>
    <cellStyle name="Calculation 2 6 4 7" xfId="4335"/>
    <cellStyle name="Calculation 2 6 4 8" xfId="4336"/>
    <cellStyle name="Calculation 2 6 4 9" xfId="4337"/>
    <cellStyle name="Calculation 2 6 5" xfId="4338"/>
    <cellStyle name="Calculation 2 6 5 2" xfId="4339"/>
    <cellStyle name="Calculation 2 6 5 3" xfId="4340"/>
    <cellStyle name="Calculation 2 6 5 4" xfId="4341"/>
    <cellStyle name="Calculation 2 6 5 5" xfId="4342"/>
    <cellStyle name="Calculation 2 6 5 6" xfId="4343"/>
    <cellStyle name="Calculation 2 6 5 7" xfId="4344"/>
    <cellStyle name="Calculation 2 6 5 8" xfId="4345"/>
    <cellStyle name="Calculation 2 6 5 9" xfId="34140"/>
    <cellStyle name="Calculation 2 6 6" xfId="4346"/>
    <cellStyle name="Calculation 2 6 7" xfId="4347"/>
    <cellStyle name="Calculation 2 6 8" xfId="4348"/>
    <cellStyle name="Calculation 2 6 9" xfId="4349"/>
    <cellStyle name="Calculation 2 7" xfId="4350"/>
    <cellStyle name="Calculation 2 7 10" xfId="4351"/>
    <cellStyle name="Calculation 2 7 11" xfId="4352"/>
    <cellStyle name="Calculation 2 7 12" xfId="34141"/>
    <cellStyle name="Calculation 2 7 2" xfId="4353"/>
    <cellStyle name="Calculation 2 7 2 10" xfId="34142"/>
    <cellStyle name="Calculation 2 7 2 2" xfId="4354"/>
    <cellStyle name="Calculation 2 7 2 2 2" xfId="4355"/>
    <cellStyle name="Calculation 2 7 2 2 3" xfId="4356"/>
    <cellStyle name="Calculation 2 7 2 2 4" xfId="4357"/>
    <cellStyle name="Calculation 2 7 2 2 5" xfId="4358"/>
    <cellStyle name="Calculation 2 7 2 2 6" xfId="4359"/>
    <cellStyle name="Calculation 2 7 2 2 7" xfId="4360"/>
    <cellStyle name="Calculation 2 7 2 2 8" xfId="4361"/>
    <cellStyle name="Calculation 2 7 2 2 9" xfId="34143"/>
    <cellStyle name="Calculation 2 7 2 3" xfId="4362"/>
    <cellStyle name="Calculation 2 7 2 4" xfId="4363"/>
    <cellStyle name="Calculation 2 7 2 5" xfId="4364"/>
    <cellStyle name="Calculation 2 7 2 6" xfId="4365"/>
    <cellStyle name="Calculation 2 7 2 7" xfId="4366"/>
    <cellStyle name="Calculation 2 7 2 8" xfId="4367"/>
    <cellStyle name="Calculation 2 7 2 9" xfId="4368"/>
    <cellStyle name="Calculation 2 7 3" xfId="4369"/>
    <cellStyle name="Calculation 2 7 3 10" xfId="34144"/>
    <cellStyle name="Calculation 2 7 3 2" xfId="4370"/>
    <cellStyle name="Calculation 2 7 3 2 2" xfId="4371"/>
    <cellStyle name="Calculation 2 7 3 2 3" xfId="4372"/>
    <cellStyle name="Calculation 2 7 3 2 4" xfId="4373"/>
    <cellStyle name="Calculation 2 7 3 2 5" xfId="4374"/>
    <cellStyle name="Calculation 2 7 3 2 6" xfId="4375"/>
    <cellStyle name="Calculation 2 7 3 2 7" xfId="4376"/>
    <cellStyle name="Calculation 2 7 3 2 8" xfId="4377"/>
    <cellStyle name="Calculation 2 7 3 2 9" xfId="34145"/>
    <cellStyle name="Calculation 2 7 3 3" xfId="4378"/>
    <cellStyle name="Calculation 2 7 3 4" xfId="4379"/>
    <cellStyle name="Calculation 2 7 3 5" xfId="4380"/>
    <cellStyle name="Calculation 2 7 3 6" xfId="4381"/>
    <cellStyle name="Calculation 2 7 3 7" xfId="4382"/>
    <cellStyle name="Calculation 2 7 3 8" xfId="4383"/>
    <cellStyle name="Calculation 2 7 3 9" xfId="4384"/>
    <cellStyle name="Calculation 2 7 4" xfId="4385"/>
    <cellStyle name="Calculation 2 7 4 2" xfId="4386"/>
    <cellStyle name="Calculation 2 7 4 3" xfId="4387"/>
    <cellStyle name="Calculation 2 7 4 4" xfId="4388"/>
    <cellStyle name="Calculation 2 7 4 5" xfId="4389"/>
    <cellStyle name="Calculation 2 7 4 6" xfId="4390"/>
    <cellStyle name="Calculation 2 7 4 7" xfId="4391"/>
    <cellStyle name="Calculation 2 7 4 8" xfId="4392"/>
    <cellStyle name="Calculation 2 7 4 9" xfId="34146"/>
    <cellStyle name="Calculation 2 7 5" xfId="4393"/>
    <cellStyle name="Calculation 2 7 6" xfId="4394"/>
    <cellStyle name="Calculation 2 7 7" xfId="4395"/>
    <cellStyle name="Calculation 2 7 8" xfId="4396"/>
    <cellStyle name="Calculation 2 7 9" xfId="4397"/>
    <cellStyle name="Calculation 2 8" xfId="4398"/>
    <cellStyle name="Calculation 2 8 10" xfId="4399"/>
    <cellStyle name="Calculation 2 8 11" xfId="4400"/>
    <cellStyle name="Calculation 2 8 12" xfId="34147"/>
    <cellStyle name="Calculation 2 8 2" xfId="4401"/>
    <cellStyle name="Calculation 2 8 2 10" xfId="34148"/>
    <cellStyle name="Calculation 2 8 2 2" xfId="4402"/>
    <cellStyle name="Calculation 2 8 2 2 2" xfId="4403"/>
    <cellStyle name="Calculation 2 8 2 2 3" xfId="4404"/>
    <cellStyle name="Calculation 2 8 2 2 4" xfId="4405"/>
    <cellStyle name="Calculation 2 8 2 2 5" xfId="4406"/>
    <cellStyle name="Calculation 2 8 2 2 6" xfId="4407"/>
    <cellStyle name="Calculation 2 8 2 2 7" xfId="4408"/>
    <cellStyle name="Calculation 2 8 2 2 8" xfId="4409"/>
    <cellStyle name="Calculation 2 8 2 2 9" xfId="34149"/>
    <cellStyle name="Calculation 2 8 2 3" xfId="4410"/>
    <cellStyle name="Calculation 2 8 2 4" xfId="4411"/>
    <cellStyle name="Calculation 2 8 2 5" xfId="4412"/>
    <cellStyle name="Calculation 2 8 2 6" xfId="4413"/>
    <cellStyle name="Calculation 2 8 2 7" xfId="4414"/>
    <cellStyle name="Calculation 2 8 2 8" xfId="4415"/>
    <cellStyle name="Calculation 2 8 2 9" xfId="4416"/>
    <cellStyle name="Calculation 2 8 3" xfId="4417"/>
    <cellStyle name="Calculation 2 8 3 10" xfId="34150"/>
    <cellStyle name="Calculation 2 8 3 2" xfId="4418"/>
    <cellStyle name="Calculation 2 8 3 2 2" xfId="4419"/>
    <cellStyle name="Calculation 2 8 3 2 3" xfId="4420"/>
    <cellStyle name="Calculation 2 8 3 2 4" xfId="4421"/>
    <cellStyle name="Calculation 2 8 3 2 5" xfId="4422"/>
    <cellStyle name="Calculation 2 8 3 2 6" xfId="4423"/>
    <cellStyle name="Calculation 2 8 3 2 7" xfId="4424"/>
    <cellStyle name="Calculation 2 8 3 2 8" xfId="4425"/>
    <cellStyle name="Calculation 2 8 3 2 9" xfId="34151"/>
    <cellStyle name="Calculation 2 8 3 3" xfId="4426"/>
    <cellStyle name="Calculation 2 8 3 4" xfId="4427"/>
    <cellStyle name="Calculation 2 8 3 5" xfId="4428"/>
    <cellStyle name="Calculation 2 8 3 6" xfId="4429"/>
    <cellStyle name="Calculation 2 8 3 7" xfId="4430"/>
    <cellStyle name="Calculation 2 8 3 8" xfId="4431"/>
    <cellStyle name="Calculation 2 8 3 9" xfId="4432"/>
    <cellStyle name="Calculation 2 8 4" xfId="4433"/>
    <cellStyle name="Calculation 2 8 4 2" xfId="4434"/>
    <cellStyle name="Calculation 2 8 4 3" xfId="4435"/>
    <cellStyle name="Calculation 2 8 4 4" xfId="4436"/>
    <cellStyle name="Calculation 2 8 4 5" xfId="4437"/>
    <cellStyle name="Calculation 2 8 4 6" xfId="4438"/>
    <cellStyle name="Calculation 2 8 4 7" xfId="4439"/>
    <cellStyle name="Calculation 2 8 4 8" xfId="4440"/>
    <cellStyle name="Calculation 2 8 4 9" xfId="34152"/>
    <cellStyle name="Calculation 2 8 5" xfId="4441"/>
    <cellStyle name="Calculation 2 8 6" xfId="4442"/>
    <cellStyle name="Calculation 2 8 7" xfId="4443"/>
    <cellStyle name="Calculation 2 8 8" xfId="4444"/>
    <cellStyle name="Calculation 2 8 9" xfId="4445"/>
    <cellStyle name="Calculation 2 9" xfId="4446"/>
    <cellStyle name="Calculation 2 9 10" xfId="4447"/>
    <cellStyle name="Calculation 2 9 11" xfId="4448"/>
    <cellStyle name="Calculation 2 9 12" xfId="34153"/>
    <cellStyle name="Calculation 2 9 2" xfId="4449"/>
    <cellStyle name="Calculation 2 9 2 10" xfId="34154"/>
    <cellStyle name="Calculation 2 9 2 2" xfId="4450"/>
    <cellStyle name="Calculation 2 9 2 2 2" xfId="4451"/>
    <cellStyle name="Calculation 2 9 2 2 3" xfId="4452"/>
    <cellStyle name="Calculation 2 9 2 2 4" xfId="4453"/>
    <cellStyle name="Calculation 2 9 2 2 5" xfId="4454"/>
    <cellStyle name="Calculation 2 9 2 2 6" xfId="4455"/>
    <cellStyle name="Calculation 2 9 2 2 7" xfId="4456"/>
    <cellStyle name="Calculation 2 9 2 2 8" xfId="4457"/>
    <cellStyle name="Calculation 2 9 2 2 9" xfId="34155"/>
    <cellStyle name="Calculation 2 9 2 3" xfId="4458"/>
    <cellStyle name="Calculation 2 9 2 4" xfId="4459"/>
    <cellStyle name="Calculation 2 9 2 5" xfId="4460"/>
    <cellStyle name="Calculation 2 9 2 6" xfId="4461"/>
    <cellStyle name="Calculation 2 9 2 7" xfId="4462"/>
    <cellStyle name="Calculation 2 9 2 8" xfId="4463"/>
    <cellStyle name="Calculation 2 9 2 9" xfId="4464"/>
    <cellStyle name="Calculation 2 9 3" xfId="4465"/>
    <cellStyle name="Calculation 2 9 3 10" xfId="34156"/>
    <cellStyle name="Calculation 2 9 3 2" xfId="4466"/>
    <cellStyle name="Calculation 2 9 3 2 2" xfId="4467"/>
    <cellStyle name="Calculation 2 9 3 2 3" xfId="4468"/>
    <cellStyle name="Calculation 2 9 3 2 4" xfId="4469"/>
    <cellStyle name="Calculation 2 9 3 2 5" xfId="4470"/>
    <cellStyle name="Calculation 2 9 3 2 6" xfId="4471"/>
    <cellStyle name="Calculation 2 9 3 2 7" xfId="4472"/>
    <cellStyle name="Calculation 2 9 3 2 8" xfId="4473"/>
    <cellStyle name="Calculation 2 9 3 2 9" xfId="34157"/>
    <cellStyle name="Calculation 2 9 3 3" xfId="4474"/>
    <cellStyle name="Calculation 2 9 3 4" xfId="4475"/>
    <cellStyle name="Calculation 2 9 3 5" xfId="4476"/>
    <cellStyle name="Calculation 2 9 3 6" xfId="4477"/>
    <cellStyle name="Calculation 2 9 3 7" xfId="4478"/>
    <cellStyle name="Calculation 2 9 3 8" xfId="4479"/>
    <cellStyle name="Calculation 2 9 3 9" xfId="4480"/>
    <cellStyle name="Calculation 2 9 4" xfId="4481"/>
    <cellStyle name="Calculation 2 9 4 2" xfId="4482"/>
    <cellStyle name="Calculation 2 9 4 3" xfId="4483"/>
    <cellStyle name="Calculation 2 9 4 4" xfId="4484"/>
    <cellStyle name="Calculation 2 9 4 5" xfId="4485"/>
    <cellStyle name="Calculation 2 9 4 6" xfId="4486"/>
    <cellStyle name="Calculation 2 9 4 7" xfId="4487"/>
    <cellStyle name="Calculation 2 9 4 8" xfId="4488"/>
    <cellStyle name="Calculation 2 9 4 9" xfId="34158"/>
    <cellStyle name="Calculation 2 9 5" xfId="4489"/>
    <cellStyle name="Calculation 2 9 6" xfId="4490"/>
    <cellStyle name="Calculation 2 9 7" xfId="4491"/>
    <cellStyle name="Calculation 2 9 8" xfId="4492"/>
    <cellStyle name="Calculation 2 9 9" xfId="4493"/>
    <cellStyle name="Calculation 3" xfId="4494"/>
    <cellStyle name="Calculation 3 2" xfId="33176"/>
    <cellStyle name="Calculation 4" xfId="4495"/>
    <cellStyle name="Calculation 4 2" xfId="33177"/>
    <cellStyle name="Calculation 5" xfId="4496"/>
    <cellStyle name="Calculation 5 2" xfId="33178"/>
    <cellStyle name="Calculation 6" xfId="4497"/>
    <cellStyle name="Calculation 6 2" xfId="33179"/>
    <cellStyle name="Calculation 7" xfId="4498"/>
    <cellStyle name="Calculation 7 2" xfId="33180"/>
    <cellStyle name="Calculation 8" xfId="4499"/>
    <cellStyle name="Calculation 8 2" xfId="33181"/>
    <cellStyle name="Calculation 9" xfId="4500"/>
    <cellStyle name="Calculation 9 2" xfId="34159"/>
    <cellStyle name="Check Cell" xfId="49" builtinId="23" hidden="1"/>
    <cellStyle name="Check Cell 10" xfId="4501"/>
    <cellStyle name="Check Cell 2" xfId="4502"/>
    <cellStyle name="Check Cell 2 2" xfId="4503"/>
    <cellStyle name="Check Cell 2 2 2" xfId="4504"/>
    <cellStyle name="Check Cell 2 2 2 2" xfId="34160"/>
    <cellStyle name="Check Cell 2 2 3" xfId="4505"/>
    <cellStyle name="Check Cell 2 2 3 2" xfId="34161"/>
    <cellStyle name="Check Cell 2 2 4" xfId="33104"/>
    <cellStyle name="Check Cell 2 3" xfId="4506"/>
    <cellStyle name="Check Cell 2 3 2" xfId="34162"/>
    <cellStyle name="Check Cell 2 4" xfId="4507"/>
    <cellStyle name="Check Cell 2 4 2" xfId="34163"/>
    <cellStyle name="Check Cell 2 5" xfId="4508"/>
    <cellStyle name="Check Cell 2 5 2" xfId="34164"/>
    <cellStyle name="Check Cell 2 6" xfId="33051"/>
    <cellStyle name="Check Cell 3" xfId="4509"/>
    <cellStyle name="Check Cell 3 2" xfId="33182"/>
    <cellStyle name="Check Cell 4" xfId="4510"/>
    <cellStyle name="Check Cell 4 2" xfId="33183"/>
    <cellStyle name="Check Cell 5" xfId="4511"/>
    <cellStyle name="Check Cell 5 2" xfId="33184"/>
    <cellStyle name="Check Cell 6" xfId="4512"/>
    <cellStyle name="Check Cell 6 2" xfId="33185"/>
    <cellStyle name="Check Cell 7" xfId="4513"/>
    <cellStyle name="Check Cell 7 2" xfId="33186"/>
    <cellStyle name="Check Cell 8" xfId="4514"/>
    <cellStyle name="Check Cell 8 2" xfId="33187"/>
    <cellStyle name="Check Cell 9" xfId="33033"/>
    <cellStyle name="Comma" xfId="32" builtinId="3" hidden="1"/>
    <cellStyle name="Comma - ntj" xfId="4515"/>
    <cellStyle name="Comma - ntj 2" xfId="4516"/>
    <cellStyle name="Comma - ntj 2 2" xfId="4517"/>
    <cellStyle name="Comma - ntj 2 2 2" xfId="34165"/>
    <cellStyle name="Comma - ntj 2 3" xfId="33189"/>
    <cellStyle name="Comma - ntj 3" xfId="4518"/>
    <cellStyle name="Comma - ntj 3 2" xfId="34166"/>
    <cellStyle name="Comma - ntj 4" xfId="33188"/>
    <cellStyle name="Comma - nuku" xfId="4519"/>
    <cellStyle name="Comma - nuku 2" xfId="4520"/>
    <cellStyle name="Comma - nuku 2 2" xfId="34167"/>
    <cellStyle name="Comma - nuku 3" xfId="33190"/>
    <cellStyle name="Comma [0]" xfId="33" builtinId="6" hidden="1"/>
    <cellStyle name="Comma [0] - ntj" xfId="4521"/>
    <cellStyle name="Comma [0] - ntj 2" xfId="4522"/>
    <cellStyle name="Comma [0] - ntj 2 2" xfId="34168"/>
    <cellStyle name="Comma [0] - ntj 3" xfId="33191"/>
    <cellStyle name="Comma [0] - nuku" xfId="4523"/>
    <cellStyle name="Comma [0] - nuku 2" xfId="4524"/>
    <cellStyle name="Comma [0] - nuku 2 2" xfId="34169"/>
    <cellStyle name="Comma [0] - nuku 3" xfId="33192"/>
    <cellStyle name="Comma [0] 10" xfId="4525"/>
    <cellStyle name="Comma [0] 10 2" xfId="33193"/>
    <cellStyle name="Comma [0] 11" xfId="4526"/>
    <cellStyle name="Comma [0] 11 2" xfId="33194"/>
    <cellStyle name="Comma [0] 12" xfId="4527"/>
    <cellStyle name="Comma [0] 12 2" xfId="33195"/>
    <cellStyle name="Comma [0] 13" xfId="4528"/>
    <cellStyle name="Comma [0] 13 2" xfId="33196"/>
    <cellStyle name="Comma [0] 14" xfId="4529"/>
    <cellStyle name="Comma [0] 14 2" xfId="33197"/>
    <cellStyle name="Comma [0] 15" xfId="4530"/>
    <cellStyle name="Comma [0] 15 2" xfId="33198"/>
    <cellStyle name="Comma [0] 16" xfId="4531"/>
    <cellStyle name="Comma [0] 16 2" xfId="33199"/>
    <cellStyle name="Comma [0] 17" xfId="4532"/>
    <cellStyle name="Comma [0] 17 2" xfId="33200"/>
    <cellStyle name="Comma [0] 18" xfId="4533"/>
    <cellStyle name="Comma [0] 18 2" xfId="33201"/>
    <cellStyle name="Comma [0] 19" xfId="4534"/>
    <cellStyle name="Comma [0] 19 2" xfId="4535"/>
    <cellStyle name="Comma [0] 19 2 2" xfId="4536"/>
    <cellStyle name="Comma [0] 19 2 2 2" xfId="4537"/>
    <cellStyle name="Comma [0] 19 2 2 3" xfId="4538"/>
    <cellStyle name="Comma [0] 19 2 2 4" xfId="34170"/>
    <cellStyle name="Comma [0] 19 2 3" xfId="4539"/>
    <cellStyle name="Comma [0] 19 2 3 2" xfId="4540"/>
    <cellStyle name="Comma [0] 19 2 3 3" xfId="4541"/>
    <cellStyle name="Comma [0] 19 2 3 4" xfId="37880"/>
    <cellStyle name="Comma [0] 19 2 4" xfId="4542"/>
    <cellStyle name="Comma [0] 19 2 5" xfId="4543"/>
    <cellStyle name="Comma [0] 19 2 6" xfId="34065"/>
    <cellStyle name="Comma [0] 19 3" xfId="4544"/>
    <cellStyle name="Comma [0] 19 3 2" xfId="4545"/>
    <cellStyle name="Comma [0] 19 3 3" xfId="4546"/>
    <cellStyle name="Comma [0] 19 3 4" xfId="34171"/>
    <cellStyle name="Comma [0] 19 4" xfId="4547"/>
    <cellStyle name="Comma [0] 19 4 2" xfId="4548"/>
    <cellStyle name="Comma [0] 19 4 3" xfId="4549"/>
    <cellStyle name="Comma [0] 19 4 4" xfId="37826"/>
    <cellStyle name="Comma [0] 19 5" xfId="4550"/>
    <cellStyle name="Comma [0] 19 6" xfId="4551"/>
    <cellStyle name="Comma [0] 19 7" xfId="33202"/>
    <cellStyle name="Comma [0] 2" xfId="4552"/>
    <cellStyle name="Comma [0] 2 2" xfId="4553"/>
    <cellStyle name="Comma [0] 2 2 2" xfId="4554"/>
    <cellStyle name="Comma [0] 2 2 2 2" xfId="4555"/>
    <cellStyle name="Comma [0] 2 2 2 2 2" xfId="33205"/>
    <cellStyle name="Comma [0] 2 2 2 3" xfId="33204"/>
    <cellStyle name="Comma [0] 2 2 3" xfId="4556"/>
    <cellStyle name="Comma [0] 2 2 3 2" xfId="33206"/>
    <cellStyle name="Comma [0] 2 2 4" xfId="33203"/>
    <cellStyle name="Comma [0] 2 3" xfId="4557"/>
    <cellStyle name="Comma [0] 2 3 2" xfId="4558"/>
    <cellStyle name="Comma [0] 2 3 2 2" xfId="4559"/>
    <cellStyle name="Comma [0] 2 3 2 2 2" xfId="33209"/>
    <cellStyle name="Comma [0] 2 3 2 3" xfId="33208"/>
    <cellStyle name="Comma [0] 2 3 3" xfId="4560"/>
    <cellStyle name="Comma [0] 2 3 3 2" xfId="33210"/>
    <cellStyle name="Comma [0] 2 3 4" xfId="33207"/>
    <cellStyle name="Comma [0] 2 4" xfId="4561"/>
    <cellStyle name="Comma [0] 2 4 2" xfId="4562"/>
    <cellStyle name="Comma [0] 2 4 2 2" xfId="4563"/>
    <cellStyle name="Comma [0] 2 4 2 2 2" xfId="33213"/>
    <cellStyle name="Comma [0] 2 4 2 3" xfId="33212"/>
    <cellStyle name="Comma [0] 2 4 3" xfId="4564"/>
    <cellStyle name="Comma [0] 2 4 3 2" xfId="33214"/>
    <cellStyle name="Comma [0] 2 4 4" xfId="33211"/>
    <cellStyle name="Comma [0] 2 5" xfId="4565"/>
    <cellStyle name="Comma [0] 2 5 2" xfId="4566"/>
    <cellStyle name="Comma [0] 2 5 2 2" xfId="4567"/>
    <cellStyle name="Comma [0] 2 5 2 2 2" xfId="33217"/>
    <cellStyle name="Comma [0] 2 5 2 3" xfId="33216"/>
    <cellStyle name="Comma [0] 2 5 3" xfId="4568"/>
    <cellStyle name="Comma [0] 2 5 3 2" xfId="33218"/>
    <cellStyle name="Comma [0] 2 5 4" xfId="33215"/>
    <cellStyle name="Comma [0] 2 6" xfId="4569"/>
    <cellStyle name="Comma [0] 2 6 2" xfId="34172"/>
    <cellStyle name="Comma [0] 2 7" xfId="33150"/>
    <cellStyle name="Comma [0] 20" xfId="4570"/>
    <cellStyle name="Comma [0] 20 2" xfId="4571"/>
    <cellStyle name="Comma [0] 20 2 2" xfId="4572"/>
    <cellStyle name="Comma [0] 20 2 2 2" xfId="4573"/>
    <cellStyle name="Comma [0] 20 2 2 3" xfId="4574"/>
    <cellStyle name="Comma [0] 20 2 2 4" xfId="34173"/>
    <cellStyle name="Comma [0] 20 2 3" xfId="4575"/>
    <cellStyle name="Comma [0] 20 2 3 2" xfId="4576"/>
    <cellStyle name="Comma [0] 20 2 3 3" xfId="4577"/>
    <cellStyle name="Comma [0] 20 2 3 4" xfId="37881"/>
    <cellStyle name="Comma [0] 20 2 4" xfId="4578"/>
    <cellStyle name="Comma [0] 20 2 5" xfId="4579"/>
    <cellStyle name="Comma [0] 20 2 6" xfId="34066"/>
    <cellStyle name="Comma [0] 20 3" xfId="4580"/>
    <cellStyle name="Comma [0] 20 3 2" xfId="4581"/>
    <cellStyle name="Comma [0] 20 3 3" xfId="4582"/>
    <cellStyle name="Comma [0] 20 3 4" xfId="34174"/>
    <cellStyle name="Comma [0] 20 4" xfId="4583"/>
    <cellStyle name="Comma [0] 20 4 2" xfId="4584"/>
    <cellStyle name="Comma [0] 20 4 3" xfId="4585"/>
    <cellStyle name="Comma [0] 20 4 4" xfId="37827"/>
    <cellStyle name="Comma [0] 20 5" xfId="4586"/>
    <cellStyle name="Comma [0] 20 6" xfId="4587"/>
    <cellStyle name="Comma [0] 20 7" xfId="33219"/>
    <cellStyle name="Comma [0] 21" xfId="4588"/>
    <cellStyle name="Comma [0] 21 2" xfId="4589"/>
    <cellStyle name="Comma [0] 21 2 2" xfId="4590"/>
    <cellStyle name="Comma [0] 21 2 3" xfId="4591"/>
    <cellStyle name="Comma [0] 21 2 4" xfId="34176"/>
    <cellStyle name="Comma [0] 21 3" xfId="4592"/>
    <cellStyle name="Comma [0] 21 3 2" xfId="34177"/>
    <cellStyle name="Comma [0] 21 4" xfId="4593"/>
    <cellStyle name="Comma [0] 21 5" xfId="4594"/>
    <cellStyle name="Comma [0] 21 6" xfId="34175"/>
    <cellStyle name="Comma [0] 22" xfId="4595"/>
    <cellStyle name="Comma [0] 22 2" xfId="34178"/>
    <cellStyle name="Comma [0] 23" xfId="4596"/>
    <cellStyle name="Comma [0] 23 2" xfId="34179"/>
    <cellStyle name="Comma [0] 24" xfId="4597"/>
    <cellStyle name="Comma [0] 24 2" xfId="34180"/>
    <cellStyle name="Comma [0] 25" xfId="4598"/>
    <cellStyle name="Comma [0] 25 2" xfId="34181"/>
    <cellStyle name="Comma [0] 26" xfId="4599"/>
    <cellStyle name="Comma [0] 26 2" xfId="34182"/>
    <cellStyle name="Comma [0] 27" xfId="4600"/>
    <cellStyle name="Comma [0] 27 2" xfId="34183"/>
    <cellStyle name="Comma [0] 28" xfId="4601"/>
    <cellStyle name="Comma [0] 28 2" xfId="34184"/>
    <cellStyle name="Comma [0] 29" xfId="4602"/>
    <cellStyle name="Comma [0] 29 2" xfId="4603"/>
    <cellStyle name="Comma [0] 29 3" xfId="4604"/>
    <cellStyle name="Comma [0] 29 4" xfId="34185"/>
    <cellStyle name="Comma [0] 3" xfId="4605"/>
    <cellStyle name="Comma [0] 3 2" xfId="4606"/>
    <cellStyle name="Comma [0] 3 2 2" xfId="4607"/>
    <cellStyle name="Comma [0] 3 2 2 2" xfId="4608"/>
    <cellStyle name="Comma [0] 3 2 2 2 2" xfId="33223"/>
    <cellStyle name="Comma [0] 3 2 2 3" xfId="33222"/>
    <cellStyle name="Comma [0] 3 2 3" xfId="4609"/>
    <cellStyle name="Comma [0] 3 2 3 2" xfId="33224"/>
    <cellStyle name="Comma [0] 3 2 4" xfId="33221"/>
    <cellStyle name="Comma [0] 3 3" xfId="33220"/>
    <cellStyle name="Comma [0] 4" xfId="4610"/>
    <cellStyle name="Comma [0] 4 2" xfId="4611"/>
    <cellStyle name="Comma [0] 4 2 2" xfId="4612"/>
    <cellStyle name="Comma [0] 4 2 2 2" xfId="33227"/>
    <cellStyle name="Comma [0] 4 2 3" xfId="33226"/>
    <cellStyle name="Comma [0] 4 3" xfId="4613"/>
    <cellStyle name="Comma [0] 4 3 2" xfId="33228"/>
    <cellStyle name="Comma [0] 4 4" xfId="33225"/>
    <cellStyle name="Comma [0] 5" xfId="4614"/>
    <cellStyle name="Comma [0] 5 2" xfId="4615"/>
    <cellStyle name="Comma [0] 5 2 2" xfId="4616"/>
    <cellStyle name="Comma [0] 5 2 2 2" xfId="33231"/>
    <cellStyle name="Comma [0] 5 2 3" xfId="33230"/>
    <cellStyle name="Comma [0] 5 3" xfId="4617"/>
    <cellStyle name="Comma [0] 5 3 2" xfId="33232"/>
    <cellStyle name="Comma [0] 5 4" xfId="33229"/>
    <cellStyle name="Comma [0] 6" xfId="4618"/>
    <cellStyle name="Comma [0] 6 2" xfId="4619"/>
    <cellStyle name="Comma [0] 6 2 2" xfId="33234"/>
    <cellStyle name="Comma [0] 6 3" xfId="33233"/>
    <cellStyle name="Comma [0] 7" xfId="4620"/>
    <cellStyle name="Comma [0] 7 2" xfId="4621"/>
    <cellStyle name="Comma [0] 7 2 2" xfId="4622"/>
    <cellStyle name="Comma [0] 7 2 2 2" xfId="33237"/>
    <cellStyle name="Comma [0] 7 2 3" xfId="33236"/>
    <cellStyle name="Comma [0] 7 3" xfId="4623"/>
    <cellStyle name="Comma [0] 7 3 2" xfId="33238"/>
    <cellStyle name="Comma [0] 7 4" xfId="33235"/>
    <cellStyle name="Comma [0] 8" xfId="4624"/>
    <cellStyle name="Comma [0] 8 2" xfId="4625"/>
    <cellStyle name="Comma [0] 8 2 2" xfId="4626"/>
    <cellStyle name="Comma [0] 8 2 2 2" xfId="33241"/>
    <cellStyle name="Comma [0] 8 2 3" xfId="33240"/>
    <cellStyle name="Comma [0] 8 3" xfId="4627"/>
    <cellStyle name="Comma [0] 8 3 2" xfId="33242"/>
    <cellStyle name="Comma [0] 8 4" xfId="33239"/>
    <cellStyle name="Comma [0] 9" xfId="4628"/>
    <cellStyle name="Comma [0] 9 2" xfId="4629"/>
    <cellStyle name="Comma [0] 9 2 2" xfId="4630"/>
    <cellStyle name="Comma [0] 9 2 2 2" xfId="33245"/>
    <cellStyle name="Comma [0] 9 2 3" xfId="33244"/>
    <cellStyle name="Comma [0] 9 3" xfId="4631"/>
    <cellStyle name="Comma [0] 9 3 2" xfId="33246"/>
    <cellStyle name="Comma [0] 9 4" xfId="33243"/>
    <cellStyle name="Comma [1]" xfId="4632"/>
    <cellStyle name="Comma [1] 2" xfId="4633"/>
    <cellStyle name="Comma [1] 2 2" xfId="4634"/>
    <cellStyle name="Comma [1] 2 2 2" xfId="34187"/>
    <cellStyle name="Comma [1] 2 3" xfId="4635"/>
    <cellStyle name="Comma [1] 2 3 2" xfId="34188"/>
    <cellStyle name="Comma [1] 2 4" xfId="34186"/>
    <cellStyle name="Comma [1] 3" xfId="4636"/>
    <cellStyle name="Comma [1] 3 2" xfId="34189"/>
    <cellStyle name="Comma [1] 4" xfId="33247"/>
    <cellStyle name="Comma [2]" xfId="4637"/>
    <cellStyle name="Comma [2] 2" xfId="4638"/>
    <cellStyle name="Comma [2] 2 2" xfId="4639"/>
    <cellStyle name="Comma [2] 2 2 2" xfId="34191"/>
    <cellStyle name="Comma [2] 2 3" xfId="4640"/>
    <cellStyle name="Comma [2] 2 3 2" xfId="34192"/>
    <cellStyle name="Comma [2] 2 4" xfId="4641"/>
    <cellStyle name="Comma [2] 2 4 2" xfId="34193"/>
    <cellStyle name="Comma [2] 2 5" xfId="4642"/>
    <cellStyle name="Comma [2] 2 5 2" xfId="34194"/>
    <cellStyle name="Comma [2] 2 6" xfId="34190"/>
    <cellStyle name="Comma [2] 3" xfId="4643"/>
    <cellStyle name="Comma [2] 3 2" xfId="34195"/>
    <cellStyle name="Comma [2] 4" xfId="33248"/>
    <cellStyle name="Comma [3]" xfId="4644"/>
    <cellStyle name="Comma [3] 2" xfId="4645"/>
    <cellStyle name="Comma [3] 2 2" xfId="4646"/>
    <cellStyle name="Comma [3] 2 2 2" xfId="4647"/>
    <cellStyle name="Comma [3] 2 2 2 2" xfId="4648"/>
    <cellStyle name="Comma [3] 2 2 2 2 2" xfId="4649"/>
    <cellStyle name="Comma [3] 2 2 2 2 2 2" xfId="4650"/>
    <cellStyle name="Comma [3] 2 2 2 2 2 2 10" xfId="38051"/>
    <cellStyle name="Comma [3] 2 2 2 2 2 2 2" xfId="4651"/>
    <cellStyle name="Comma [3] 2 2 2 2 2 2 3" xfId="4652"/>
    <cellStyle name="Comma [3] 2 2 2 2 2 2 4" xfId="4653"/>
    <cellStyle name="Comma [3] 2 2 2 2 2 2 5" xfId="4654"/>
    <cellStyle name="Comma [3] 2 2 2 2 2 2 6" xfId="4655"/>
    <cellStyle name="Comma [3] 2 2 2 2 2 2 7" xfId="4656"/>
    <cellStyle name="Comma [3] 2 2 2 2 2 2 8" xfId="4657"/>
    <cellStyle name="Comma [3] 2 2 2 2 2 2 9" xfId="4658"/>
    <cellStyle name="Comma [3] 2 2 2 2 2 3" xfId="34200"/>
    <cellStyle name="Comma [3] 2 2 2 2 3" xfId="4659"/>
    <cellStyle name="Comma [3] 2 2 2 2 3 10" xfId="38052"/>
    <cellStyle name="Comma [3] 2 2 2 2 3 2" xfId="4660"/>
    <cellStyle name="Comma [3] 2 2 2 2 3 3" xfId="4661"/>
    <cellStyle name="Comma [3] 2 2 2 2 3 4" xfId="4662"/>
    <cellStyle name="Comma [3] 2 2 2 2 3 5" xfId="4663"/>
    <cellStyle name="Comma [3] 2 2 2 2 3 6" xfId="4664"/>
    <cellStyle name="Comma [3] 2 2 2 2 3 7" xfId="4665"/>
    <cellStyle name="Comma [3] 2 2 2 2 3 8" xfId="4666"/>
    <cellStyle name="Comma [3] 2 2 2 2 3 9" xfId="4667"/>
    <cellStyle name="Comma [3] 2 2 2 2 4" xfId="34199"/>
    <cellStyle name="Comma [3] 2 2 2 3" xfId="4668"/>
    <cellStyle name="Comma [3] 2 2 2 3 2" xfId="4669"/>
    <cellStyle name="Comma [3] 2 2 2 3 2 10" xfId="38050"/>
    <cellStyle name="Comma [3] 2 2 2 3 2 2" xfId="4670"/>
    <cellStyle name="Comma [3] 2 2 2 3 2 3" xfId="4671"/>
    <cellStyle name="Comma [3] 2 2 2 3 2 4" xfId="4672"/>
    <cellStyle name="Comma [3] 2 2 2 3 2 5" xfId="4673"/>
    <cellStyle name="Comma [3] 2 2 2 3 2 6" xfId="4674"/>
    <cellStyle name="Comma [3] 2 2 2 3 2 7" xfId="4675"/>
    <cellStyle name="Comma [3] 2 2 2 3 2 8" xfId="4676"/>
    <cellStyle name="Comma [3] 2 2 2 3 2 9" xfId="4677"/>
    <cellStyle name="Comma [3] 2 2 2 3 3" xfId="34201"/>
    <cellStyle name="Comma [3] 2 2 2 4" xfId="4678"/>
    <cellStyle name="Comma [3] 2 2 2 4 2" xfId="4679"/>
    <cellStyle name="Comma [3] 2 2 2 4 2 10" xfId="38049"/>
    <cellStyle name="Comma [3] 2 2 2 4 2 2" xfId="4680"/>
    <cellStyle name="Comma [3] 2 2 2 4 2 3" xfId="4681"/>
    <cellStyle name="Comma [3] 2 2 2 4 2 4" xfId="4682"/>
    <cellStyle name="Comma [3] 2 2 2 4 2 5" xfId="4683"/>
    <cellStyle name="Comma [3] 2 2 2 4 2 6" xfId="4684"/>
    <cellStyle name="Comma [3] 2 2 2 4 2 7" xfId="4685"/>
    <cellStyle name="Comma [3] 2 2 2 4 2 8" xfId="4686"/>
    <cellStyle name="Comma [3] 2 2 2 4 2 9" xfId="4687"/>
    <cellStyle name="Comma [3] 2 2 2 4 3" xfId="34202"/>
    <cellStyle name="Comma [3] 2 2 2 5" xfId="4688"/>
    <cellStyle name="Comma [3] 2 2 2 5 10" xfId="38467"/>
    <cellStyle name="Comma [3] 2 2 2 5 2" xfId="4689"/>
    <cellStyle name="Comma [3] 2 2 2 5 3" xfId="4690"/>
    <cellStyle name="Comma [3] 2 2 2 5 4" xfId="4691"/>
    <cellStyle name="Comma [3] 2 2 2 5 5" xfId="4692"/>
    <cellStyle name="Comma [3] 2 2 2 5 6" xfId="4693"/>
    <cellStyle name="Comma [3] 2 2 2 5 7" xfId="4694"/>
    <cellStyle name="Comma [3] 2 2 2 5 8" xfId="4695"/>
    <cellStyle name="Comma [3] 2 2 2 5 9" xfId="4696"/>
    <cellStyle name="Comma [3] 2 2 2 6" xfId="34198"/>
    <cellStyle name="Comma [3] 2 2 3" xfId="4697"/>
    <cellStyle name="Comma [3] 2 2 3 2" xfId="4698"/>
    <cellStyle name="Comma [3] 2 2 3 2 2" xfId="4699"/>
    <cellStyle name="Comma [3] 2 2 3 2 2 10" xfId="38047"/>
    <cellStyle name="Comma [3] 2 2 3 2 2 2" xfId="4700"/>
    <cellStyle name="Comma [3] 2 2 3 2 2 3" xfId="4701"/>
    <cellStyle name="Comma [3] 2 2 3 2 2 4" xfId="4702"/>
    <cellStyle name="Comma [3] 2 2 3 2 2 5" xfId="4703"/>
    <cellStyle name="Comma [3] 2 2 3 2 2 6" xfId="4704"/>
    <cellStyle name="Comma [3] 2 2 3 2 2 7" xfId="4705"/>
    <cellStyle name="Comma [3] 2 2 3 2 2 8" xfId="4706"/>
    <cellStyle name="Comma [3] 2 2 3 2 2 9" xfId="4707"/>
    <cellStyle name="Comma [3] 2 2 3 2 3" xfId="34204"/>
    <cellStyle name="Comma [3] 2 2 3 3" xfId="4708"/>
    <cellStyle name="Comma [3] 2 2 3 3 10" xfId="38048"/>
    <cellStyle name="Comma [3] 2 2 3 3 2" xfId="4709"/>
    <cellStyle name="Comma [3] 2 2 3 3 3" xfId="4710"/>
    <cellStyle name="Comma [3] 2 2 3 3 4" xfId="4711"/>
    <cellStyle name="Comma [3] 2 2 3 3 5" xfId="4712"/>
    <cellStyle name="Comma [3] 2 2 3 3 6" xfId="4713"/>
    <cellStyle name="Comma [3] 2 2 3 3 7" xfId="4714"/>
    <cellStyle name="Comma [3] 2 2 3 3 8" xfId="4715"/>
    <cellStyle name="Comma [3] 2 2 3 3 9" xfId="4716"/>
    <cellStyle name="Comma [3] 2 2 3 4" xfId="34203"/>
    <cellStyle name="Comma [3] 2 2 4" xfId="4717"/>
    <cellStyle name="Comma [3] 2 2 4 2" xfId="4718"/>
    <cellStyle name="Comma [3] 2 2 4 2 10" xfId="38046"/>
    <cellStyle name="Comma [3] 2 2 4 2 2" xfId="4719"/>
    <cellStyle name="Comma [3] 2 2 4 2 3" xfId="4720"/>
    <cellStyle name="Comma [3] 2 2 4 2 4" xfId="4721"/>
    <cellStyle name="Comma [3] 2 2 4 2 5" xfId="4722"/>
    <cellStyle name="Comma [3] 2 2 4 2 6" xfId="4723"/>
    <cellStyle name="Comma [3] 2 2 4 2 7" xfId="4724"/>
    <cellStyle name="Comma [3] 2 2 4 2 8" xfId="4725"/>
    <cellStyle name="Comma [3] 2 2 4 2 9" xfId="4726"/>
    <cellStyle name="Comma [3] 2 2 4 3" xfId="34205"/>
    <cellStyle name="Comma [3] 2 2 5" xfId="4727"/>
    <cellStyle name="Comma [3] 2 2 5 10" xfId="38468"/>
    <cellStyle name="Comma [3] 2 2 5 2" xfId="4728"/>
    <cellStyle name="Comma [3] 2 2 5 3" xfId="4729"/>
    <cellStyle name="Comma [3] 2 2 5 4" xfId="4730"/>
    <cellStyle name="Comma [3] 2 2 5 5" xfId="4731"/>
    <cellStyle name="Comma [3] 2 2 5 6" xfId="4732"/>
    <cellStyle name="Comma [3] 2 2 5 7" xfId="4733"/>
    <cellStyle name="Comma [3] 2 2 5 8" xfId="4734"/>
    <cellStyle name="Comma [3] 2 2 5 9" xfId="4735"/>
    <cellStyle name="Comma [3] 2 2 6" xfId="34197"/>
    <cellStyle name="Comma [3] 2 3" xfId="4736"/>
    <cellStyle name="Comma [3] 2 3 2" xfId="4737"/>
    <cellStyle name="Comma [3] 2 3 2 2" xfId="4738"/>
    <cellStyle name="Comma [3] 2 3 2 2 2" xfId="4739"/>
    <cellStyle name="Comma [3] 2 3 2 2 2 2" xfId="4740"/>
    <cellStyle name="Comma [3] 2 3 2 2 2 2 10" xfId="38466"/>
    <cellStyle name="Comma [3] 2 3 2 2 2 2 2" xfId="4741"/>
    <cellStyle name="Comma [3] 2 3 2 2 2 2 3" xfId="4742"/>
    <cellStyle name="Comma [3] 2 3 2 2 2 2 4" xfId="4743"/>
    <cellStyle name="Comma [3] 2 3 2 2 2 2 5" xfId="4744"/>
    <cellStyle name="Comma [3] 2 3 2 2 2 2 6" xfId="4745"/>
    <cellStyle name="Comma [3] 2 3 2 2 2 2 7" xfId="4746"/>
    <cellStyle name="Comma [3] 2 3 2 2 2 2 8" xfId="4747"/>
    <cellStyle name="Comma [3] 2 3 2 2 2 2 9" xfId="4748"/>
    <cellStyle name="Comma [3] 2 3 2 2 2 3" xfId="34209"/>
    <cellStyle name="Comma [3] 2 3 2 2 3" xfId="4749"/>
    <cellStyle name="Comma [3] 2 3 2 2 3 10" xfId="37957"/>
    <cellStyle name="Comma [3] 2 3 2 2 3 2" xfId="4750"/>
    <cellStyle name="Comma [3] 2 3 2 2 3 3" xfId="4751"/>
    <cellStyle name="Comma [3] 2 3 2 2 3 4" xfId="4752"/>
    <cellStyle name="Comma [3] 2 3 2 2 3 5" xfId="4753"/>
    <cellStyle name="Comma [3] 2 3 2 2 3 6" xfId="4754"/>
    <cellStyle name="Comma [3] 2 3 2 2 3 7" xfId="4755"/>
    <cellStyle name="Comma [3] 2 3 2 2 3 8" xfId="4756"/>
    <cellStyle name="Comma [3] 2 3 2 2 3 9" xfId="4757"/>
    <cellStyle name="Comma [3] 2 3 2 2 4" xfId="34208"/>
    <cellStyle name="Comma [3] 2 3 2 3" xfId="4758"/>
    <cellStyle name="Comma [3] 2 3 2 3 2" xfId="4759"/>
    <cellStyle name="Comma [3] 2 3 2 3 2 10" xfId="38465"/>
    <cellStyle name="Comma [3] 2 3 2 3 2 2" xfId="4760"/>
    <cellStyle name="Comma [3] 2 3 2 3 2 3" xfId="4761"/>
    <cellStyle name="Comma [3] 2 3 2 3 2 4" xfId="4762"/>
    <cellStyle name="Comma [3] 2 3 2 3 2 5" xfId="4763"/>
    <cellStyle name="Comma [3] 2 3 2 3 2 6" xfId="4764"/>
    <cellStyle name="Comma [3] 2 3 2 3 2 7" xfId="4765"/>
    <cellStyle name="Comma [3] 2 3 2 3 2 8" xfId="4766"/>
    <cellStyle name="Comma [3] 2 3 2 3 2 9" xfId="4767"/>
    <cellStyle name="Comma [3] 2 3 2 3 3" xfId="34210"/>
    <cellStyle name="Comma [3] 2 3 2 4" xfId="4768"/>
    <cellStyle name="Comma [3] 2 3 2 4 2" xfId="4769"/>
    <cellStyle name="Comma [3] 2 3 2 4 2 10" xfId="38464"/>
    <cellStyle name="Comma [3] 2 3 2 4 2 2" xfId="4770"/>
    <cellStyle name="Comma [3] 2 3 2 4 2 3" xfId="4771"/>
    <cellStyle name="Comma [3] 2 3 2 4 2 4" xfId="4772"/>
    <cellStyle name="Comma [3] 2 3 2 4 2 5" xfId="4773"/>
    <cellStyle name="Comma [3] 2 3 2 4 2 6" xfId="4774"/>
    <cellStyle name="Comma [3] 2 3 2 4 2 7" xfId="4775"/>
    <cellStyle name="Comma [3] 2 3 2 4 2 8" xfId="4776"/>
    <cellStyle name="Comma [3] 2 3 2 4 2 9" xfId="4777"/>
    <cellStyle name="Comma [3] 2 3 2 4 3" xfId="34211"/>
    <cellStyle name="Comma [3] 2 3 2 5" xfId="4778"/>
    <cellStyle name="Comma [3] 2 3 2 5 10" xfId="38044"/>
    <cellStyle name="Comma [3] 2 3 2 5 2" xfId="4779"/>
    <cellStyle name="Comma [3] 2 3 2 5 3" xfId="4780"/>
    <cellStyle name="Comma [3] 2 3 2 5 4" xfId="4781"/>
    <cellStyle name="Comma [3] 2 3 2 5 5" xfId="4782"/>
    <cellStyle name="Comma [3] 2 3 2 5 6" xfId="4783"/>
    <cellStyle name="Comma [3] 2 3 2 5 7" xfId="4784"/>
    <cellStyle name="Comma [3] 2 3 2 5 8" xfId="4785"/>
    <cellStyle name="Comma [3] 2 3 2 5 9" xfId="4786"/>
    <cellStyle name="Comma [3] 2 3 2 6" xfId="34207"/>
    <cellStyle name="Comma [3] 2 3 3" xfId="4787"/>
    <cellStyle name="Comma [3] 2 3 3 2" xfId="4788"/>
    <cellStyle name="Comma [3] 2 3 3 2 2" xfId="4789"/>
    <cellStyle name="Comma [3] 2 3 3 2 2 10" xfId="38462"/>
    <cellStyle name="Comma [3] 2 3 3 2 2 2" xfId="4790"/>
    <cellStyle name="Comma [3] 2 3 3 2 2 3" xfId="4791"/>
    <cellStyle name="Comma [3] 2 3 3 2 2 4" xfId="4792"/>
    <cellStyle name="Comma [3] 2 3 3 2 2 5" xfId="4793"/>
    <cellStyle name="Comma [3] 2 3 3 2 2 6" xfId="4794"/>
    <cellStyle name="Comma [3] 2 3 3 2 2 7" xfId="4795"/>
    <cellStyle name="Comma [3] 2 3 3 2 2 8" xfId="4796"/>
    <cellStyle name="Comma [3] 2 3 3 2 2 9" xfId="4797"/>
    <cellStyle name="Comma [3] 2 3 3 2 3" xfId="34213"/>
    <cellStyle name="Comma [3] 2 3 3 3" xfId="4798"/>
    <cellStyle name="Comma [3] 2 3 3 3 10" xfId="38463"/>
    <cellStyle name="Comma [3] 2 3 3 3 2" xfId="4799"/>
    <cellStyle name="Comma [3] 2 3 3 3 3" xfId="4800"/>
    <cellStyle name="Comma [3] 2 3 3 3 4" xfId="4801"/>
    <cellStyle name="Comma [3] 2 3 3 3 5" xfId="4802"/>
    <cellStyle name="Comma [3] 2 3 3 3 6" xfId="4803"/>
    <cellStyle name="Comma [3] 2 3 3 3 7" xfId="4804"/>
    <cellStyle name="Comma [3] 2 3 3 3 8" xfId="4805"/>
    <cellStyle name="Comma [3] 2 3 3 3 9" xfId="4806"/>
    <cellStyle name="Comma [3] 2 3 3 4" xfId="34212"/>
    <cellStyle name="Comma [3] 2 3 4" xfId="4807"/>
    <cellStyle name="Comma [3] 2 3 4 2" xfId="4808"/>
    <cellStyle name="Comma [3] 2 3 4 2 10" xfId="38461"/>
    <cellStyle name="Comma [3] 2 3 4 2 2" xfId="4809"/>
    <cellStyle name="Comma [3] 2 3 4 2 3" xfId="4810"/>
    <cellStyle name="Comma [3] 2 3 4 2 4" xfId="4811"/>
    <cellStyle name="Comma [3] 2 3 4 2 5" xfId="4812"/>
    <cellStyle name="Comma [3] 2 3 4 2 6" xfId="4813"/>
    <cellStyle name="Comma [3] 2 3 4 2 7" xfId="4814"/>
    <cellStyle name="Comma [3] 2 3 4 2 8" xfId="4815"/>
    <cellStyle name="Comma [3] 2 3 4 2 9" xfId="4816"/>
    <cellStyle name="Comma [3] 2 3 4 3" xfId="34214"/>
    <cellStyle name="Comma [3] 2 3 5" xfId="4817"/>
    <cellStyle name="Comma [3] 2 3 5 10" xfId="38045"/>
    <cellStyle name="Comma [3] 2 3 5 2" xfId="4818"/>
    <cellStyle name="Comma [3] 2 3 5 3" xfId="4819"/>
    <cellStyle name="Comma [3] 2 3 5 4" xfId="4820"/>
    <cellStyle name="Comma [3] 2 3 5 5" xfId="4821"/>
    <cellStyle name="Comma [3] 2 3 5 6" xfId="4822"/>
    <cellStyle name="Comma [3] 2 3 5 7" xfId="4823"/>
    <cellStyle name="Comma [3] 2 3 5 8" xfId="4824"/>
    <cellStyle name="Comma [3] 2 3 5 9" xfId="4825"/>
    <cellStyle name="Comma [3] 2 3 6" xfId="34206"/>
    <cellStyle name="Comma [3] 2 4" xfId="4826"/>
    <cellStyle name="Comma [3] 2 4 2" xfId="4827"/>
    <cellStyle name="Comma [3] 2 4 2 10" xfId="38460"/>
    <cellStyle name="Comma [3] 2 4 2 2" xfId="4828"/>
    <cellStyle name="Comma [3] 2 4 2 3" xfId="4829"/>
    <cellStyle name="Comma [3] 2 4 2 4" xfId="4830"/>
    <cellStyle name="Comma [3] 2 4 2 5" xfId="4831"/>
    <cellStyle name="Comma [3] 2 4 2 6" xfId="4832"/>
    <cellStyle name="Comma [3] 2 4 2 7" xfId="4833"/>
    <cellStyle name="Comma [3] 2 4 2 8" xfId="4834"/>
    <cellStyle name="Comma [3] 2 4 2 9" xfId="4835"/>
    <cellStyle name="Comma [3] 2 4 3" xfId="34215"/>
    <cellStyle name="Comma [3] 2 5" xfId="4836"/>
    <cellStyle name="Comma [3] 2 5 10" xfId="38053"/>
    <cellStyle name="Comma [3] 2 5 2" xfId="4837"/>
    <cellStyle name="Comma [3] 2 5 3" xfId="4838"/>
    <cellStyle name="Comma [3] 2 5 4" xfId="4839"/>
    <cellStyle name="Comma [3] 2 5 5" xfId="4840"/>
    <cellStyle name="Comma [3] 2 5 6" xfId="4841"/>
    <cellStyle name="Comma [3] 2 5 7" xfId="4842"/>
    <cellStyle name="Comma [3] 2 5 8" xfId="4843"/>
    <cellStyle name="Comma [3] 2 5 9" xfId="4844"/>
    <cellStyle name="Comma [3] 2 6" xfId="34196"/>
    <cellStyle name="Comma [3] 3" xfId="4845"/>
    <cellStyle name="Comma [3] 3 2" xfId="4846"/>
    <cellStyle name="Comma [3] 3 2 2" xfId="4847"/>
    <cellStyle name="Comma [3] 3 2 2 2" xfId="4848"/>
    <cellStyle name="Comma [3] 3 2 2 2 2" xfId="4849"/>
    <cellStyle name="Comma [3] 3 2 2 2 2 10" xfId="38457"/>
    <cellStyle name="Comma [3] 3 2 2 2 2 2" xfId="4850"/>
    <cellStyle name="Comma [3] 3 2 2 2 2 3" xfId="4851"/>
    <cellStyle name="Comma [3] 3 2 2 2 2 4" xfId="4852"/>
    <cellStyle name="Comma [3] 3 2 2 2 2 5" xfId="4853"/>
    <cellStyle name="Comma [3] 3 2 2 2 2 6" xfId="4854"/>
    <cellStyle name="Comma [3] 3 2 2 2 2 7" xfId="4855"/>
    <cellStyle name="Comma [3] 3 2 2 2 2 8" xfId="4856"/>
    <cellStyle name="Comma [3] 3 2 2 2 2 9" xfId="4857"/>
    <cellStyle name="Comma [3] 3 2 2 2 3" xfId="34219"/>
    <cellStyle name="Comma [3] 3 2 2 3" xfId="4858"/>
    <cellStyle name="Comma [3] 3 2 2 3 10" xfId="38043"/>
    <cellStyle name="Comma [3] 3 2 2 3 2" xfId="4859"/>
    <cellStyle name="Comma [3] 3 2 2 3 3" xfId="4860"/>
    <cellStyle name="Comma [3] 3 2 2 3 4" xfId="4861"/>
    <cellStyle name="Comma [3] 3 2 2 3 5" xfId="4862"/>
    <cellStyle name="Comma [3] 3 2 2 3 6" xfId="4863"/>
    <cellStyle name="Comma [3] 3 2 2 3 7" xfId="4864"/>
    <cellStyle name="Comma [3] 3 2 2 3 8" xfId="4865"/>
    <cellStyle name="Comma [3] 3 2 2 3 9" xfId="4866"/>
    <cellStyle name="Comma [3] 3 2 2 4" xfId="34218"/>
    <cellStyle name="Comma [3] 3 2 3" xfId="4867"/>
    <cellStyle name="Comma [3] 3 2 3 2" xfId="4868"/>
    <cellStyle name="Comma [3] 3 2 3 2 10" xfId="38456"/>
    <cellStyle name="Comma [3] 3 2 3 2 2" xfId="4869"/>
    <cellStyle name="Comma [3] 3 2 3 2 3" xfId="4870"/>
    <cellStyle name="Comma [3] 3 2 3 2 4" xfId="4871"/>
    <cellStyle name="Comma [3] 3 2 3 2 5" xfId="4872"/>
    <cellStyle name="Comma [3] 3 2 3 2 6" xfId="4873"/>
    <cellStyle name="Comma [3] 3 2 3 2 7" xfId="4874"/>
    <cellStyle name="Comma [3] 3 2 3 2 8" xfId="4875"/>
    <cellStyle name="Comma [3] 3 2 3 2 9" xfId="4876"/>
    <cellStyle name="Comma [3] 3 2 3 3" xfId="34220"/>
    <cellStyle name="Comma [3] 3 2 4" xfId="4877"/>
    <cellStyle name="Comma [3] 3 2 4 2" xfId="4878"/>
    <cellStyle name="Comma [3] 3 2 4 2 10" xfId="38455"/>
    <cellStyle name="Comma [3] 3 2 4 2 2" xfId="4879"/>
    <cellStyle name="Comma [3] 3 2 4 2 3" xfId="4880"/>
    <cellStyle name="Comma [3] 3 2 4 2 4" xfId="4881"/>
    <cellStyle name="Comma [3] 3 2 4 2 5" xfId="4882"/>
    <cellStyle name="Comma [3] 3 2 4 2 6" xfId="4883"/>
    <cellStyle name="Comma [3] 3 2 4 2 7" xfId="4884"/>
    <cellStyle name="Comma [3] 3 2 4 2 8" xfId="4885"/>
    <cellStyle name="Comma [3] 3 2 4 2 9" xfId="4886"/>
    <cellStyle name="Comma [3] 3 2 4 3" xfId="34221"/>
    <cellStyle name="Comma [3] 3 2 5" xfId="4887"/>
    <cellStyle name="Comma [3] 3 2 5 10" xfId="38458"/>
    <cellStyle name="Comma [3] 3 2 5 2" xfId="4888"/>
    <cellStyle name="Comma [3] 3 2 5 3" xfId="4889"/>
    <cellStyle name="Comma [3] 3 2 5 4" xfId="4890"/>
    <cellStyle name="Comma [3] 3 2 5 5" xfId="4891"/>
    <cellStyle name="Comma [3] 3 2 5 6" xfId="4892"/>
    <cellStyle name="Comma [3] 3 2 5 7" xfId="4893"/>
    <cellStyle name="Comma [3] 3 2 5 8" xfId="4894"/>
    <cellStyle name="Comma [3] 3 2 5 9" xfId="4895"/>
    <cellStyle name="Comma [3] 3 2 6" xfId="34217"/>
    <cellStyle name="Comma [3] 3 3" xfId="4896"/>
    <cellStyle name="Comma [3] 3 3 2" xfId="4897"/>
    <cellStyle name="Comma [3] 3 3 2 2" xfId="4898"/>
    <cellStyle name="Comma [3] 3 3 2 2 10" xfId="38041"/>
    <cellStyle name="Comma [3] 3 3 2 2 2" xfId="4899"/>
    <cellStyle name="Comma [3] 3 3 2 2 3" xfId="4900"/>
    <cellStyle name="Comma [3] 3 3 2 2 4" xfId="4901"/>
    <cellStyle name="Comma [3] 3 3 2 2 5" xfId="4902"/>
    <cellStyle name="Comma [3] 3 3 2 2 6" xfId="4903"/>
    <cellStyle name="Comma [3] 3 3 2 2 7" xfId="4904"/>
    <cellStyle name="Comma [3] 3 3 2 2 8" xfId="4905"/>
    <cellStyle name="Comma [3] 3 3 2 2 9" xfId="4906"/>
    <cellStyle name="Comma [3] 3 3 2 3" xfId="34223"/>
    <cellStyle name="Comma [3] 3 3 3" xfId="4907"/>
    <cellStyle name="Comma [3] 3 3 3 10" xfId="38042"/>
    <cellStyle name="Comma [3] 3 3 3 2" xfId="4908"/>
    <cellStyle name="Comma [3] 3 3 3 3" xfId="4909"/>
    <cellStyle name="Comma [3] 3 3 3 4" xfId="4910"/>
    <cellStyle name="Comma [3] 3 3 3 5" xfId="4911"/>
    <cellStyle name="Comma [3] 3 3 3 6" xfId="4912"/>
    <cellStyle name="Comma [3] 3 3 3 7" xfId="4913"/>
    <cellStyle name="Comma [3] 3 3 3 8" xfId="4914"/>
    <cellStyle name="Comma [3] 3 3 3 9" xfId="4915"/>
    <cellStyle name="Comma [3] 3 3 4" xfId="34222"/>
    <cellStyle name="Comma [3] 3 4" xfId="4916"/>
    <cellStyle name="Comma [3] 3 4 2" xfId="4917"/>
    <cellStyle name="Comma [3] 3 4 2 10" xfId="38040"/>
    <cellStyle name="Comma [3] 3 4 2 2" xfId="4918"/>
    <cellStyle name="Comma [3] 3 4 2 3" xfId="4919"/>
    <cellStyle name="Comma [3] 3 4 2 4" xfId="4920"/>
    <cellStyle name="Comma [3] 3 4 2 5" xfId="4921"/>
    <cellStyle name="Comma [3] 3 4 2 6" xfId="4922"/>
    <cellStyle name="Comma [3] 3 4 2 7" xfId="4923"/>
    <cellStyle name="Comma [3] 3 4 2 8" xfId="4924"/>
    <cellStyle name="Comma [3] 3 4 2 9" xfId="4925"/>
    <cellStyle name="Comma [3] 3 4 3" xfId="34224"/>
    <cellStyle name="Comma [3] 3 5" xfId="4926"/>
    <cellStyle name="Comma [3] 3 5 10" xfId="38459"/>
    <cellStyle name="Comma [3] 3 5 2" xfId="4927"/>
    <cellStyle name="Comma [3] 3 5 3" xfId="4928"/>
    <cellStyle name="Comma [3] 3 5 4" xfId="4929"/>
    <cellStyle name="Comma [3] 3 5 5" xfId="4930"/>
    <cellStyle name="Comma [3] 3 5 6" xfId="4931"/>
    <cellStyle name="Comma [3] 3 5 7" xfId="4932"/>
    <cellStyle name="Comma [3] 3 5 8" xfId="4933"/>
    <cellStyle name="Comma [3] 3 5 9" xfId="4934"/>
    <cellStyle name="Comma [3] 3 6" xfId="34216"/>
    <cellStyle name="Comma [3] 4" xfId="4935"/>
    <cellStyle name="Comma [3] 4 2" xfId="4936"/>
    <cellStyle name="Comma [3] 4 2 2" xfId="4937"/>
    <cellStyle name="Comma [3] 4 2 2 2" xfId="4938"/>
    <cellStyle name="Comma [3] 4 2 2 2 10" xfId="38037"/>
    <cellStyle name="Comma [3] 4 2 2 2 2" xfId="4939"/>
    <cellStyle name="Comma [3] 4 2 2 2 3" xfId="4940"/>
    <cellStyle name="Comma [3] 4 2 2 2 4" xfId="4941"/>
    <cellStyle name="Comma [3] 4 2 2 2 5" xfId="4942"/>
    <cellStyle name="Comma [3] 4 2 2 2 6" xfId="4943"/>
    <cellStyle name="Comma [3] 4 2 2 2 7" xfId="4944"/>
    <cellStyle name="Comma [3] 4 2 2 2 8" xfId="4945"/>
    <cellStyle name="Comma [3] 4 2 2 2 9" xfId="4946"/>
    <cellStyle name="Comma [3] 4 2 2 3" xfId="34227"/>
    <cellStyle name="Comma [3] 4 2 3" xfId="4947"/>
    <cellStyle name="Comma [3] 4 2 3 10" xfId="38038"/>
    <cellStyle name="Comma [3] 4 2 3 2" xfId="4948"/>
    <cellStyle name="Comma [3] 4 2 3 3" xfId="4949"/>
    <cellStyle name="Comma [3] 4 2 3 4" xfId="4950"/>
    <cellStyle name="Comma [3] 4 2 3 5" xfId="4951"/>
    <cellStyle name="Comma [3] 4 2 3 6" xfId="4952"/>
    <cellStyle name="Comma [3] 4 2 3 7" xfId="4953"/>
    <cellStyle name="Comma [3] 4 2 3 8" xfId="4954"/>
    <cellStyle name="Comma [3] 4 2 3 9" xfId="4955"/>
    <cellStyle name="Comma [3] 4 2 4" xfId="34226"/>
    <cellStyle name="Comma [3] 4 3" xfId="4956"/>
    <cellStyle name="Comma [3] 4 3 10" xfId="38039"/>
    <cellStyle name="Comma [3] 4 3 2" xfId="4957"/>
    <cellStyle name="Comma [3] 4 3 3" xfId="4958"/>
    <cellStyle name="Comma [3] 4 3 4" xfId="4959"/>
    <cellStyle name="Comma [3] 4 3 5" xfId="4960"/>
    <cellStyle name="Comma [3] 4 3 6" xfId="4961"/>
    <cellStyle name="Comma [3] 4 3 7" xfId="4962"/>
    <cellStyle name="Comma [3] 4 3 8" xfId="4963"/>
    <cellStyle name="Comma [3] 4 3 9" xfId="4964"/>
    <cellStyle name="Comma [3] 4 4" xfId="34225"/>
    <cellStyle name="Comma [3] 5" xfId="4965"/>
    <cellStyle name="Comma [3] 5 2" xfId="4966"/>
    <cellStyle name="Comma [3] 5 2 2" xfId="4967"/>
    <cellStyle name="Comma [3] 5 2 2 2" xfId="4968"/>
    <cellStyle name="Comma [3] 5 2 2 2 10" xfId="38454"/>
    <cellStyle name="Comma [3] 5 2 2 2 2" xfId="4969"/>
    <cellStyle name="Comma [3] 5 2 2 2 3" xfId="4970"/>
    <cellStyle name="Comma [3] 5 2 2 2 4" xfId="4971"/>
    <cellStyle name="Comma [3] 5 2 2 2 5" xfId="4972"/>
    <cellStyle name="Comma [3] 5 2 2 2 6" xfId="4973"/>
    <cellStyle name="Comma [3] 5 2 2 2 7" xfId="4974"/>
    <cellStyle name="Comma [3] 5 2 2 2 8" xfId="4975"/>
    <cellStyle name="Comma [3] 5 2 2 2 9" xfId="4976"/>
    <cellStyle name="Comma [3] 5 2 2 3" xfId="34230"/>
    <cellStyle name="Comma [3] 5 2 3" xfId="4977"/>
    <cellStyle name="Comma [3] 5 2 3 10" xfId="38035"/>
    <cellStyle name="Comma [3] 5 2 3 2" xfId="4978"/>
    <cellStyle name="Comma [3] 5 2 3 3" xfId="4979"/>
    <cellStyle name="Comma [3] 5 2 3 4" xfId="4980"/>
    <cellStyle name="Comma [3] 5 2 3 5" xfId="4981"/>
    <cellStyle name="Comma [3] 5 2 3 6" xfId="4982"/>
    <cellStyle name="Comma [3] 5 2 3 7" xfId="4983"/>
    <cellStyle name="Comma [3] 5 2 3 8" xfId="4984"/>
    <cellStyle name="Comma [3] 5 2 3 9" xfId="4985"/>
    <cellStyle name="Comma [3] 5 2 4" xfId="34229"/>
    <cellStyle name="Comma [3] 5 3" xfId="4986"/>
    <cellStyle name="Comma [3] 5 3 2" xfId="4987"/>
    <cellStyle name="Comma [3] 5 3 2 10" xfId="38034"/>
    <cellStyle name="Comma [3] 5 3 2 2" xfId="4988"/>
    <cellStyle name="Comma [3] 5 3 2 3" xfId="4989"/>
    <cellStyle name="Comma [3] 5 3 2 4" xfId="4990"/>
    <cellStyle name="Comma [3] 5 3 2 5" xfId="4991"/>
    <cellStyle name="Comma [3] 5 3 2 6" xfId="4992"/>
    <cellStyle name="Comma [3] 5 3 2 7" xfId="4993"/>
    <cellStyle name="Comma [3] 5 3 2 8" xfId="4994"/>
    <cellStyle name="Comma [3] 5 3 2 9" xfId="4995"/>
    <cellStyle name="Comma [3] 5 3 3" xfId="34231"/>
    <cellStyle name="Comma [3] 5 4" xfId="4996"/>
    <cellStyle name="Comma [3] 5 4 2" xfId="4997"/>
    <cellStyle name="Comma [3] 5 4 2 10" xfId="38033"/>
    <cellStyle name="Comma [3] 5 4 2 2" xfId="4998"/>
    <cellStyle name="Comma [3] 5 4 2 3" xfId="4999"/>
    <cellStyle name="Comma [3] 5 4 2 4" xfId="5000"/>
    <cellStyle name="Comma [3] 5 4 2 5" xfId="5001"/>
    <cellStyle name="Comma [3] 5 4 2 6" xfId="5002"/>
    <cellStyle name="Comma [3] 5 4 2 7" xfId="5003"/>
    <cellStyle name="Comma [3] 5 4 2 8" xfId="5004"/>
    <cellStyle name="Comma [3] 5 4 2 9" xfId="5005"/>
    <cellStyle name="Comma [3] 5 4 3" xfId="34232"/>
    <cellStyle name="Comma [3] 5 5" xfId="5006"/>
    <cellStyle name="Comma [3] 5 5 10" xfId="38036"/>
    <cellStyle name="Comma [3] 5 5 2" xfId="5007"/>
    <cellStyle name="Comma [3] 5 5 3" xfId="5008"/>
    <cellStyle name="Comma [3] 5 5 4" xfId="5009"/>
    <cellStyle name="Comma [3] 5 5 5" xfId="5010"/>
    <cellStyle name="Comma [3] 5 5 6" xfId="5011"/>
    <cellStyle name="Comma [3] 5 5 7" xfId="5012"/>
    <cellStyle name="Comma [3] 5 5 8" xfId="5013"/>
    <cellStyle name="Comma [3] 5 5 9" xfId="5014"/>
    <cellStyle name="Comma [3] 5 6" xfId="34228"/>
    <cellStyle name="Comma [3] 6" xfId="5015"/>
    <cellStyle name="Comma [3] 6 2" xfId="5016"/>
    <cellStyle name="Comma [3] 6 2 2" xfId="5017"/>
    <cellStyle name="Comma [3] 6 2 2 10" xfId="38452"/>
    <cellStyle name="Comma [3] 6 2 2 2" xfId="5018"/>
    <cellStyle name="Comma [3] 6 2 2 3" xfId="5019"/>
    <cellStyle name="Comma [3] 6 2 2 4" xfId="5020"/>
    <cellStyle name="Comma [3] 6 2 2 5" xfId="5021"/>
    <cellStyle name="Comma [3] 6 2 2 6" xfId="5022"/>
    <cellStyle name="Comma [3] 6 2 2 7" xfId="5023"/>
    <cellStyle name="Comma [3] 6 2 2 8" xfId="5024"/>
    <cellStyle name="Comma [3] 6 2 2 9" xfId="5025"/>
    <cellStyle name="Comma [3] 6 2 3" xfId="34234"/>
    <cellStyle name="Comma [3] 6 3" xfId="5026"/>
    <cellStyle name="Comma [3] 6 3 10" xfId="38453"/>
    <cellStyle name="Comma [3] 6 3 2" xfId="5027"/>
    <cellStyle name="Comma [3] 6 3 3" xfId="5028"/>
    <cellStyle name="Comma [3] 6 3 4" xfId="5029"/>
    <cellStyle name="Comma [3] 6 3 5" xfId="5030"/>
    <cellStyle name="Comma [3] 6 3 6" xfId="5031"/>
    <cellStyle name="Comma [3] 6 3 7" xfId="5032"/>
    <cellStyle name="Comma [3] 6 3 8" xfId="5033"/>
    <cellStyle name="Comma [3] 6 3 9" xfId="5034"/>
    <cellStyle name="Comma [3] 6 4" xfId="34233"/>
    <cellStyle name="Comma [3] 7" xfId="5035"/>
    <cellStyle name="Comma [3] 7 10" xfId="38528"/>
    <cellStyle name="Comma [3] 7 2" xfId="5036"/>
    <cellStyle name="Comma [3] 7 3" xfId="5037"/>
    <cellStyle name="Comma [3] 7 4" xfId="5038"/>
    <cellStyle name="Comma [3] 7 5" xfId="5039"/>
    <cellStyle name="Comma [3] 7 6" xfId="5040"/>
    <cellStyle name="Comma [3] 7 7" xfId="5041"/>
    <cellStyle name="Comma [3] 7 8" xfId="5042"/>
    <cellStyle name="Comma [3] 7 9" xfId="5043"/>
    <cellStyle name="Comma [3] 8" xfId="33249"/>
    <cellStyle name="Comma [4]" xfId="5044"/>
    <cellStyle name="Comma [4] 2" xfId="5045"/>
    <cellStyle name="Comma [4] 2 2" xfId="5046"/>
    <cellStyle name="Comma [4] 2 2 2" xfId="34236"/>
    <cellStyle name="Comma [4] 2 3" xfId="5047"/>
    <cellStyle name="Comma [4] 2 3 2" xfId="34237"/>
    <cellStyle name="Comma [4] 2 4" xfId="34235"/>
    <cellStyle name="Comma [4] 3" xfId="33250"/>
    <cellStyle name="Comma [5]" xfId="5048"/>
    <cellStyle name="Comma [5] 10" xfId="5049"/>
    <cellStyle name="Comma [5] 10 10" xfId="5050"/>
    <cellStyle name="Comma [5] 10 11" xfId="5051"/>
    <cellStyle name="Comma [5] 10 12" xfId="34239"/>
    <cellStyle name="Comma [5] 10 2" xfId="5052"/>
    <cellStyle name="Comma [5] 10 2 10" xfId="34240"/>
    <cellStyle name="Comma [5] 10 2 2" xfId="5053"/>
    <cellStyle name="Comma [5] 10 2 2 2" xfId="5054"/>
    <cellStyle name="Comma [5] 10 2 2 3" xfId="5055"/>
    <cellStyle name="Comma [5] 10 2 2 4" xfId="5056"/>
    <cellStyle name="Comma [5] 10 2 2 5" xfId="5057"/>
    <cellStyle name="Comma [5] 10 2 2 6" xfId="5058"/>
    <cellStyle name="Comma [5] 10 2 2 7" xfId="5059"/>
    <cellStyle name="Comma [5] 10 2 2 8" xfId="5060"/>
    <cellStyle name="Comma [5] 10 2 2 9" xfId="34241"/>
    <cellStyle name="Comma [5] 10 2 3" xfId="5061"/>
    <cellStyle name="Comma [5] 10 2 4" xfId="5062"/>
    <cellStyle name="Comma [5] 10 2 5" xfId="5063"/>
    <cellStyle name="Comma [5] 10 2 6" xfId="5064"/>
    <cellStyle name="Comma [5] 10 2 7" xfId="5065"/>
    <cellStyle name="Comma [5] 10 2 8" xfId="5066"/>
    <cellStyle name="Comma [5] 10 2 9" xfId="5067"/>
    <cellStyle name="Comma [5] 10 3" xfId="5068"/>
    <cellStyle name="Comma [5] 10 3 10" xfId="34242"/>
    <cellStyle name="Comma [5] 10 3 2" xfId="5069"/>
    <cellStyle name="Comma [5] 10 3 2 2" xfId="5070"/>
    <cellStyle name="Comma [5] 10 3 2 3" xfId="5071"/>
    <cellStyle name="Comma [5] 10 3 2 4" xfId="5072"/>
    <cellStyle name="Comma [5] 10 3 2 5" xfId="5073"/>
    <cellStyle name="Comma [5] 10 3 2 6" xfId="5074"/>
    <cellStyle name="Comma [5] 10 3 2 7" xfId="5075"/>
    <cellStyle name="Comma [5] 10 3 2 8" xfId="5076"/>
    <cellStyle name="Comma [5] 10 3 2 9" xfId="34243"/>
    <cellStyle name="Comma [5] 10 3 3" xfId="5077"/>
    <cellStyle name="Comma [5] 10 3 4" xfId="5078"/>
    <cellStyle name="Comma [5] 10 3 5" xfId="5079"/>
    <cellStyle name="Comma [5] 10 3 6" xfId="5080"/>
    <cellStyle name="Comma [5] 10 3 7" xfId="5081"/>
    <cellStyle name="Comma [5] 10 3 8" xfId="5082"/>
    <cellStyle name="Comma [5] 10 3 9" xfId="5083"/>
    <cellStyle name="Comma [5] 10 4" xfId="5084"/>
    <cellStyle name="Comma [5] 10 4 2" xfId="5085"/>
    <cellStyle name="Comma [5] 10 4 3" xfId="5086"/>
    <cellStyle name="Comma [5] 10 4 4" xfId="5087"/>
    <cellStyle name="Comma [5] 10 4 5" xfId="5088"/>
    <cellStyle name="Comma [5] 10 4 6" xfId="5089"/>
    <cellStyle name="Comma [5] 10 4 7" xfId="5090"/>
    <cellStyle name="Comma [5] 10 4 8" xfId="5091"/>
    <cellStyle name="Comma [5] 10 4 9" xfId="34244"/>
    <cellStyle name="Comma [5] 10 5" xfId="5092"/>
    <cellStyle name="Comma [5] 10 6" xfId="5093"/>
    <cellStyle name="Comma [5] 10 7" xfId="5094"/>
    <cellStyle name="Comma [5] 10 8" xfId="5095"/>
    <cellStyle name="Comma [5] 10 9" xfId="5096"/>
    <cellStyle name="Comma [5] 11" xfId="5097"/>
    <cellStyle name="Comma [5] 11 10" xfId="5098"/>
    <cellStyle name="Comma [5] 11 11" xfId="5099"/>
    <cellStyle name="Comma [5] 11 12" xfId="34245"/>
    <cellStyle name="Comma [5] 11 2" xfId="5100"/>
    <cellStyle name="Comma [5] 11 2 10" xfId="34246"/>
    <cellStyle name="Comma [5] 11 2 2" xfId="5101"/>
    <cellStyle name="Comma [5] 11 2 2 2" xfId="5102"/>
    <cellStyle name="Comma [5] 11 2 2 3" xfId="5103"/>
    <cellStyle name="Comma [5] 11 2 2 4" xfId="5104"/>
    <cellStyle name="Comma [5] 11 2 2 5" xfId="5105"/>
    <cellStyle name="Comma [5] 11 2 2 6" xfId="5106"/>
    <cellStyle name="Comma [5] 11 2 2 7" xfId="5107"/>
    <cellStyle name="Comma [5] 11 2 2 8" xfId="5108"/>
    <cellStyle name="Comma [5] 11 2 2 9" xfId="34247"/>
    <cellStyle name="Comma [5] 11 2 3" xfId="5109"/>
    <cellStyle name="Comma [5] 11 2 4" xfId="5110"/>
    <cellStyle name="Comma [5] 11 2 5" xfId="5111"/>
    <cellStyle name="Comma [5] 11 2 6" xfId="5112"/>
    <cellStyle name="Comma [5] 11 2 7" xfId="5113"/>
    <cellStyle name="Comma [5] 11 2 8" xfId="5114"/>
    <cellStyle name="Comma [5] 11 2 9" xfId="5115"/>
    <cellStyle name="Comma [5] 11 3" xfId="5116"/>
    <cellStyle name="Comma [5] 11 3 10" xfId="34248"/>
    <cellStyle name="Comma [5] 11 3 2" xfId="5117"/>
    <cellStyle name="Comma [5] 11 3 2 2" xfId="5118"/>
    <cellStyle name="Comma [5] 11 3 2 3" xfId="5119"/>
    <cellStyle name="Comma [5] 11 3 2 4" xfId="5120"/>
    <cellStyle name="Comma [5] 11 3 2 5" xfId="5121"/>
    <cellStyle name="Comma [5] 11 3 2 6" xfId="5122"/>
    <cellStyle name="Comma [5] 11 3 2 7" xfId="5123"/>
    <cellStyle name="Comma [5] 11 3 2 8" xfId="5124"/>
    <cellStyle name="Comma [5] 11 3 2 9" xfId="34249"/>
    <cellStyle name="Comma [5] 11 3 3" xfId="5125"/>
    <cellStyle name="Comma [5] 11 3 4" xfId="5126"/>
    <cellStyle name="Comma [5] 11 3 5" xfId="5127"/>
    <cellStyle name="Comma [5] 11 3 6" xfId="5128"/>
    <cellStyle name="Comma [5] 11 3 7" xfId="5129"/>
    <cellStyle name="Comma [5] 11 3 8" xfId="5130"/>
    <cellStyle name="Comma [5] 11 3 9" xfId="5131"/>
    <cellStyle name="Comma [5] 11 4" xfId="5132"/>
    <cellStyle name="Comma [5] 11 4 2" xfId="5133"/>
    <cellStyle name="Comma [5] 11 4 3" xfId="5134"/>
    <cellStyle name="Comma [5] 11 4 4" xfId="5135"/>
    <cellStyle name="Comma [5] 11 4 5" xfId="5136"/>
    <cellStyle name="Comma [5] 11 4 6" xfId="5137"/>
    <cellStyle name="Comma [5] 11 4 7" xfId="5138"/>
    <cellStyle name="Comma [5] 11 4 8" xfId="5139"/>
    <cellStyle name="Comma [5] 11 4 9" xfId="34250"/>
    <cellStyle name="Comma [5] 11 5" xfId="5140"/>
    <cellStyle name="Comma [5] 11 6" xfId="5141"/>
    <cellStyle name="Comma [5] 11 7" xfId="5142"/>
    <cellStyle name="Comma [5] 11 8" xfId="5143"/>
    <cellStyle name="Comma [5] 11 9" xfId="5144"/>
    <cellStyle name="Comma [5] 12" xfId="5145"/>
    <cellStyle name="Comma [5] 12 10" xfId="5146"/>
    <cellStyle name="Comma [5] 12 11" xfId="5147"/>
    <cellStyle name="Comma [5] 12 12" xfId="34251"/>
    <cellStyle name="Comma [5] 12 2" xfId="5148"/>
    <cellStyle name="Comma [5] 12 2 10" xfId="34252"/>
    <cellStyle name="Comma [5] 12 2 2" xfId="5149"/>
    <cellStyle name="Comma [5] 12 2 2 2" xfId="5150"/>
    <cellStyle name="Comma [5] 12 2 2 3" xfId="5151"/>
    <cellStyle name="Comma [5] 12 2 2 4" xfId="5152"/>
    <cellStyle name="Comma [5] 12 2 2 5" xfId="5153"/>
    <cellStyle name="Comma [5] 12 2 2 6" xfId="5154"/>
    <cellStyle name="Comma [5] 12 2 2 7" xfId="5155"/>
    <cellStyle name="Comma [5] 12 2 2 8" xfId="5156"/>
    <cellStyle name="Comma [5] 12 2 2 9" xfId="34253"/>
    <cellStyle name="Comma [5] 12 2 3" xfId="5157"/>
    <cellStyle name="Comma [5] 12 2 4" xfId="5158"/>
    <cellStyle name="Comma [5] 12 2 5" xfId="5159"/>
    <cellStyle name="Comma [5] 12 2 6" xfId="5160"/>
    <cellStyle name="Comma [5] 12 2 7" xfId="5161"/>
    <cellStyle name="Comma [5] 12 2 8" xfId="5162"/>
    <cellStyle name="Comma [5] 12 2 9" xfId="5163"/>
    <cellStyle name="Comma [5] 12 3" xfId="5164"/>
    <cellStyle name="Comma [5] 12 3 10" xfId="34254"/>
    <cellStyle name="Comma [5] 12 3 2" xfId="5165"/>
    <cellStyle name="Comma [5] 12 3 2 2" xfId="5166"/>
    <cellStyle name="Comma [5] 12 3 2 3" xfId="5167"/>
    <cellStyle name="Comma [5] 12 3 2 4" xfId="5168"/>
    <cellStyle name="Comma [5] 12 3 2 5" xfId="5169"/>
    <cellStyle name="Comma [5] 12 3 2 6" xfId="5170"/>
    <cellStyle name="Comma [5] 12 3 2 7" xfId="5171"/>
    <cellStyle name="Comma [5] 12 3 2 8" xfId="5172"/>
    <cellStyle name="Comma [5] 12 3 2 9" xfId="34255"/>
    <cellStyle name="Comma [5] 12 3 3" xfId="5173"/>
    <cellStyle name="Comma [5] 12 3 4" xfId="5174"/>
    <cellStyle name="Comma [5] 12 3 5" xfId="5175"/>
    <cellStyle name="Comma [5] 12 3 6" xfId="5176"/>
    <cellStyle name="Comma [5] 12 3 7" xfId="5177"/>
    <cellStyle name="Comma [5] 12 3 8" xfId="5178"/>
    <cellStyle name="Comma [5] 12 3 9" xfId="5179"/>
    <cellStyle name="Comma [5] 12 4" xfId="5180"/>
    <cellStyle name="Comma [5] 12 4 2" xfId="5181"/>
    <cellStyle name="Comma [5] 12 4 3" xfId="5182"/>
    <cellStyle name="Comma [5] 12 4 4" xfId="5183"/>
    <cellStyle name="Comma [5] 12 4 5" xfId="5184"/>
    <cellStyle name="Comma [5] 12 4 6" xfId="5185"/>
    <cellStyle name="Comma [5] 12 4 7" xfId="5186"/>
    <cellStyle name="Comma [5] 12 4 8" xfId="5187"/>
    <cellStyle name="Comma [5] 12 4 9" xfId="34256"/>
    <cellStyle name="Comma [5] 12 5" xfId="5188"/>
    <cellStyle name="Comma [5] 12 6" xfId="5189"/>
    <cellStyle name="Comma [5] 12 7" xfId="5190"/>
    <cellStyle name="Comma [5] 12 8" xfId="5191"/>
    <cellStyle name="Comma [5] 12 9" xfId="5192"/>
    <cellStyle name="Comma [5] 13" xfId="5193"/>
    <cellStyle name="Comma [5] 13 10" xfId="34257"/>
    <cellStyle name="Comma [5] 13 2" xfId="5194"/>
    <cellStyle name="Comma [5] 13 2 2" xfId="5195"/>
    <cellStyle name="Comma [5] 13 2 3" xfId="5196"/>
    <cellStyle name="Comma [5] 13 2 4" xfId="5197"/>
    <cellStyle name="Comma [5] 13 2 5" xfId="5198"/>
    <cellStyle name="Comma [5] 13 2 6" xfId="5199"/>
    <cellStyle name="Comma [5] 13 2 7" xfId="5200"/>
    <cellStyle name="Comma [5] 13 2 8" xfId="5201"/>
    <cellStyle name="Comma [5] 13 2 9" xfId="34258"/>
    <cellStyle name="Comma [5] 13 3" xfId="5202"/>
    <cellStyle name="Comma [5] 13 4" xfId="5203"/>
    <cellStyle name="Comma [5] 13 5" xfId="5204"/>
    <cellStyle name="Comma [5] 13 6" xfId="5205"/>
    <cellStyle name="Comma [5] 13 7" xfId="5206"/>
    <cellStyle name="Comma [5] 13 8" xfId="5207"/>
    <cellStyle name="Comma [5] 13 9" xfId="5208"/>
    <cellStyle name="Comma [5] 14" xfId="5209"/>
    <cellStyle name="Comma [5] 14 10" xfId="34259"/>
    <cellStyle name="Comma [5] 14 2" xfId="5210"/>
    <cellStyle name="Comma [5] 14 2 2" xfId="5211"/>
    <cellStyle name="Comma [5] 14 2 3" xfId="5212"/>
    <cellStyle name="Comma [5] 14 2 4" xfId="5213"/>
    <cellStyle name="Comma [5] 14 2 5" xfId="5214"/>
    <cellStyle name="Comma [5] 14 2 6" xfId="5215"/>
    <cellStyle name="Comma [5] 14 2 7" xfId="5216"/>
    <cellStyle name="Comma [5] 14 2 8" xfId="5217"/>
    <cellStyle name="Comma [5] 14 2 9" xfId="34260"/>
    <cellStyle name="Comma [5] 14 3" xfId="5218"/>
    <cellStyle name="Comma [5] 14 4" xfId="5219"/>
    <cellStyle name="Comma [5] 14 5" xfId="5220"/>
    <cellStyle name="Comma [5] 14 6" xfId="5221"/>
    <cellStyle name="Comma [5] 14 7" xfId="5222"/>
    <cellStyle name="Comma [5] 14 8" xfId="5223"/>
    <cellStyle name="Comma [5] 14 9" xfId="5224"/>
    <cellStyle name="Comma [5] 15" xfId="5225"/>
    <cellStyle name="Comma [5] 15 10" xfId="34261"/>
    <cellStyle name="Comma [5] 15 2" xfId="5226"/>
    <cellStyle name="Comma [5] 15 2 2" xfId="5227"/>
    <cellStyle name="Comma [5] 15 2 3" xfId="5228"/>
    <cellStyle name="Comma [5] 15 2 4" xfId="5229"/>
    <cellStyle name="Comma [5] 15 2 5" xfId="5230"/>
    <cellStyle name="Comma [5] 15 2 6" xfId="5231"/>
    <cellStyle name="Comma [5] 15 2 7" xfId="5232"/>
    <cellStyle name="Comma [5] 15 2 8" xfId="5233"/>
    <cellStyle name="Comma [5] 15 2 9" xfId="34262"/>
    <cellStyle name="Comma [5] 15 3" xfId="5234"/>
    <cellStyle name="Comma [5] 15 4" xfId="5235"/>
    <cellStyle name="Comma [5] 15 5" xfId="5236"/>
    <cellStyle name="Comma [5] 15 6" xfId="5237"/>
    <cellStyle name="Comma [5] 15 7" xfId="5238"/>
    <cellStyle name="Comma [5] 15 8" xfId="5239"/>
    <cellStyle name="Comma [5] 15 9" xfId="5240"/>
    <cellStyle name="Comma [5] 16" xfId="5241"/>
    <cellStyle name="Comma [5] 17" xfId="5242"/>
    <cellStyle name="Comma [5] 18" xfId="5243"/>
    <cellStyle name="Comma [5] 19" xfId="5244"/>
    <cellStyle name="Comma [5] 2" xfId="5245"/>
    <cellStyle name="Comma [5] 2 10" xfId="5246"/>
    <cellStyle name="Comma [5] 2 10 10" xfId="5247"/>
    <cellStyle name="Comma [5] 2 10 11" xfId="5248"/>
    <cellStyle name="Comma [5] 2 10 12" xfId="34264"/>
    <cellStyle name="Comma [5] 2 10 2" xfId="5249"/>
    <cellStyle name="Comma [5] 2 10 2 10" xfId="34265"/>
    <cellStyle name="Comma [5] 2 10 2 2" xfId="5250"/>
    <cellStyle name="Comma [5] 2 10 2 2 2" xfId="5251"/>
    <cellStyle name="Comma [5] 2 10 2 2 3" xfId="5252"/>
    <cellStyle name="Comma [5] 2 10 2 2 4" xfId="5253"/>
    <cellStyle name="Comma [5] 2 10 2 2 5" xfId="5254"/>
    <cellStyle name="Comma [5] 2 10 2 2 6" xfId="5255"/>
    <cellStyle name="Comma [5] 2 10 2 2 7" xfId="5256"/>
    <cellStyle name="Comma [5] 2 10 2 2 8" xfId="5257"/>
    <cellStyle name="Comma [5] 2 10 2 2 9" xfId="34266"/>
    <cellStyle name="Comma [5] 2 10 2 3" xfId="5258"/>
    <cellStyle name="Comma [5] 2 10 2 4" xfId="5259"/>
    <cellStyle name="Comma [5] 2 10 2 5" xfId="5260"/>
    <cellStyle name="Comma [5] 2 10 2 6" xfId="5261"/>
    <cellStyle name="Comma [5] 2 10 2 7" xfId="5262"/>
    <cellStyle name="Comma [5] 2 10 2 8" xfId="5263"/>
    <cellStyle name="Comma [5] 2 10 2 9" xfId="5264"/>
    <cellStyle name="Comma [5] 2 10 3" xfId="5265"/>
    <cellStyle name="Comma [5] 2 10 3 10" xfId="34267"/>
    <cellStyle name="Comma [5] 2 10 3 2" xfId="5266"/>
    <cellStyle name="Comma [5] 2 10 3 2 2" xfId="5267"/>
    <cellStyle name="Comma [5] 2 10 3 2 3" xfId="5268"/>
    <cellStyle name="Comma [5] 2 10 3 2 4" xfId="5269"/>
    <cellStyle name="Comma [5] 2 10 3 2 5" xfId="5270"/>
    <cellStyle name="Comma [5] 2 10 3 2 6" xfId="5271"/>
    <cellStyle name="Comma [5] 2 10 3 2 7" xfId="5272"/>
    <cellStyle name="Comma [5] 2 10 3 2 8" xfId="5273"/>
    <cellStyle name="Comma [5] 2 10 3 2 9" xfId="34268"/>
    <cellStyle name="Comma [5] 2 10 3 3" xfId="5274"/>
    <cellStyle name="Comma [5] 2 10 3 4" xfId="5275"/>
    <cellStyle name="Comma [5] 2 10 3 5" xfId="5276"/>
    <cellStyle name="Comma [5] 2 10 3 6" xfId="5277"/>
    <cellStyle name="Comma [5] 2 10 3 7" xfId="5278"/>
    <cellStyle name="Comma [5] 2 10 3 8" xfId="5279"/>
    <cellStyle name="Comma [5] 2 10 3 9" xfId="5280"/>
    <cellStyle name="Comma [5] 2 10 4" xfId="5281"/>
    <cellStyle name="Comma [5] 2 10 4 2" xfId="5282"/>
    <cellStyle name="Comma [5] 2 10 4 3" xfId="5283"/>
    <cellStyle name="Comma [5] 2 10 4 4" xfId="5284"/>
    <cellStyle name="Comma [5] 2 10 4 5" xfId="5285"/>
    <cellStyle name="Comma [5] 2 10 4 6" xfId="5286"/>
    <cellStyle name="Comma [5] 2 10 4 7" xfId="5287"/>
    <cellStyle name="Comma [5] 2 10 4 8" xfId="5288"/>
    <cellStyle name="Comma [5] 2 10 4 9" xfId="34269"/>
    <cellStyle name="Comma [5] 2 10 5" xfId="5289"/>
    <cellStyle name="Comma [5] 2 10 6" xfId="5290"/>
    <cellStyle name="Comma [5] 2 10 7" xfId="5291"/>
    <cellStyle name="Comma [5] 2 10 8" xfId="5292"/>
    <cellStyle name="Comma [5] 2 10 9" xfId="5293"/>
    <cellStyle name="Comma [5] 2 11" xfId="5294"/>
    <cellStyle name="Comma [5] 2 11 10" xfId="5295"/>
    <cellStyle name="Comma [5] 2 11 11" xfId="5296"/>
    <cellStyle name="Comma [5] 2 11 12" xfId="34270"/>
    <cellStyle name="Comma [5] 2 11 2" xfId="5297"/>
    <cellStyle name="Comma [5] 2 11 2 10" xfId="34271"/>
    <cellStyle name="Comma [5] 2 11 2 2" xfId="5298"/>
    <cellStyle name="Comma [5] 2 11 2 2 2" xfId="5299"/>
    <cellStyle name="Comma [5] 2 11 2 2 3" xfId="5300"/>
    <cellStyle name="Comma [5] 2 11 2 2 4" xfId="5301"/>
    <cellStyle name="Comma [5] 2 11 2 2 5" xfId="5302"/>
    <cellStyle name="Comma [5] 2 11 2 2 6" xfId="5303"/>
    <cellStyle name="Comma [5] 2 11 2 2 7" xfId="5304"/>
    <cellStyle name="Comma [5] 2 11 2 2 8" xfId="5305"/>
    <cellStyle name="Comma [5] 2 11 2 2 9" xfId="34272"/>
    <cellStyle name="Comma [5] 2 11 2 3" xfId="5306"/>
    <cellStyle name="Comma [5] 2 11 2 4" xfId="5307"/>
    <cellStyle name="Comma [5] 2 11 2 5" xfId="5308"/>
    <cellStyle name="Comma [5] 2 11 2 6" xfId="5309"/>
    <cellStyle name="Comma [5] 2 11 2 7" xfId="5310"/>
    <cellStyle name="Comma [5] 2 11 2 8" xfId="5311"/>
    <cellStyle name="Comma [5] 2 11 2 9" xfId="5312"/>
    <cellStyle name="Comma [5] 2 11 3" xfId="5313"/>
    <cellStyle name="Comma [5] 2 11 3 10" xfId="34273"/>
    <cellStyle name="Comma [5] 2 11 3 2" xfId="5314"/>
    <cellStyle name="Comma [5] 2 11 3 2 2" xfId="5315"/>
    <cellStyle name="Comma [5] 2 11 3 2 3" xfId="5316"/>
    <cellStyle name="Comma [5] 2 11 3 2 4" xfId="5317"/>
    <cellStyle name="Comma [5] 2 11 3 2 5" xfId="5318"/>
    <cellStyle name="Comma [5] 2 11 3 2 6" xfId="5319"/>
    <cellStyle name="Comma [5] 2 11 3 2 7" xfId="5320"/>
    <cellStyle name="Comma [5] 2 11 3 2 8" xfId="5321"/>
    <cellStyle name="Comma [5] 2 11 3 2 9" xfId="34274"/>
    <cellStyle name="Comma [5] 2 11 3 3" xfId="5322"/>
    <cellStyle name="Comma [5] 2 11 3 4" xfId="5323"/>
    <cellStyle name="Comma [5] 2 11 3 5" xfId="5324"/>
    <cellStyle name="Comma [5] 2 11 3 6" xfId="5325"/>
    <cellStyle name="Comma [5] 2 11 3 7" xfId="5326"/>
    <cellStyle name="Comma [5] 2 11 3 8" xfId="5327"/>
    <cellStyle name="Comma [5] 2 11 3 9" xfId="5328"/>
    <cellStyle name="Comma [5] 2 11 4" xfId="5329"/>
    <cellStyle name="Comma [5] 2 11 4 2" xfId="5330"/>
    <cellStyle name="Comma [5] 2 11 4 3" xfId="5331"/>
    <cellStyle name="Comma [5] 2 11 4 4" xfId="5332"/>
    <cellStyle name="Comma [5] 2 11 4 5" xfId="5333"/>
    <cellStyle name="Comma [5] 2 11 4 6" xfId="5334"/>
    <cellStyle name="Comma [5] 2 11 4 7" xfId="5335"/>
    <cellStyle name="Comma [5] 2 11 4 8" xfId="5336"/>
    <cellStyle name="Comma [5] 2 11 4 9" xfId="34275"/>
    <cellStyle name="Comma [5] 2 11 5" xfId="5337"/>
    <cellStyle name="Comma [5] 2 11 6" xfId="5338"/>
    <cellStyle name="Comma [5] 2 11 7" xfId="5339"/>
    <cellStyle name="Comma [5] 2 11 8" xfId="5340"/>
    <cellStyle name="Comma [5] 2 11 9" xfId="5341"/>
    <cellStyle name="Comma [5] 2 12" xfId="5342"/>
    <cellStyle name="Comma [5] 2 12 10" xfId="34276"/>
    <cellStyle name="Comma [5] 2 12 2" xfId="5343"/>
    <cellStyle name="Comma [5] 2 12 2 2" xfId="5344"/>
    <cellStyle name="Comma [5] 2 12 2 3" xfId="5345"/>
    <cellStyle name="Comma [5] 2 12 2 4" xfId="5346"/>
    <cellStyle name="Comma [5] 2 12 2 5" xfId="5347"/>
    <cellStyle name="Comma [5] 2 12 2 6" xfId="5348"/>
    <cellStyle name="Comma [5] 2 12 2 7" xfId="5349"/>
    <cellStyle name="Comma [5] 2 12 2 8" xfId="5350"/>
    <cellStyle name="Comma [5] 2 12 2 9" xfId="34277"/>
    <cellStyle name="Comma [5] 2 12 3" xfId="5351"/>
    <cellStyle name="Comma [5] 2 12 4" xfId="5352"/>
    <cellStyle name="Comma [5] 2 12 5" xfId="5353"/>
    <cellStyle name="Comma [5] 2 12 6" xfId="5354"/>
    <cellStyle name="Comma [5] 2 12 7" xfId="5355"/>
    <cellStyle name="Comma [5] 2 12 8" xfId="5356"/>
    <cellStyle name="Comma [5] 2 12 9" xfId="5357"/>
    <cellStyle name="Comma [5] 2 13" xfId="5358"/>
    <cellStyle name="Comma [5] 2 13 10" xfId="34278"/>
    <cellStyle name="Comma [5] 2 13 2" xfId="5359"/>
    <cellStyle name="Comma [5] 2 13 2 2" xfId="5360"/>
    <cellStyle name="Comma [5] 2 13 2 3" xfId="5361"/>
    <cellStyle name="Comma [5] 2 13 2 4" xfId="5362"/>
    <cellStyle name="Comma [5] 2 13 2 5" xfId="5363"/>
    <cellStyle name="Comma [5] 2 13 2 6" xfId="5364"/>
    <cellStyle name="Comma [5] 2 13 2 7" xfId="5365"/>
    <cellStyle name="Comma [5] 2 13 2 8" xfId="5366"/>
    <cellStyle name="Comma [5] 2 13 2 9" xfId="34279"/>
    <cellStyle name="Comma [5] 2 13 3" xfId="5367"/>
    <cellStyle name="Comma [5] 2 13 4" xfId="5368"/>
    <cellStyle name="Comma [5] 2 13 5" xfId="5369"/>
    <cellStyle name="Comma [5] 2 13 6" xfId="5370"/>
    <cellStyle name="Comma [5] 2 13 7" xfId="5371"/>
    <cellStyle name="Comma [5] 2 13 8" xfId="5372"/>
    <cellStyle name="Comma [5] 2 13 9" xfId="5373"/>
    <cellStyle name="Comma [5] 2 14" xfId="5374"/>
    <cellStyle name="Comma [5] 2 14 10" xfId="34280"/>
    <cellStyle name="Comma [5] 2 14 2" xfId="5375"/>
    <cellStyle name="Comma [5] 2 14 2 2" xfId="5376"/>
    <cellStyle name="Comma [5] 2 14 2 3" xfId="5377"/>
    <cellStyle name="Comma [5] 2 14 2 4" xfId="5378"/>
    <cellStyle name="Comma [5] 2 14 2 5" xfId="5379"/>
    <cellStyle name="Comma [5] 2 14 2 6" xfId="5380"/>
    <cellStyle name="Comma [5] 2 14 2 7" xfId="5381"/>
    <cellStyle name="Comma [5] 2 14 2 8" xfId="5382"/>
    <cellStyle name="Comma [5] 2 14 2 9" xfId="34281"/>
    <cellStyle name="Comma [5] 2 14 3" xfId="5383"/>
    <cellStyle name="Comma [5] 2 14 4" xfId="5384"/>
    <cellStyle name="Comma [5] 2 14 5" xfId="5385"/>
    <cellStyle name="Comma [5] 2 14 6" xfId="5386"/>
    <cellStyle name="Comma [5] 2 14 7" xfId="5387"/>
    <cellStyle name="Comma [5] 2 14 8" xfId="5388"/>
    <cellStyle name="Comma [5] 2 14 9" xfId="5389"/>
    <cellStyle name="Comma [5] 2 15" xfId="5390"/>
    <cellStyle name="Comma [5] 2 16" xfId="5391"/>
    <cellStyle name="Comma [5] 2 17" xfId="5392"/>
    <cellStyle name="Comma [5] 2 18" xfId="5393"/>
    <cellStyle name="Comma [5] 2 19" xfId="5394"/>
    <cellStyle name="Comma [5] 2 2" xfId="5395"/>
    <cellStyle name="Comma [5] 2 2 10" xfId="5396"/>
    <cellStyle name="Comma [5] 2 2 11" xfId="5397"/>
    <cellStyle name="Comma [5] 2 2 12" xfId="5398"/>
    <cellStyle name="Comma [5] 2 2 13" xfId="5399"/>
    <cellStyle name="Comma [5] 2 2 14" xfId="34282"/>
    <cellStyle name="Comma [5] 2 2 2" xfId="5400"/>
    <cellStyle name="Comma [5] 2 2 2 10" xfId="5401"/>
    <cellStyle name="Comma [5] 2 2 2 11" xfId="5402"/>
    <cellStyle name="Comma [5] 2 2 2 12" xfId="34283"/>
    <cellStyle name="Comma [5] 2 2 2 2" xfId="5403"/>
    <cellStyle name="Comma [5] 2 2 2 2 10" xfId="34284"/>
    <cellStyle name="Comma [5] 2 2 2 2 2" xfId="5404"/>
    <cellStyle name="Comma [5] 2 2 2 2 2 2" xfId="5405"/>
    <cellStyle name="Comma [5] 2 2 2 2 2 3" xfId="5406"/>
    <cellStyle name="Comma [5] 2 2 2 2 2 4" xfId="5407"/>
    <cellStyle name="Comma [5] 2 2 2 2 2 5" xfId="5408"/>
    <cellStyle name="Comma [5] 2 2 2 2 2 6" xfId="5409"/>
    <cellStyle name="Comma [5] 2 2 2 2 2 7" xfId="5410"/>
    <cellStyle name="Comma [5] 2 2 2 2 2 8" xfId="5411"/>
    <cellStyle name="Comma [5] 2 2 2 2 2 9" xfId="34285"/>
    <cellStyle name="Comma [5] 2 2 2 2 3" xfId="5412"/>
    <cellStyle name="Comma [5] 2 2 2 2 4" xfId="5413"/>
    <cellStyle name="Comma [5] 2 2 2 2 5" xfId="5414"/>
    <cellStyle name="Comma [5] 2 2 2 2 6" xfId="5415"/>
    <cellStyle name="Comma [5] 2 2 2 2 7" xfId="5416"/>
    <cellStyle name="Comma [5] 2 2 2 2 8" xfId="5417"/>
    <cellStyle name="Comma [5] 2 2 2 2 9" xfId="5418"/>
    <cellStyle name="Comma [5] 2 2 2 3" xfId="5419"/>
    <cellStyle name="Comma [5] 2 2 2 3 10" xfId="34286"/>
    <cellStyle name="Comma [5] 2 2 2 3 2" xfId="5420"/>
    <cellStyle name="Comma [5] 2 2 2 3 2 2" xfId="5421"/>
    <cellStyle name="Comma [5] 2 2 2 3 2 3" xfId="5422"/>
    <cellStyle name="Comma [5] 2 2 2 3 2 4" xfId="5423"/>
    <cellStyle name="Comma [5] 2 2 2 3 2 5" xfId="5424"/>
    <cellStyle name="Comma [5] 2 2 2 3 2 6" xfId="5425"/>
    <cellStyle name="Comma [5] 2 2 2 3 2 7" xfId="5426"/>
    <cellStyle name="Comma [5] 2 2 2 3 2 8" xfId="5427"/>
    <cellStyle name="Comma [5] 2 2 2 3 2 9" xfId="34287"/>
    <cellStyle name="Comma [5] 2 2 2 3 3" xfId="5428"/>
    <cellStyle name="Comma [5] 2 2 2 3 4" xfId="5429"/>
    <cellStyle name="Comma [5] 2 2 2 3 5" xfId="5430"/>
    <cellStyle name="Comma [5] 2 2 2 3 6" xfId="5431"/>
    <cellStyle name="Comma [5] 2 2 2 3 7" xfId="5432"/>
    <cellStyle name="Comma [5] 2 2 2 3 8" xfId="5433"/>
    <cellStyle name="Comma [5] 2 2 2 3 9" xfId="5434"/>
    <cellStyle name="Comma [5] 2 2 2 4" xfId="5435"/>
    <cellStyle name="Comma [5] 2 2 2 4 2" xfId="5436"/>
    <cellStyle name="Comma [5] 2 2 2 4 3" xfId="5437"/>
    <cellStyle name="Comma [5] 2 2 2 4 4" xfId="5438"/>
    <cellStyle name="Comma [5] 2 2 2 4 5" xfId="5439"/>
    <cellStyle name="Comma [5] 2 2 2 4 6" xfId="5440"/>
    <cellStyle name="Comma [5] 2 2 2 4 7" xfId="5441"/>
    <cellStyle name="Comma [5] 2 2 2 4 8" xfId="5442"/>
    <cellStyle name="Comma [5] 2 2 2 4 9" xfId="34288"/>
    <cellStyle name="Comma [5] 2 2 2 5" xfId="5443"/>
    <cellStyle name="Comma [5] 2 2 2 6" xfId="5444"/>
    <cellStyle name="Comma [5] 2 2 2 7" xfId="5445"/>
    <cellStyle name="Comma [5] 2 2 2 8" xfId="5446"/>
    <cellStyle name="Comma [5] 2 2 2 9" xfId="5447"/>
    <cellStyle name="Comma [5] 2 2 3" xfId="5448"/>
    <cellStyle name="Comma [5] 2 2 3 10" xfId="34289"/>
    <cellStyle name="Comma [5] 2 2 3 2" xfId="5449"/>
    <cellStyle name="Comma [5] 2 2 3 2 2" xfId="5450"/>
    <cellStyle name="Comma [5] 2 2 3 2 3" xfId="5451"/>
    <cellStyle name="Comma [5] 2 2 3 2 4" xfId="5452"/>
    <cellStyle name="Comma [5] 2 2 3 2 5" xfId="5453"/>
    <cellStyle name="Comma [5] 2 2 3 2 6" xfId="5454"/>
    <cellStyle name="Comma [5] 2 2 3 2 7" xfId="5455"/>
    <cellStyle name="Comma [5] 2 2 3 2 8" xfId="5456"/>
    <cellStyle name="Comma [5] 2 2 3 2 9" xfId="34290"/>
    <cellStyle name="Comma [5] 2 2 3 3" xfId="5457"/>
    <cellStyle name="Comma [5] 2 2 3 4" xfId="5458"/>
    <cellStyle name="Comma [5] 2 2 3 5" xfId="5459"/>
    <cellStyle name="Comma [5] 2 2 3 6" xfId="5460"/>
    <cellStyle name="Comma [5] 2 2 3 7" xfId="5461"/>
    <cellStyle name="Comma [5] 2 2 3 8" xfId="5462"/>
    <cellStyle name="Comma [5] 2 2 3 9" xfId="5463"/>
    <cellStyle name="Comma [5] 2 2 4" xfId="5464"/>
    <cellStyle name="Comma [5] 2 2 4 10" xfId="34291"/>
    <cellStyle name="Comma [5] 2 2 4 2" xfId="5465"/>
    <cellStyle name="Comma [5] 2 2 4 2 2" xfId="5466"/>
    <cellStyle name="Comma [5] 2 2 4 2 3" xfId="5467"/>
    <cellStyle name="Comma [5] 2 2 4 2 4" xfId="5468"/>
    <cellStyle name="Comma [5] 2 2 4 2 5" xfId="5469"/>
    <cellStyle name="Comma [5] 2 2 4 2 6" xfId="5470"/>
    <cellStyle name="Comma [5] 2 2 4 2 7" xfId="5471"/>
    <cellStyle name="Comma [5] 2 2 4 2 8" xfId="5472"/>
    <cellStyle name="Comma [5] 2 2 4 2 9" xfId="34292"/>
    <cellStyle name="Comma [5] 2 2 4 3" xfId="5473"/>
    <cellStyle name="Comma [5] 2 2 4 4" xfId="5474"/>
    <cellStyle name="Comma [5] 2 2 4 5" xfId="5475"/>
    <cellStyle name="Comma [5] 2 2 4 6" xfId="5476"/>
    <cellStyle name="Comma [5] 2 2 4 7" xfId="5477"/>
    <cellStyle name="Comma [5] 2 2 4 8" xfId="5478"/>
    <cellStyle name="Comma [5] 2 2 4 9" xfId="5479"/>
    <cellStyle name="Comma [5] 2 2 5" xfId="5480"/>
    <cellStyle name="Comma [5] 2 2 5 10" xfId="34293"/>
    <cellStyle name="Comma [5] 2 2 5 2" xfId="5481"/>
    <cellStyle name="Comma [5] 2 2 5 2 2" xfId="5482"/>
    <cellStyle name="Comma [5] 2 2 5 2 3" xfId="5483"/>
    <cellStyle name="Comma [5] 2 2 5 2 4" xfId="5484"/>
    <cellStyle name="Comma [5] 2 2 5 2 5" xfId="5485"/>
    <cellStyle name="Comma [5] 2 2 5 2 6" xfId="5486"/>
    <cellStyle name="Comma [5] 2 2 5 2 7" xfId="5487"/>
    <cellStyle name="Comma [5] 2 2 5 2 8" xfId="5488"/>
    <cellStyle name="Comma [5] 2 2 5 2 9" xfId="34294"/>
    <cellStyle name="Comma [5] 2 2 5 3" xfId="5489"/>
    <cellStyle name="Comma [5] 2 2 5 4" xfId="5490"/>
    <cellStyle name="Comma [5] 2 2 5 5" xfId="5491"/>
    <cellStyle name="Comma [5] 2 2 5 6" xfId="5492"/>
    <cellStyle name="Comma [5] 2 2 5 7" xfId="5493"/>
    <cellStyle name="Comma [5] 2 2 5 8" xfId="5494"/>
    <cellStyle name="Comma [5] 2 2 5 9" xfId="5495"/>
    <cellStyle name="Comma [5] 2 2 6" xfId="5496"/>
    <cellStyle name="Comma [5] 2 2 6 2" xfId="5497"/>
    <cellStyle name="Comma [5] 2 2 6 3" xfId="5498"/>
    <cellStyle name="Comma [5] 2 2 6 4" xfId="5499"/>
    <cellStyle name="Comma [5] 2 2 6 5" xfId="5500"/>
    <cellStyle name="Comma [5] 2 2 6 6" xfId="5501"/>
    <cellStyle name="Comma [5] 2 2 6 7" xfId="5502"/>
    <cellStyle name="Comma [5] 2 2 6 8" xfId="5503"/>
    <cellStyle name="Comma [5] 2 2 6 9" xfId="34295"/>
    <cellStyle name="Comma [5] 2 2 7" xfId="5504"/>
    <cellStyle name="Comma [5] 2 2 8" xfId="5505"/>
    <cellStyle name="Comma [5] 2 2 9" xfId="5506"/>
    <cellStyle name="Comma [5] 2 20" xfId="5507"/>
    <cellStyle name="Comma [5] 2 21" xfId="5508"/>
    <cellStyle name="Comma [5] 2 22" xfId="34263"/>
    <cellStyle name="Comma [5] 2 3" xfId="5509"/>
    <cellStyle name="Comma [5] 2 3 10" xfId="5510"/>
    <cellStyle name="Comma [5] 2 3 11" xfId="5511"/>
    <cellStyle name="Comma [5] 2 3 12" xfId="34296"/>
    <cellStyle name="Comma [5] 2 3 2" xfId="5512"/>
    <cellStyle name="Comma [5] 2 3 2 10" xfId="34297"/>
    <cellStyle name="Comma [5] 2 3 2 2" xfId="5513"/>
    <cellStyle name="Comma [5] 2 3 2 2 2" xfId="5514"/>
    <cellStyle name="Comma [5] 2 3 2 2 3" xfId="5515"/>
    <cellStyle name="Comma [5] 2 3 2 2 4" xfId="5516"/>
    <cellStyle name="Comma [5] 2 3 2 2 5" xfId="5517"/>
    <cellStyle name="Comma [5] 2 3 2 2 6" xfId="5518"/>
    <cellStyle name="Comma [5] 2 3 2 2 7" xfId="5519"/>
    <cellStyle name="Comma [5] 2 3 2 2 8" xfId="5520"/>
    <cellStyle name="Comma [5] 2 3 2 2 9" xfId="34298"/>
    <cellStyle name="Comma [5] 2 3 2 3" xfId="5521"/>
    <cellStyle name="Comma [5] 2 3 2 4" xfId="5522"/>
    <cellStyle name="Comma [5] 2 3 2 5" xfId="5523"/>
    <cellStyle name="Comma [5] 2 3 2 6" xfId="5524"/>
    <cellStyle name="Comma [5] 2 3 2 7" xfId="5525"/>
    <cellStyle name="Comma [5] 2 3 2 8" xfId="5526"/>
    <cellStyle name="Comma [5] 2 3 2 9" xfId="5527"/>
    <cellStyle name="Comma [5] 2 3 3" xfId="5528"/>
    <cellStyle name="Comma [5] 2 3 3 10" xfId="34299"/>
    <cellStyle name="Comma [5] 2 3 3 2" xfId="5529"/>
    <cellStyle name="Comma [5] 2 3 3 2 2" xfId="5530"/>
    <cellStyle name="Comma [5] 2 3 3 2 3" xfId="5531"/>
    <cellStyle name="Comma [5] 2 3 3 2 4" xfId="5532"/>
    <cellStyle name="Comma [5] 2 3 3 2 5" xfId="5533"/>
    <cellStyle name="Comma [5] 2 3 3 2 6" xfId="5534"/>
    <cellStyle name="Comma [5] 2 3 3 2 7" xfId="5535"/>
    <cellStyle name="Comma [5] 2 3 3 2 8" xfId="5536"/>
    <cellStyle name="Comma [5] 2 3 3 2 9" xfId="34300"/>
    <cellStyle name="Comma [5] 2 3 3 3" xfId="5537"/>
    <cellStyle name="Comma [5] 2 3 3 4" xfId="5538"/>
    <cellStyle name="Comma [5] 2 3 3 5" xfId="5539"/>
    <cellStyle name="Comma [5] 2 3 3 6" xfId="5540"/>
    <cellStyle name="Comma [5] 2 3 3 7" xfId="5541"/>
    <cellStyle name="Comma [5] 2 3 3 8" xfId="5542"/>
    <cellStyle name="Comma [5] 2 3 3 9" xfId="5543"/>
    <cellStyle name="Comma [5] 2 3 4" xfId="5544"/>
    <cellStyle name="Comma [5] 2 3 4 2" xfId="5545"/>
    <cellStyle name="Comma [5] 2 3 4 3" xfId="5546"/>
    <cellStyle name="Comma [5] 2 3 4 4" xfId="5547"/>
    <cellStyle name="Comma [5] 2 3 4 5" xfId="5548"/>
    <cellStyle name="Comma [5] 2 3 4 6" xfId="5549"/>
    <cellStyle name="Comma [5] 2 3 4 7" xfId="5550"/>
    <cellStyle name="Comma [5] 2 3 4 8" xfId="5551"/>
    <cellStyle name="Comma [5] 2 3 4 9" xfId="34301"/>
    <cellStyle name="Comma [5] 2 3 5" xfId="5552"/>
    <cellStyle name="Comma [5] 2 3 6" xfId="5553"/>
    <cellStyle name="Comma [5] 2 3 7" xfId="5554"/>
    <cellStyle name="Comma [5] 2 3 8" xfId="5555"/>
    <cellStyle name="Comma [5] 2 3 9" xfId="5556"/>
    <cellStyle name="Comma [5] 2 4" xfId="5557"/>
    <cellStyle name="Comma [5] 2 4 10" xfId="5558"/>
    <cellStyle name="Comma [5] 2 4 11" xfId="5559"/>
    <cellStyle name="Comma [5] 2 4 12" xfId="34302"/>
    <cellStyle name="Comma [5] 2 4 2" xfId="5560"/>
    <cellStyle name="Comma [5] 2 4 2 10" xfId="34303"/>
    <cellStyle name="Comma [5] 2 4 2 2" xfId="5561"/>
    <cellStyle name="Comma [5] 2 4 2 2 2" xfId="5562"/>
    <cellStyle name="Comma [5] 2 4 2 2 3" xfId="5563"/>
    <cellStyle name="Comma [5] 2 4 2 2 4" xfId="5564"/>
    <cellStyle name="Comma [5] 2 4 2 2 5" xfId="5565"/>
    <cellStyle name="Comma [5] 2 4 2 2 6" xfId="5566"/>
    <cellStyle name="Comma [5] 2 4 2 2 7" xfId="5567"/>
    <cellStyle name="Comma [5] 2 4 2 2 8" xfId="5568"/>
    <cellStyle name="Comma [5] 2 4 2 2 9" xfId="34304"/>
    <cellStyle name="Comma [5] 2 4 2 3" xfId="5569"/>
    <cellStyle name="Comma [5] 2 4 2 4" xfId="5570"/>
    <cellStyle name="Comma [5] 2 4 2 5" xfId="5571"/>
    <cellStyle name="Comma [5] 2 4 2 6" xfId="5572"/>
    <cellStyle name="Comma [5] 2 4 2 7" xfId="5573"/>
    <cellStyle name="Comma [5] 2 4 2 8" xfId="5574"/>
    <cellStyle name="Comma [5] 2 4 2 9" xfId="5575"/>
    <cellStyle name="Comma [5] 2 4 3" xfId="5576"/>
    <cellStyle name="Comma [5] 2 4 3 10" xfId="34305"/>
    <cellStyle name="Comma [5] 2 4 3 2" xfId="5577"/>
    <cellStyle name="Comma [5] 2 4 3 2 2" xfId="5578"/>
    <cellStyle name="Comma [5] 2 4 3 2 3" xfId="5579"/>
    <cellStyle name="Comma [5] 2 4 3 2 4" xfId="5580"/>
    <cellStyle name="Comma [5] 2 4 3 2 5" xfId="5581"/>
    <cellStyle name="Comma [5] 2 4 3 2 6" xfId="5582"/>
    <cellStyle name="Comma [5] 2 4 3 2 7" xfId="5583"/>
    <cellStyle name="Comma [5] 2 4 3 2 8" xfId="5584"/>
    <cellStyle name="Comma [5] 2 4 3 2 9" xfId="34306"/>
    <cellStyle name="Comma [5] 2 4 3 3" xfId="5585"/>
    <cellStyle name="Comma [5] 2 4 3 4" xfId="5586"/>
    <cellStyle name="Comma [5] 2 4 3 5" xfId="5587"/>
    <cellStyle name="Comma [5] 2 4 3 6" xfId="5588"/>
    <cellStyle name="Comma [5] 2 4 3 7" xfId="5589"/>
    <cellStyle name="Comma [5] 2 4 3 8" xfId="5590"/>
    <cellStyle name="Comma [5] 2 4 3 9" xfId="5591"/>
    <cellStyle name="Comma [5] 2 4 4" xfId="5592"/>
    <cellStyle name="Comma [5] 2 4 4 2" xfId="5593"/>
    <cellStyle name="Comma [5] 2 4 4 3" xfId="5594"/>
    <cellStyle name="Comma [5] 2 4 4 4" xfId="5595"/>
    <cellStyle name="Comma [5] 2 4 4 5" xfId="5596"/>
    <cellStyle name="Comma [5] 2 4 4 6" xfId="5597"/>
    <cellStyle name="Comma [5] 2 4 4 7" xfId="5598"/>
    <cellStyle name="Comma [5] 2 4 4 8" xfId="5599"/>
    <cellStyle name="Comma [5] 2 4 4 9" xfId="34307"/>
    <cellStyle name="Comma [5] 2 4 5" xfId="5600"/>
    <cellStyle name="Comma [5] 2 4 6" xfId="5601"/>
    <cellStyle name="Comma [5] 2 4 7" xfId="5602"/>
    <cellStyle name="Comma [5] 2 4 8" xfId="5603"/>
    <cellStyle name="Comma [5] 2 4 9" xfId="5604"/>
    <cellStyle name="Comma [5] 2 5" xfId="5605"/>
    <cellStyle name="Comma [5] 2 5 10" xfId="5606"/>
    <cellStyle name="Comma [5] 2 5 11" xfId="5607"/>
    <cellStyle name="Comma [5] 2 5 12" xfId="34308"/>
    <cellStyle name="Comma [5] 2 5 2" xfId="5608"/>
    <cellStyle name="Comma [5] 2 5 2 10" xfId="34309"/>
    <cellStyle name="Comma [5] 2 5 2 2" xfId="5609"/>
    <cellStyle name="Comma [5] 2 5 2 2 2" xfId="5610"/>
    <cellStyle name="Comma [5] 2 5 2 2 3" xfId="5611"/>
    <cellStyle name="Comma [5] 2 5 2 2 4" xfId="5612"/>
    <cellStyle name="Comma [5] 2 5 2 2 5" xfId="5613"/>
    <cellStyle name="Comma [5] 2 5 2 2 6" xfId="5614"/>
    <cellStyle name="Comma [5] 2 5 2 2 7" xfId="5615"/>
    <cellStyle name="Comma [5] 2 5 2 2 8" xfId="5616"/>
    <cellStyle name="Comma [5] 2 5 2 2 9" xfId="34310"/>
    <cellStyle name="Comma [5] 2 5 2 3" xfId="5617"/>
    <cellStyle name="Comma [5] 2 5 2 4" xfId="5618"/>
    <cellStyle name="Comma [5] 2 5 2 5" xfId="5619"/>
    <cellStyle name="Comma [5] 2 5 2 6" xfId="5620"/>
    <cellStyle name="Comma [5] 2 5 2 7" xfId="5621"/>
    <cellStyle name="Comma [5] 2 5 2 8" xfId="5622"/>
    <cellStyle name="Comma [5] 2 5 2 9" xfId="5623"/>
    <cellStyle name="Comma [5] 2 5 3" xfId="5624"/>
    <cellStyle name="Comma [5] 2 5 3 10" xfId="34311"/>
    <cellStyle name="Comma [5] 2 5 3 2" xfId="5625"/>
    <cellStyle name="Comma [5] 2 5 3 2 2" xfId="5626"/>
    <cellStyle name="Comma [5] 2 5 3 2 3" xfId="5627"/>
    <cellStyle name="Comma [5] 2 5 3 2 4" xfId="5628"/>
    <cellStyle name="Comma [5] 2 5 3 2 5" xfId="5629"/>
    <cellStyle name="Comma [5] 2 5 3 2 6" xfId="5630"/>
    <cellStyle name="Comma [5] 2 5 3 2 7" xfId="5631"/>
    <cellStyle name="Comma [5] 2 5 3 2 8" xfId="5632"/>
    <cellStyle name="Comma [5] 2 5 3 2 9" xfId="34312"/>
    <cellStyle name="Comma [5] 2 5 3 3" xfId="5633"/>
    <cellStyle name="Comma [5] 2 5 3 4" xfId="5634"/>
    <cellStyle name="Comma [5] 2 5 3 5" xfId="5635"/>
    <cellStyle name="Comma [5] 2 5 3 6" xfId="5636"/>
    <cellStyle name="Comma [5] 2 5 3 7" xfId="5637"/>
    <cellStyle name="Comma [5] 2 5 3 8" xfId="5638"/>
    <cellStyle name="Comma [5] 2 5 3 9" xfId="5639"/>
    <cellStyle name="Comma [5] 2 5 4" xfId="5640"/>
    <cellStyle name="Comma [5] 2 5 4 2" xfId="5641"/>
    <cellStyle name="Comma [5] 2 5 4 3" xfId="5642"/>
    <cellStyle name="Comma [5] 2 5 4 4" xfId="5643"/>
    <cellStyle name="Comma [5] 2 5 4 5" xfId="5644"/>
    <cellStyle name="Comma [5] 2 5 4 6" xfId="5645"/>
    <cellStyle name="Comma [5] 2 5 4 7" xfId="5646"/>
    <cellStyle name="Comma [5] 2 5 4 8" xfId="5647"/>
    <cellStyle name="Comma [5] 2 5 4 9" xfId="34313"/>
    <cellStyle name="Comma [5] 2 5 5" xfId="5648"/>
    <cellStyle name="Comma [5] 2 5 6" xfId="5649"/>
    <cellStyle name="Comma [5] 2 5 7" xfId="5650"/>
    <cellStyle name="Comma [5] 2 5 8" xfId="5651"/>
    <cellStyle name="Comma [5] 2 5 9" xfId="5652"/>
    <cellStyle name="Comma [5] 2 6" xfId="5653"/>
    <cellStyle name="Comma [5] 2 6 10" xfId="5654"/>
    <cellStyle name="Comma [5] 2 6 11" xfId="5655"/>
    <cellStyle name="Comma [5] 2 6 12" xfId="34314"/>
    <cellStyle name="Comma [5] 2 6 2" xfId="5656"/>
    <cellStyle name="Comma [5] 2 6 2 10" xfId="34315"/>
    <cellStyle name="Comma [5] 2 6 2 2" xfId="5657"/>
    <cellStyle name="Comma [5] 2 6 2 2 2" xfId="5658"/>
    <cellStyle name="Comma [5] 2 6 2 2 3" xfId="5659"/>
    <cellStyle name="Comma [5] 2 6 2 2 4" xfId="5660"/>
    <cellStyle name="Comma [5] 2 6 2 2 5" xfId="5661"/>
    <cellStyle name="Comma [5] 2 6 2 2 6" xfId="5662"/>
    <cellStyle name="Comma [5] 2 6 2 2 7" xfId="5663"/>
    <cellStyle name="Comma [5] 2 6 2 2 8" xfId="5664"/>
    <cellStyle name="Comma [5] 2 6 2 2 9" xfId="34316"/>
    <cellStyle name="Comma [5] 2 6 2 3" xfId="5665"/>
    <cellStyle name="Comma [5] 2 6 2 4" xfId="5666"/>
    <cellStyle name="Comma [5] 2 6 2 5" xfId="5667"/>
    <cellStyle name="Comma [5] 2 6 2 6" xfId="5668"/>
    <cellStyle name="Comma [5] 2 6 2 7" xfId="5669"/>
    <cellStyle name="Comma [5] 2 6 2 8" xfId="5670"/>
    <cellStyle name="Comma [5] 2 6 2 9" xfId="5671"/>
    <cellStyle name="Comma [5] 2 6 3" xfId="5672"/>
    <cellStyle name="Comma [5] 2 6 3 10" xfId="34317"/>
    <cellStyle name="Comma [5] 2 6 3 2" xfId="5673"/>
    <cellStyle name="Comma [5] 2 6 3 2 2" xfId="5674"/>
    <cellStyle name="Comma [5] 2 6 3 2 3" xfId="5675"/>
    <cellStyle name="Comma [5] 2 6 3 2 4" xfId="5676"/>
    <cellStyle name="Comma [5] 2 6 3 2 5" xfId="5677"/>
    <cellStyle name="Comma [5] 2 6 3 2 6" xfId="5678"/>
    <cellStyle name="Comma [5] 2 6 3 2 7" xfId="5679"/>
    <cellStyle name="Comma [5] 2 6 3 2 8" xfId="5680"/>
    <cellStyle name="Comma [5] 2 6 3 2 9" xfId="34318"/>
    <cellStyle name="Comma [5] 2 6 3 3" xfId="5681"/>
    <cellStyle name="Comma [5] 2 6 3 4" xfId="5682"/>
    <cellStyle name="Comma [5] 2 6 3 5" xfId="5683"/>
    <cellStyle name="Comma [5] 2 6 3 6" xfId="5684"/>
    <cellStyle name="Comma [5] 2 6 3 7" xfId="5685"/>
    <cellStyle name="Comma [5] 2 6 3 8" xfId="5686"/>
    <cellStyle name="Comma [5] 2 6 3 9" xfId="5687"/>
    <cellStyle name="Comma [5] 2 6 4" xfId="5688"/>
    <cellStyle name="Comma [5] 2 6 4 2" xfId="5689"/>
    <cellStyle name="Comma [5] 2 6 4 3" xfId="5690"/>
    <cellStyle name="Comma [5] 2 6 4 4" xfId="5691"/>
    <cellStyle name="Comma [5] 2 6 4 5" xfId="5692"/>
    <cellStyle name="Comma [5] 2 6 4 6" xfId="5693"/>
    <cellStyle name="Comma [5] 2 6 4 7" xfId="5694"/>
    <cellStyle name="Comma [5] 2 6 4 8" xfId="5695"/>
    <cellStyle name="Comma [5] 2 6 4 9" xfId="34319"/>
    <cellStyle name="Comma [5] 2 6 5" xfId="5696"/>
    <cellStyle name="Comma [5] 2 6 6" xfId="5697"/>
    <cellStyle name="Comma [5] 2 6 7" xfId="5698"/>
    <cellStyle name="Comma [5] 2 6 8" xfId="5699"/>
    <cellStyle name="Comma [5] 2 6 9" xfId="5700"/>
    <cellStyle name="Comma [5] 2 7" xfId="5701"/>
    <cellStyle name="Comma [5] 2 7 10" xfId="5702"/>
    <cellStyle name="Comma [5] 2 7 11" xfId="5703"/>
    <cellStyle name="Comma [5] 2 7 12" xfId="34320"/>
    <cellStyle name="Comma [5] 2 7 2" xfId="5704"/>
    <cellStyle name="Comma [5] 2 7 2 10" xfId="34321"/>
    <cellStyle name="Comma [5] 2 7 2 2" xfId="5705"/>
    <cellStyle name="Comma [5] 2 7 2 2 2" xfId="5706"/>
    <cellStyle name="Comma [5] 2 7 2 2 3" xfId="5707"/>
    <cellStyle name="Comma [5] 2 7 2 2 4" xfId="5708"/>
    <cellStyle name="Comma [5] 2 7 2 2 5" xfId="5709"/>
    <cellStyle name="Comma [5] 2 7 2 2 6" xfId="5710"/>
    <cellStyle name="Comma [5] 2 7 2 2 7" xfId="5711"/>
    <cellStyle name="Comma [5] 2 7 2 2 8" xfId="5712"/>
    <cellStyle name="Comma [5] 2 7 2 2 9" xfId="34322"/>
    <cellStyle name="Comma [5] 2 7 2 3" xfId="5713"/>
    <cellStyle name="Comma [5] 2 7 2 4" xfId="5714"/>
    <cellStyle name="Comma [5] 2 7 2 5" xfId="5715"/>
    <cellStyle name="Comma [5] 2 7 2 6" xfId="5716"/>
    <cellStyle name="Comma [5] 2 7 2 7" xfId="5717"/>
    <cellStyle name="Comma [5] 2 7 2 8" xfId="5718"/>
    <cellStyle name="Comma [5] 2 7 2 9" xfId="5719"/>
    <cellStyle name="Comma [5] 2 7 3" xfId="5720"/>
    <cellStyle name="Comma [5] 2 7 3 10" xfId="34323"/>
    <cellStyle name="Comma [5] 2 7 3 2" xfId="5721"/>
    <cellStyle name="Comma [5] 2 7 3 2 2" xfId="5722"/>
    <cellStyle name="Comma [5] 2 7 3 2 3" xfId="5723"/>
    <cellStyle name="Comma [5] 2 7 3 2 4" xfId="5724"/>
    <cellStyle name="Comma [5] 2 7 3 2 5" xfId="5725"/>
    <cellStyle name="Comma [5] 2 7 3 2 6" xfId="5726"/>
    <cellStyle name="Comma [5] 2 7 3 2 7" xfId="5727"/>
    <cellStyle name="Comma [5] 2 7 3 2 8" xfId="5728"/>
    <cellStyle name="Comma [5] 2 7 3 2 9" xfId="34324"/>
    <cellStyle name="Comma [5] 2 7 3 3" xfId="5729"/>
    <cellStyle name="Comma [5] 2 7 3 4" xfId="5730"/>
    <cellStyle name="Comma [5] 2 7 3 5" xfId="5731"/>
    <cellStyle name="Comma [5] 2 7 3 6" xfId="5732"/>
    <cellStyle name="Comma [5] 2 7 3 7" xfId="5733"/>
    <cellStyle name="Comma [5] 2 7 3 8" xfId="5734"/>
    <cellStyle name="Comma [5] 2 7 3 9" xfId="5735"/>
    <cellStyle name="Comma [5] 2 7 4" xfId="5736"/>
    <cellStyle name="Comma [5] 2 7 4 2" xfId="5737"/>
    <cellStyle name="Comma [5] 2 7 4 3" xfId="5738"/>
    <cellStyle name="Comma [5] 2 7 4 4" xfId="5739"/>
    <cellStyle name="Comma [5] 2 7 4 5" xfId="5740"/>
    <cellStyle name="Comma [5] 2 7 4 6" xfId="5741"/>
    <cellStyle name="Comma [5] 2 7 4 7" xfId="5742"/>
    <cellStyle name="Comma [5] 2 7 4 8" xfId="5743"/>
    <cellStyle name="Comma [5] 2 7 4 9" xfId="34325"/>
    <cellStyle name="Comma [5] 2 7 5" xfId="5744"/>
    <cellStyle name="Comma [5] 2 7 6" xfId="5745"/>
    <cellStyle name="Comma [5] 2 7 7" xfId="5746"/>
    <cellStyle name="Comma [5] 2 7 8" xfId="5747"/>
    <cellStyle name="Comma [5] 2 7 9" xfId="5748"/>
    <cellStyle name="Comma [5] 2 8" xfId="5749"/>
    <cellStyle name="Comma [5] 2 8 10" xfId="5750"/>
    <cellStyle name="Comma [5] 2 8 11" xfId="5751"/>
    <cellStyle name="Comma [5] 2 8 12" xfId="34326"/>
    <cellStyle name="Comma [5] 2 8 2" xfId="5752"/>
    <cellStyle name="Comma [5] 2 8 2 10" xfId="34327"/>
    <cellStyle name="Comma [5] 2 8 2 2" xfId="5753"/>
    <cellStyle name="Comma [5] 2 8 2 2 2" xfId="5754"/>
    <cellStyle name="Comma [5] 2 8 2 2 3" xfId="5755"/>
    <cellStyle name="Comma [5] 2 8 2 2 4" xfId="5756"/>
    <cellStyle name="Comma [5] 2 8 2 2 5" xfId="5757"/>
    <cellStyle name="Comma [5] 2 8 2 2 6" xfId="5758"/>
    <cellStyle name="Comma [5] 2 8 2 2 7" xfId="5759"/>
    <cellStyle name="Comma [5] 2 8 2 2 8" xfId="5760"/>
    <cellStyle name="Comma [5] 2 8 2 2 9" xfId="34328"/>
    <cellStyle name="Comma [5] 2 8 2 3" xfId="5761"/>
    <cellStyle name="Comma [5] 2 8 2 4" xfId="5762"/>
    <cellStyle name="Comma [5] 2 8 2 5" xfId="5763"/>
    <cellStyle name="Comma [5] 2 8 2 6" xfId="5764"/>
    <cellStyle name="Comma [5] 2 8 2 7" xfId="5765"/>
    <cellStyle name="Comma [5] 2 8 2 8" xfId="5766"/>
    <cellStyle name="Comma [5] 2 8 2 9" xfId="5767"/>
    <cellStyle name="Comma [5] 2 8 3" xfId="5768"/>
    <cellStyle name="Comma [5] 2 8 3 10" xfId="34329"/>
    <cellStyle name="Comma [5] 2 8 3 2" xfId="5769"/>
    <cellStyle name="Comma [5] 2 8 3 2 2" xfId="5770"/>
    <cellStyle name="Comma [5] 2 8 3 2 3" xfId="5771"/>
    <cellStyle name="Comma [5] 2 8 3 2 4" xfId="5772"/>
    <cellStyle name="Comma [5] 2 8 3 2 5" xfId="5773"/>
    <cellStyle name="Comma [5] 2 8 3 2 6" xfId="5774"/>
    <cellStyle name="Comma [5] 2 8 3 2 7" xfId="5775"/>
    <cellStyle name="Comma [5] 2 8 3 2 8" xfId="5776"/>
    <cellStyle name="Comma [5] 2 8 3 2 9" xfId="34330"/>
    <cellStyle name="Comma [5] 2 8 3 3" xfId="5777"/>
    <cellStyle name="Comma [5] 2 8 3 4" xfId="5778"/>
    <cellStyle name="Comma [5] 2 8 3 5" xfId="5779"/>
    <cellStyle name="Comma [5] 2 8 3 6" xfId="5780"/>
    <cellStyle name="Comma [5] 2 8 3 7" xfId="5781"/>
    <cellStyle name="Comma [5] 2 8 3 8" xfId="5782"/>
    <cellStyle name="Comma [5] 2 8 3 9" xfId="5783"/>
    <cellStyle name="Comma [5] 2 8 4" xfId="5784"/>
    <cellStyle name="Comma [5] 2 8 4 2" xfId="5785"/>
    <cellStyle name="Comma [5] 2 8 4 3" xfId="5786"/>
    <cellStyle name="Comma [5] 2 8 4 4" xfId="5787"/>
    <cellStyle name="Comma [5] 2 8 4 5" xfId="5788"/>
    <cellStyle name="Comma [5] 2 8 4 6" xfId="5789"/>
    <cellStyle name="Comma [5] 2 8 4 7" xfId="5790"/>
    <cellStyle name="Comma [5] 2 8 4 8" xfId="5791"/>
    <cellStyle name="Comma [5] 2 8 4 9" xfId="34331"/>
    <cellStyle name="Comma [5] 2 8 5" xfId="5792"/>
    <cellStyle name="Comma [5] 2 8 6" xfId="5793"/>
    <cellStyle name="Comma [5] 2 8 7" xfId="5794"/>
    <cellStyle name="Comma [5] 2 8 8" xfId="5795"/>
    <cellStyle name="Comma [5] 2 8 9" xfId="5796"/>
    <cellStyle name="Comma [5] 2 9" xfId="5797"/>
    <cellStyle name="Comma [5] 2 9 10" xfId="5798"/>
    <cellStyle name="Comma [5] 2 9 11" xfId="5799"/>
    <cellStyle name="Comma [5] 2 9 12" xfId="34332"/>
    <cellStyle name="Comma [5] 2 9 2" xfId="5800"/>
    <cellStyle name="Comma [5] 2 9 2 10" xfId="34333"/>
    <cellStyle name="Comma [5] 2 9 2 2" xfId="5801"/>
    <cellStyle name="Comma [5] 2 9 2 2 2" xfId="5802"/>
    <cellStyle name="Comma [5] 2 9 2 2 3" xfId="5803"/>
    <cellStyle name="Comma [5] 2 9 2 2 4" xfId="5804"/>
    <cellStyle name="Comma [5] 2 9 2 2 5" xfId="5805"/>
    <cellStyle name="Comma [5] 2 9 2 2 6" xfId="5806"/>
    <cellStyle name="Comma [5] 2 9 2 2 7" xfId="5807"/>
    <cellStyle name="Comma [5] 2 9 2 2 8" xfId="5808"/>
    <cellStyle name="Comma [5] 2 9 2 2 9" xfId="34334"/>
    <cellStyle name="Comma [5] 2 9 2 3" xfId="5809"/>
    <cellStyle name="Comma [5] 2 9 2 4" xfId="5810"/>
    <cellStyle name="Comma [5] 2 9 2 5" xfId="5811"/>
    <cellStyle name="Comma [5] 2 9 2 6" xfId="5812"/>
    <cellStyle name="Comma [5] 2 9 2 7" xfId="5813"/>
    <cellStyle name="Comma [5] 2 9 2 8" xfId="5814"/>
    <cellStyle name="Comma [5] 2 9 2 9" xfId="5815"/>
    <cellStyle name="Comma [5] 2 9 3" xfId="5816"/>
    <cellStyle name="Comma [5] 2 9 3 10" xfId="34335"/>
    <cellStyle name="Comma [5] 2 9 3 2" xfId="5817"/>
    <cellStyle name="Comma [5] 2 9 3 2 2" xfId="5818"/>
    <cellStyle name="Comma [5] 2 9 3 2 3" xfId="5819"/>
    <cellStyle name="Comma [5] 2 9 3 2 4" xfId="5820"/>
    <cellStyle name="Comma [5] 2 9 3 2 5" xfId="5821"/>
    <cellStyle name="Comma [5] 2 9 3 2 6" xfId="5822"/>
    <cellStyle name="Comma [5] 2 9 3 2 7" xfId="5823"/>
    <cellStyle name="Comma [5] 2 9 3 2 8" xfId="5824"/>
    <cellStyle name="Comma [5] 2 9 3 2 9" xfId="34336"/>
    <cellStyle name="Comma [5] 2 9 3 3" xfId="5825"/>
    <cellStyle name="Comma [5] 2 9 3 4" xfId="5826"/>
    <cellStyle name="Comma [5] 2 9 3 5" xfId="5827"/>
    <cellStyle name="Comma [5] 2 9 3 6" xfId="5828"/>
    <cellStyle name="Comma [5] 2 9 3 7" xfId="5829"/>
    <cellStyle name="Comma [5] 2 9 3 8" xfId="5830"/>
    <cellStyle name="Comma [5] 2 9 3 9" xfId="5831"/>
    <cellStyle name="Comma [5] 2 9 4" xfId="5832"/>
    <cellStyle name="Comma [5] 2 9 4 2" xfId="5833"/>
    <cellStyle name="Comma [5] 2 9 4 3" xfId="5834"/>
    <cellStyle name="Comma [5] 2 9 4 4" xfId="5835"/>
    <cellStyle name="Comma [5] 2 9 4 5" xfId="5836"/>
    <cellStyle name="Comma [5] 2 9 4 6" xfId="5837"/>
    <cellStyle name="Comma [5] 2 9 4 7" xfId="5838"/>
    <cellStyle name="Comma [5] 2 9 4 8" xfId="5839"/>
    <cellStyle name="Comma [5] 2 9 4 9" xfId="34337"/>
    <cellStyle name="Comma [5] 2 9 5" xfId="5840"/>
    <cellStyle name="Comma [5] 2 9 6" xfId="5841"/>
    <cellStyle name="Comma [5] 2 9 7" xfId="5842"/>
    <cellStyle name="Comma [5] 2 9 8" xfId="5843"/>
    <cellStyle name="Comma [5] 2 9 9" xfId="5844"/>
    <cellStyle name="Comma [5] 20" xfId="5845"/>
    <cellStyle name="Comma [5] 21" xfId="5846"/>
    <cellStyle name="Comma [5] 22" xfId="5847"/>
    <cellStyle name="Comma [5] 23" xfId="34238"/>
    <cellStyle name="Comma [5] 3" xfId="5848"/>
    <cellStyle name="Comma [5] 3 10" xfId="5849"/>
    <cellStyle name="Comma [5] 3 11" xfId="5850"/>
    <cellStyle name="Comma [5] 3 12" xfId="34338"/>
    <cellStyle name="Comma [5] 3 2" xfId="5851"/>
    <cellStyle name="Comma [5] 3 2 10" xfId="34339"/>
    <cellStyle name="Comma [5] 3 2 2" xfId="5852"/>
    <cellStyle name="Comma [5] 3 2 2 2" xfId="5853"/>
    <cellStyle name="Comma [5] 3 2 2 3" xfId="5854"/>
    <cellStyle name="Comma [5] 3 2 2 4" xfId="5855"/>
    <cellStyle name="Comma [5] 3 2 2 5" xfId="5856"/>
    <cellStyle name="Comma [5] 3 2 2 6" xfId="5857"/>
    <cellStyle name="Comma [5] 3 2 2 7" xfId="5858"/>
    <cellStyle name="Comma [5] 3 2 2 8" xfId="5859"/>
    <cellStyle name="Comma [5] 3 2 2 9" xfId="34340"/>
    <cellStyle name="Comma [5] 3 2 3" xfId="5860"/>
    <cellStyle name="Comma [5] 3 2 4" xfId="5861"/>
    <cellStyle name="Comma [5] 3 2 5" xfId="5862"/>
    <cellStyle name="Comma [5] 3 2 6" xfId="5863"/>
    <cellStyle name="Comma [5] 3 2 7" xfId="5864"/>
    <cellStyle name="Comma [5] 3 2 8" xfId="5865"/>
    <cellStyle name="Comma [5] 3 2 9" xfId="5866"/>
    <cellStyle name="Comma [5] 3 3" xfId="5867"/>
    <cellStyle name="Comma [5] 3 3 10" xfId="34341"/>
    <cellStyle name="Comma [5] 3 3 2" xfId="5868"/>
    <cellStyle name="Comma [5] 3 3 2 2" xfId="5869"/>
    <cellStyle name="Comma [5] 3 3 2 3" xfId="5870"/>
    <cellStyle name="Comma [5] 3 3 2 4" xfId="5871"/>
    <cellStyle name="Comma [5] 3 3 2 5" xfId="5872"/>
    <cellStyle name="Comma [5] 3 3 2 6" xfId="5873"/>
    <cellStyle name="Comma [5] 3 3 2 7" xfId="5874"/>
    <cellStyle name="Comma [5] 3 3 2 8" xfId="5875"/>
    <cellStyle name="Comma [5] 3 3 2 9" xfId="34342"/>
    <cellStyle name="Comma [5] 3 3 3" xfId="5876"/>
    <cellStyle name="Comma [5] 3 3 4" xfId="5877"/>
    <cellStyle name="Comma [5] 3 3 5" xfId="5878"/>
    <cellStyle name="Comma [5] 3 3 6" xfId="5879"/>
    <cellStyle name="Comma [5] 3 3 7" xfId="5880"/>
    <cellStyle name="Comma [5] 3 3 8" xfId="5881"/>
    <cellStyle name="Comma [5] 3 3 9" xfId="5882"/>
    <cellStyle name="Comma [5] 3 4" xfId="5883"/>
    <cellStyle name="Comma [5] 3 4 2" xfId="5884"/>
    <cellStyle name="Comma [5] 3 4 3" xfId="5885"/>
    <cellStyle name="Comma [5] 3 4 4" xfId="5886"/>
    <cellStyle name="Comma [5] 3 4 5" xfId="5887"/>
    <cellStyle name="Comma [5] 3 4 6" xfId="5888"/>
    <cellStyle name="Comma [5] 3 4 7" xfId="5889"/>
    <cellStyle name="Comma [5] 3 4 8" xfId="5890"/>
    <cellStyle name="Comma [5] 3 4 9" xfId="34343"/>
    <cellStyle name="Comma [5] 3 5" xfId="5891"/>
    <cellStyle name="Comma [5] 3 6" xfId="5892"/>
    <cellStyle name="Comma [5] 3 7" xfId="5893"/>
    <cellStyle name="Comma [5] 3 8" xfId="5894"/>
    <cellStyle name="Comma [5] 3 9" xfId="5895"/>
    <cellStyle name="Comma [5] 4" xfId="5896"/>
    <cellStyle name="Comma [5] 4 10" xfId="5897"/>
    <cellStyle name="Comma [5] 4 11" xfId="5898"/>
    <cellStyle name="Comma [5] 4 12" xfId="34344"/>
    <cellStyle name="Comma [5] 4 2" xfId="5899"/>
    <cellStyle name="Comma [5] 4 2 10" xfId="34345"/>
    <cellStyle name="Comma [5] 4 2 2" xfId="5900"/>
    <cellStyle name="Comma [5] 4 2 2 2" xfId="5901"/>
    <cellStyle name="Comma [5] 4 2 2 3" xfId="5902"/>
    <cellStyle name="Comma [5] 4 2 2 4" xfId="5903"/>
    <cellStyle name="Comma [5] 4 2 2 5" xfId="5904"/>
    <cellStyle name="Comma [5] 4 2 2 6" xfId="5905"/>
    <cellStyle name="Comma [5] 4 2 2 7" xfId="5906"/>
    <cellStyle name="Comma [5] 4 2 2 8" xfId="5907"/>
    <cellStyle name="Comma [5] 4 2 2 9" xfId="34346"/>
    <cellStyle name="Comma [5] 4 2 3" xfId="5908"/>
    <cellStyle name="Comma [5] 4 2 4" xfId="5909"/>
    <cellStyle name="Comma [5] 4 2 5" xfId="5910"/>
    <cellStyle name="Comma [5] 4 2 6" xfId="5911"/>
    <cellStyle name="Comma [5] 4 2 7" xfId="5912"/>
    <cellStyle name="Comma [5] 4 2 8" xfId="5913"/>
    <cellStyle name="Comma [5] 4 2 9" xfId="5914"/>
    <cellStyle name="Comma [5] 4 3" xfId="5915"/>
    <cellStyle name="Comma [5] 4 3 10" xfId="34347"/>
    <cellStyle name="Comma [5] 4 3 2" xfId="5916"/>
    <cellStyle name="Comma [5] 4 3 2 2" xfId="5917"/>
    <cellStyle name="Comma [5] 4 3 2 3" xfId="5918"/>
    <cellStyle name="Comma [5] 4 3 2 4" xfId="5919"/>
    <cellStyle name="Comma [5] 4 3 2 5" xfId="5920"/>
    <cellStyle name="Comma [5] 4 3 2 6" xfId="5921"/>
    <cellStyle name="Comma [5] 4 3 2 7" xfId="5922"/>
    <cellStyle name="Comma [5] 4 3 2 8" xfId="5923"/>
    <cellStyle name="Comma [5] 4 3 2 9" xfId="34348"/>
    <cellStyle name="Comma [5] 4 3 3" xfId="5924"/>
    <cellStyle name="Comma [5] 4 3 4" xfId="5925"/>
    <cellStyle name="Comma [5] 4 3 5" xfId="5926"/>
    <cellStyle name="Comma [5] 4 3 6" xfId="5927"/>
    <cellStyle name="Comma [5] 4 3 7" xfId="5928"/>
    <cellStyle name="Comma [5] 4 3 8" xfId="5929"/>
    <cellStyle name="Comma [5] 4 3 9" xfId="5930"/>
    <cellStyle name="Comma [5] 4 4" xfId="5931"/>
    <cellStyle name="Comma [5] 4 4 2" xfId="5932"/>
    <cellStyle name="Comma [5] 4 4 3" xfId="5933"/>
    <cellStyle name="Comma [5] 4 4 4" xfId="5934"/>
    <cellStyle name="Comma [5] 4 4 5" xfId="5935"/>
    <cellStyle name="Comma [5] 4 4 6" xfId="5936"/>
    <cellStyle name="Comma [5] 4 4 7" xfId="5937"/>
    <cellStyle name="Comma [5] 4 4 8" xfId="5938"/>
    <cellStyle name="Comma [5] 4 4 9" xfId="34349"/>
    <cellStyle name="Comma [5] 4 5" xfId="5939"/>
    <cellStyle name="Comma [5] 4 6" xfId="5940"/>
    <cellStyle name="Comma [5] 4 7" xfId="5941"/>
    <cellStyle name="Comma [5] 4 8" xfId="5942"/>
    <cellStyle name="Comma [5] 4 9" xfId="5943"/>
    <cellStyle name="Comma [5] 5" xfId="5944"/>
    <cellStyle name="Comma [5] 5 10" xfId="5945"/>
    <cellStyle name="Comma [5] 5 11" xfId="5946"/>
    <cellStyle name="Comma [5] 5 12" xfId="34350"/>
    <cellStyle name="Comma [5] 5 2" xfId="5947"/>
    <cellStyle name="Comma [5] 5 2 10" xfId="34351"/>
    <cellStyle name="Comma [5] 5 2 2" xfId="5948"/>
    <cellStyle name="Comma [5] 5 2 2 2" xfId="5949"/>
    <cellStyle name="Comma [5] 5 2 2 3" xfId="5950"/>
    <cellStyle name="Comma [5] 5 2 2 4" xfId="5951"/>
    <cellStyle name="Comma [5] 5 2 2 5" xfId="5952"/>
    <cellStyle name="Comma [5] 5 2 2 6" xfId="5953"/>
    <cellStyle name="Comma [5] 5 2 2 7" xfId="5954"/>
    <cellStyle name="Comma [5] 5 2 2 8" xfId="5955"/>
    <cellStyle name="Comma [5] 5 2 2 9" xfId="34352"/>
    <cellStyle name="Comma [5] 5 2 3" xfId="5956"/>
    <cellStyle name="Comma [5] 5 2 4" xfId="5957"/>
    <cellStyle name="Comma [5] 5 2 5" xfId="5958"/>
    <cellStyle name="Comma [5] 5 2 6" xfId="5959"/>
    <cellStyle name="Comma [5] 5 2 7" xfId="5960"/>
    <cellStyle name="Comma [5] 5 2 8" xfId="5961"/>
    <cellStyle name="Comma [5] 5 2 9" xfId="5962"/>
    <cellStyle name="Comma [5] 5 3" xfId="5963"/>
    <cellStyle name="Comma [5] 5 3 10" xfId="34353"/>
    <cellStyle name="Comma [5] 5 3 2" xfId="5964"/>
    <cellStyle name="Comma [5] 5 3 2 2" xfId="5965"/>
    <cellStyle name="Comma [5] 5 3 2 3" xfId="5966"/>
    <cellStyle name="Comma [5] 5 3 2 4" xfId="5967"/>
    <cellStyle name="Comma [5] 5 3 2 5" xfId="5968"/>
    <cellStyle name="Comma [5] 5 3 2 6" xfId="5969"/>
    <cellStyle name="Comma [5] 5 3 2 7" xfId="5970"/>
    <cellStyle name="Comma [5] 5 3 2 8" xfId="5971"/>
    <cellStyle name="Comma [5] 5 3 2 9" xfId="34354"/>
    <cellStyle name="Comma [5] 5 3 3" xfId="5972"/>
    <cellStyle name="Comma [5] 5 3 4" xfId="5973"/>
    <cellStyle name="Comma [5] 5 3 5" xfId="5974"/>
    <cellStyle name="Comma [5] 5 3 6" xfId="5975"/>
    <cellStyle name="Comma [5] 5 3 7" xfId="5976"/>
    <cellStyle name="Comma [5] 5 3 8" xfId="5977"/>
    <cellStyle name="Comma [5] 5 3 9" xfId="5978"/>
    <cellStyle name="Comma [5] 5 4" xfId="5979"/>
    <cellStyle name="Comma [5] 5 4 2" xfId="5980"/>
    <cellStyle name="Comma [5] 5 4 3" xfId="5981"/>
    <cellStyle name="Comma [5] 5 4 4" xfId="5982"/>
    <cellStyle name="Comma [5] 5 4 5" xfId="5983"/>
    <cellStyle name="Comma [5] 5 4 6" xfId="5984"/>
    <cellStyle name="Comma [5] 5 4 7" xfId="5985"/>
    <cellStyle name="Comma [5] 5 4 8" xfId="5986"/>
    <cellStyle name="Comma [5] 5 4 9" xfId="34355"/>
    <cellStyle name="Comma [5] 5 5" xfId="5987"/>
    <cellStyle name="Comma [5] 5 6" xfId="5988"/>
    <cellStyle name="Comma [5] 5 7" xfId="5989"/>
    <cellStyle name="Comma [5] 5 8" xfId="5990"/>
    <cellStyle name="Comma [5] 5 9" xfId="5991"/>
    <cellStyle name="Comma [5] 6" xfId="5992"/>
    <cellStyle name="Comma [5] 6 10" xfId="5993"/>
    <cellStyle name="Comma [5] 6 11" xfId="5994"/>
    <cellStyle name="Comma [5] 6 12" xfId="34356"/>
    <cellStyle name="Comma [5] 6 2" xfId="5995"/>
    <cellStyle name="Comma [5] 6 2 10" xfId="34357"/>
    <cellStyle name="Comma [5] 6 2 2" xfId="5996"/>
    <cellStyle name="Comma [5] 6 2 2 2" xfId="5997"/>
    <cellStyle name="Comma [5] 6 2 2 3" xfId="5998"/>
    <cellStyle name="Comma [5] 6 2 2 4" xfId="5999"/>
    <cellStyle name="Comma [5] 6 2 2 5" xfId="6000"/>
    <cellStyle name="Comma [5] 6 2 2 6" xfId="6001"/>
    <cellStyle name="Comma [5] 6 2 2 7" xfId="6002"/>
    <cellStyle name="Comma [5] 6 2 2 8" xfId="6003"/>
    <cellStyle name="Comma [5] 6 2 2 9" xfId="34358"/>
    <cellStyle name="Comma [5] 6 2 3" xfId="6004"/>
    <cellStyle name="Comma [5] 6 2 4" xfId="6005"/>
    <cellStyle name="Comma [5] 6 2 5" xfId="6006"/>
    <cellStyle name="Comma [5] 6 2 6" xfId="6007"/>
    <cellStyle name="Comma [5] 6 2 7" xfId="6008"/>
    <cellStyle name="Comma [5] 6 2 8" xfId="6009"/>
    <cellStyle name="Comma [5] 6 2 9" xfId="6010"/>
    <cellStyle name="Comma [5] 6 3" xfId="6011"/>
    <cellStyle name="Comma [5] 6 3 10" xfId="34359"/>
    <cellStyle name="Comma [5] 6 3 2" xfId="6012"/>
    <cellStyle name="Comma [5] 6 3 2 2" xfId="6013"/>
    <cellStyle name="Comma [5] 6 3 2 3" xfId="6014"/>
    <cellStyle name="Comma [5] 6 3 2 4" xfId="6015"/>
    <cellStyle name="Comma [5] 6 3 2 5" xfId="6016"/>
    <cellStyle name="Comma [5] 6 3 2 6" xfId="6017"/>
    <cellStyle name="Comma [5] 6 3 2 7" xfId="6018"/>
    <cellStyle name="Comma [5] 6 3 2 8" xfId="6019"/>
    <cellStyle name="Comma [5] 6 3 2 9" xfId="34360"/>
    <cellStyle name="Comma [5] 6 3 3" xfId="6020"/>
    <cellStyle name="Comma [5] 6 3 4" xfId="6021"/>
    <cellStyle name="Comma [5] 6 3 5" xfId="6022"/>
    <cellStyle name="Comma [5] 6 3 6" xfId="6023"/>
    <cellStyle name="Comma [5] 6 3 7" xfId="6024"/>
    <cellStyle name="Comma [5] 6 3 8" xfId="6025"/>
    <cellStyle name="Comma [5] 6 3 9" xfId="6026"/>
    <cellStyle name="Comma [5] 6 4" xfId="6027"/>
    <cellStyle name="Comma [5] 6 4 2" xfId="6028"/>
    <cellStyle name="Comma [5] 6 4 3" xfId="6029"/>
    <cellStyle name="Comma [5] 6 4 4" xfId="6030"/>
    <cellStyle name="Comma [5] 6 4 5" xfId="6031"/>
    <cellStyle name="Comma [5] 6 4 6" xfId="6032"/>
    <cellStyle name="Comma [5] 6 4 7" xfId="6033"/>
    <cellStyle name="Comma [5] 6 4 8" xfId="6034"/>
    <cellStyle name="Comma [5] 6 4 9" xfId="34361"/>
    <cellStyle name="Comma [5] 6 5" xfId="6035"/>
    <cellStyle name="Comma [5] 6 6" xfId="6036"/>
    <cellStyle name="Comma [5] 6 7" xfId="6037"/>
    <cellStyle name="Comma [5] 6 8" xfId="6038"/>
    <cellStyle name="Comma [5] 6 9" xfId="6039"/>
    <cellStyle name="Comma [5] 7" xfId="6040"/>
    <cellStyle name="Comma [5] 7 10" xfId="6041"/>
    <cellStyle name="Comma [5] 7 11" xfId="6042"/>
    <cellStyle name="Comma [5] 7 12" xfId="34362"/>
    <cellStyle name="Comma [5] 7 2" xfId="6043"/>
    <cellStyle name="Comma [5] 7 2 10" xfId="34363"/>
    <cellStyle name="Comma [5] 7 2 2" xfId="6044"/>
    <cellStyle name="Comma [5] 7 2 2 2" xfId="6045"/>
    <cellStyle name="Comma [5] 7 2 2 3" xfId="6046"/>
    <cellStyle name="Comma [5] 7 2 2 4" xfId="6047"/>
    <cellStyle name="Comma [5] 7 2 2 5" xfId="6048"/>
    <cellStyle name="Comma [5] 7 2 2 6" xfId="6049"/>
    <cellStyle name="Comma [5] 7 2 2 7" xfId="6050"/>
    <cellStyle name="Comma [5] 7 2 2 8" xfId="6051"/>
    <cellStyle name="Comma [5] 7 2 2 9" xfId="34364"/>
    <cellStyle name="Comma [5] 7 2 3" xfId="6052"/>
    <cellStyle name="Comma [5] 7 2 4" xfId="6053"/>
    <cellStyle name="Comma [5] 7 2 5" xfId="6054"/>
    <cellStyle name="Comma [5] 7 2 6" xfId="6055"/>
    <cellStyle name="Comma [5] 7 2 7" xfId="6056"/>
    <cellStyle name="Comma [5] 7 2 8" xfId="6057"/>
    <cellStyle name="Comma [5] 7 2 9" xfId="6058"/>
    <cellStyle name="Comma [5] 7 3" xfId="6059"/>
    <cellStyle name="Comma [5] 7 3 10" xfId="34365"/>
    <cellStyle name="Comma [5] 7 3 2" xfId="6060"/>
    <cellStyle name="Comma [5] 7 3 2 2" xfId="6061"/>
    <cellStyle name="Comma [5] 7 3 2 3" xfId="6062"/>
    <cellStyle name="Comma [5] 7 3 2 4" xfId="6063"/>
    <cellStyle name="Comma [5] 7 3 2 5" xfId="6064"/>
    <cellStyle name="Comma [5] 7 3 2 6" xfId="6065"/>
    <cellStyle name="Comma [5] 7 3 2 7" xfId="6066"/>
    <cellStyle name="Comma [5] 7 3 2 8" xfId="6067"/>
    <cellStyle name="Comma [5] 7 3 2 9" xfId="34366"/>
    <cellStyle name="Comma [5] 7 3 3" xfId="6068"/>
    <cellStyle name="Comma [5] 7 3 4" xfId="6069"/>
    <cellStyle name="Comma [5] 7 3 5" xfId="6070"/>
    <cellStyle name="Comma [5] 7 3 6" xfId="6071"/>
    <cellStyle name="Comma [5] 7 3 7" xfId="6072"/>
    <cellStyle name="Comma [5] 7 3 8" xfId="6073"/>
    <cellStyle name="Comma [5] 7 3 9" xfId="6074"/>
    <cellStyle name="Comma [5] 7 4" xfId="6075"/>
    <cellStyle name="Comma [5] 7 4 2" xfId="6076"/>
    <cellStyle name="Comma [5] 7 4 3" xfId="6077"/>
    <cellStyle name="Comma [5] 7 4 4" xfId="6078"/>
    <cellStyle name="Comma [5] 7 4 5" xfId="6079"/>
    <cellStyle name="Comma [5] 7 4 6" xfId="6080"/>
    <cellStyle name="Comma [5] 7 4 7" xfId="6081"/>
    <cellStyle name="Comma [5] 7 4 8" xfId="6082"/>
    <cellStyle name="Comma [5] 7 4 9" xfId="34367"/>
    <cellStyle name="Comma [5] 7 5" xfId="6083"/>
    <cellStyle name="Comma [5] 7 6" xfId="6084"/>
    <cellStyle name="Comma [5] 7 7" xfId="6085"/>
    <cellStyle name="Comma [5] 7 8" xfId="6086"/>
    <cellStyle name="Comma [5] 7 9" xfId="6087"/>
    <cellStyle name="Comma [5] 8" xfId="6088"/>
    <cellStyle name="Comma [5] 8 10" xfId="6089"/>
    <cellStyle name="Comma [5] 8 11" xfId="6090"/>
    <cellStyle name="Comma [5] 8 12" xfId="34368"/>
    <cellStyle name="Comma [5] 8 2" xfId="6091"/>
    <cellStyle name="Comma [5] 8 2 10" xfId="34369"/>
    <cellStyle name="Comma [5] 8 2 2" xfId="6092"/>
    <cellStyle name="Comma [5] 8 2 2 2" xfId="6093"/>
    <cellStyle name="Comma [5] 8 2 2 3" xfId="6094"/>
    <cellStyle name="Comma [5] 8 2 2 4" xfId="6095"/>
    <cellStyle name="Comma [5] 8 2 2 5" xfId="6096"/>
    <cellStyle name="Comma [5] 8 2 2 6" xfId="6097"/>
    <cellStyle name="Comma [5] 8 2 2 7" xfId="6098"/>
    <cellStyle name="Comma [5] 8 2 2 8" xfId="6099"/>
    <cellStyle name="Comma [5] 8 2 2 9" xfId="34370"/>
    <cellStyle name="Comma [5] 8 2 3" xfId="6100"/>
    <cellStyle name="Comma [5] 8 2 4" xfId="6101"/>
    <cellStyle name="Comma [5] 8 2 5" xfId="6102"/>
    <cellStyle name="Comma [5] 8 2 6" xfId="6103"/>
    <cellStyle name="Comma [5] 8 2 7" xfId="6104"/>
    <cellStyle name="Comma [5] 8 2 8" xfId="6105"/>
    <cellStyle name="Comma [5] 8 2 9" xfId="6106"/>
    <cellStyle name="Comma [5] 8 3" xfId="6107"/>
    <cellStyle name="Comma [5] 8 3 10" xfId="34371"/>
    <cellStyle name="Comma [5] 8 3 2" xfId="6108"/>
    <cellStyle name="Comma [5] 8 3 2 2" xfId="6109"/>
    <cellStyle name="Comma [5] 8 3 2 3" xfId="6110"/>
    <cellStyle name="Comma [5] 8 3 2 4" xfId="6111"/>
    <cellStyle name="Comma [5] 8 3 2 5" xfId="6112"/>
    <cellStyle name="Comma [5] 8 3 2 6" xfId="6113"/>
    <cellStyle name="Comma [5] 8 3 2 7" xfId="6114"/>
    <cellStyle name="Comma [5] 8 3 2 8" xfId="6115"/>
    <cellStyle name="Comma [5] 8 3 2 9" xfId="34372"/>
    <cellStyle name="Comma [5] 8 3 3" xfId="6116"/>
    <cellStyle name="Comma [5] 8 3 4" xfId="6117"/>
    <cellStyle name="Comma [5] 8 3 5" xfId="6118"/>
    <cellStyle name="Comma [5] 8 3 6" xfId="6119"/>
    <cellStyle name="Comma [5] 8 3 7" xfId="6120"/>
    <cellStyle name="Comma [5] 8 3 8" xfId="6121"/>
    <cellStyle name="Comma [5] 8 3 9" xfId="6122"/>
    <cellStyle name="Comma [5] 8 4" xfId="6123"/>
    <cellStyle name="Comma [5] 8 4 2" xfId="6124"/>
    <cellStyle name="Comma [5] 8 4 3" xfId="6125"/>
    <cellStyle name="Comma [5] 8 4 4" xfId="6126"/>
    <cellStyle name="Comma [5] 8 4 5" xfId="6127"/>
    <cellStyle name="Comma [5] 8 4 6" xfId="6128"/>
    <cellStyle name="Comma [5] 8 4 7" xfId="6129"/>
    <cellStyle name="Comma [5] 8 4 8" xfId="6130"/>
    <cellStyle name="Comma [5] 8 4 9" xfId="34373"/>
    <cellStyle name="Comma [5] 8 5" xfId="6131"/>
    <cellStyle name="Comma [5] 8 6" xfId="6132"/>
    <cellStyle name="Comma [5] 8 7" xfId="6133"/>
    <cellStyle name="Comma [5] 8 8" xfId="6134"/>
    <cellStyle name="Comma [5] 8 9" xfId="6135"/>
    <cellStyle name="Comma [5] 9" xfId="6136"/>
    <cellStyle name="Comma [5] 9 10" xfId="6137"/>
    <cellStyle name="Comma [5] 9 11" xfId="6138"/>
    <cellStyle name="Comma [5] 9 12" xfId="34374"/>
    <cellStyle name="Comma [5] 9 2" xfId="6139"/>
    <cellStyle name="Comma [5] 9 2 10" xfId="34375"/>
    <cellStyle name="Comma [5] 9 2 2" xfId="6140"/>
    <cellStyle name="Comma [5] 9 2 2 2" xfId="6141"/>
    <cellStyle name="Comma [5] 9 2 2 3" xfId="6142"/>
    <cellStyle name="Comma [5] 9 2 2 4" xfId="6143"/>
    <cellStyle name="Comma [5] 9 2 2 5" xfId="6144"/>
    <cellStyle name="Comma [5] 9 2 2 6" xfId="6145"/>
    <cellStyle name="Comma [5] 9 2 2 7" xfId="6146"/>
    <cellStyle name="Comma [5] 9 2 2 8" xfId="6147"/>
    <cellStyle name="Comma [5] 9 2 2 9" xfId="34376"/>
    <cellStyle name="Comma [5] 9 2 3" xfId="6148"/>
    <cellStyle name="Comma [5] 9 2 4" xfId="6149"/>
    <cellStyle name="Comma [5] 9 2 5" xfId="6150"/>
    <cellStyle name="Comma [5] 9 2 6" xfId="6151"/>
    <cellStyle name="Comma [5] 9 2 7" xfId="6152"/>
    <cellStyle name="Comma [5] 9 2 8" xfId="6153"/>
    <cellStyle name="Comma [5] 9 2 9" xfId="6154"/>
    <cellStyle name="Comma [5] 9 3" xfId="6155"/>
    <cellStyle name="Comma [5] 9 3 10" xfId="34377"/>
    <cellStyle name="Comma [5] 9 3 2" xfId="6156"/>
    <cellStyle name="Comma [5] 9 3 2 2" xfId="6157"/>
    <cellStyle name="Comma [5] 9 3 2 3" xfId="6158"/>
    <cellStyle name="Comma [5] 9 3 2 4" xfId="6159"/>
    <cellStyle name="Comma [5] 9 3 2 5" xfId="6160"/>
    <cellStyle name="Comma [5] 9 3 2 6" xfId="6161"/>
    <cellStyle name="Comma [5] 9 3 2 7" xfId="6162"/>
    <cellStyle name="Comma [5] 9 3 2 8" xfId="6163"/>
    <cellStyle name="Comma [5] 9 3 2 9" xfId="34378"/>
    <cellStyle name="Comma [5] 9 3 3" xfId="6164"/>
    <cellStyle name="Comma [5] 9 3 4" xfId="6165"/>
    <cellStyle name="Comma [5] 9 3 5" xfId="6166"/>
    <cellStyle name="Comma [5] 9 3 6" xfId="6167"/>
    <cellStyle name="Comma [5] 9 3 7" xfId="6168"/>
    <cellStyle name="Comma [5] 9 3 8" xfId="6169"/>
    <cellStyle name="Comma [5] 9 3 9" xfId="6170"/>
    <cellStyle name="Comma [5] 9 4" xfId="6171"/>
    <cellStyle name="Comma [5] 9 4 2" xfId="6172"/>
    <cellStyle name="Comma [5] 9 4 3" xfId="6173"/>
    <cellStyle name="Comma [5] 9 4 4" xfId="6174"/>
    <cellStyle name="Comma [5] 9 4 5" xfId="6175"/>
    <cellStyle name="Comma [5] 9 4 6" xfId="6176"/>
    <cellStyle name="Comma [5] 9 4 7" xfId="6177"/>
    <cellStyle name="Comma [5] 9 4 8" xfId="6178"/>
    <cellStyle name="Comma [5] 9 4 9" xfId="34379"/>
    <cellStyle name="Comma [5] 9 5" xfId="6179"/>
    <cellStyle name="Comma [5] 9 6" xfId="6180"/>
    <cellStyle name="Comma [5] 9 7" xfId="6181"/>
    <cellStyle name="Comma [5] 9 8" xfId="6182"/>
    <cellStyle name="Comma [5] 9 9" xfId="6183"/>
    <cellStyle name="Comma 10" xfId="6184"/>
    <cellStyle name="Comma 10 10" xfId="33167"/>
    <cellStyle name="Comma 10 2" xfId="6185"/>
    <cellStyle name="Comma 10 2 2" xfId="6186"/>
    <cellStyle name="Comma 10 2 2 2" xfId="6187"/>
    <cellStyle name="Comma 10 2 2 2 2" xfId="33253"/>
    <cellStyle name="Comma 10 2 2 3" xfId="33252"/>
    <cellStyle name="Comma 10 2 3" xfId="6188"/>
    <cellStyle name="Comma 10 2 3 2" xfId="33254"/>
    <cellStyle name="Comma 10 2 4" xfId="33251"/>
    <cellStyle name="Comma 10 3" xfId="6189"/>
    <cellStyle name="Comma 10 3 2" xfId="6190"/>
    <cellStyle name="Comma 10 3 2 2" xfId="33256"/>
    <cellStyle name="Comma 10 3 3" xfId="33255"/>
    <cellStyle name="Comma 10 4" xfId="6191"/>
    <cellStyle name="Comma 10 4 2" xfId="33257"/>
    <cellStyle name="Comma 10 5" xfId="6192"/>
    <cellStyle name="Comma 10 5 2" xfId="6193"/>
    <cellStyle name="Comma 10 5 2 2" xfId="6194"/>
    <cellStyle name="Comma 10 5 2 3" xfId="6195"/>
    <cellStyle name="Comma 10 5 2 4" xfId="34380"/>
    <cellStyle name="Comma 10 5 3" xfId="6196"/>
    <cellStyle name="Comma 10 5 3 2" xfId="6197"/>
    <cellStyle name="Comma 10 5 3 3" xfId="6198"/>
    <cellStyle name="Comma 10 5 3 4" xfId="37867"/>
    <cellStyle name="Comma 10 5 4" xfId="6199"/>
    <cellStyle name="Comma 10 5 5" xfId="6200"/>
    <cellStyle name="Comma 10 5 6" xfId="34051"/>
    <cellStyle name="Comma 10 6" xfId="6201"/>
    <cellStyle name="Comma 10 6 2" xfId="6202"/>
    <cellStyle name="Comma 10 6 3" xfId="6203"/>
    <cellStyle name="Comma 10 6 4" xfId="34381"/>
    <cellStyle name="Comma 10 7" xfId="6204"/>
    <cellStyle name="Comma 10 7 2" xfId="6205"/>
    <cellStyle name="Comma 10 7 3" xfId="6206"/>
    <cellStyle name="Comma 10 7 4" xfId="37820"/>
    <cellStyle name="Comma 10 8" xfId="6207"/>
    <cellStyle name="Comma 10 9" xfId="6208"/>
    <cellStyle name="Comma 11" xfId="6209"/>
    <cellStyle name="Comma 11 10" xfId="33164"/>
    <cellStyle name="Comma 11 2" xfId="6210"/>
    <cellStyle name="Comma 11 2 2" xfId="6211"/>
    <cellStyle name="Comma 11 2 2 2" xfId="6212"/>
    <cellStyle name="Comma 11 2 2 2 2" xfId="33260"/>
    <cellStyle name="Comma 11 2 2 3" xfId="33259"/>
    <cellStyle name="Comma 11 2 3" xfId="6213"/>
    <cellStyle name="Comma 11 2 3 2" xfId="33261"/>
    <cellStyle name="Comma 11 2 4" xfId="33258"/>
    <cellStyle name="Comma 11 3" xfId="6214"/>
    <cellStyle name="Comma 11 3 2" xfId="6215"/>
    <cellStyle name="Comma 11 3 2 2" xfId="33263"/>
    <cellStyle name="Comma 11 3 3" xfId="33262"/>
    <cellStyle name="Comma 11 4" xfId="6216"/>
    <cellStyle name="Comma 11 4 2" xfId="33264"/>
    <cellStyle name="Comma 11 5" xfId="6217"/>
    <cellStyle name="Comma 11 5 2" xfId="6218"/>
    <cellStyle name="Comma 11 5 2 2" xfId="6219"/>
    <cellStyle name="Comma 11 5 2 3" xfId="6220"/>
    <cellStyle name="Comma 11 5 2 4" xfId="34382"/>
    <cellStyle name="Comma 11 5 3" xfId="6221"/>
    <cellStyle name="Comma 11 5 3 2" xfId="6222"/>
    <cellStyle name="Comma 11 5 3 3" xfId="6223"/>
    <cellStyle name="Comma 11 5 3 4" xfId="37868"/>
    <cellStyle name="Comma 11 5 4" xfId="6224"/>
    <cellStyle name="Comma 11 5 5" xfId="6225"/>
    <cellStyle name="Comma 11 5 6" xfId="34052"/>
    <cellStyle name="Comma 11 6" xfId="6226"/>
    <cellStyle name="Comma 11 6 2" xfId="6227"/>
    <cellStyle name="Comma 11 6 3" xfId="6228"/>
    <cellStyle name="Comma 11 6 4" xfId="34383"/>
    <cellStyle name="Comma 11 7" xfId="6229"/>
    <cellStyle name="Comma 11 7 2" xfId="6230"/>
    <cellStyle name="Comma 11 7 3" xfId="6231"/>
    <cellStyle name="Comma 11 7 4" xfId="37817"/>
    <cellStyle name="Comma 11 8" xfId="6232"/>
    <cellStyle name="Comma 11 9" xfId="6233"/>
    <cellStyle name="Comma 12" xfId="6234"/>
    <cellStyle name="Comma 12 2" xfId="6235"/>
    <cellStyle name="Comma 12 2 2" xfId="6236"/>
    <cellStyle name="Comma 12 2 2 2" xfId="33265"/>
    <cellStyle name="Comma 12 2 3" xfId="6237"/>
    <cellStyle name="Comma 12 2 4" xfId="6238"/>
    <cellStyle name="Comma 12 2 5" xfId="33175"/>
    <cellStyle name="Comma 12 3" xfId="6239"/>
    <cellStyle name="Comma 12 3 2" xfId="33266"/>
    <cellStyle name="Comma 12 4" xfId="6240"/>
    <cellStyle name="Comma 12 4 2" xfId="34384"/>
    <cellStyle name="Comma 12 5" xfId="6241"/>
    <cellStyle name="Comma 12 5 2" xfId="6242"/>
    <cellStyle name="Comma 12 5 3" xfId="6243"/>
    <cellStyle name="Comma 12 5 4" xfId="34385"/>
    <cellStyle name="Comma 12 6" xfId="6244"/>
    <cellStyle name="Comma 12 6 2" xfId="6245"/>
    <cellStyle name="Comma 12 6 3" xfId="6246"/>
    <cellStyle name="Comma 12 6 4" xfId="37825"/>
    <cellStyle name="Comma 12 7" xfId="6247"/>
    <cellStyle name="Comma 12 8" xfId="6248"/>
    <cellStyle name="Comma 12 9" xfId="33173"/>
    <cellStyle name="Comma 127" xfId="6249"/>
    <cellStyle name="Comma 127 2" xfId="6250"/>
    <cellStyle name="Comma 127 2 2" xfId="6251"/>
    <cellStyle name="Comma 127 2 2 2" xfId="34386"/>
    <cellStyle name="Comma 127 2 3" xfId="33268"/>
    <cellStyle name="Comma 127 3" xfId="6252"/>
    <cellStyle name="Comma 127 3 2" xfId="34387"/>
    <cellStyle name="Comma 127 4" xfId="33267"/>
    <cellStyle name="Comma 13" xfId="6253"/>
    <cellStyle name="Comma 13 2" xfId="6254"/>
    <cellStyle name="Comma 13 2 2" xfId="33270"/>
    <cellStyle name="Comma 13 3" xfId="6255"/>
    <cellStyle name="Comma 13 3 2" xfId="34388"/>
    <cellStyle name="Comma 13 4" xfId="33269"/>
    <cellStyle name="Comma 14" xfId="6256"/>
    <cellStyle name="Comma 14 2" xfId="6257"/>
    <cellStyle name="Comma 14 2 2" xfId="6258"/>
    <cellStyle name="Comma 14 2 2 2" xfId="33273"/>
    <cellStyle name="Comma 14 2 3" xfId="33272"/>
    <cellStyle name="Comma 14 3" xfId="6259"/>
    <cellStyle name="Comma 14 3 2" xfId="33274"/>
    <cellStyle name="Comma 14 4" xfId="6260"/>
    <cellStyle name="Comma 14 4 2" xfId="34389"/>
    <cellStyle name="Comma 14 5" xfId="33271"/>
    <cellStyle name="Comma 15" xfId="6261"/>
    <cellStyle name="Comma 15 2" xfId="6262"/>
    <cellStyle name="Comma 15 2 2" xfId="34390"/>
    <cellStyle name="Comma 15 3" xfId="6263"/>
    <cellStyle name="Comma 15 4" xfId="6264"/>
    <cellStyle name="Comma 15 5" xfId="33275"/>
    <cellStyle name="Comma 16" xfId="6265"/>
    <cellStyle name="Comma 16 2" xfId="6266"/>
    <cellStyle name="Comma 16 2 2" xfId="34391"/>
    <cellStyle name="Comma 16 3" xfId="6267"/>
    <cellStyle name="Comma 16 4" xfId="6268"/>
    <cellStyle name="Comma 16 5" xfId="33276"/>
    <cellStyle name="Comma 17" xfId="6269"/>
    <cellStyle name="Comma 17 2" xfId="6270"/>
    <cellStyle name="Comma 17 2 2" xfId="34392"/>
    <cellStyle name="Comma 17 3" xfId="6271"/>
    <cellStyle name="Comma 17 3 2" xfId="34393"/>
    <cellStyle name="Comma 17 4" xfId="33277"/>
    <cellStyle name="Comma 18" xfId="6272"/>
    <cellStyle name="Comma 18 2" xfId="6273"/>
    <cellStyle name="Comma 18 2 2" xfId="6274"/>
    <cellStyle name="Comma 18 2 2 2" xfId="6275"/>
    <cellStyle name="Comma 18 2 2 2 2" xfId="6276"/>
    <cellStyle name="Comma 18 2 2 2 3" xfId="6277"/>
    <cellStyle name="Comma 18 2 2 2 4" xfId="34396"/>
    <cellStyle name="Comma 18 2 2 3" xfId="6278"/>
    <cellStyle name="Comma 18 2 2 4" xfId="6279"/>
    <cellStyle name="Comma 18 2 2 5" xfId="34395"/>
    <cellStyle name="Comma 18 2 3" xfId="6280"/>
    <cellStyle name="Comma 18 2 3 2" xfId="6281"/>
    <cellStyle name="Comma 18 2 3 3" xfId="6282"/>
    <cellStyle name="Comma 18 2 3 4" xfId="34397"/>
    <cellStyle name="Comma 18 2 4" xfId="6283"/>
    <cellStyle name="Comma 18 2 4 2" xfId="34398"/>
    <cellStyle name="Comma 18 2 5" xfId="34394"/>
    <cellStyle name="Comma 18 3" xfId="6284"/>
    <cellStyle name="Comma 18 3 2" xfId="6285"/>
    <cellStyle name="Comma 18 3 2 2" xfId="6286"/>
    <cellStyle name="Comma 18 3 2 3" xfId="6287"/>
    <cellStyle name="Comma 18 3 2 4" xfId="34400"/>
    <cellStyle name="Comma 18 3 3" xfId="6288"/>
    <cellStyle name="Comma 18 3 4" xfId="6289"/>
    <cellStyle name="Comma 18 3 5" xfId="34399"/>
    <cellStyle name="Comma 18 4" xfId="6290"/>
    <cellStyle name="Comma 18 4 2" xfId="6291"/>
    <cellStyle name="Comma 18 4 2 2" xfId="6292"/>
    <cellStyle name="Comma 18 4 2 3" xfId="6293"/>
    <cellStyle name="Comma 18 4 2 4" xfId="34402"/>
    <cellStyle name="Comma 18 4 3" xfId="6294"/>
    <cellStyle name="Comma 18 4 4" xfId="6295"/>
    <cellStyle name="Comma 18 4 5" xfId="34401"/>
    <cellStyle name="Comma 18 5" xfId="6296"/>
    <cellStyle name="Comma 18 5 2" xfId="6297"/>
    <cellStyle name="Comma 18 5 3" xfId="6298"/>
    <cellStyle name="Comma 18 5 4" xfId="34403"/>
    <cellStyle name="Comma 18 6" xfId="6299"/>
    <cellStyle name="Comma 18 6 2" xfId="6300"/>
    <cellStyle name="Comma 18 6 2 2" xfId="34405"/>
    <cellStyle name="Comma 18 6 3" xfId="34404"/>
    <cellStyle name="Comma 18 7" xfId="6301"/>
    <cellStyle name="Comma 18 7 2" xfId="34406"/>
    <cellStyle name="Comma 18 8" xfId="33278"/>
    <cellStyle name="Comma 19" xfId="6302"/>
    <cellStyle name="Comma 19 2" xfId="6303"/>
    <cellStyle name="Comma 19 2 2" xfId="6304"/>
    <cellStyle name="Comma 19 2 2 2" xfId="6305"/>
    <cellStyle name="Comma 19 2 2 2 2" xfId="6306"/>
    <cellStyle name="Comma 19 2 2 2 3" xfId="6307"/>
    <cellStyle name="Comma 19 2 2 2 4" xfId="34408"/>
    <cellStyle name="Comma 19 2 2 3" xfId="6308"/>
    <cellStyle name="Comma 19 2 2 4" xfId="6309"/>
    <cellStyle name="Comma 19 2 2 5" xfId="34407"/>
    <cellStyle name="Comma 19 2 3" xfId="6310"/>
    <cellStyle name="Comma 19 2 3 2" xfId="6311"/>
    <cellStyle name="Comma 19 2 3 3" xfId="6312"/>
    <cellStyle name="Comma 19 2 3 4" xfId="34409"/>
    <cellStyle name="Comma 19 2 4" xfId="6313"/>
    <cellStyle name="Comma 19 2 4 2" xfId="6314"/>
    <cellStyle name="Comma 19 2 4 3" xfId="6315"/>
    <cellStyle name="Comma 19 2 4 4" xfId="37882"/>
    <cellStyle name="Comma 19 2 5" xfId="6316"/>
    <cellStyle name="Comma 19 2 6" xfId="6317"/>
    <cellStyle name="Comma 19 2 7" xfId="34067"/>
    <cellStyle name="Comma 19 3" xfId="6318"/>
    <cellStyle name="Comma 19 3 2" xfId="6319"/>
    <cellStyle name="Comma 19 3 2 2" xfId="6320"/>
    <cellStyle name="Comma 19 3 2 3" xfId="6321"/>
    <cellStyle name="Comma 19 3 2 4" xfId="34411"/>
    <cellStyle name="Comma 19 3 3" xfId="6322"/>
    <cellStyle name="Comma 19 3 3 2" xfId="6323"/>
    <cellStyle name="Comma 19 3 3 3" xfId="6324"/>
    <cellStyle name="Comma 19 3 3 4" xfId="34412"/>
    <cellStyle name="Comma 19 3 4" xfId="6325"/>
    <cellStyle name="Comma 19 3 4 2" xfId="34413"/>
    <cellStyle name="Comma 19 3 5" xfId="34410"/>
    <cellStyle name="Comma 19 4" xfId="6326"/>
    <cellStyle name="Comma 19 4 2" xfId="6327"/>
    <cellStyle name="Comma 19 4 3" xfId="6328"/>
    <cellStyle name="Comma 19 4 4" xfId="34414"/>
    <cellStyle name="Comma 19 5" xfId="6329"/>
    <cellStyle name="Comma 19 5 2" xfId="6330"/>
    <cellStyle name="Comma 19 5 3" xfId="6331"/>
    <cellStyle name="Comma 19 5 4" xfId="37828"/>
    <cellStyle name="Comma 19 6" xfId="6332"/>
    <cellStyle name="Comma 19 7" xfId="6333"/>
    <cellStyle name="Comma 19 8" xfId="33279"/>
    <cellStyle name="Comma 2" xfId="6334"/>
    <cellStyle name="Comma 2 10" xfId="6335"/>
    <cellStyle name="Comma 2 10 2" xfId="33280"/>
    <cellStyle name="Comma 2 11" xfId="6336"/>
    <cellStyle name="Comma 2 11 2" xfId="33281"/>
    <cellStyle name="Comma 2 12" xfId="6337"/>
    <cellStyle name="Comma 2 12 2" xfId="6338"/>
    <cellStyle name="Comma 2 12 2 2" xfId="6339"/>
    <cellStyle name="Comma 2 12 2 2 2" xfId="34417"/>
    <cellStyle name="Comma 2 12 2 3" xfId="34416"/>
    <cellStyle name="Comma 2 12 3" xfId="6340"/>
    <cellStyle name="Comma 2 12 3 2" xfId="6341"/>
    <cellStyle name="Comma 2 12 3 3" xfId="34418"/>
    <cellStyle name="Comma 2 12 4" xfId="6342"/>
    <cellStyle name="Comma 2 12 4 2" xfId="34419"/>
    <cellStyle name="Comma 2 12 5" xfId="6343"/>
    <cellStyle name="Comma 2 12 6" xfId="34415"/>
    <cellStyle name="Comma 2 13" xfId="6344"/>
    <cellStyle name="Comma 2 13 2" xfId="6345"/>
    <cellStyle name="Comma 2 13 2 2" xfId="34421"/>
    <cellStyle name="Comma 2 13 3" xfId="34420"/>
    <cellStyle name="Comma 2 14" xfId="6346"/>
    <cellStyle name="Comma 2 14 2" xfId="6347"/>
    <cellStyle name="Comma 2 14 2 2" xfId="34423"/>
    <cellStyle name="Comma 2 14 3" xfId="6348"/>
    <cellStyle name="Comma 2 14 4" xfId="6349"/>
    <cellStyle name="Comma 2 14 5" xfId="34422"/>
    <cellStyle name="Comma 2 15" xfId="6350"/>
    <cellStyle name="Comma 2 15 2" xfId="6351"/>
    <cellStyle name="Comma 2 15 3" xfId="6352"/>
    <cellStyle name="Comma 2 15 4" xfId="34424"/>
    <cellStyle name="Comma 2 16" xfId="33053"/>
    <cellStyle name="Comma 2 2" xfId="6353"/>
    <cellStyle name="Comma 2 2 2" xfId="6354"/>
    <cellStyle name="Comma 2 2 2 2" xfId="6355"/>
    <cellStyle name="Comma 2 2 2 2 2" xfId="6356"/>
    <cellStyle name="Comma 2 2 2 2 2 2" xfId="34425"/>
    <cellStyle name="Comma 2 2 2 2 3" xfId="33282"/>
    <cellStyle name="Comma 2 2 2 3" xfId="6357"/>
    <cellStyle name="Comma 2 2 2 3 2" xfId="34426"/>
    <cellStyle name="Comma 2 2 2 4" xfId="33092"/>
    <cellStyle name="Comma 2 2 3" xfId="6358"/>
    <cellStyle name="Comma 2 2 3 2" xfId="6359"/>
    <cellStyle name="Comma 2 2 3 2 2" xfId="6360"/>
    <cellStyle name="Comma 2 2 3 2 2 2" xfId="34427"/>
    <cellStyle name="Comma 2 2 3 2 3" xfId="33284"/>
    <cellStyle name="Comma 2 2 3 3" xfId="6361"/>
    <cellStyle name="Comma 2 2 3 3 2" xfId="34428"/>
    <cellStyle name="Comma 2 2 3 4" xfId="33283"/>
    <cellStyle name="Comma 2 2 4" xfId="6362"/>
    <cellStyle name="Comma 2 2 4 2" xfId="6363"/>
    <cellStyle name="Comma 2 2 4 2 2" xfId="33286"/>
    <cellStyle name="Comma 2 2 4 3" xfId="33285"/>
    <cellStyle name="Comma 2 2 5" xfId="6364"/>
    <cellStyle name="Comma 2 2 5 2" xfId="6365"/>
    <cellStyle name="Comma 2 2 5 2 2" xfId="33288"/>
    <cellStyle name="Comma 2 2 5 3" xfId="33287"/>
    <cellStyle name="Comma 2 2 6" xfId="6366"/>
    <cellStyle name="Comma 2 2 6 2" xfId="33289"/>
    <cellStyle name="Comma 2 2 7" xfId="6367"/>
    <cellStyle name="Comma 2 2 7 2" xfId="34429"/>
    <cellStyle name="Comma 2 2 8" xfId="33054"/>
    <cellStyle name="Comma 2 3" xfId="6368"/>
    <cellStyle name="Comma 2 3 2" xfId="6369"/>
    <cellStyle name="Comma 2 3 2 2" xfId="6370"/>
    <cellStyle name="Comma 2 3 2 2 2" xfId="33291"/>
    <cellStyle name="Comma 2 3 2 3" xfId="33290"/>
    <cellStyle name="Comma 2 3 3" xfId="6371"/>
    <cellStyle name="Comma 2 3 3 2" xfId="6372"/>
    <cellStyle name="Comma 2 3 3 2 2" xfId="33293"/>
    <cellStyle name="Comma 2 3 3 3" xfId="33292"/>
    <cellStyle name="Comma 2 3 4" xfId="6373"/>
    <cellStyle name="Comma 2 3 4 2" xfId="6374"/>
    <cellStyle name="Comma 2 3 4 2 2" xfId="33295"/>
    <cellStyle name="Comma 2 3 4 3" xfId="33294"/>
    <cellStyle name="Comma 2 3 5" xfId="6375"/>
    <cellStyle name="Comma 2 3 5 2" xfId="33296"/>
    <cellStyle name="Comma 2 3 6" xfId="6376"/>
    <cellStyle name="Comma 2 3 6 2" xfId="6377"/>
    <cellStyle name="Comma 2 3 6 3" xfId="34430"/>
    <cellStyle name="Comma 2 3 7" xfId="6378"/>
    <cellStyle name="Comma 2 3 7 2" xfId="34431"/>
    <cellStyle name="Comma 2 3 8" xfId="33105"/>
    <cellStyle name="Comma 2 4" xfId="6379"/>
    <cellStyle name="Comma 2 4 2" xfId="6380"/>
    <cellStyle name="Comma 2 4 2 2" xfId="6381"/>
    <cellStyle name="Comma 2 4 2 2 2" xfId="6382"/>
    <cellStyle name="Comma 2 4 2 2 2 2" xfId="34432"/>
    <cellStyle name="Comma 2 4 2 2 3" xfId="33299"/>
    <cellStyle name="Comma 2 4 2 3" xfId="6383"/>
    <cellStyle name="Comma 2 4 2 3 2" xfId="34433"/>
    <cellStyle name="Comma 2 4 2 4" xfId="33298"/>
    <cellStyle name="Comma 2 4 3" xfId="6384"/>
    <cellStyle name="Comma 2 4 3 2" xfId="6385"/>
    <cellStyle name="Comma 2 4 3 2 2" xfId="6386"/>
    <cellStyle name="Comma 2 4 3 2 2 2" xfId="34434"/>
    <cellStyle name="Comma 2 4 3 2 3" xfId="33301"/>
    <cellStyle name="Comma 2 4 3 3" xfId="6387"/>
    <cellStyle name="Comma 2 4 3 3 2" xfId="34435"/>
    <cellStyle name="Comma 2 4 3 4" xfId="33300"/>
    <cellStyle name="Comma 2 4 4" xfId="6388"/>
    <cellStyle name="Comma 2 4 4 2" xfId="6389"/>
    <cellStyle name="Comma 2 4 4 2 2" xfId="33303"/>
    <cellStyle name="Comma 2 4 4 3" xfId="33302"/>
    <cellStyle name="Comma 2 4 5" xfId="6390"/>
    <cellStyle name="Comma 2 4 5 2" xfId="6391"/>
    <cellStyle name="Comma 2 4 5 2 2" xfId="33305"/>
    <cellStyle name="Comma 2 4 5 3" xfId="33304"/>
    <cellStyle name="Comma 2 4 6" xfId="6392"/>
    <cellStyle name="Comma 2 4 6 2" xfId="33306"/>
    <cellStyle name="Comma 2 4 7" xfId="6393"/>
    <cellStyle name="Comma 2 4 7 2" xfId="34436"/>
    <cellStyle name="Comma 2 4 8" xfId="33297"/>
    <cellStyle name="Comma 2 5" xfId="6394"/>
    <cellStyle name="Comma 2 5 2" xfId="6395"/>
    <cellStyle name="Comma 2 5 2 2" xfId="6396"/>
    <cellStyle name="Comma 2 5 2 2 2" xfId="6397"/>
    <cellStyle name="Comma 2 5 2 2 2 2" xfId="34437"/>
    <cellStyle name="Comma 2 5 2 2 3" xfId="33309"/>
    <cellStyle name="Comma 2 5 2 3" xfId="6398"/>
    <cellStyle name="Comma 2 5 2 3 2" xfId="34438"/>
    <cellStyle name="Comma 2 5 2 4" xfId="33308"/>
    <cellStyle name="Comma 2 5 3" xfId="6399"/>
    <cellStyle name="Comma 2 5 3 2" xfId="6400"/>
    <cellStyle name="Comma 2 5 3 2 2" xfId="34439"/>
    <cellStyle name="Comma 2 5 3 3" xfId="33310"/>
    <cellStyle name="Comma 2 5 4" xfId="6401"/>
    <cellStyle name="Comma 2 5 4 2" xfId="34440"/>
    <cellStyle name="Comma 2 5 5" xfId="33307"/>
    <cellStyle name="Comma 2 6" xfId="6402"/>
    <cellStyle name="Comma 2 6 2" xfId="6403"/>
    <cellStyle name="Comma 2 6 2 2" xfId="6404"/>
    <cellStyle name="Comma 2 6 2 2 2" xfId="34441"/>
    <cellStyle name="Comma 2 6 2 3" xfId="33312"/>
    <cellStyle name="Comma 2 6 3" xfId="6405"/>
    <cellStyle name="Comma 2 6 3 2" xfId="34442"/>
    <cellStyle name="Comma 2 6 4" xfId="33311"/>
    <cellStyle name="Comma 2 7" xfId="6406"/>
    <cellStyle name="Comma 2 7 2" xfId="6407"/>
    <cellStyle name="Comma 2 7 2 2" xfId="33314"/>
    <cellStyle name="Comma 2 7 3" xfId="33313"/>
    <cellStyle name="Comma 2 8" xfId="6408"/>
    <cellStyle name="Comma 2 8 2" xfId="6409"/>
    <cellStyle name="Comma 2 8 2 2" xfId="6410"/>
    <cellStyle name="Comma 2 8 2 2 2" xfId="33317"/>
    <cellStyle name="Comma 2 8 2 3" xfId="33316"/>
    <cellStyle name="Comma 2 8 3" xfId="6411"/>
    <cellStyle name="Comma 2 8 3 2" xfId="33318"/>
    <cellStyle name="Comma 2 8 4" xfId="33315"/>
    <cellStyle name="Comma 2 9" xfId="6412"/>
    <cellStyle name="Comma 2 9 2" xfId="33319"/>
    <cellStyle name="Comma 2_Menu" xfId="6413"/>
    <cellStyle name="Comma 20" xfId="6414"/>
    <cellStyle name="Comma 20 2" xfId="6415"/>
    <cellStyle name="Comma 20 2 2" xfId="6416"/>
    <cellStyle name="Comma 20 2 2 2" xfId="6417"/>
    <cellStyle name="Comma 20 2 2 3" xfId="6418"/>
    <cellStyle name="Comma 20 2 2 4" xfId="34443"/>
    <cellStyle name="Comma 20 2 3" xfId="6419"/>
    <cellStyle name="Comma 20 2 3 2" xfId="6420"/>
    <cellStyle name="Comma 20 2 3 3" xfId="6421"/>
    <cellStyle name="Comma 20 2 3 4" xfId="37883"/>
    <cellStyle name="Comma 20 2 4" xfId="6422"/>
    <cellStyle name="Comma 20 2 5" xfId="6423"/>
    <cellStyle name="Comma 20 2 6" xfId="34068"/>
    <cellStyle name="Comma 20 3" xfId="6424"/>
    <cellStyle name="Comma 20 3 2" xfId="6425"/>
    <cellStyle name="Comma 20 3 3" xfId="6426"/>
    <cellStyle name="Comma 20 3 4" xfId="34444"/>
    <cellStyle name="Comma 20 4" xfId="6427"/>
    <cellStyle name="Comma 20 4 2" xfId="6428"/>
    <cellStyle name="Comma 20 4 3" xfId="6429"/>
    <cellStyle name="Comma 20 4 4" xfId="37829"/>
    <cellStyle name="Comma 20 5" xfId="6430"/>
    <cellStyle name="Comma 20 6" xfId="6431"/>
    <cellStyle name="Comma 20 7" xfId="33320"/>
    <cellStyle name="Comma 21" xfId="6432"/>
    <cellStyle name="Comma 21 2" xfId="6433"/>
    <cellStyle name="Comma 21 2 2" xfId="6434"/>
    <cellStyle name="Comma 21 2 3" xfId="6435"/>
    <cellStyle name="Comma 21 2 4" xfId="37864"/>
    <cellStyle name="Comma 21 3" xfId="6436"/>
    <cellStyle name="Comma 21 4" xfId="6437"/>
    <cellStyle name="Comma 21 5" xfId="34047"/>
    <cellStyle name="Comma 22" xfId="6438"/>
    <cellStyle name="Comma 22 2" xfId="6439"/>
    <cellStyle name="Comma 22 2 2" xfId="6440"/>
    <cellStyle name="Comma 22 2 3" xfId="6441"/>
    <cellStyle name="Comma 22 2 4" xfId="37857"/>
    <cellStyle name="Comma 22 3" xfId="6442"/>
    <cellStyle name="Comma 22 4" xfId="6443"/>
    <cellStyle name="Comma 22 5" xfId="34040"/>
    <cellStyle name="Comma 23" xfId="6444"/>
    <cellStyle name="Comma 23 2" xfId="6445"/>
    <cellStyle name="Comma 23 2 2" xfId="6446"/>
    <cellStyle name="Comma 23 2 3" xfId="6447"/>
    <cellStyle name="Comma 23 2 4" xfId="37906"/>
    <cellStyle name="Comma 23 3" xfId="6448"/>
    <cellStyle name="Comma 23 4" xfId="6449"/>
    <cellStyle name="Comma 23 5" xfId="34091"/>
    <cellStyle name="Comma 24" xfId="6450"/>
    <cellStyle name="Comma 24 2" xfId="6451"/>
    <cellStyle name="Comma 24 2 2" xfId="6452"/>
    <cellStyle name="Comma 24 2 3" xfId="6453"/>
    <cellStyle name="Comma 24 2 4" xfId="37903"/>
    <cellStyle name="Comma 24 3" xfId="6454"/>
    <cellStyle name="Comma 24 4" xfId="6455"/>
    <cellStyle name="Comma 24 5" xfId="34088"/>
    <cellStyle name="Comma 25" xfId="6456"/>
    <cellStyle name="Comma 25 2" xfId="6457"/>
    <cellStyle name="Comma 25 2 2" xfId="6458"/>
    <cellStyle name="Comma 25 2 3" xfId="6459"/>
    <cellStyle name="Comma 25 2 4" xfId="37908"/>
    <cellStyle name="Comma 25 3" xfId="6460"/>
    <cellStyle name="Comma 25 4" xfId="6461"/>
    <cellStyle name="Comma 25 5" xfId="34093"/>
    <cellStyle name="Comma 26" xfId="6462"/>
    <cellStyle name="Comma 26 2" xfId="6463"/>
    <cellStyle name="Comma 26 2 2" xfId="6464"/>
    <cellStyle name="Comma 26 2 3" xfId="6465"/>
    <cellStyle name="Comma 26 2 4" xfId="37911"/>
    <cellStyle name="Comma 26 3" xfId="6466"/>
    <cellStyle name="Comma 26 4" xfId="6467"/>
    <cellStyle name="Comma 26 5" xfId="34096"/>
    <cellStyle name="Comma 27" xfId="6468"/>
    <cellStyle name="Comma 27 2" xfId="6469"/>
    <cellStyle name="Comma 27 2 2" xfId="6470"/>
    <cellStyle name="Comma 27 2 3" xfId="6471"/>
    <cellStyle name="Comma 27 2 4" xfId="37921"/>
    <cellStyle name="Comma 27 3" xfId="6472"/>
    <cellStyle name="Comma 27 4" xfId="6473"/>
    <cellStyle name="Comma 27 5" xfId="34106"/>
    <cellStyle name="Comma 28" xfId="6474"/>
    <cellStyle name="Comma 28 2" xfId="6475"/>
    <cellStyle name="Comma 28 3" xfId="6476"/>
    <cellStyle name="Comma 28 4" xfId="34112"/>
    <cellStyle name="Comma 29" xfId="6477"/>
    <cellStyle name="Comma 29 2" xfId="34445"/>
    <cellStyle name="Comma 3" xfId="6478"/>
    <cellStyle name="Comma 3 10" xfId="6479"/>
    <cellStyle name="Comma 3 10 2" xfId="33321"/>
    <cellStyle name="Comma 3 11" xfId="6480"/>
    <cellStyle name="Comma 3 11 2" xfId="6481"/>
    <cellStyle name="Comma 3 11 2 2" xfId="6482"/>
    <cellStyle name="Comma 3 11 2 2 2" xfId="34448"/>
    <cellStyle name="Comma 3 11 2 3" xfId="34447"/>
    <cellStyle name="Comma 3 11 3" xfId="6483"/>
    <cellStyle name="Comma 3 11 3 2" xfId="6484"/>
    <cellStyle name="Comma 3 11 3 3" xfId="34449"/>
    <cellStyle name="Comma 3 11 4" xfId="6485"/>
    <cellStyle name="Comma 3 11 4 2" xfId="34450"/>
    <cellStyle name="Comma 3 11 5" xfId="6486"/>
    <cellStyle name="Comma 3 11 6" xfId="34446"/>
    <cellStyle name="Comma 3 12" xfId="6487"/>
    <cellStyle name="Comma 3 12 2" xfId="6488"/>
    <cellStyle name="Comma 3 12 2 2" xfId="34452"/>
    <cellStyle name="Comma 3 12 3" xfId="34451"/>
    <cellStyle name="Comma 3 13" xfId="6489"/>
    <cellStyle name="Comma 3 13 2" xfId="34453"/>
    <cellStyle name="Comma 3 14" xfId="6490"/>
    <cellStyle name="Comma 3 14 2" xfId="6491"/>
    <cellStyle name="Comma 3 14 3" xfId="6492"/>
    <cellStyle name="Comma 3 14 4" xfId="34454"/>
    <cellStyle name="Comma 3 15" xfId="6493"/>
    <cellStyle name="Comma 3 15 2" xfId="34455"/>
    <cellStyle name="Comma 3 16" xfId="33055"/>
    <cellStyle name="Comma 3 2" xfId="6494"/>
    <cellStyle name="Comma 3 2 2" xfId="6495"/>
    <cellStyle name="Comma 3 2 2 2" xfId="6496"/>
    <cellStyle name="Comma 3 2 2 2 2" xfId="33323"/>
    <cellStyle name="Comma 3 2 2 3" xfId="6497"/>
    <cellStyle name="Comma 3 2 2 3 2" xfId="6498"/>
    <cellStyle name="Comma 3 2 2 3 2 2" xfId="34457"/>
    <cellStyle name="Comma 3 2 2 3 3" xfId="34456"/>
    <cellStyle name="Comma 3 2 2 4" xfId="33322"/>
    <cellStyle name="Comma 3 2 3" xfId="6499"/>
    <cellStyle name="Comma 3 2 3 2" xfId="6500"/>
    <cellStyle name="Comma 3 2 3 2 2" xfId="33325"/>
    <cellStyle name="Comma 3 2 3 3" xfId="6501"/>
    <cellStyle name="Comma 3 2 3 3 2" xfId="34458"/>
    <cellStyle name="Comma 3 2 3 4" xfId="33324"/>
    <cellStyle name="Comma 3 2 4" xfId="6502"/>
    <cellStyle name="Comma 3 2 4 2" xfId="6503"/>
    <cellStyle name="Comma 3 2 4 2 2" xfId="34459"/>
    <cellStyle name="Comma 3 2 4 3" xfId="33326"/>
    <cellStyle name="Comma 3 2 5" xfId="6504"/>
    <cellStyle name="Comma 3 2 5 2" xfId="6505"/>
    <cellStyle name="Comma 3 2 5 2 2" xfId="33328"/>
    <cellStyle name="Comma 3 2 5 3" xfId="33327"/>
    <cellStyle name="Comma 3 2 6" xfId="6506"/>
    <cellStyle name="Comma 3 2 6 2" xfId="33329"/>
    <cellStyle name="Comma 3 2 7" xfId="6507"/>
    <cellStyle name="Comma 3 2 7 2" xfId="34460"/>
    <cellStyle name="Comma 3 2 8" xfId="6508"/>
    <cellStyle name="Comma 3 2 8 2" xfId="34461"/>
    <cellStyle name="Comma 3 2 9" xfId="33106"/>
    <cellStyle name="Comma 3 3" xfId="6509"/>
    <cellStyle name="Comma 3 3 2" xfId="6510"/>
    <cellStyle name="Comma 3 3 2 2" xfId="6511"/>
    <cellStyle name="Comma 3 3 2 2 2" xfId="33331"/>
    <cellStyle name="Comma 3 3 2 3" xfId="33330"/>
    <cellStyle name="Comma 3 3 3" xfId="6512"/>
    <cellStyle name="Comma 3 3 3 2" xfId="6513"/>
    <cellStyle name="Comma 3 3 3 2 2" xfId="33333"/>
    <cellStyle name="Comma 3 3 3 3" xfId="33332"/>
    <cellStyle name="Comma 3 3 4" xfId="6514"/>
    <cellStyle name="Comma 3 3 4 2" xfId="6515"/>
    <cellStyle name="Comma 3 3 4 2 2" xfId="33335"/>
    <cellStyle name="Comma 3 3 4 3" xfId="33334"/>
    <cellStyle name="Comma 3 3 5" xfId="6516"/>
    <cellStyle name="Comma 3 3 5 2" xfId="33336"/>
    <cellStyle name="Comma 3 3 6" xfId="6517"/>
    <cellStyle name="Comma 3 3 6 2" xfId="6518"/>
    <cellStyle name="Comma 3 3 6 2 2" xfId="34463"/>
    <cellStyle name="Comma 3 3 6 3" xfId="34462"/>
    <cellStyle name="Comma 3 3 7" xfId="6519"/>
    <cellStyle name="Comma 3 3 7 2" xfId="34464"/>
    <cellStyle name="Comma 3 3 8" xfId="33093"/>
    <cellStyle name="Comma 3 4" xfId="6520"/>
    <cellStyle name="Comma 3 4 2" xfId="6521"/>
    <cellStyle name="Comma 3 4 2 2" xfId="6522"/>
    <cellStyle name="Comma 3 4 2 2 2" xfId="33339"/>
    <cellStyle name="Comma 3 4 2 3" xfId="33338"/>
    <cellStyle name="Comma 3 4 3" xfId="6523"/>
    <cellStyle name="Comma 3 4 3 2" xfId="6524"/>
    <cellStyle name="Comma 3 4 3 2 2" xfId="33341"/>
    <cellStyle name="Comma 3 4 3 3" xfId="33340"/>
    <cellStyle name="Comma 3 4 4" xfId="6525"/>
    <cellStyle name="Comma 3 4 4 2" xfId="6526"/>
    <cellStyle name="Comma 3 4 4 2 2" xfId="33343"/>
    <cellStyle name="Comma 3 4 4 3" xfId="33342"/>
    <cellStyle name="Comma 3 4 5" xfId="6527"/>
    <cellStyle name="Comma 3 4 5 2" xfId="33344"/>
    <cellStyle name="Comma 3 4 6" xfId="6528"/>
    <cellStyle name="Comma 3 4 6 2" xfId="6529"/>
    <cellStyle name="Comma 3 4 6 3" xfId="34465"/>
    <cellStyle name="Comma 3 4 7" xfId="33337"/>
    <cellStyle name="Comma 3 5" xfId="6530"/>
    <cellStyle name="Comma 3 5 2" xfId="6531"/>
    <cellStyle name="Comma 3 5 2 2" xfId="6532"/>
    <cellStyle name="Comma 3 5 2 2 2" xfId="33347"/>
    <cellStyle name="Comma 3 5 2 3" xfId="33346"/>
    <cellStyle name="Comma 3 5 3" xfId="6533"/>
    <cellStyle name="Comma 3 5 3 2" xfId="33348"/>
    <cellStyle name="Comma 3 5 4" xfId="33345"/>
    <cellStyle name="Comma 3 6" xfId="6534"/>
    <cellStyle name="Comma 3 6 2" xfId="6535"/>
    <cellStyle name="Comma 3 6 2 2" xfId="6536"/>
    <cellStyle name="Comma 3 6 2 2 2" xfId="33351"/>
    <cellStyle name="Comma 3 6 2 3" xfId="33350"/>
    <cellStyle name="Comma 3 6 3" xfId="6537"/>
    <cellStyle name="Comma 3 6 3 2" xfId="33352"/>
    <cellStyle name="Comma 3 6 4" xfId="33349"/>
    <cellStyle name="Comma 3 7" xfId="6538"/>
    <cellStyle name="Comma 3 7 2" xfId="6539"/>
    <cellStyle name="Comma 3 7 2 2" xfId="6540"/>
    <cellStyle name="Comma 3 7 2 2 2" xfId="33355"/>
    <cellStyle name="Comma 3 7 2 3" xfId="33354"/>
    <cellStyle name="Comma 3 7 3" xfId="6541"/>
    <cellStyle name="Comma 3 7 3 2" xfId="33356"/>
    <cellStyle name="Comma 3 7 4" xfId="33353"/>
    <cellStyle name="Comma 3 8" xfId="6542"/>
    <cellStyle name="Comma 3 8 2" xfId="33357"/>
    <cellStyle name="Comma 3 9" xfId="6543"/>
    <cellStyle name="Comma 3 9 2" xfId="33358"/>
    <cellStyle name="Comma 30" xfId="6544"/>
    <cellStyle name="Comma 30 2" xfId="34466"/>
    <cellStyle name="Comma 31" xfId="6545"/>
    <cellStyle name="Comma 31 2" xfId="34467"/>
    <cellStyle name="Comma 32" xfId="6546"/>
    <cellStyle name="Comma 32 2" xfId="34468"/>
    <cellStyle name="Comma 33" xfId="6547"/>
    <cellStyle name="Comma 33 2" xfId="34469"/>
    <cellStyle name="Comma 34" xfId="6548"/>
    <cellStyle name="Comma 34 2" xfId="34470"/>
    <cellStyle name="Comma 35" xfId="6549"/>
    <cellStyle name="Comma 35 2" xfId="34471"/>
    <cellStyle name="Comma 36" xfId="6550"/>
    <cellStyle name="Comma 36 2" xfId="34472"/>
    <cellStyle name="Comma 37" xfId="6551"/>
    <cellStyle name="Comma 37 2" xfId="34473"/>
    <cellStyle name="Comma 38" xfId="6552"/>
    <cellStyle name="Comma 38 2" xfId="34474"/>
    <cellStyle name="Comma 39" xfId="6553"/>
    <cellStyle name="Comma 39 2" xfId="34475"/>
    <cellStyle name="Comma 4" xfId="6554"/>
    <cellStyle name="Comma 4 10" xfId="6555"/>
    <cellStyle name="Comma 4 10 2" xfId="33359"/>
    <cellStyle name="Comma 4 11" xfId="6556"/>
    <cellStyle name="Comma 4 11 2" xfId="6557"/>
    <cellStyle name="Comma 4 11 2 2" xfId="34476"/>
    <cellStyle name="Comma 4 11 3" xfId="33360"/>
    <cellStyle name="Comma 4 12" xfId="6558"/>
    <cellStyle name="Comma 4 12 2" xfId="34477"/>
    <cellStyle name="Comma 4 13" xfId="6559"/>
    <cellStyle name="Comma 4 13 2" xfId="34478"/>
    <cellStyle name="Comma 4 14" xfId="6560"/>
    <cellStyle name="Comma 4 14 2" xfId="34479"/>
    <cellStyle name="Comma 4 15" xfId="33091"/>
    <cellStyle name="Comma 4 2" xfId="6561"/>
    <cellStyle name="Comma 4 2 2" xfId="6562"/>
    <cellStyle name="Comma 4 2 2 2" xfId="6563"/>
    <cellStyle name="Comma 4 2 2 2 2" xfId="6564"/>
    <cellStyle name="Comma 4 2 2 2 2 2" xfId="33364"/>
    <cellStyle name="Comma 4 2 2 2 3" xfId="33363"/>
    <cellStyle name="Comma 4 2 2 3" xfId="6565"/>
    <cellStyle name="Comma 4 2 2 3 2" xfId="33365"/>
    <cellStyle name="Comma 4 2 2 4" xfId="33362"/>
    <cellStyle name="Comma 4 2 3" xfId="6566"/>
    <cellStyle name="Comma 4 2 3 2" xfId="6567"/>
    <cellStyle name="Comma 4 2 3 2 2" xfId="33367"/>
    <cellStyle name="Comma 4 2 3 3" xfId="33366"/>
    <cellStyle name="Comma 4 2 4" xfId="6568"/>
    <cellStyle name="Comma 4 2 4 2" xfId="33368"/>
    <cellStyle name="Comma 4 2 5" xfId="6569"/>
    <cellStyle name="Comma 4 2 5 2" xfId="34480"/>
    <cellStyle name="Comma 4 2 6" xfId="33361"/>
    <cellStyle name="Comma 4 3" xfId="6570"/>
    <cellStyle name="Comma 4 3 2" xfId="6571"/>
    <cellStyle name="Comma 4 3 2 2" xfId="6572"/>
    <cellStyle name="Comma 4 3 2 2 2" xfId="6573"/>
    <cellStyle name="Comma 4 3 2 2 2 2" xfId="34481"/>
    <cellStyle name="Comma 4 3 2 2 3" xfId="33371"/>
    <cellStyle name="Comma 4 3 2 3" xfId="6574"/>
    <cellStyle name="Comma 4 3 2 3 2" xfId="34482"/>
    <cellStyle name="Comma 4 3 2 4" xfId="33370"/>
    <cellStyle name="Comma 4 3 3" xfId="6575"/>
    <cellStyle name="Comma 4 3 3 2" xfId="6576"/>
    <cellStyle name="Comma 4 3 3 2 2" xfId="33373"/>
    <cellStyle name="Comma 4 3 3 3" xfId="33372"/>
    <cellStyle name="Comma 4 3 4" xfId="6577"/>
    <cellStyle name="Comma 4 3 4 2" xfId="33374"/>
    <cellStyle name="Comma 4 3 5" xfId="33369"/>
    <cellStyle name="Comma 4 4" xfId="6578"/>
    <cellStyle name="Comma 4 4 2" xfId="6579"/>
    <cellStyle name="Comma 4 4 2 2" xfId="6580"/>
    <cellStyle name="Comma 4 4 2 2 2" xfId="34483"/>
    <cellStyle name="Comma 4 4 2 3" xfId="33376"/>
    <cellStyle name="Comma 4 4 3" xfId="6581"/>
    <cellStyle name="Comma 4 4 3 2" xfId="34484"/>
    <cellStyle name="Comma 4 4 4" xfId="33375"/>
    <cellStyle name="Comma 4 5" xfId="6582"/>
    <cellStyle name="Comma 4 5 2" xfId="6583"/>
    <cellStyle name="Comma 4 5 2 2" xfId="6584"/>
    <cellStyle name="Comma 4 5 2 2 2" xfId="34485"/>
    <cellStyle name="Comma 4 5 2 3" xfId="33378"/>
    <cellStyle name="Comma 4 5 3" xfId="6585"/>
    <cellStyle name="Comma 4 5 3 2" xfId="34486"/>
    <cellStyle name="Comma 4 5 4" xfId="33377"/>
    <cellStyle name="Comma 4 6" xfId="6586"/>
    <cellStyle name="Comma 4 6 2" xfId="6587"/>
    <cellStyle name="Comma 4 6 2 2" xfId="6588"/>
    <cellStyle name="Comma 4 6 2 2 2" xfId="34487"/>
    <cellStyle name="Comma 4 6 2 3" xfId="33380"/>
    <cellStyle name="Comma 4 6 3" xfId="6589"/>
    <cellStyle name="Comma 4 6 3 2" xfId="34488"/>
    <cellStyle name="Comma 4 6 4" xfId="33379"/>
    <cellStyle name="Comma 4 7" xfId="6590"/>
    <cellStyle name="Comma 4 7 2" xfId="6591"/>
    <cellStyle name="Comma 4 7 2 2" xfId="6592"/>
    <cellStyle name="Comma 4 7 2 2 2" xfId="34489"/>
    <cellStyle name="Comma 4 7 2 3" xfId="33382"/>
    <cellStyle name="Comma 4 7 3" xfId="6593"/>
    <cellStyle name="Comma 4 7 3 2" xfId="34490"/>
    <cellStyle name="Comma 4 7 4" xfId="33381"/>
    <cellStyle name="Comma 4 8" xfId="6594"/>
    <cellStyle name="Comma 4 8 2" xfId="6595"/>
    <cellStyle name="Comma 4 8 2 2" xfId="6596"/>
    <cellStyle name="Comma 4 8 2 2 2" xfId="34491"/>
    <cellStyle name="Comma 4 8 2 3" xfId="33384"/>
    <cellStyle name="Comma 4 8 3" xfId="6597"/>
    <cellStyle name="Comma 4 8 3 2" xfId="34492"/>
    <cellStyle name="Comma 4 8 4" xfId="33383"/>
    <cellStyle name="Comma 4 9" xfId="6598"/>
    <cellStyle name="Comma 4 9 2" xfId="6599"/>
    <cellStyle name="Comma 4 9 2 2" xfId="33386"/>
    <cellStyle name="Comma 4 9 3" xfId="33385"/>
    <cellStyle name="Comma 40" xfId="6600"/>
    <cellStyle name="Comma 40 2" xfId="34493"/>
    <cellStyle name="Comma 41" xfId="6601"/>
    <cellStyle name="Comma 41 2" xfId="34494"/>
    <cellStyle name="Comma 42" xfId="6602"/>
    <cellStyle name="Comma 42 2" xfId="34495"/>
    <cellStyle name="Comma 43" xfId="6603"/>
    <cellStyle name="Comma 43 2" xfId="34496"/>
    <cellStyle name="Comma 44" xfId="6604"/>
    <cellStyle name="Comma 44 2" xfId="34497"/>
    <cellStyle name="Comma 45" xfId="6605"/>
    <cellStyle name="Comma 45 2" xfId="34498"/>
    <cellStyle name="Comma 46" xfId="6606"/>
    <cellStyle name="Comma 46 2" xfId="34499"/>
    <cellStyle name="Comma 47" xfId="6607"/>
    <cellStyle name="Comma 47 2" xfId="34500"/>
    <cellStyle name="Comma 48" xfId="6608"/>
    <cellStyle name="Comma 48 2" xfId="34501"/>
    <cellStyle name="Comma 49" xfId="6609"/>
    <cellStyle name="Comma 49 2" xfId="34502"/>
    <cellStyle name="Comma 5" xfId="6610"/>
    <cellStyle name="Comma 5 10" xfId="6611"/>
    <cellStyle name="Comma 5 11" xfId="6612"/>
    <cellStyle name="Comma 5 12" xfId="33098"/>
    <cellStyle name="Comma 5 2" xfId="6613"/>
    <cellStyle name="Comma 5 2 2" xfId="6614"/>
    <cellStyle name="Comma 5 2 2 2" xfId="6615"/>
    <cellStyle name="Comma 5 2 2 2 2" xfId="6616"/>
    <cellStyle name="Comma 5 2 2 2 2 2" xfId="34503"/>
    <cellStyle name="Comma 5 2 2 2 3" xfId="33389"/>
    <cellStyle name="Comma 5 2 2 3" xfId="6617"/>
    <cellStyle name="Comma 5 2 2 3 2" xfId="34504"/>
    <cellStyle name="Comma 5 2 2 4" xfId="33388"/>
    <cellStyle name="Comma 5 2 3" xfId="6618"/>
    <cellStyle name="Comma 5 2 3 2" xfId="6619"/>
    <cellStyle name="Comma 5 2 3 2 2" xfId="33391"/>
    <cellStyle name="Comma 5 2 3 3" xfId="33390"/>
    <cellStyle name="Comma 5 2 4" xfId="6620"/>
    <cellStyle name="Comma 5 2 4 2" xfId="33392"/>
    <cellStyle name="Comma 5 2 5" xfId="33387"/>
    <cellStyle name="Comma 5 3" xfId="6621"/>
    <cellStyle name="Comma 5 3 2" xfId="6622"/>
    <cellStyle name="Comma 5 3 2 2" xfId="6623"/>
    <cellStyle name="Comma 5 3 2 2 2" xfId="33395"/>
    <cellStyle name="Comma 5 3 2 3" xfId="33394"/>
    <cellStyle name="Comma 5 3 3" xfId="6624"/>
    <cellStyle name="Comma 5 3 3 2" xfId="33396"/>
    <cellStyle name="Comma 5 3 4" xfId="33393"/>
    <cellStyle name="Comma 5 4" xfId="6625"/>
    <cellStyle name="Comma 5 4 2" xfId="6626"/>
    <cellStyle name="Comma 5 4 2 2" xfId="6627"/>
    <cellStyle name="Comma 5 4 2 2 2" xfId="33399"/>
    <cellStyle name="Comma 5 4 2 3" xfId="33398"/>
    <cellStyle name="Comma 5 4 3" xfId="6628"/>
    <cellStyle name="Comma 5 4 3 2" xfId="33400"/>
    <cellStyle name="Comma 5 4 4" xfId="33397"/>
    <cellStyle name="Comma 5 5" xfId="6629"/>
    <cellStyle name="Comma 5 5 2" xfId="6630"/>
    <cellStyle name="Comma 5 5 2 2" xfId="33402"/>
    <cellStyle name="Comma 5 5 3" xfId="33401"/>
    <cellStyle name="Comma 5 6" xfId="6631"/>
    <cellStyle name="Comma 5 6 2" xfId="33403"/>
    <cellStyle name="Comma 5 7" xfId="6632"/>
    <cellStyle name="Comma 5 7 2" xfId="6633"/>
    <cellStyle name="Comma 5 7 2 2" xfId="6634"/>
    <cellStyle name="Comma 5 7 2 3" xfId="6635"/>
    <cellStyle name="Comma 5 7 2 4" xfId="34505"/>
    <cellStyle name="Comma 5 7 3" xfId="6636"/>
    <cellStyle name="Comma 5 7 3 2" xfId="6637"/>
    <cellStyle name="Comma 5 7 3 3" xfId="6638"/>
    <cellStyle name="Comma 5 7 3 4" xfId="37869"/>
    <cellStyle name="Comma 5 7 4" xfId="6639"/>
    <cellStyle name="Comma 5 7 5" xfId="6640"/>
    <cellStyle name="Comma 5 7 6" xfId="34053"/>
    <cellStyle name="Comma 5 8" xfId="6641"/>
    <cellStyle name="Comma 5 8 2" xfId="6642"/>
    <cellStyle name="Comma 5 8 3" xfId="6643"/>
    <cellStyle name="Comma 5 8 4" xfId="34506"/>
    <cellStyle name="Comma 5 9" xfId="6644"/>
    <cellStyle name="Comma 5 9 2" xfId="6645"/>
    <cellStyle name="Comma 5 9 3" xfId="6646"/>
    <cellStyle name="Comma 5 9 4" xfId="37803"/>
    <cellStyle name="Comma 50" xfId="6647"/>
    <cellStyle name="Comma 50 2" xfId="34507"/>
    <cellStyle name="Comma 51" xfId="6648"/>
    <cellStyle name="Comma 51 2" xfId="6649"/>
    <cellStyle name="Comma 51 3" xfId="34508"/>
    <cellStyle name="Comma 52" xfId="6650"/>
    <cellStyle name="Comma 52 2" xfId="6651"/>
    <cellStyle name="Comma 52 3" xfId="34509"/>
    <cellStyle name="Comma 53" xfId="6652"/>
    <cellStyle name="Comma 53 2" xfId="6653"/>
    <cellStyle name="Comma 53 2 2" xfId="6654"/>
    <cellStyle name="Comma 53 2 2 2" xfId="34512"/>
    <cellStyle name="Comma 53 2 3" xfId="34511"/>
    <cellStyle name="Comma 53 3" xfId="6655"/>
    <cellStyle name="Comma 53 3 2" xfId="6656"/>
    <cellStyle name="Comma 53 3 3" xfId="34513"/>
    <cellStyle name="Comma 53 4" xfId="6657"/>
    <cellStyle name="Comma 53 4 2" xfId="34514"/>
    <cellStyle name="Comma 53 5" xfId="6658"/>
    <cellStyle name="Comma 53 6" xfId="34510"/>
    <cellStyle name="Comma 54" xfId="6659"/>
    <cellStyle name="Comma 54 2" xfId="6660"/>
    <cellStyle name="Comma 54 2 2" xfId="6661"/>
    <cellStyle name="Comma 54 2 2 2" xfId="34517"/>
    <cellStyle name="Comma 54 2 3" xfId="34516"/>
    <cellStyle name="Comma 54 3" xfId="6662"/>
    <cellStyle name="Comma 54 3 2" xfId="6663"/>
    <cellStyle name="Comma 54 3 3" xfId="34518"/>
    <cellStyle name="Comma 54 4" xfId="6664"/>
    <cellStyle name="Comma 54 4 2" xfId="34519"/>
    <cellStyle name="Comma 54 5" xfId="6665"/>
    <cellStyle name="Comma 54 6" xfId="34515"/>
    <cellStyle name="Comma 55" xfId="6666"/>
    <cellStyle name="Comma 55 2" xfId="6667"/>
    <cellStyle name="Comma 55 2 2" xfId="6668"/>
    <cellStyle name="Comma 55 2 2 2" xfId="6669"/>
    <cellStyle name="Comma 55 2 2 2 2" xfId="6670"/>
    <cellStyle name="Comma 55 2 2 2 3" xfId="6671"/>
    <cellStyle name="Comma 55 2 2 2 4" xfId="34523"/>
    <cellStyle name="Comma 55 2 2 3" xfId="6672"/>
    <cellStyle name="Comma 55 2 2 4" xfId="6673"/>
    <cellStyle name="Comma 55 2 2 5" xfId="34522"/>
    <cellStyle name="Comma 55 2 3" xfId="6674"/>
    <cellStyle name="Comma 55 2 3 2" xfId="6675"/>
    <cellStyle name="Comma 55 2 3 3" xfId="6676"/>
    <cellStyle name="Comma 55 2 3 4" xfId="34524"/>
    <cellStyle name="Comma 55 2 4" xfId="6677"/>
    <cellStyle name="Comma 55 2 5" xfId="6678"/>
    <cellStyle name="Comma 55 2 6" xfId="34521"/>
    <cellStyle name="Comma 55 3" xfId="6679"/>
    <cellStyle name="Comma 55 3 2" xfId="6680"/>
    <cellStyle name="Comma 55 3 2 2" xfId="6681"/>
    <cellStyle name="Comma 55 3 2 3" xfId="6682"/>
    <cellStyle name="Comma 55 3 2 4" xfId="34526"/>
    <cellStyle name="Comma 55 3 3" xfId="6683"/>
    <cellStyle name="Comma 55 3 4" xfId="6684"/>
    <cellStyle name="Comma 55 3 5" xfId="34525"/>
    <cellStyle name="Comma 55 4" xfId="6685"/>
    <cellStyle name="Comma 55 4 2" xfId="6686"/>
    <cellStyle name="Comma 55 4 3" xfId="6687"/>
    <cellStyle name="Comma 55 4 4" xfId="34527"/>
    <cellStyle name="Comma 55 5" xfId="6688"/>
    <cellStyle name="Comma 55 5 2" xfId="6689"/>
    <cellStyle name="Comma 55 5 3" xfId="34528"/>
    <cellStyle name="Comma 55 6" xfId="6690"/>
    <cellStyle name="Comma 55 7" xfId="34520"/>
    <cellStyle name="Comma 56" xfId="6691"/>
    <cellStyle name="Comma 56 2" xfId="6692"/>
    <cellStyle name="Comma 56 2 2" xfId="6693"/>
    <cellStyle name="Comma 56 2 2 2" xfId="6694"/>
    <cellStyle name="Comma 56 2 2 2 2" xfId="6695"/>
    <cellStyle name="Comma 56 2 2 2 3" xfId="6696"/>
    <cellStyle name="Comma 56 2 2 2 4" xfId="34532"/>
    <cellStyle name="Comma 56 2 2 3" xfId="6697"/>
    <cellStyle name="Comma 56 2 2 4" xfId="6698"/>
    <cellStyle name="Comma 56 2 2 5" xfId="34531"/>
    <cellStyle name="Comma 56 2 3" xfId="6699"/>
    <cellStyle name="Comma 56 2 3 2" xfId="6700"/>
    <cellStyle name="Comma 56 2 3 3" xfId="6701"/>
    <cellStyle name="Comma 56 2 3 4" xfId="34533"/>
    <cellStyle name="Comma 56 2 4" xfId="6702"/>
    <cellStyle name="Comma 56 2 5" xfId="6703"/>
    <cellStyle name="Comma 56 2 6" xfId="34530"/>
    <cellStyle name="Comma 56 3" xfId="6704"/>
    <cellStyle name="Comma 56 3 2" xfId="6705"/>
    <cellStyle name="Comma 56 3 2 2" xfId="6706"/>
    <cellStyle name="Comma 56 3 2 3" xfId="6707"/>
    <cellStyle name="Comma 56 3 2 4" xfId="34535"/>
    <cellStyle name="Comma 56 3 3" xfId="6708"/>
    <cellStyle name="Comma 56 3 4" xfId="6709"/>
    <cellStyle name="Comma 56 3 5" xfId="34534"/>
    <cellStyle name="Comma 56 4" xfId="6710"/>
    <cellStyle name="Comma 56 4 2" xfId="6711"/>
    <cellStyle name="Comma 56 4 3" xfId="6712"/>
    <cellStyle name="Comma 56 4 4" xfId="34536"/>
    <cellStyle name="Comma 56 5" xfId="6713"/>
    <cellStyle name="Comma 56 5 2" xfId="6714"/>
    <cellStyle name="Comma 56 5 2 2" xfId="34538"/>
    <cellStyle name="Comma 56 5 3" xfId="34537"/>
    <cellStyle name="Comma 56 6" xfId="34529"/>
    <cellStyle name="Comma 57" xfId="6715"/>
    <cellStyle name="Comma 57 2" xfId="6716"/>
    <cellStyle name="Comma 57 2 2" xfId="6717"/>
    <cellStyle name="Comma 57 2 2 2" xfId="6718"/>
    <cellStyle name="Comma 57 2 2 3" xfId="6719"/>
    <cellStyle name="Comma 57 2 2 4" xfId="34541"/>
    <cellStyle name="Comma 57 2 3" xfId="6720"/>
    <cellStyle name="Comma 57 2 4" xfId="6721"/>
    <cellStyle name="Comma 57 2 5" xfId="34540"/>
    <cellStyle name="Comma 57 3" xfId="6722"/>
    <cellStyle name="Comma 57 3 2" xfId="6723"/>
    <cellStyle name="Comma 57 3 3" xfId="6724"/>
    <cellStyle name="Comma 57 3 4" xfId="34542"/>
    <cellStyle name="Comma 57 4" xfId="6725"/>
    <cellStyle name="Comma 57 4 2" xfId="6726"/>
    <cellStyle name="Comma 57 4 2 2" xfId="34544"/>
    <cellStyle name="Comma 57 4 3" xfId="34543"/>
    <cellStyle name="Comma 57 5" xfId="34539"/>
    <cellStyle name="Comma 58" xfId="6727"/>
    <cellStyle name="Comma 58 2" xfId="6728"/>
    <cellStyle name="Comma 58 2 2" xfId="6729"/>
    <cellStyle name="Comma 58 2 2 2" xfId="6730"/>
    <cellStyle name="Comma 58 2 2 3" xfId="6731"/>
    <cellStyle name="Comma 58 2 2 4" xfId="34547"/>
    <cellStyle name="Comma 58 2 3" xfId="6732"/>
    <cellStyle name="Comma 58 2 4" xfId="6733"/>
    <cellStyle name="Comma 58 2 5" xfId="34546"/>
    <cellStyle name="Comma 58 3" xfId="6734"/>
    <cellStyle name="Comma 58 3 2" xfId="6735"/>
    <cellStyle name="Comma 58 3 3" xfId="6736"/>
    <cellStyle name="Comma 58 3 4" xfId="34548"/>
    <cellStyle name="Comma 58 4" xfId="6737"/>
    <cellStyle name="Comma 58 4 2" xfId="6738"/>
    <cellStyle name="Comma 58 4 2 2" xfId="34550"/>
    <cellStyle name="Comma 58 4 3" xfId="34549"/>
    <cellStyle name="Comma 58 5" xfId="34545"/>
    <cellStyle name="Comma 59" xfId="6739"/>
    <cellStyle name="Comma 59 2" xfId="6740"/>
    <cellStyle name="Comma 59 2 2" xfId="6741"/>
    <cellStyle name="Comma 59 2 2 2" xfId="6742"/>
    <cellStyle name="Comma 59 2 2 3" xfId="6743"/>
    <cellStyle name="Comma 59 2 2 4" xfId="34553"/>
    <cellStyle name="Comma 59 2 3" xfId="6744"/>
    <cellStyle name="Comma 59 2 4" xfId="6745"/>
    <cellStyle name="Comma 59 2 5" xfId="34552"/>
    <cellStyle name="Comma 59 3" xfId="6746"/>
    <cellStyle name="Comma 59 3 2" xfId="6747"/>
    <cellStyle name="Comma 59 3 3" xfId="6748"/>
    <cellStyle name="Comma 59 3 4" xfId="34554"/>
    <cellStyle name="Comma 59 4" xfId="6749"/>
    <cellStyle name="Comma 59 4 2" xfId="6750"/>
    <cellStyle name="Comma 59 4 2 2" xfId="34556"/>
    <cellStyle name="Comma 59 4 3" xfId="34555"/>
    <cellStyle name="Comma 59 5" xfId="34551"/>
    <cellStyle name="Comma 6" xfId="6751"/>
    <cellStyle name="Comma 6 10" xfId="6752"/>
    <cellStyle name="Comma 6 11" xfId="6753"/>
    <cellStyle name="Comma 6 12" xfId="33163"/>
    <cellStyle name="Comma 6 2" xfId="6754"/>
    <cellStyle name="Comma 6 2 2" xfId="6755"/>
    <cellStyle name="Comma 6 2 2 2" xfId="6756"/>
    <cellStyle name="Comma 6 2 2 2 2" xfId="6757"/>
    <cellStyle name="Comma 6 2 2 2 2 2" xfId="34557"/>
    <cellStyle name="Comma 6 2 2 2 3" xfId="33406"/>
    <cellStyle name="Comma 6 2 2 3" xfId="6758"/>
    <cellStyle name="Comma 6 2 2 3 2" xfId="34558"/>
    <cellStyle name="Comma 6 2 2 4" xfId="33405"/>
    <cellStyle name="Comma 6 2 3" xfId="6759"/>
    <cellStyle name="Comma 6 2 3 2" xfId="6760"/>
    <cellStyle name="Comma 6 2 3 2 2" xfId="33408"/>
    <cellStyle name="Comma 6 2 3 3" xfId="33407"/>
    <cellStyle name="Comma 6 2 4" xfId="6761"/>
    <cellStyle name="Comma 6 2 4 2" xfId="33409"/>
    <cellStyle name="Comma 6 2 5" xfId="33404"/>
    <cellStyle name="Comma 6 3" xfId="6762"/>
    <cellStyle name="Comma 6 3 2" xfId="6763"/>
    <cellStyle name="Comma 6 3 2 2" xfId="6764"/>
    <cellStyle name="Comma 6 3 2 2 2" xfId="33412"/>
    <cellStyle name="Comma 6 3 2 3" xfId="33411"/>
    <cellStyle name="Comma 6 3 3" xfId="6765"/>
    <cellStyle name="Comma 6 3 3 2" xfId="33413"/>
    <cellStyle name="Comma 6 3 4" xfId="33410"/>
    <cellStyle name="Comma 6 4" xfId="6766"/>
    <cellStyle name="Comma 6 4 2" xfId="6767"/>
    <cellStyle name="Comma 6 4 2 2" xfId="6768"/>
    <cellStyle name="Comma 6 4 2 2 2" xfId="33416"/>
    <cellStyle name="Comma 6 4 2 3" xfId="33415"/>
    <cellStyle name="Comma 6 4 3" xfId="6769"/>
    <cellStyle name="Comma 6 4 3 2" xfId="33417"/>
    <cellStyle name="Comma 6 4 4" xfId="33414"/>
    <cellStyle name="Comma 6 5" xfId="6770"/>
    <cellStyle name="Comma 6 5 2" xfId="6771"/>
    <cellStyle name="Comma 6 5 2 2" xfId="33419"/>
    <cellStyle name="Comma 6 5 3" xfId="33418"/>
    <cellStyle name="Comma 6 6" xfId="6772"/>
    <cellStyle name="Comma 6 6 2" xfId="33420"/>
    <cellStyle name="Comma 6 7" xfId="6773"/>
    <cellStyle name="Comma 6 7 2" xfId="6774"/>
    <cellStyle name="Comma 6 7 2 2" xfId="6775"/>
    <cellStyle name="Comma 6 7 2 3" xfId="6776"/>
    <cellStyle name="Comma 6 7 2 4" xfId="34559"/>
    <cellStyle name="Comma 6 7 3" xfId="6777"/>
    <cellStyle name="Comma 6 7 3 2" xfId="6778"/>
    <cellStyle name="Comma 6 7 3 3" xfId="6779"/>
    <cellStyle name="Comma 6 7 3 4" xfId="37870"/>
    <cellStyle name="Comma 6 7 4" xfId="6780"/>
    <cellStyle name="Comma 6 7 5" xfId="6781"/>
    <cellStyle name="Comma 6 7 6" xfId="34054"/>
    <cellStyle name="Comma 6 8" xfId="6782"/>
    <cellStyle name="Comma 6 8 2" xfId="6783"/>
    <cellStyle name="Comma 6 8 3" xfId="6784"/>
    <cellStyle name="Comma 6 8 4" xfId="34560"/>
    <cellStyle name="Comma 6 9" xfId="6785"/>
    <cellStyle name="Comma 6 9 2" xfId="6786"/>
    <cellStyle name="Comma 6 9 3" xfId="6787"/>
    <cellStyle name="Comma 6 9 4" xfId="37816"/>
    <cellStyle name="Comma 60" xfId="6788"/>
    <cellStyle name="Comma 60 2" xfId="6789"/>
    <cellStyle name="Comma 60 2 2" xfId="6790"/>
    <cellStyle name="Comma 60 2 2 2" xfId="6791"/>
    <cellStyle name="Comma 60 2 2 3" xfId="6792"/>
    <cellStyle name="Comma 60 2 2 4" xfId="34563"/>
    <cellStyle name="Comma 60 2 3" xfId="6793"/>
    <cellStyle name="Comma 60 2 4" xfId="6794"/>
    <cellStyle name="Comma 60 2 5" xfId="34562"/>
    <cellStyle name="Comma 60 3" xfId="6795"/>
    <cellStyle name="Comma 60 3 2" xfId="6796"/>
    <cellStyle name="Comma 60 3 3" xfId="6797"/>
    <cellStyle name="Comma 60 3 4" xfId="34564"/>
    <cellStyle name="Comma 60 4" xfId="6798"/>
    <cellStyle name="Comma 60 4 2" xfId="6799"/>
    <cellStyle name="Comma 60 4 2 2" xfId="34566"/>
    <cellStyle name="Comma 60 4 3" xfId="34565"/>
    <cellStyle name="Comma 60 5" xfId="34561"/>
    <cellStyle name="Comma 61" xfId="6800"/>
    <cellStyle name="Comma 61 2" xfId="6801"/>
    <cellStyle name="Comma 61 2 2" xfId="6802"/>
    <cellStyle name="Comma 61 2 2 2" xfId="6803"/>
    <cellStyle name="Comma 61 2 2 3" xfId="6804"/>
    <cellStyle name="Comma 61 2 2 4" xfId="34569"/>
    <cellStyle name="Comma 61 2 3" xfId="6805"/>
    <cellStyle name="Comma 61 2 4" xfId="6806"/>
    <cellStyle name="Comma 61 2 5" xfId="34568"/>
    <cellStyle name="Comma 61 3" xfId="6807"/>
    <cellStyle name="Comma 61 3 2" xfId="6808"/>
    <cellStyle name="Comma 61 3 3" xfId="6809"/>
    <cellStyle name="Comma 61 3 4" xfId="34570"/>
    <cellStyle name="Comma 61 4" xfId="6810"/>
    <cellStyle name="Comma 61 5" xfId="6811"/>
    <cellStyle name="Comma 61 6" xfId="34567"/>
    <cellStyle name="Comma 62" xfId="6812"/>
    <cellStyle name="Comma 62 2" xfId="6813"/>
    <cellStyle name="Comma 62 2 2" xfId="6814"/>
    <cellStyle name="Comma 62 2 3" xfId="6815"/>
    <cellStyle name="Comma 62 2 4" xfId="34572"/>
    <cellStyle name="Comma 62 3" xfId="6816"/>
    <cellStyle name="Comma 62 3 2" xfId="6817"/>
    <cellStyle name="Comma 62 3 3" xfId="6818"/>
    <cellStyle name="Comma 62 3 4" xfId="34573"/>
    <cellStyle name="Comma 62 4" xfId="6819"/>
    <cellStyle name="Comma 62 5" xfId="6820"/>
    <cellStyle name="Comma 62 6" xfId="34571"/>
    <cellStyle name="Comma 63" xfId="6821"/>
    <cellStyle name="Comma 63 2" xfId="6822"/>
    <cellStyle name="Comma 63 2 2" xfId="6823"/>
    <cellStyle name="Comma 63 2 3" xfId="6824"/>
    <cellStyle name="Comma 63 2 4" xfId="34575"/>
    <cellStyle name="Comma 63 3" xfId="6825"/>
    <cellStyle name="Comma 63 3 2" xfId="34576"/>
    <cellStyle name="Comma 63 4" xfId="34574"/>
    <cellStyle name="Comma 64" xfId="6826"/>
    <cellStyle name="Comma 64 2" xfId="6827"/>
    <cellStyle name="Comma 64 2 2" xfId="6828"/>
    <cellStyle name="Comma 64 2 3" xfId="6829"/>
    <cellStyle name="Comma 64 2 4" xfId="34578"/>
    <cellStyle name="Comma 64 3" xfId="6830"/>
    <cellStyle name="Comma 64 3 2" xfId="6831"/>
    <cellStyle name="Comma 64 3 3" xfId="6832"/>
    <cellStyle name="Comma 64 3 4" xfId="34579"/>
    <cellStyle name="Comma 64 4" xfId="6833"/>
    <cellStyle name="Comma 64 5" xfId="6834"/>
    <cellStyle name="Comma 64 6" xfId="34577"/>
    <cellStyle name="Comma 65" xfId="6835"/>
    <cellStyle name="Comma 65 2" xfId="6836"/>
    <cellStyle name="Comma 65 2 2" xfId="6837"/>
    <cellStyle name="Comma 65 2 3" xfId="6838"/>
    <cellStyle name="Comma 65 2 4" xfId="34581"/>
    <cellStyle name="Comma 65 3" xfId="6839"/>
    <cellStyle name="Comma 65 3 2" xfId="6840"/>
    <cellStyle name="Comma 65 3 3" xfId="6841"/>
    <cellStyle name="Comma 65 3 4" xfId="34582"/>
    <cellStyle name="Comma 65 4" xfId="6842"/>
    <cellStyle name="Comma 65 5" xfId="6843"/>
    <cellStyle name="Comma 65 6" xfId="34580"/>
    <cellStyle name="Comma 66" xfId="6844"/>
    <cellStyle name="Comma 66 2" xfId="6845"/>
    <cellStyle name="Comma 66 3" xfId="6846"/>
    <cellStyle name="Comma 66 4" xfId="34583"/>
    <cellStyle name="Comma 67" xfId="6847"/>
    <cellStyle name="Comma 67 2" xfId="6848"/>
    <cellStyle name="Comma 67 3" xfId="6849"/>
    <cellStyle name="Comma 67 4" xfId="34584"/>
    <cellStyle name="Comma 68" xfId="6850"/>
    <cellStyle name="Comma 68 2" xfId="6851"/>
    <cellStyle name="Comma 68 3" xfId="6852"/>
    <cellStyle name="Comma 68 4" xfId="34585"/>
    <cellStyle name="Comma 69" xfId="6853"/>
    <cellStyle name="Comma 69 2" xfId="6854"/>
    <cellStyle name="Comma 69 3" xfId="6855"/>
    <cellStyle name="Comma 69 4" xfId="34586"/>
    <cellStyle name="Comma 7" xfId="6856"/>
    <cellStyle name="Comma 7 10" xfId="6857"/>
    <cellStyle name="Comma 7 11" xfId="6858"/>
    <cellStyle name="Comma 7 12" xfId="33166"/>
    <cellStyle name="Comma 7 2" xfId="6859"/>
    <cellStyle name="Comma 7 2 2" xfId="6860"/>
    <cellStyle name="Comma 7 2 2 2" xfId="6861"/>
    <cellStyle name="Comma 7 2 2 2 2" xfId="6862"/>
    <cellStyle name="Comma 7 2 2 2 2 2" xfId="34587"/>
    <cellStyle name="Comma 7 2 2 2 3" xfId="33423"/>
    <cellStyle name="Comma 7 2 2 3" xfId="6863"/>
    <cellStyle name="Comma 7 2 2 3 2" xfId="34588"/>
    <cellStyle name="Comma 7 2 2 4" xfId="33422"/>
    <cellStyle name="Comma 7 2 3" xfId="6864"/>
    <cellStyle name="Comma 7 2 3 2" xfId="6865"/>
    <cellStyle name="Comma 7 2 3 2 2" xfId="33425"/>
    <cellStyle name="Comma 7 2 3 3" xfId="33424"/>
    <cellStyle name="Comma 7 2 4" xfId="6866"/>
    <cellStyle name="Comma 7 2 4 2" xfId="33426"/>
    <cellStyle name="Comma 7 2 5" xfId="33421"/>
    <cellStyle name="Comma 7 3" xfId="6867"/>
    <cellStyle name="Comma 7 3 2" xfId="6868"/>
    <cellStyle name="Comma 7 3 2 2" xfId="6869"/>
    <cellStyle name="Comma 7 3 2 2 2" xfId="33429"/>
    <cellStyle name="Comma 7 3 2 3" xfId="33428"/>
    <cellStyle name="Comma 7 3 3" xfId="6870"/>
    <cellStyle name="Comma 7 3 3 2" xfId="33430"/>
    <cellStyle name="Comma 7 3 4" xfId="33427"/>
    <cellStyle name="Comma 7 4" xfId="6871"/>
    <cellStyle name="Comma 7 4 2" xfId="6872"/>
    <cellStyle name="Comma 7 4 2 2" xfId="6873"/>
    <cellStyle name="Comma 7 4 2 2 2" xfId="34589"/>
    <cellStyle name="Comma 7 4 2 3" xfId="33432"/>
    <cellStyle name="Comma 7 4 3" xfId="6874"/>
    <cellStyle name="Comma 7 4 3 2" xfId="34590"/>
    <cellStyle name="Comma 7 4 4" xfId="33431"/>
    <cellStyle name="Comma 7 5" xfId="6875"/>
    <cellStyle name="Comma 7 5 2" xfId="6876"/>
    <cellStyle name="Comma 7 5 2 2" xfId="33434"/>
    <cellStyle name="Comma 7 5 3" xfId="33433"/>
    <cellStyle name="Comma 7 6" xfId="6877"/>
    <cellStyle name="Comma 7 6 2" xfId="33435"/>
    <cellStyle name="Comma 7 7" xfId="6878"/>
    <cellStyle name="Comma 7 7 2" xfId="6879"/>
    <cellStyle name="Comma 7 7 2 2" xfId="6880"/>
    <cellStyle name="Comma 7 7 2 3" xfId="6881"/>
    <cellStyle name="Comma 7 7 2 4" xfId="34591"/>
    <cellStyle name="Comma 7 7 3" xfId="6882"/>
    <cellStyle name="Comma 7 7 3 2" xfId="6883"/>
    <cellStyle name="Comma 7 7 3 3" xfId="6884"/>
    <cellStyle name="Comma 7 7 3 4" xfId="37871"/>
    <cellStyle name="Comma 7 7 4" xfId="6885"/>
    <cellStyle name="Comma 7 7 5" xfId="6886"/>
    <cellStyle name="Comma 7 7 6" xfId="34055"/>
    <cellStyle name="Comma 7 8" xfId="6887"/>
    <cellStyle name="Comma 7 8 2" xfId="6888"/>
    <cellStyle name="Comma 7 8 3" xfId="6889"/>
    <cellStyle name="Comma 7 8 4" xfId="34592"/>
    <cellStyle name="Comma 7 9" xfId="6890"/>
    <cellStyle name="Comma 7 9 2" xfId="6891"/>
    <cellStyle name="Comma 7 9 3" xfId="6892"/>
    <cellStyle name="Comma 7 9 4" xfId="37819"/>
    <cellStyle name="Comma 70" xfId="6893"/>
    <cellStyle name="Comma 70 2" xfId="6894"/>
    <cellStyle name="Comma 70 3" xfId="6895"/>
    <cellStyle name="Comma 70 4" xfId="34593"/>
    <cellStyle name="Comma 71" xfId="6896"/>
    <cellStyle name="Comma 71 2" xfId="6897"/>
    <cellStyle name="Comma 71 3" xfId="6898"/>
    <cellStyle name="Comma 71 4" xfId="34594"/>
    <cellStyle name="Comma 72" xfId="6899"/>
    <cellStyle name="Comma 72 2" xfId="6900"/>
    <cellStyle name="Comma 72 3" xfId="6901"/>
    <cellStyle name="Comma 72 4" xfId="34595"/>
    <cellStyle name="Comma 73" xfId="6902"/>
    <cellStyle name="Comma 73 2" xfId="6903"/>
    <cellStyle name="Comma 73 3" xfId="6904"/>
    <cellStyle name="Comma 73 4" xfId="34596"/>
    <cellStyle name="Comma 74" xfId="6905"/>
    <cellStyle name="Comma 74 2" xfId="6906"/>
    <cellStyle name="Comma 74 3" xfId="6907"/>
    <cellStyle name="Comma 74 4" xfId="34597"/>
    <cellStyle name="Comma 75" xfId="6908"/>
    <cellStyle name="Comma 75 2" xfId="6909"/>
    <cellStyle name="Comma 75 3" xfId="6910"/>
    <cellStyle name="Comma 75 4" xfId="34598"/>
    <cellStyle name="Comma 76" xfId="6911"/>
    <cellStyle name="Comma 76 2" xfId="6912"/>
    <cellStyle name="Comma 76 3" xfId="6913"/>
    <cellStyle name="Comma 76 4" xfId="34599"/>
    <cellStyle name="Comma 77" xfId="6914"/>
    <cellStyle name="Comma 77 2" xfId="6915"/>
    <cellStyle name="Comma 77 3" xfId="6916"/>
    <cellStyle name="Comma 77 4" xfId="34600"/>
    <cellStyle name="Comma 78" xfId="6917"/>
    <cellStyle name="Comma 78 2" xfId="6918"/>
    <cellStyle name="Comma 78 2 2" xfId="6919"/>
    <cellStyle name="Comma 78 2 3" xfId="6920"/>
    <cellStyle name="Comma 78 2 4" xfId="34602"/>
    <cellStyle name="Comma 78 3" xfId="6921"/>
    <cellStyle name="Comma 78 4" xfId="6922"/>
    <cellStyle name="Comma 78 5" xfId="34601"/>
    <cellStyle name="Comma 79" xfId="6923"/>
    <cellStyle name="Comma 79 2" xfId="6924"/>
    <cellStyle name="Comma 79 3" xfId="6925"/>
    <cellStyle name="Comma 79 4" xfId="34603"/>
    <cellStyle name="Comma 8" xfId="6926"/>
    <cellStyle name="Comma 8 10" xfId="33095"/>
    <cellStyle name="Comma 8 2" xfId="6927"/>
    <cellStyle name="Comma 8 2 2" xfId="6928"/>
    <cellStyle name="Comma 8 2 2 2" xfId="6929"/>
    <cellStyle name="Comma 8 2 2 2 2" xfId="6930"/>
    <cellStyle name="Comma 8 2 2 2 2 2" xfId="33439"/>
    <cellStyle name="Comma 8 2 2 2 3" xfId="33438"/>
    <cellStyle name="Comma 8 2 2 3" xfId="6931"/>
    <cellStyle name="Comma 8 2 2 3 2" xfId="33440"/>
    <cellStyle name="Comma 8 2 2 4" xfId="33437"/>
    <cellStyle name="Comma 8 2 3" xfId="6932"/>
    <cellStyle name="Comma 8 2 3 2" xfId="6933"/>
    <cellStyle name="Comma 8 2 3 2 2" xfId="33442"/>
    <cellStyle name="Comma 8 2 3 3" xfId="33441"/>
    <cellStyle name="Comma 8 2 4" xfId="6934"/>
    <cellStyle name="Comma 8 2 4 2" xfId="33443"/>
    <cellStyle name="Comma 8 2 5" xfId="33436"/>
    <cellStyle name="Comma 8 3" xfId="6935"/>
    <cellStyle name="Comma 8 3 2" xfId="6936"/>
    <cellStyle name="Comma 8 3 2 2" xfId="6937"/>
    <cellStyle name="Comma 8 3 2 2 2" xfId="34604"/>
    <cellStyle name="Comma 8 3 2 3" xfId="33445"/>
    <cellStyle name="Comma 8 3 3" xfId="6938"/>
    <cellStyle name="Comma 8 3 3 2" xfId="34605"/>
    <cellStyle name="Comma 8 3 4" xfId="33444"/>
    <cellStyle name="Comma 8 4" xfId="6939"/>
    <cellStyle name="Comma 8 4 2" xfId="6940"/>
    <cellStyle name="Comma 8 4 3" xfId="33446"/>
    <cellStyle name="Comma 8 5" xfId="6941"/>
    <cellStyle name="Comma 8 5 2" xfId="6942"/>
    <cellStyle name="Comma 8 5 2 2" xfId="6943"/>
    <cellStyle name="Comma 8 5 2 3" xfId="6944"/>
    <cellStyle name="Comma 8 5 2 4" xfId="34606"/>
    <cellStyle name="Comma 8 5 3" xfId="6945"/>
    <cellStyle name="Comma 8 5 3 2" xfId="6946"/>
    <cellStyle name="Comma 8 5 3 3" xfId="6947"/>
    <cellStyle name="Comma 8 5 3 4" xfId="37872"/>
    <cellStyle name="Comma 8 5 4" xfId="6948"/>
    <cellStyle name="Comma 8 5 5" xfId="6949"/>
    <cellStyle name="Comma 8 5 6" xfId="34056"/>
    <cellStyle name="Comma 8 6" xfId="6950"/>
    <cellStyle name="Comma 8 6 2" xfId="6951"/>
    <cellStyle name="Comma 8 6 3" xfId="6952"/>
    <cellStyle name="Comma 8 6 4" xfId="34607"/>
    <cellStyle name="Comma 8 7" xfId="6953"/>
    <cellStyle name="Comma 8 7 2" xfId="6954"/>
    <cellStyle name="Comma 8 7 3" xfId="6955"/>
    <cellStyle name="Comma 8 7 4" xfId="37801"/>
    <cellStyle name="Comma 8 8" xfId="6956"/>
    <cellStyle name="Comma 8 9" xfId="6957"/>
    <cellStyle name="Comma 80" xfId="6958"/>
    <cellStyle name="Comma 80 2" xfId="6959"/>
    <cellStyle name="Comma 80 3" xfId="6960"/>
    <cellStyle name="Comma 80 4" xfId="34608"/>
    <cellStyle name="Comma 81" xfId="6961"/>
    <cellStyle name="Comma 81 2" xfId="6962"/>
    <cellStyle name="Comma 81 3" xfId="6963"/>
    <cellStyle name="Comma 81 4" xfId="34609"/>
    <cellStyle name="Comma 82" xfId="6964"/>
    <cellStyle name="Comma 82 2" xfId="6965"/>
    <cellStyle name="Comma 82 3" xfId="6966"/>
    <cellStyle name="Comma 82 4" xfId="34610"/>
    <cellStyle name="Comma 83" xfId="6967"/>
    <cellStyle name="Comma 83 2" xfId="34611"/>
    <cellStyle name="Comma 84" xfId="6968"/>
    <cellStyle name="Comma 84 2" xfId="6969"/>
    <cellStyle name="Comma 84 2 2" xfId="34613"/>
    <cellStyle name="Comma 84 3" xfId="34612"/>
    <cellStyle name="Comma 85" xfId="6970"/>
    <cellStyle name="Comma 85 2" xfId="6971"/>
    <cellStyle name="Comma 85 2 2" xfId="34615"/>
    <cellStyle name="Comma 85 3" xfId="34614"/>
    <cellStyle name="Comma 86" xfId="6972"/>
    <cellStyle name="Comma 86 2" xfId="6973"/>
    <cellStyle name="Comma 86 3" xfId="6974"/>
    <cellStyle name="Comma 86 4" xfId="34616"/>
    <cellStyle name="Comma 87" xfId="6975"/>
    <cellStyle name="Comma 87 2" xfId="34617"/>
    <cellStyle name="Comma 88" xfId="6976"/>
    <cellStyle name="Comma 88 2" xfId="34618"/>
    <cellStyle name="Comma 89" xfId="6977"/>
    <cellStyle name="Comma 89 2" xfId="34619"/>
    <cellStyle name="Comma 9" xfId="6978"/>
    <cellStyle name="Comma 9 10" xfId="6979"/>
    <cellStyle name="Comma 9 11" xfId="33165"/>
    <cellStyle name="Comma 9 2" xfId="6980"/>
    <cellStyle name="Comma 9 2 2" xfId="6981"/>
    <cellStyle name="Comma 9 2 2 2" xfId="6982"/>
    <cellStyle name="Comma 9 2 2 2 2" xfId="34620"/>
    <cellStyle name="Comma 9 2 2 3" xfId="33448"/>
    <cellStyle name="Comma 9 2 3" xfId="6983"/>
    <cellStyle name="Comma 9 2 3 2" xfId="34621"/>
    <cellStyle name="Comma 9 2 4" xfId="33447"/>
    <cellStyle name="Comma 9 3" xfId="6984"/>
    <cellStyle name="Comma 9 3 2" xfId="6985"/>
    <cellStyle name="Comma 9 3 2 2" xfId="6986"/>
    <cellStyle name="Comma 9 3 2 2 2" xfId="33451"/>
    <cellStyle name="Comma 9 3 2 3" xfId="33450"/>
    <cellStyle name="Comma 9 3 3" xfId="6987"/>
    <cellStyle name="Comma 9 3 3 2" xfId="33452"/>
    <cellStyle name="Comma 9 3 4" xfId="33449"/>
    <cellStyle name="Comma 9 4" xfId="6988"/>
    <cellStyle name="Comma 9 4 2" xfId="6989"/>
    <cellStyle name="Comma 9 4 2 2" xfId="33454"/>
    <cellStyle name="Comma 9 4 3" xfId="33453"/>
    <cellStyle name="Comma 9 5" xfId="6990"/>
    <cellStyle name="Comma 9 5 2" xfId="33455"/>
    <cellStyle name="Comma 9 6" xfId="6991"/>
    <cellStyle name="Comma 9 6 2" xfId="6992"/>
    <cellStyle name="Comma 9 6 2 2" xfId="6993"/>
    <cellStyle name="Comma 9 6 2 3" xfId="6994"/>
    <cellStyle name="Comma 9 6 2 4" xfId="34622"/>
    <cellStyle name="Comma 9 6 3" xfId="6995"/>
    <cellStyle name="Comma 9 6 3 2" xfId="6996"/>
    <cellStyle name="Comma 9 6 3 3" xfId="6997"/>
    <cellStyle name="Comma 9 6 3 4" xfId="37873"/>
    <cellStyle name="Comma 9 6 4" xfId="6998"/>
    <cellStyle name="Comma 9 6 5" xfId="6999"/>
    <cellStyle name="Comma 9 6 6" xfId="34057"/>
    <cellStyle name="Comma 9 7" xfId="7000"/>
    <cellStyle name="Comma 9 7 2" xfId="7001"/>
    <cellStyle name="Comma 9 7 3" xfId="7002"/>
    <cellStyle name="Comma 9 7 4" xfId="34623"/>
    <cellStyle name="Comma 9 8" xfId="7003"/>
    <cellStyle name="Comma 9 8 2" xfId="7004"/>
    <cellStyle name="Comma 9 8 3" xfId="7005"/>
    <cellStyle name="Comma 9 8 4" xfId="37818"/>
    <cellStyle name="Comma 9 9" xfId="7006"/>
    <cellStyle name="Comma 90" xfId="7007"/>
    <cellStyle name="Comma 90 2" xfId="7008"/>
    <cellStyle name="Comma 90 3" xfId="7009"/>
    <cellStyle name="Comma 90 4" xfId="34624"/>
    <cellStyle name="Comma 91" xfId="7010"/>
    <cellStyle name="Comma 91 2" xfId="7011"/>
    <cellStyle name="Comma 91 3" xfId="7012"/>
    <cellStyle name="Comma 91 4" xfId="37769"/>
    <cellStyle name="Comma 92" xfId="7013"/>
    <cellStyle name="Comma 92 2" xfId="37776"/>
    <cellStyle name="Comma 93" xfId="7014"/>
    <cellStyle name="Comma 93 2" xfId="37853"/>
    <cellStyle name="Comma 94" xfId="7015"/>
    <cellStyle name="Comma 94 2" xfId="33052"/>
    <cellStyle name="Comma 95" xfId="7016"/>
    <cellStyle name="Comma 95 2" xfId="33082"/>
    <cellStyle name="Comma 96" xfId="7017"/>
    <cellStyle name="Comma 96 2" xfId="37930"/>
    <cellStyle name="Comma 97" xfId="33004"/>
    <cellStyle name="Comma(0)" xfId="2"/>
    <cellStyle name="Comma(0) 2" xfId="82"/>
    <cellStyle name="Comma(0) 2 2" xfId="33457"/>
    <cellStyle name="Comma(0) 2 3" xfId="7019"/>
    <cellStyle name="Comma(0) 3" xfId="33456"/>
    <cellStyle name="Comma(0) 4" xfId="7018"/>
    <cellStyle name="Comma(2)" xfId="3"/>
    <cellStyle name="Comma(2) 2" xfId="83"/>
    <cellStyle name="Comma(2) 2 2" xfId="33459"/>
    <cellStyle name="Comma(2) 2 3" xfId="7021"/>
    <cellStyle name="Comma(2) 3" xfId="7022"/>
    <cellStyle name="Comma(2) 3 2" xfId="34625"/>
    <cellStyle name="Comma(2) 4" xfId="33458"/>
    <cellStyle name="Comma(2) 5" xfId="7020"/>
    <cellStyle name="Comment" xfId="4"/>
    <cellStyle name="Comment 2" xfId="33460"/>
    <cellStyle name="Comment 3" xfId="7023"/>
    <cellStyle name="Comment Box" xfId="7024"/>
    <cellStyle name="Comment Box 2" xfId="7025"/>
    <cellStyle name="Comment Box 2 2" xfId="33462"/>
    <cellStyle name="Comment Box 3" xfId="7026"/>
    <cellStyle name="Comment Box 3 2" xfId="33463"/>
    <cellStyle name="Comment Box 4" xfId="7027"/>
    <cellStyle name="Comment Box 4 2" xfId="34626"/>
    <cellStyle name="Comment Box 5" xfId="33461"/>
    <cellStyle name="Commentary" xfId="7028"/>
    <cellStyle name="Commentary 2" xfId="7029"/>
    <cellStyle name="Commentary 2 2" xfId="7030"/>
    <cellStyle name="Commentary 2 3" xfId="7031"/>
    <cellStyle name="Commentary 2 4" xfId="34628"/>
    <cellStyle name="Commentary 3" xfId="7032"/>
    <cellStyle name="Commentary 3 2" xfId="34629"/>
    <cellStyle name="Commentary 4" xfId="34627"/>
    <cellStyle name="CommentWrap" xfId="7033"/>
    <cellStyle name="CommentWrap 2" xfId="33464"/>
    <cellStyle name="Company Heading" xfId="7034"/>
    <cellStyle name="Company Heading 2" xfId="7035"/>
    <cellStyle name="Company Heading 2 2" xfId="7036"/>
    <cellStyle name="Company Heading 2 3" xfId="7037"/>
    <cellStyle name="Company Heading 2 4" xfId="34631"/>
    <cellStyle name="Company Heading 3" xfId="7038"/>
    <cellStyle name="Company Heading 3 2" xfId="34632"/>
    <cellStyle name="Company Heading 4" xfId="34630"/>
    <cellStyle name="Company Name" xfId="5"/>
    <cellStyle name="Company Name 2" xfId="7040"/>
    <cellStyle name="Company Name 2 2" xfId="7041"/>
    <cellStyle name="Company Name 2 2 2" xfId="7042"/>
    <cellStyle name="Company Name 2 2 2 2" xfId="7043"/>
    <cellStyle name="Company Name 2 2 2 2 2" xfId="7044"/>
    <cellStyle name="Company Name 2 2 2 2 2 2" xfId="7045"/>
    <cellStyle name="Company Name 2 2 2 2 2 2 10" xfId="38447"/>
    <cellStyle name="Company Name 2 2 2 2 2 2 2" xfId="7046"/>
    <cellStyle name="Company Name 2 2 2 2 2 2 3" xfId="7047"/>
    <cellStyle name="Company Name 2 2 2 2 2 2 4" xfId="7048"/>
    <cellStyle name="Company Name 2 2 2 2 2 2 5" xfId="7049"/>
    <cellStyle name="Company Name 2 2 2 2 2 2 6" xfId="7050"/>
    <cellStyle name="Company Name 2 2 2 2 2 2 7" xfId="7051"/>
    <cellStyle name="Company Name 2 2 2 2 2 2 8" xfId="7052"/>
    <cellStyle name="Company Name 2 2 2 2 2 2 9" xfId="7053"/>
    <cellStyle name="Company Name 2 2 2 2 2 3" xfId="34637"/>
    <cellStyle name="Company Name 2 2 2 2 3" xfId="7054"/>
    <cellStyle name="Company Name 2 2 2 2 3 10" xfId="38448"/>
    <cellStyle name="Company Name 2 2 2 2 3 2" xfId="7055"/>
    <cellStyle name="Company Name 2 2 2 2 3 3" xfId="7056"/>
    <cellStyle name="Company Name 2 2 2 2 3 4" xfId="7057"/>
    <cellStyle name="Company Name 2 2 2 2 3 5" xfId="7058"/>
    <cellStyle name="Company Name 2 2 2 2 3 6" xfId="7059"/>
    <cellStyle name="Company Name 2 2 2 2 3 7" xfId="7060"/>
    <cellStyle name="Company Name 2 2 2 2 3 8" xfId="7061"/>
    <cellStyle name="Company Name 2 2 2 2 3 9" xfId="7062"/>
    <cellStyle name="Company Name 2 2 2 2 4" xfId="34636"/>
    <cellStyle name="Company Name 2 2 2 3" xfId="7063"/>
    <cellStyle name="Company Name 2 2 2 3 2" xfId="7064"/>
    <cellStyle name="Company Name 2 2 2 3 2 10" xfId="38446"/>
    <cellStyle name="Company Name 2 2 2 3 2 2" xfId="7065"/>
    <cellStyle name="Company Name 2 2 2 3 2 3" xfId="7066"/>
    <cellStyle name="Company Name 2 2 2 3 2 4" xfId="7067"/>
    <cellStyle name="Company Name 2 2 2 3 2 5" xfId="7068"/>
    <cellStyle name="Company Name 2 2 2 3 2 6" xfId="7069"/>
    <cellStyle name="Company Name 2 2 2 3 2 7" xfId="7070"/>
    <cellStyle name="Company Name 2 2 2 3 2 8" xfId="7071"/>
    <cellStyle name="Company Name 2 2 2 3 2 9" xfId="7072"/>
    <cellStyle name="Company Name 2 2 2 3 3" xfId="34638"/>
    <cellStyle name="Company Name 2 2 2 4" xfId="7073"/>
    <cellStyle name="Company Name 2 2 2 4 2" xfId="7074"/>
    <cellStyle name="Company Name 2 2 2 4 2 10" xfId="38445"/>
    <cellStyle name="Company Name 2 2 2 4 2 2" xfId="7075"/>
    <cellStyle name="Company Name 2 2 2 4 2 3" xfId="7076"/>
    <cellStyle name="Company Name 2 2 2 4 2 4" xfId="7077"/>
    <cellStyle name="Company Name 2 2 2 4 2 5" xfId="7078"/>
    <cellStyle name="Company Name 2 2 2 4 2 6" xfId="7079"/>
    <cellStyle name="Company Name 2 2 2 4 2 7" xfId="7080"/>
    <cellStyle name="Company Name 2 2 2 4 2 8" xfId="7081"/>
    <cellStyle name="Company Name 2 2 2 4 2 9" xfId="7082"/>
    <cellStyle name="Company Name 2 2 2 4 3" xfId="34639"/>
    <cellStyle name="Company Name 2 2 2 5" xfId="7083"/>
    <cellStyle name="Company Name 2 2 2 5 10" xfId="38449"/>
    <cellStyle name="Company Name 2 2 2 5 2" xfId="7084"/>
    <cellStyle name="Company Name 2 2 2 5 3" xfId="7085"/>
    <cellStyle name="Company Name 2 2 2 5 4" xfId="7086"/>
    <cellStyle name="Company Name 2 2 2 5 5" xfId="7087"/>
    <cellStyle name="Company Name 2 2 2 5 6" xfId="7088"/>
    <cellStyle name="Company Name 2 2 2 5 7" xfId="7089"/>
    <cellStyle name="Company Name 2 2 2 5 8" xfId="7090"/>
    <cellStyle name="Company Name 2 2 2 5 9" xfId="7091"/>
    <cellStyle name="Company Name 2 2 2 6" xfId="34635"/>
    <cellStyle name="Company Name 2 2 3" xfId="7092"/>
    <cellStyle name="Company Name 2 2 3 2" xfId="7093"/>
    <cellStyle name="Company Name 2 2 3 2 2" xfId="7094"/>
    <cellStyle name="Company Name 2 2 3 2 2 10" xfId="38443"/>
    <cellStyle name="Company Name 2 2 3 2 2 2" xfId="7095"/>
    <cellStyle name="Company Name 2 2 3 2 2 3" xfId="7096"/>
    <cellStyle name="Company Name 2 2 3 2 2 4" xfId="7097"/>
    <cellStyle name="Company Name 2 2 3 2 2 5" xfId="7098"/>
    <cellStyle name="Company Name 2 2 3 2 2 6" xfId="7099"/>
    <cellStyle name="Company Name 2 2 3 2 2 7" xfId="7100"/>
    <cellStyle name="Company Name 2 2 3 2 2 8" xfId="7101"/>
    <cellStyle name="Company Name 2 2 3 2 2 9" xfId="7102"/>
    <cellStyle name="Company Name 2 2 3 2 3" xfId="34641"/>
    <cellStyle name="Company Name 2 2 3 3" xfId="7103"/>
    <cellStyle name="Company Name 2 2 3 3 10" xfId="38444"/>
    <cellStyle name="Company Name 2 2 3 3 2" xfId="7104"/>
    <cellStyle name="Company Name 2 2 3 3 3" xfId="7105"/>
    <cellStyle name="Company Name 2 2 3 3 4" xfId="7106"/>
    <cellStyle name="Company Name 2 2 3 3 5" xfId="7107"/>
    <cellStyle name="Company Name 2 2 3 3 6" xfId="7108"/>
    <cellStyle name="Company Name 2 2 3 3 7" xfId="7109"/>
    <cellStyle name="Company Name 2 2 3 3 8" xfId="7110"/>
    <cellStyle name="Company Name 2 2 3 3 9" xfId="7111"/>
    <cellStyle name="Company Name 2 2 3 4" xfId="34640"/>
    <cellStyle name="Company Name 2 2 4" xfId="7112"/>
    <cellStyle name="Company Name 2 2 4 10" xfId="38450"/>
    <cellStyle name="Company Name 2 2 4 2" xfId="7113"/>
    <cellStyle name="Company Name 2 2 4 3" xfId="7114"/>
    <cellStyle name="Company Name 2 2 4 4" xfId="7115"/>
    <cellStyle name="Company Name 2 2 4 5" xfId="7116"/>
    <cellStyle name="Company Name 2 2 4 6" xfId="7117"/>
    <cellStyle name="Company Name 2 2 4 7" xfId="7118"/>
    <cellStyle name="Company Name 2 2 4 8" xfId="7119"/>
    <cellStyle name="Company Name 2 2 4 9" xfId="7120"/>
    <cellStyle name="Company Name 2 2 5" xfId="34634"/>
    <cellStyle name="Company Name 2 3" xfId="7121"/>
    <cellStyle name="Company Name 2 3 2" xfId="7122"/>
    <cellStyle name="Company Name 2 3 2 2" xfId="7123"/>
    <cellStyle name="Company Name 2 3 2 2 2" xfId="7124"/>
    <cellStyle name="Company Name 2 3 2 2 2 2" xfId="7125"/>
    <cellStyle name="Company Name 2 3 2 2 2 2 10" xfId="38439"/>
    <cellStyle name="Company Name 2 3 2 2 2 2 2" xfId="7126"/>
    <cellStyle name="Company Name 2 3 2 2 2 2 3" xfId="7127"/>
    <cellStyle name="Company Name 2 3 2 2 2 2 4" xfId="7128"/>
    <cellStyle name="Company Name 2 3 2 2 2 2 5" xfId="7129"/>
    <cellStyle name="Company Name 2 3 2 2 2 2 6" xfId="7130"/>
    <cellStyle name="Company Name 2 3 2 2 2 2 7" xfId="7131"/>
    <cellStyle name="Company Name 2 3 2 2 2 2 8" xfId="7132"/>
    <cellStyle name="Company Name 2 3 2 2 2 2 9" xfId="7133"/>
    <cellStyle name="Company Name 2 3 2 2 2 3" xfId="34645"/>
    <cellStyle name="Company Name 2 3 2 2 3" xfId="7134"/>
    <cellStyle name="Company Name 2 3 2 2 3 10" xfId="38440"/>
    <cellStyle name="Company Name 2 3 2 2 3 2" xfId="7135"/>
    <cellStyle name="Company Name 2 3 2 2 3 3" xfId="7136"/>
    <cellStyle name="Company Name 2 3 2 2 3 4" xfId="7137"/>
    <cellStyle name="Company Name 2 3 2 2 3 5" xfId="7138"/>
    <cellStyle name="Company Name 2 3 2 2 3 6" xfId="7139"/>
    <cellStyle name="Company Name 2 3 2 2 3 7" xfId="7140"/>
    <cellStyle name="Company Name 2 3 2 2 3 8" xfId="7141"/>
    <cellStyle name="Company Name 2 3 2 2 3 9" xfId="7142"/>
    <cellStyle name="Company Name 2 3 2 2 4" xfId="34644"/>
    <cellStyle name="Company Name 2 3 2 3" xfId="7143"/>
    <cellStyle name="Company Name 2 3 2 3 2" xfId="7144"/>
    <cellStyle name="Company Name 2 3 2 3 2 10" xfId="38438"/>
    <cellStyle name="Company Name 2 3 2 3 2 2" xfId="7145"/>
    <cellStyle name="Company Name 2 3 2 3 2 3" xfId="7146"/>
    <cellStyle name="Company Name 2 3 2 3 2 4" xfId="7147"/>
    <cellStyle name="Company Name 2 3 2 3 2 5" xfId="7148"/>
    <cellStyle name="Company Name 2 3 2 3 2 6" xfId="7149"/>
    <cellStyle name="Company Name 2 3 2 3 2 7" xfId="7150"/>
    <cellStyle name="Company Name 2 3 2 3 2 8" xfId="7151"/>
    <cellStyle name="Company Name 2 3 2 3 2 9" xfId="7152"/>
    <cellStyle name="Company Name 2 3 2 3 3" xfId="34646"/>
    <cellStyle name="Company Name 2 3 2 4" xfId="7153"/>
    <cellStyle name="Company Name 2 3 2 4 2" xfId="7154"/>
    <cellStyle name="Company Name 2 3 2 4 2 10" xfId="38437"/>
    <cellStyle name="Company Name 2 3 2 4 2 2" xfId="7155"/>
    <cellStyle name="Company Name 2 3 2 4 2 3" xfId="7156"/>
    <cellStyle name="Company Name 2 3 2 4 2 4" xfId="7157"/>
    <cellStyle name="Company Name 2 3 2 4 2 5" xfId="7158"/>
    <cellStyle name="Company Name 2 3 2 4 2 6" xfId="7159"/>
    <cellStyle name="Company Name 2 3 2 4 2 7" xfId="7160"/>
    <cellStyle name="Company Name 2 3 2 4 2 8" xfId="7161"/>
    <cellStyle name="Company Name 2 3 2 4 2 9" xfId="7162"/>
    <cellStyle name="Company Name 2 3 2 4 3" xfId="34647"/>
    <cellStyle name="Company Name 2 3 2 5" xfId="7163"/>
    <cellStyle name="Company Name 2 3 2 5 10" xfId="38441"/>
    <cellStyle name="Company Name 2 3 2 5 2" xfId="7164"/>
    <cellStyle name="Company Name 2 3 2 5 3" xfId="7165"/>
    <cellStyle name="Company Name 2 3 2 5 4" xfId="7166"/>
    <cellStyle name="Company Name 2 3 2 5 5" xfId="7167"/>
    <cellStyle name="Company Name 2 3 2 5 6" xfId="7168"/>
    <cellStyle name="Company Name 2 3 2 5 7" xfId="7169"/>
    <cellStyle name="Company Name 2 3 2 5 8" xfId="7170"/>
    <cellStyle name="Company Name 2 3 2 5 9" xfId="7171"/>
    <cellStyle name="Company Name 2 3 2 6" xfId="34643"/>
    <cellStyle name="Company Name 2 3 3" xfId="7172"/>
    <cellStyle name="Company Name 2 3 3 2" xfId="7173"/>
    <cellStyle name="Company Name 2 3 3 2 2" xfId="7174"/>
    <cellStyle name="Company Name 2 3 3 2 2 10" xfId="38435"/>
    <cellStyle name="Company Name 2 3 3 2 2 2" xfId="7175"/>
    <cellStyle name="Company Name 2 3 3 2 2 3" xfId="7176"/>
    <cellStyle name="Company Name 2 3 3 2 2 4" xfId="7177"/>
    <cellStyle name="Company Name 2 3 3 2 2 5" xfId="7178"/>
    <cellStyle name="Company Name 2 3 3 2 2 6" xfId="7179"/>
    <cellStyle name="Company Name 2 3 3 2 2 7" xfId="7180"/>
    <cellStyle name="Company Name 2 3 3 2 2 8" xfId="7181"/>
    <cellStyle name="Company Name 2 3 3 2 2 9" xfId="7182"/>
    <cellStyle name="Company Name 2 3 3 2 3" xfId="34649"/>
    <cellStyle name="Company Name 2 3 3 3" xfId="7183"/>
    <cellStyle name="Company Name 2 3 3 3 10" xfId="38436"/>
    <cellStyle name="Company Name 2 3 3 3 2" xfId="7184"/>
    <cellStyle name="Company Name 2 3 3 3 3" xfId="7185"/>
    <cellStyle name="Company Name 2 3 3 3 4" xfId="7186"/>
    <cellStyle name="Company Name 2 3 3 3 5" xfId="7187"/>
    <cellStyle name="Company Name 2 3 3 3 6" xfId="7188"/>
    <cellStyle name="Company Name 2 3 3 3 7" xfId="7189"/>
    <cellStyle name="Company Name 2 3 3 3 8" xfId="7190"/>
    <cellStyle name="Company Name 2 3 3 3 9" xfId="7191"/>
    <cellStyle name="Company Name 2 3 3 4" xfId="34648"/>
    <cellStyle name="Company Name 2 3 4" xfId="7192"/>
    <cellStyle name="Company Name 2 3 4 10" xfId="38442"/>
    <cellStyle name="Company Name 2 3 4 2" xfId="7193"/>
    <cellStyle name="Company Name 2 3 4 3" xfId="7194"/>
    <cellStyle name="Company Name 2 3 4 4" xfId="7195"/>
    <cellStyle name="Company Name 2 3 4 5" xfId="7196"/>
    <cellStyle name="Company Name 2 3 4 6" xfId="7197"/>
    <cellStyle name="Company Name 2 3 4 7" xfId="7198"/>
    <cellStyle name="Company Name 2 3 4 8" xfId="7199"/>
    <cellStyle name="Company Name 2 3 4 9" xfId="7200"/>
    <cellStyle name="Company Name 2 3 5" xfId="34642"/>
    <cellStyle name="Company Name 2 4" xfId="7201"/>
    <cellStyle name="Company Name 2 4 2" xfId="7202"/>
    <cellStyle name="Company Name 2 4 2 2" xfId="7203"/>
    <cellStyle name="Company Name 2 4 2 2 2" xfId="7204"/>
    <cellStyle name="Company Name 2 4 2 2 2 10" xfId="38432"/>
    <cellStyle name="Company Name 2 4 2 2 2 2" xfId="7205"/>
    <cellStyle name="Company Name 2 4 2 2 2 3" xfId="7206"/>
    <cellStyle name="Company Name 2 4 2 2 2 4" xfId="7207"/>
    <cellStyle name="Company Name 2 4 2 2 2 5" xfId="7208"/>
    <cellStyle name="Company Name 2 4 2 2 2 6" xfId="7209"/>
    <cellStyle name="Company Name 2 4 2 2 2 7" xfId="7210"/>
    <cellStyle name="Company Name 2 4 2 2 2 8" xfId="7211"/>
    <cellStyle name="Company Name 2 4 2 2 2 9" xfId="7212"/>
    <cellStyle name="Company Name 2 4 2 2 3" xfId="34652"/>
    <cellStyle name="Company Name 2 4 2 3" xfId="7213"/>
    <cellStyle name="Company Name 2 4 2 3 10" xfId="38433"/>
    <cellStyle name="Company Name 2 4 2 3 2" xfId="7214"/>
    <cellStyle name="Company Name 2 4 2 3 3" xfId="7215"/>
    <cellStyle name="Company Name 2 4 2 3 4" xfId="7216"/>
    <cellStyle name="Company Name 2 4 2 3 5" xfId="7217"/>
    <cellStyle name="Company Name 2 4 2 3 6" xfId="7218"/>
    <cellStyle name="Company Name 2 4 2 3 7" xfId="7219"/>
    <cellStyle name="Company Name 2 4 2 3 8" xfId="7220"/>
    <cellStyle name="Company Name 2 4 2 3 9" xfId="7221"/>
    <cellStyle name="Company Name 2 4 2 4" xfId="34651"/>
    <cellStyle name="Company Name 2 4 3" xfId="7222"/>
    <cellStyle name="Company Name 2 4 3 2" xfId="7223"/>
    <cellStyle name="Company Name 2 4 3 2 10" xfId="38431"/>
    <cellStyle name="Company Name 2 4 3 2 2" xfId="7224"/>
    <cellStyle name="Company Name 2 4 3 2 3" xfId="7225"/>
    <cellStyle name="Company Name 2 4 3 2 4" xfId="7226"/>
    <cellStyle name="Company Name 2 4 3 2 5" xfId="7227"/>
    <cellStyle name="Company Name 2 4 3 2 6" xfId="7228"/>
    <cellStyle name="Company Name 2 4 3 2 7" xfId="7229"/>
    <cellStyle name="Company Name 2 4 3 2 8" xfId="7230"/>
    <cellStyle name="Company Name 2 4 3 2 9" xfId="7231"/>
    <cellStyle name="Company Name 2 4 3 3" xfId="34653"/>
    <cellStyle name="Company Name 2 4 4" xfId="7232"/>
    <cellStyle name="Company Name 2 4 4 2" xfId="7233"/>
    <cellStyle name="Company Name 2 4 4 2 10" xfId="38430"/>
    <cellStyle name="Company Name 2 4 4 2 2" xfId="7234"/>
    <cellStyle name="Company Name 2 4 4 2 3" xfId="7235"/>
    <cellStyle name="Company Name 2 4 4 2 4" xfId="7236"/>
    <cellStyle name="Company Name 2 4 4 2 5" xfId="7237"/>
    <cellStyle name="Company Name 2 4 4 2 6" xfId="7238"/>
    <cellStyle name="Company Name 2 4 4 2 7" xfId="7239"/>
    <cellStyle name="Company Name 2 4 4 2 8" xfId="7240"/>
    <cellStyle name="Company Name 2 4 4 2 9" xfId="7241"/>
    <cellStyle name="Company Name 2 4 4 3" xfId="34654"/>
    <cellStyle name="Company Name 2 4 5" xfId="7242"/>
    <cellStyle name="Company Name 2 4 5 10" xfId="38434"/>
    <cellStyle name="Company Name 2 4 5 2" xfId="7243"/>
    <cellStyle name="Company Name 2 4 5 3" xfId="7244"/>
    <cellStyle name="Company Name 2 4 5 4" xfId="7245"/>
    <cellStyle name="Company Name 2 4 5 5" xfId="7246"/>
    <cellStyle name="Company Name 2 4 5 6" xfId="7247"/>
    <cellStyle name="Company Name 2 4 5 7" xfId="7248"/>
    <cellStyle name="Company Name 2 4 5 8" xfId="7249"/>
    <cellStyle name="Company Name 2 4 5 9" xfId="7250"/>
    <cellStyle name="Company Name 2 4 6" xfId="34650"/>
    <cellStyle name="Company Name 2 5" xfId="7251"/>
    <cellStyle name="Company Name 2 5 10" xfId="38451"/>
    <cellStyle name="Company Name 2 5 2" xfId="7252"/>
    <cellStyle name="Company Name 2 5 3" xfId="7253"/>
    <cellStyle name="Company Name 2 5 4" xfId="7254"/>
    <cellStyle name="Company Name 2 5 5" xfId="7255"/>
    <cellStyle name="Company Name 2 5 6" xfId="7256"/>
    <cellStyle name="Company Name 2 5 7" xfId="7257"/>
    <cellStyle name="Company Name 2 5 8" xfId="7258"/>
    <cellStyle name="Company Name 2 5 9" xfId="7259"/>
    <cellStyle name="Company Name 2 6" xfId="34633"/>
    <cellStyle name="Company Name 3" xfId="7260"/>
    <cellStyle name="Company Name 3 2" xfId="7261"/>
    <cellStyle name="Company Name 3 2 2" xfId="7262"/>
    <cellStyle name="Company Name 3 2 2 2" xfId="7263"/>
    <cellStyle name="Company Name 3 2 2 2 2" xfId="7264"/>
    <cellStyle name="Company Name 3 2 2 2 2 10" xfId="38426"/>
    <cellStyle name="Company Name 3 2 2 2 2 2" xfId="7265"/>
    <cellStyle name="Company Name 3 2 2 2 2 3" xfId="7266"/>
    <cellStyle name="Company Name 3 2 2 2 2 4" xfId="7267"/>
    <cellStyle name="Company Name 3 2 2 2 2 5" xfId="7268"/>
    <cellStyle name="Company Name 3 2 2 2 2 6" xfId="7269"/>
    <cellStyle name="Company Name 3 2 2 2 2 7" xfId="7270"/>
    <cellStyle name="Company Name 3 2 2 2 2 8" xfId="7271"/>
    <cellStyle name="Company Name 3 2 2 2 2 9" xfId="7272"/>
    <cellStyle name="Company Name 3 2 2 2 3" xfId="34658"/>
    <cellStyle name="Company Name 3 2 2 3" xfId="7273"/>
    <cellStyle name="Company Name 3 2 2 3 10" xfId="38427"/>
    <cellStyle name="Company Name 3 2 2 3 2" xfId="7274"/>
    <cellStyle name="Company Name 3 2 2 3 3" xfId="7275"/>
    <cellStyle name="Company Name 3 2 2 3 4" xfId="7276"/>
    <cellStyle name="Company Name 3 2 2 3 5" xfId="7277"/>
    <cellStyle name="Company Name 3 2 2 3 6" xfId="7278"/>
    <cellStyle name="Company Name 3 2 2 3 7" xfId="7279"/>
    <cellStyle name="Company Name 3 2 2 3 8" xfId="7280"/>
    <cellStyle name="Company Name 3 2 2 3 9" xfId="7281"/>
    <cellStyle name="Company Name 3 2 2 4" xfId="34657"/>
    <cellStyle name="Company Name 3 2 3" xfId="7282"/>
    <cellStyle name="Company Name 3 2 3 2" xfId="7283"/>
    <cellStyle name="Company Name 3 2 3 2 10" xfId="38425"/>
    <cellStyle name="Company Name 3 2 3 2 2" xfId="7284"/>
    <cellStyle name="Company Name 3 2 3 2 3" xfId="7285"/>
    <cellStyle name="Company Name 3 2 3 2 4" xfId="7286"/>
    <cellStyle name="Company Name 3 2 3 2 5" xfId="7287"/>
    <cellStyle name="Company Name 3 2 3 2 6" xfId="7288"/>
    <cellStyle name="Company Name 3 2 3 2 7" xfId="7289"/>
    <cellStyle name="Company Name 3 2 3 2 8" xfId="7290"/>
    <cellStyle name="Company Name 3 2 3 2 9" xfId="7291"/>
    <cellStyle name="Company Name 3 2 3 3" xfId="34659"/>
    <cellStyle name="Company Name 3 2 4" xfId="7292"/>
    <cellStyle name="Company Name 3 2 4 2" xfId="7293"/>
    <cellStyle name="Company Name 3 2 4 2 10" xfId="38424"/>
    <cellStyle name="Company Name 3 2 4 2 2" xfId="7294"/>
    <cellStyle name="Company Name 3 2 4 2 3" xfId="7295"/>
    <cellStyle name="Company Name 3 2 4 2 4" xfId="7296"/>
    <cellStyle name="Company Name 3 2 4 2 5" xfId="7297"/>
    <cellStyle name="Company Name 3 2 4 2 6" xfId="7298"/>
    <cellStyle name="Company Name 3 2 4 2 7" xfId="7299"/>
    <cellStyle name="Company Name 3 2 4 2 8" xfId="7300"/>
    <cellStyle name="Company Name 3 2 4 2 9" xfId="7301"/>
    <cellStyle name="Company Name 3 2 4 3" xfId="34660"/>
    <cellStyle name="Company Name 3 2 5" xfId="7302"/>
    <cellStyle name="Company Name 3 2 5 10" xfId="38428"/>
    <cellStyle name="Company Name 3 2 5 2" xfId="7303"/>
    <cellStyle name="Company Name 3 2 5 3" xfId="7304"/>
    <cellStyle name="Company Name 3 2 5 4" xfId="7305"/>
    <cellStyle name="Company Name 3 2 5 5" xfId="7306"/>
    <cellStyle name="Company Name 3 2 5 6" xfId="7307"/>
    <cellStyle name="Company Name 3 2 5 7" xfId="7308"/>
    <cellStyle name="Company Name 3 2 5 8" xfId="7309"/>
    <cellStyle name="Company Name 3 2 5 9" xfId="7310"/>
    <cellStyle name="Company Name 3 2 6" xfId="34656"/>
    <cellStyle name="Company Name 3 3" xfId="7311"/>
    <cellStyle name="Company Name 3 3 2" xfId="7312"/>
    <cellStyle name="Company Name 3 3 2 2" xfId="7313"/>
    <cellStyle name="Company Name 3 3 2 2 10" xfId="38422"/>
    <cellStyle name="Company Name 3 3 2 2 2" xfId="7314"/>
    <cellStyle name="Company Name 3 3 2 2 3" xfId="7315"/>
    <cellStyle name="Company Name 3 3 2 2 4" xfId="7316"/>
    <cellStyle name="Company Name 3 3 2 2 5" xfId="7317"/>
    <cellStyle name="Company Name 3 3 2 2 6" xfId="7318"/>
    <cellStyle name="Company Name 3 3 2 2 7" xfId="7319"/>
    <cellStyle name="Company Name 3 3 2 2 8" xfId="7320"/>
    <cellStyle name="Company Name 3 3 2 2 9" xfId="7321"/>
    <cellStyle name="Company Name 3 3 2 3" xfId="34662"/>
    <cellStyle name="Company Name 3 3 3" xfId="7322"/>
    <cellStyle name="Company Name 3 3 3 10" xfId="38423"/>
    <cellStyle name="Company Name 3 3 3 2" xfId="7323"/>
    <cellStyle name="Company Name 3 3 3 3" xfId="7324"/>
    <cellStyle name="Company Name 3 3 3 4" xfId="7325"/>
    <cellStyle name="Company Name 3 3 3 5" xfId="7326"/>
    <cellStyle name="Company Name 3 3 3 6" xfId="7327"/>
    <cellStyle name="Company Name 3 3 3 7" xfId="7328"/>
    <cellStyle name="Company Name 3 3 3 8" xfId="7329"/>
    <cellStyle name="Company Name 3 3 3 9" xfId="7330"/>
    <cellStyle name="Company Name 3 3 4" xfId="34661"/>
    <cellStyle name="Company Name 3 4" xfId="7331"/>
    <cellStyle name="Company Name 3 4 10" xfId="38429"/>
    <cellStyle name="Company Name 3 4 2" xfId="7332"/>
    <cellStyle name="Company Name 3 4 3" xfId="7333"/>
    <cellStyle name="Company Name 3 4 4" xfId="7334"/>
    <cellStyle name="Company Name 3 4 5" xfId="7335"/>
    <cellStyle name="Company Name 3 4 6" xfId="7336"/>
    <cellStyle name="Company Name 3 4 7" xfId="7337"/>
    <cellStyle name="Company Name 3 4 8" xfId="7338"/>
    <cellStyle name="Company Name 3 4 9" xfId="7339"/>
    <cellStyle name="Company Name 3 5" xfId="34655"/>
    <cellStyle name="Company Name 4" xfId="7340"/>
    <cellStyle name="Company Name 4 10" xfId="38527"/>
    <cellStyle name="Company Name 4 2" xfId="7341"/>
    <cellStyle name="Company Name 4 3" xfId="7342"/>
    <cellStyle name="Company Name 4 4" xfId="7343"/>
    <cellStyle name="Company Name 4 5" xfId="7344"/>
    <cellStyle name="Company Name 4 6" xfId="7345"/>
    <cellStyle name="Company Name 4 7" xfId="7346"/>
    <cellStyle name="Company Name 4 8" xfId="7347"/>
    <cellStyle name="Company Name 4 9" xfId="7348"/>
    <cellStyle name="Company Name 5" xfId="33465"/>
    <cellStyle name="Company Name 6" xfId="7039"/>
    <cellStyle name="Currency" xfId="34" builtinId="4" hidden="1"/>
    <cellStyle name="Currency [0]" xfId="35" builtinId="7" hidden="1"/>
    <cellStyle name="Currency 10" xfId="7349"/>
    <cellStyle name="Currency 10 2" xfId="7350"/>
    <cellStyle name="Currency 10 2 2" xfId="7351"/>
    <cellStyle name="Currency 10 2 2 2" xfId="7352"/>
    <cellStyle name="Currency 10 2 2 2 2" xfId="7353"/>
    <cellStyle name="Currency 10 2 2 2 3" xfId="7354"/>
    <cellStyle name="Currency 10 2 2 2 4" xfId="34665"/>
    <cellStyle name="Currency 10 2 2 3" xfId="7355"/>
    <cellStyle name="Currency 10 2 2 4" xfId="7356"/>
    <cellStyle name="Currency 10 2 2 5" xfId="34664"/>
    <cellStyle name="Currency 10 2 3" xfId="7357"/>
    <cellStyle name="Currency 10 2 3 2" xfId="7358"/>
    <cellStyle name="Currency 10 2 3 3" xfId="7359"/>
    <cellStyle name="Currency 10 2 3 4" xfId="34666"/>
    <cellStyle name="Currency 10 2 4" xfId="7360"/>
    <cellStyle name="Currency 10 2 5" xfId="7361"/>
    <cellStyle name="Currency 10 2 6" xfId="34663"/>
    <cellStyle name="Currency 10 3" xfId="7362"/>
    <cellStyle name="Currency 10 3 2" xfId="7363"/>
    <cellStyle name="Currency 10 3 2 2" xfId="7364"/>
    <cellStyle name="Currency 10 3 2 3" xfId="7365"/>
    <cellStyle name="Currency 10 3 2 4" xfId="34668"/>
    <cellStyle name="Currency 10 3 3" xfId="7366"/>
    <cellStyle name="Currency 10 3 4" xfId="7367"/>
    <cellStyle name="Currency 10 3 5" xfId="34667"/>
    <cellStyle name="Currency 10 4" xfId="7368"/>
    <cellStyle name="Currency 10 4 2" xfId="7369"/>
    <cellStyle name="Currency 10 4 3" xfId="7370"/>
    <cellStyle name="Currency 10 4 4" xfId="34669"/>
    <cellStyle name="Currency 10 5" xfId="7371"/>
    <cellStyle name="Currency 10 6" xfId="7372"/>
    <cellStyle name="Currency 10 7" xfId="34110"/>
    <cellStyle name="Currency 11" xfId="7373"/>
    <cellStyle name="Currency 11 2" xfId="7374"/>
    <cellStyle name="Currency 11 2 2" xfId="7375"/>
    <cellStyle name="Currency 11 2 2 2" xfId="7376"/>
    <cellStyle name="Currency 11 2 2 2 2" xfId="7377"/>
    <cellStyle name="Currency 11 2 2 2 3" xfId="7378"/>
    <cellStyle name="Currency 11 2 2 2 4" xfId="34673"/>
    <cellStyle name="Currency 11 2 2 3" xfId="7379"/>
    <cellStyle name="Currency 11 2 2 4" xfId="7380"/>
    <cellStyle name="Currency 11 2 2 5" xfId="34672"/>
    <cellStyle name="Currency 11 2 3" xfId="7381"/>
    <cellStyle name="Currency 11 2 3 2" xfId="7382"/>
    <cellStyle name="Currency 11 2 3 3" xfId="7383"/>
    <cellStyle name="Currency 11 2 3 4" xfId="34674"/>
    <cellStyle name="Currency 11 2 4" xfId="7384"/>
    <cellStyle name="Currency 11 2 5" xfId="7385"/>
    <cellStyle name="Currency 11 2 6" xfId="34671"/>
    <cellStyle name="Currency 11 3" xfId="7386"/>
    <cellStyle name="Currency 11 3 2" xfId="7387"/>
    <cellStyle name="Currency 11 3 2 2" xfId="7388"/>
    <cellStyle name="Currency 11 3 2 3" xfId="7389"/>
    <cellStyle name="Currency 11 3 2 4" xfId="34676"/>
    <cellStyle name="Currency 11 3 3" xfId="7390"/>
    <cellStyle name="Currency 11 3 4" xfId="7391"/>
    <cellStyle name="Currency 11 3 5" xfId="34675"/>
    <cellStyle name="Currency 11 4" xfId="7392"/>
    <cellStyle name="Currency 11 4 2" xfId="7393"/>
    <cellStyle name="Currency 11 4 3" xfId="7394"/>
    <cellStyle name="Currency 11 4 4" xfId="34677"/>
    <cellStyle name="Currency 11 5" xfId="7395"/>
    <cellStyle name="Currency 11 6" xfId="7396"/>
    <cellStyle name="Currency 11 7" xfId="34670"/>
    <cellStyle name="Currency 12" xfId="7397"/>
    <cellStyle name="Currency 12 2" xfId="7398"/>
    <cellStyle name="Currency 12 2 2" xfId="7399"/>
    <cellStyle name="Currency 12 2 2 2" xfId="34680"/>
    <cellStyle name="Currency 12 2 3" xfId="34679"/>
    <cellStyle name="Currency 12 3" xfId="7400"/>
    <cellStyle name="Currency 12 3 2" xfId="7401"/>
    <cellStyle name="Currency 12 3 2 2" xfId="34682"/>
    <cellStyle name="Currency 12 3 3" xfId="34681"/>
    <cellStyle name="Currency 12 4" xfId="7402"/>
    <cellStyle name="Currency 12 4 2" xfId="7403"/>
    <cellStyle name="Currency 12 4 3" xfId="7404"/>
    <cellStyle name="Currency 12 4 4" xfId="34683"/>
    <cellStyle name="Currency 12 5" xfId="7405"/>
    <cellStyle name="Currency 12 5 2" xfId="34684"/>
    <cellStyle name="Currency 12 6" xfId="7406"/>
    <cellStyle name="Currency 12 7" xfId="7407"/>
    <cellStyle name="Currency 12 8" xfId="34678"/>
    <cellStyle name="Currency 13" xfId="7408"/>
    <cellStyle name="Currency 13 2" xfId="7409"/>
    <cellStyle name="Currency 13 2 2" xfId="7410"/>
    <cellStyle name="Currency 13 2 3" xfId="7411"/>
    <cellStyle name="Currency 13 2 4" xfId="34686"/>
    <cellStyle name="Currency 13 3" xfId="7412"/>
    <cellStyle name="Currency 13 4" xfId="7413"/>
    <cellStyle name="Currency 13 5" xfId="34685"/>
    <cellStyle name="Currency 14" xfId="7414"/>
    <cellStyle name="Currency 14 2" xfId="7415"/>
    <cellStyle name="Currency 14 2 2" xfId="7416"/>
    <cellStyle name="Currency 14 2 3" xfId="7417"/>
    <cellStyle name="Currency 14 2 4" xfId="34688"/>
    <cellStyle name="Currency 14 3" xfId="7418"/>
    <cellStyle name="Currency 14 4" xfId="7419"/>
    <cellStyle name="Currency 14 5" xfId="34687"/>
    <cellStyle name="Currency 15" xfId="7420"/>
    <cellStyle name="Currency 15 2" xfId="7421"/>
    <cellStyle name="Currency 15 2 2" xfId="7422"/>
    <cellStyle name="Currency 15 2 3" xfId="7423"/>
    <cellStyle name="Currency 15 2 4" xfId="34690"/>
    <cellStyle name="Currency 15 3" xfId="7424"/>
    <cellStyle name="Currency 15 4" xfId="7425"/>
    <cellStyle name="Currency 15 5" xfId="34689"/>
    <cellStyle name="Currency 16" xfId="7426"/>
    <cellStyle name="Currency 16 2" xfId="7427"/>
    <cellStyle name="Currency 16 3" xfId="7428"/>
    <cellStyle name="Currency 16 4" xfId="34691"/>
    <cellStyle name="Currency 17" xfId="7429"/>
    <cellStyle name="Currency 17 2" xfId="7430"/>
    <cellStyle name="Currency 17 3" xfId="7431"/>
    <cellStyle name="Currency 17 4" xfId="34692"/>
    <cellStyle name="Currency 18" xfId="7432"/>
    <cellStyle name="Currency 18 2" xfId="7433"/>
    <cellStyle name="Currency 18 2 2" xfId="7434"/>
    <cellStyle name="Currency 18 2 2 2" xfId="34695"/>
    <cellStyle name="Currency 18 2 3" xfId="34694"/>
    <cellStyle name="Currency 18 3" xfId="7435"/>
    <cellStyle name="Currency 18 3 2" xfId="34696"/>
    <cellStyle name="Currency 18 4" xfId="7436"/>
    <cellStyle name="Currency 18 5" xfId="7437"/>
    <cellStyle name="Currency 18 6" xfId="34693"/>
    <cellStyle name="Currency 19" xfId="7438"/>
    <cellStyle name="Currency 19 2" xfId="7439"/>
    <cellStyle name="Currency 19 3" xfId="7440"/>
    <cellStyle name="Currency 19 4" xfId="37767"/>
    <cellStyle name="Currency 2" xfId="7441"/>
    <cellStyle name="Currency 2 10" xfId="33057"/>
    <cellStyle name="Currency 2 2" xfId="7442"/>
    <cellStyle name="Currency 2 2 2" xfId="7443"/>
    <cellStyle name="Currency 2 2 2 2" xfId="7444"/>
    <cellStyle name="Currency 2 2 2 2 2" xfId="34697"/>
    <cellStyle name="Currency 2 2 2 3" xfId="33467"/>
    <cellStyle name="Currency 2 2 3" xfId="7445"/>
    <cellStyle name="Currency 2 2 3 2" xfId="34698"/>
    <cellStyle name="Currency 2 2 4" xfId="33466"/>
    <cellStyle name="Currency 2 3" xfId="7446"/>
    <cellStyle name="Currency 2 3 2" xfId="7447"/>
    <cellStyle name="Currency 2 3 2 2" xfId="7448"/>
    <cellStyle name="Currency 2 3 2 2 2" xfId="34699"/>
    <cellStyle name="Currency 2 3 2 3" xfId="33469"/>
    <cellStyle name="Currency 2 3 3" xfId="7449"/>
    <cellStyle name="Currency 2 3 3 2" xfId="34700"/>
    <cellStyle name="Currency 2 3 4" xfId="33468"/>
    <cellStyle name="Currency 2 4" xfId="7450"/>
    <cellStyle name="Currency 2 4 2" xfId="7451"/>
    <cellStyle name="Currency 2 4 2 2" xfId="7452"/>
    <cellStyle name="Currency 2 4 2 2 2" xfId="34701"/>
    <cellStyle name="Currency 2 4 2 3" xfId="33471"/>
    <cellStyle name="Currency 2 4 3" xfId="7453"/>
    <cellStyle name="Currency 2 4 3 2" xfId="34702"/>
    <cellStyle name="Currency 2 4 4" xfId="33470"/>
    <cellStyle name="Currency 2 5" xfId="7454"/>
    <cellStyle name="Currency 2 5 2" xfId="7455"/>
    <cellStyle name="Currency 2 5 3" xfId="33472"/>
    <cellStyle name="Currency 2 6" xfId="7456"/>
    <cellStyle name="Currency 2 6 2" xfId="7457"/>
    <cellStyle name="Currency 2 6 2 2" xfId="7458"/>
    <cellStyle name="Currency 2 6 2 2 2" xfId="34704"/>
    <cellStyle name="Currency 2 6 2 3" xfId="34703"/>
    <cellStyle name="Currency 2 6 3" xfId="7459"/>
    <cellStyle name="Currency 2 6 3 2" xfId="7460"/>
    <cellStyle name="Currency 2 6 3 3" xfId="34705"/>
    <cellStyle name="Currency 2 6 4" xfId="7461"/>
    <cellStyle name="Currency 2 6 4 2" xfId="7462"/>
    <cellStyle name="Currency 2 6 4 3" xfId="7463"/>
    <cellStyle name="Currency 2 6 4 4" xfId="34706"/>
    <cellStyle name="Currency 2 6 5" xfId="7464"/>
    <cellStyle name="Currency 2 6 5 2" xfId="34707"/>
    <cellStyle name="Currency 2 6 6" xfId="7465"/>
    <cellStyle name="Currency 2 6 6 2" xfId="7466"/>
    <cellStyle name="Currency 2 6 6 3" xfId="34708"/>
    <cellStyle name="Currency 2 6 7" xfId="7467"/>
    <cellStyle name="Currency 2 6 8" xfId="7468"/>
    <cellStyle name="Currency 2 6 9" xfId="33473"/>
    <cellStyle name="Currency 2 7" xfId="7469"/>
    <cellStyle name="Currency 2 7 2" xfId="7470"/>
    <cellStyle name="Currency 2 7 2 2" xfId="34710"/>
    <cellStyle name="Currency 2 7 3" xfId="34709"/>
    <cellStyle name="Currency 2 8" xfId="7471"/>
    <cellStyle name="Currency 2 8 2" xfId="7472"/>
    <cellStyle name="Currency 2 8 2 2" xfId="7473"/>
    <cellStyle name="Currency 2 8 2 3" xfId="7474"/>
    <cellStyle name="Currency 2 8 2 4" xfId="34712"/>
    <cellStyle name="Currency 2 8 3" xfId="7475"/>
    <cellStyle name="Currency 2 8 4" xfId="7476"/>
    <cellStyle name="Currency 2 8 5" xfId="34711"/>
    <cellStyle name="Currency 2 9" xfId="7477"/>
    <cellStyle name="Currency 2 9 2" xfId="34713"/>
    <cellStyle name="Currency 20" xfId="7478"/>
    <cellStyle name="Currency 20 2" xfId="33056"/>
    <cellStyle name="Currency 21" xfId="33021"/>
    <cellStyle name="Currency 3" xfId="7479"/>
    <cellStyle name="Currency 3 10" xfId="7480"/>
    <cellStyle name="Currency 3 11" xfId="33099"/>
    <cellStyle name="Currency 3 2" xfId="7481"/>
    <cellStyle name="Currency 3 2 2" xfId="7482"/>
    <cellStyle name="Currency 3 2 2 2" xfId="7483"/>
    <cellStyle name="Currency 3 2 2 2 2" xfId="34714"/>
    <cellStyle name="Currency 3 2 2 3" xfId="33475"/>
    <cellStyle name="Currency 3 2 3" xfId="7484"/>
    <cellStyle name="Currency 3 2 3 2" xfId="34715"/>
    <cellStyle name="Currency 3 2 4" xfId="33474"/>
    <cellStyle name="Currency 3 3" xfId="7485"/>
    <cellStyle name="Currency 3 3 2" xfId="7486"/>
    <cellStyle name="Currency 3 3 2 2" xfId="7487"/>
    <cellStyle name="Currency 3 3 2 3" xfId="7488"/>
    <cellStyle name="Currency 3 3 2 4" xfId="34716"/>
    <cellStyle name="Currency 3 3 3" xfId="7489"/>
    <cellStyle name="Currency 3 3 3 2" xfId="34717"/>
    <cellStyle name="Currency 3 3 4" xfId="34050"/>
    <cellStyle name="Currency 3 4" xfId="7490"/>
    <cellStyle name="Currency 3 4 2" xfId="7491"/>
    <cellStyle name="Currency 3 4 2 2" xfId="7492"/>
    <cellStyle name="Currency 3 4 2 3" xfId="7493"/>
    <cellStyle name="Currency 3 4 2 4" xfId="34719"/>
    <cellStyle name="Currency 3 4 3" xfId="34718"/>
    <cellStyle name="Currency 3 5" xfId="7494"/>
    <cellStyle name="Currency 3 5 2" xfId="7495"/>
    <cellStyle name="Currency 3 5 3" xfId="7496"/>
    <cellStyle name="Currency 3 5 4" xfId="34720"/>
    <cellStyle name="Currency 3 6" xfId="7497"/>
    <cellStyle name="Currency 3 6 2" xfId="34721"/>
    <cellStyle name="Currency 3 7" xfId="7498"/>
    <cellStyle name="Currency 3 7 2" xfId="34722"/>
    <cellStyle name="Currency 3 8" xfId="7499"/>
    <cellStyle name="Currency 3 8 2" xfId="7500"/>
    <cellStyle name="Currency 3 8 3" xfId="7501"/>
    <cellStyle name="Currency 3 8 4" xfId="37804"/>
    <cellStyle name="Currency 3 9" xfId="7502"/>
    <cellStyle name="Currency 4" xfId="7503"/>
    <cellStyle name="Currency 4 2" xfId="7504"/>
    <cellStyle name="Currency 4 2 2" xfId="7505"/>
    <cellStyle name="Currency 4 2 2 2" xfId="33477"/>
    <cellStyle name="Currency 4 2 3" xfId="33476"/>
    <cellStyle name="Currency 4 3" xfId="7506"/>
    <cellStyle name="Currency 4 3 2" xfId="33478"/>
    <cellStyle name="Currency 4 4" xfId="7507"/>
    <cellStyle name="Currency 4 4 2" xfId="7508"/>
    <cellStyle name="Currency 4 4 3" xfId="7509"/>
    <cellStyle name="Currency 4 4 4" xfId="37823"/>
    <cellStyle name="Currency 4 5" xfId="7510"/>
    <cellStyle name="Currency 4 6" xfId="7511"/>
    <cellStyle name="Currency 4 7" xfId="33171"/>
    <cellStyle name="Currency 5" xfId="7512"/>
    <cellStyle name="Currency 5 2" xfId="7513"/>
    <cellStyle name="Currency 5 2 2" xfId="34723"/>
    <cellStyle name="Currency 5 3" xfId="33479"/>
    <cellStyle name="Currency 6" xfId="7514"/>
    <cellStyle name="Currency 6 2" xfId="7515"/>
    <cellStyle name="Currency 6 2 2" xfId="7516"/>
    <cellStyle name="Currency 6 2 2 2" xfId="7517"/>
    <cellStyle name="Currency 6 2 2 2 2" xfId="7518"/>
    <cellStyle name="Currency 6 2 2 2 3" xfId="7519"/>
    <cellStyle name="Currency 6 2 2 2 4" xfId="34725"/>
    <cellStyle name="Currency 6 2 2 3" xfId="7520"/>
    <cellStyle name="Currency 6 2 2 4" xfId="7521"/>
    <cellStyle name="Currency 6 2 2 5" xfId="34724"/>
    <cellStyle name="Currency 6 2 3" xfId="7522"/>
    <cellStyle name="Currency 6 2 3 2" xfId="7523"/>
    <cellStyle name="Currency 6 2 3 3" xfId="7524"/>
    <cellStyle name="Currency 6 2 3 4" xfId="34726"/>
    <cellStyle name="Currency 6 2 4" xfId="7525"/>
    <cellStyle name="Currency 6 2 4 2" xfId="7526"/>
    <cellStyle name="Currency 6 2 4 3" xfId="7527"/>
    <cellStyle name="Currency 6 2 4 4" xfId="37884"/>
    <cellStyle name="Currency 6 2 5" xfId="7528"/>
    <cellStyle name="Currency 6 2 6" xfId="7529"/>
    <cellStyle name="Currency 6 2 7" xfId="34069"/>
    <cellStyle name="Currency 6 3" xfId="7530"/>
    <cellStyle name="Currency 6 3 2" xfId="7531"/>
    <cellStyle name="Currency 6 3 2 2" xfId="7532"/>
    <cellStyle name="Currency 6 3 2 3" xfId="7533"/>
    <cellStyle name="Currency 6 3 2 4" xfId="34728"/>
    <cellStyle name="Currency 6 3 3" xfId="7534"/>
    <cellStyle name="Currency 6 3 4" xfId="7535"/>
    <cellStyle name="Currency 6 3 5" xfId="34727"/>
    <cellStyle name="Currency 6 4" xfId="7536"/>
    <cellStyle name="Currency 6 4 2" xfId="7537"/>
    <cellStyle name="Currency 6 4 3" xfId="7538"/>
    <cellStyle name="Currency 6 4 4" xfId="34729"/>
    <cellStyle name="Currency 6 5" xfId="7539"/>
    <cellStyle name="Currency 6 5 2" xfId="7540"/>
    <cellStyle name="Currency 6 5 3" xfId="7541"/>
    <cellStyle name="Currency 6 5 4" xfId="37830"/>
    <cellStyle name="Currency 6 6" xfId="7542"/>
    <cellStyle name="Currency 6 7" xfId="7543"/>
    <cellStyle name="Currency 6 8" xfId="33480"/>
    <cellStyle name="Currency 7" xfId="7544"/>
    <cellStyle name="Currency 7 2" xfId="7545"/>
    <cellStyle name="Currency 7 2 2" xfId="7546"/>
    <cellStyle name="Currency 7 2 2 2" xfId="34731"/>
    <cellStyle name="Currency 7 2 3" xfId="34730"/>
    <cellStyle name="Currency 7 3" xfId="7547"/>
    <cellStyle name="Currency 7 3 2" xfId="7548"/>
    <cellStyle name="Currency 7 3 3" xfId="34732"/>
    <cellStyle name="Currency 7 4" xfId="7549"/>
    <cellStyle name="Currency 7 4 2" xfId="34733"/>
    <cellStyle name="Currency 7 5" xfId="7550"/>
    <cellStyle name="Currency 7 5 2" xfId="7551"/>
    <cellStyle name="Currency 7 5 3" xfId="7552"/>
    <cellStyle name="Currency 7 5 4" xfId="37865"/>
    <cellStyle name="Currency 7 6" xfId="7553"/>
    <cellStyle name="Currency 7 7" xfId="7554"/>
    <cellStyle name="Currency 7 8" xfId="34048"/>
    <cellStyle name="Currency 8" xfId="7555"/>
    <cellStyle name="Currency 8 2" xfId="7556"/>
    <cellStyle name="Currency 8 2 2" xfId="7557"/>
    <cellStyle name="Currency 8 2 2 2" xfId="7558"/>
    <cellStyle name="Currency 8 2 2 2 2" xfId="7559"/>
    <cellStyle name="Currency 8 2 2 2 3" xfId="7560"/>
    <cellStyle name="Currency 8 2 2 2 4" xfId="34736"/>
    <cellStyle name="Currency 8 2 2 3" xfId="7561"/>
    <cellStyle name="Currency 8 2 2 4" xfId="7562"/>
    <cellStyle name="Currency 8 2 2 5" xfId="34735"/>
    <cellStyle name="Currency 8 2 3" xfId="7563"/>
    <cellStyle name="Currency 8 2 3 2" xfId="7564"/>
    <cellStyle name="Currency 8 2 3 3" xfId="7565"/>
    <cellStyle name="Currency 8 2 3 4" xfId="34737"/>
    <cellStyle name="Currency 8 2 4" xfId="7566"/>
    <cellStyle name="Currency 8 2 5" xfId="7567"/>
    <cellStyle name="Currency 8 2 6" xfId="34734"/>
    <cellStyle name="Currency 8 3" xfId="7568"/>
    <cellStyle name="Currency 8 3 2" xfId="7569"/>
    <cellStyle name="Currency 8 3 2 2" xfId="7570"/>
    <cellStyle name="Currency 8 3 2 3" xfId="7571"/>
    <cellStyle name="Currency 8 3 2 4" xfId="34739"/>
    <cellStyle name="Currency 8 3 3" xfId="7572"/>
    <cellStyle name="Currency 8 3 4" xfId="7573"/>
    <cellStyle name="Currency 8 3 5" xfId="34738"/>
    <cellStyle name="Currency 8 4" xfId="7574"/>
    <cellStyle name="Currency 8 4 2" xfId="7575"/>
    <cellStyle name="Currency 8 4 3" xfId="7576"/>
    <cellStyle name="Currency 8 4 4" xfId="34740"/>
    <cellStyle name="Currency 8 5" xfId="7577"/>
    <cellStyle name="Currency 8 5 2" xfId="7578"/>
    <cellStyle name="Currency 8 5 3" xfId="7579"/>
    <cellStyle name="Currency 8 5 4" xfId="37909"/>
    <cellStyle name="Currency 8 6" xfId="7580"/>
    <cellStyle name="Currency 8 7" xfId="7581"/>
    <cellStyle name="Currency 8 8" xfId="34094"/>
    <cellStyle name="Currency 9" xfId="7582"/>
    <cellStyle name="Currency 9 2" xfId="7583"/>
    <cellStyle name="Currency 9 2 2" xfId="7584"/>
    <cellStyle name="Currency 9 2 2 2" xfId="7585"/>
    <cellStyle name="Currency 9 2 2 2 2" xfId="7586"/>
    <cellStyle name="Currency 9 2 2 2 3" xfId="7587"/>
    <cellStyle name="Currency 9 2 2 2 4" xfId="34743"/>
    <cellStyle name="Currency 9 2 2 3" xfId="7588"/>
    <cellStyle name="Currency 9 2 2 4" xfId="7589"/>
    <cellStyle name="Currency 9 2 2 5" xfId="34742"/>
    <cellStyle name="Currency 9 2 3" xfId="7590"/>
    <cellStyle name="Currency 9 2 3 2" xfId="7591"/>
    <cellStyle name="Currency 9 2 3 3" xfId="7592"/>
    <cellStyle name="Currency 9 2 3 4" xfId="34744"/>
    <cellStyle name="Currency 9 2 4" xfId="7593"/>
    <cellStyle name="Currency 9 2 5" xfId="7594"/>
    <cellStyle name="Currency 9 2 6" xfId="34741"/>
    <cellStyle name="Currency 9 3" xfId="7595"/>
    <cellStyle name="Currency 9 3 2" xfId="7596"/>
    <cellStyle name="Currency 9 3 2 2" xfId="7597"/>
    <cellStyle name="Currency 9 3 2 3" xfId="7598"/>
    <cellStyle name="Currency 9 3 2 4" xfId="34746"/>
    <cellStyle name="Currency 9 3 3" xfId="7599"/>
    <cellStyle name="Currency 9 3 4" xfId="7600"/>
    <cellStyle name="Currency 9 3 5" xfId="34745"/>
    <cellStyle name="Currency 9 4" xfId="7601"/>
    <cellStyle name="Currency 9 4 2" xfId="7602"/>
    <cellStyle name="Currency 9 4 3" xfId="7603"/>
    <cellStyle name="Currency 9 4 4" xfId="34747"/>
    <cellStyle name="Currency 9 5" xfId="7604"/>
    <cellStyle name="Currency 9 5 2" xfId="7605"/>
    <cellStyle name="Currency 9 5 3" xfId="7606"/>
    <cellStyle name="Currency 9 5 4" xfId="37923"/>
    <cellStyle name="Currency 9 6" xfId="7607"/>
    <cellStyle name="Currency 9 7" xfId="7608"/>
    <cellStyle name="Currency 9 8" xfId="34108"/>
    <cellStyle name="Data Entry Centred" xfId="7609"/>
    <cellStyle name="Data Entry Centred 2" xfId="34748"/>
    <cellStyle name="Data Entry Date" xfId="7610"/>
    <cellStyle name="Data Entry Date 2" xfId="7611"/>
    <cellStyle name="Data Entry Date 2 2" xfId="7612"/>
    <cellStyle name="Data Entry Date 2 3" xfId="7613"/>
    <cellStyle name="Data Entry Date 2 4" xfId="34750"/>
    <cellStyle name="Data Entry Date 3" xfId="7614"/>
    <cellStyle name="Data Entry Date 3 2" xfId="34751"/>
    <cellStyle name="Data Entry Date 4" xfId="34749"/>
    <cellStyle name="Data Entry Heavy Box" xfId="7615"/>
    <cellStyle name="Data Entry Heavy Box 2" xfId="7616"/>
    <cellStyle name="Data Entry Heavy Box 2 2" xfId="34752"/>
    <cellStyle name="Data Entry Heavy Box 3" xfId="7617"/>
    <cellStyle name="Data Entry Heavy Box 4" xfId="7618"/>
    <cellStyle name="Data Entry Heavy Box 5" xfId="33481"/>
    <cellStyle name="Data Entry RtJust" xfId="7619"/>
    <cellStyle name="Data Entry RtJust 2" xfId="7620"/>
    <cellStyle name="Data Entry RtJust 2 2" xfId="7621"/>
    <cellStyle name="Data Entry RtJust 2 3" xfId="7622"/>
    <cellStyle name="Data Entry RtJust 2 4" xfId="34754"/>
    <cellStyle name="Data Entry RtJust 3" xfId="7623"/>
    <cellStyle name="Data Entry RtJust 3 2" xfId="34755"/>
    <cellStyle name="Data Entry RtJust 4" xfId="34753"/>
    <cellStyle name="Data Input" xfId="6"/>
    <cellStyle name="Data Input 10" xfId="33482"/>
    <cellStyle name="Data Input 11" xfId="7624"/>
    <cellStyle name="Data Input 2" xfId="7625"/>
    <cellStyle name="Data Input 2 2" xfId="7626"/>
    <cellStyle name="Data Input 2 2 2" xfId="7627"/>
    <cellStyle name="Data Input 2 2 2 2" xfId="34756"/>
    <cellStyle name="Data Input 2 2 3" xfId="7628"/>
    <cellStyle name="Data Input 2 2 3 2" xfId="34757"/>
    <cellStyle name="Data Input 2 2 4" xfId="33484"/>
    <cellStyle name="Data Input 2 3" xfId="7629"/>
    <cellStyle name="Data Input 2 3 2" xfId="7630"/>
    <cellStyle name="Data Input 2 3 2 2" xfId="7631"/>
    <cellStyle name="Data Input 2 3 2 2 2" xfId="7632"/>
    <cellStyle name="Data Input 2 3 2 2 2 2" xfId="7633"/>
    <cellStyle name="Data Input 2 3 2 2 2 2 10" xfId="38418"/>
    <cellStyle name="Data Input 2 3 2 2 2 2 2" xfId="7634"/>
    <cellStyle name="Data Input 2 3 2 2 2 2 3" xfId="7635"/>
    <cellStyle name="Data Input 2 3 2 2 2 2 4" xfId="7636"/>
    <cellStyle name="Data Input 2 3 2 2 2 2 5" xfId="7637"/>
    <cellStyle name="Data Input 2 3 2 2 2 2 6" xfId="7638"/>
    <cellStyle name="Data Input 2 3 2 2 2 2 7" xfId="7639"/>
    <cellStyle name="Data Input 2 3 2 2 2 2 8" xfId="7640"/>
    <cellStyle name="Data Input 2 3 2 2 2 2 9" xfId="7641"/>
    <cellStyle name="Data Input 2 3 2 2 2 3" xfId="34761"/>
    <cellStyle name="Data Input 2 3 2 2 3" xfId="7642"/>
    <cellStyle name="Data Input 2 3 2 2 3 10" xfId="38419"/>
    <cellStyle name="Data Input 2 3 2 2 3 2" xfId="7643"/>
    <cellStyle name="Data Input 2 3 2 2 3 3" xfId="7644"/>
    <cellStyle name="Data Input 2 3 2 2 3 4" xfId="7645"/>
    <cellStyle name="Data Input 2 3 2 2 3 5" xfId="7646"/>
    <cellStyle name="Data Input 2 3 2 2 3 6" xfId="7647"/>
    <cellStyle name="Data Input 2 3 2 2 3 7" xfId="7648"/>
    <cellStyle name="Data Input 2 3 2 2 3 8" xfId="7649"/>
    <cellStyle name="Data Input 2 3 2 2 3 9" xfId="7650"/>
    <cellStyle name="Data Input 2 3 2 2 4" xfId="34760"/>
    <cellStyle name="Data Input 2 3 2 3" xfId="7651"/>
    <cellStyle name="Data Input 2 3 2 3 2" xfId="7652"/>
    <cellStyle name="Data Input 2 3 2 3 2 10" xfId="38417"/>
    <cellStyle name="Data Input 2 3 2 3 2 2" xfId="7653"/>
    <cellStyle name="Data Input 2 3 2 3 2 3" xfId="7654"/>
    <cellStyle name="Data Input 2 3 2 3 2 4" xfId="7655"/>
    <cellStyle name="Data Input 2 3 2 3 2 5" xfId="7656"/>
    <cellStyle name="Data Input 2 3 2 3 2 6" xfId="7657"/>
    <cellStyle name="Data Input 2 3 2 3 2 7" xfId="7658"/>
    <cellStyle name="Data Input 2 3 2 3 2 8" xfId="7659"/>
    <cellStyle name="Data Input 2 3 2 3 2 9" xfId="7660"/>
    <cellStyle name="Data Input 2 3 2 3 3" xfId="34762"/>
    <cellStyle name="Data Input 2 3 2 4" xfId="7661"/>
    <cellStyle name="Data Input 2 3 2 4 2" xfId="7662"/>
    <cellStyle name="Data Input 2 3 2 4 2 10" xfId="38416"/>
    <cellStyle name="Data Input 2 3 2 4 2 2" xfId="7663"/>
    <cellStyle name="Data Input 2 3 2 4 2 3" xfId="7664"/>
    <cellStyle name="Data Input 2 3 2 4 2 4" xfId="7665"/>
    <cellStyle name="Data Input 2 3 2 4 2 5" xfId="7666"/>
    <cellStyle name="Data Input 2 3 2 4 2 6" xfId="7667"/>
    <cellStyle name="Data Input 2 3 2 4 2 7" xfId="7668"/>
    <cellStyle name="Data Input 2 3 2 4 2 8" xfId="7669"/>
    <cellStyle name="Data Input 2 3 2 4 2 9" xfId="7670"/>
    <cellStyle name="Data Input 2 3 2 4 3" xfId="34763"/>
    <cellStyle name="Data Input 2 3 2 5" xfId="7671"/>
    <cellStyle name="Data Input 2 3 2 5 10" xfId="38420"/>
    <cellStyle name="Data Input 2 3 2 5 2" xfId="7672"/>
    <cellStyle name="Data Input 2 3 2 5 3" xfId="7673"/>
    <cellStyle name="Data Input 2 3 2 5 4" xfId="7674"/>
    <cellStyle name="Data Input 2 3 2 5 5" xfId="7675"/>
    <cellStyle name="Data Input 2 3 2 5 6" xfId="7676"/>
    <cellStyle name="Data Input 2 3 2 5 7" xfId="7677"/>
    <cellStyle name="Data Input 2 3 2 5 8" xfId="7678"/>
    <cellStyle name="Data Input 2 3 2 5 9" xfId="7679"/>
    <cellStyle name="Data Input 2 3 2 6" xfId="34759"/>
    <cellStyle name="Data Input 2 3 3" xfId="7680"/>
    <cellStyle name="Data Input 2 3 3 2" xfId="7681"/>
    <cellStyle name="Data Input 2 3 3 2 2" xfId="7682"/>
    <cellStyle name="Data Input 2 3 3 2 2 10" xfId="38414"/>
    <cellStyle name="Data Input 2 3 3 2 2 2" xfId="7683"/>
    <cellStyle name="Data Input 2 3 3 2 2 3" xfId="7684"/>
    <cellStyle name="Data Input 2 3 3 2 2 4" xfId="7685"/>
    <cellStyle name="Data Input 2 3 3 2 2 5" xfId="7686"/>
    <cellStyle name="Data Input 2 3 3 2 2 6" xfId="7687"/>
    <cellStyle name="Data Input 2 3 3 2 2 7" xfId="7688"/>
    <cellStyle name="Data Input 2 3 3 2 2 8" xfId="7689"/>
    <cellStyle name="Data Input 2 3 3 2 2 9" xfId="7690"/>
    <cellStyle name="Data Input 2 3 3 2 3" xfId="34765"/>
    <cellStyle name="Data Input 2 3 3 3" xfId="7691"/>
    <cellStyle name="Data Input 2 3 3 3 10" xfId="38415"/>
    <cellStyle name="Data Input 2 3 3 3 2" xfId="7692"/>
    <cellStyle name="Data Input 2 3 3 3 3" xfId="7693"/>
    <cellStyle name="Data Input 2 3 3 3 4" xfId="7694"/>
    <cellStyle name="Data Input 2 3 3 3 5" xfId="7695"/>
    <cellStyle name="Data Input 2 3 3 3 6" xfId="7696"/>
    <cellStyle name="Data Input 2 3 3 3 7" xfId="7697"/>
    <cellStyle name="Data Input 2 3 3 3 8" xfId="7698"/>
    <cellStyle name="Data Input 2 3 3 3 9" xfId="7699"/>
    <cellStyle name="Data Input 2 3 3 4" xfId="34764"/>
    <cellStyle name="Data Input 2 3 4" xfId="7700"/>
    <cellStyle name="Data Input 2 3 4 10" xfId="38421"/>
    <cellStyle name="Data Input 2 3 4 2" xfId="7701"/>
    <cellStyle name="Data Input 2 3 4 3" xfId="7702"/>
    <cellStyle name="Data Input 2 3 4 4" xfId="7703"/>
    <cellStyle name="Data Input 2 3 4 5" xfId="7704"/>
    <cellStyle name="Data Input 2 3 4 6" xfId="7705"/>
    <cellStyle name="Data Input 2 3 4 7" xfId="7706"/>
    <cellStyle name="Data Input 2 3 4 8" xfId="7707"/>
    <cellStyle name="Data Input 2 3 4 9" xfId="7708"/>
    <cellStyle name="Data Input 2 3 5" xfId="34758"/>
    <cellStyle name="Data Input 2 4" xfId="7709"/>
    <cellStyle name="Data Input 2 4 2" xfId="7710"/>
    <cellStyle name="Data Input 2 4 2 2" xfId="7711"/>
    <cellStyle name="Data Input 2 4 2 2 2" xfId="7712"/>
    <cellStyle name="Data Input 2 4 2 2 2 10" xfId="38411"/>
    <cellStyle name="Data Input 2 4 2 2 2 2" xfId="7713"/>
    <cellStyle name="Data Input 2 4 2 2 2 3" xfId="7714"/>
    <cellStyle name="Data Input 2 4 2 2 2 4" xfId="7715"/>
    <cellStyle name="Data Input 2 4 2 2 2 5" xfId="7716"/>
    <cellStyle name="Data Input 2 4 2 2 2 6" xfId="7717"/>
    <cellStyle name="Data Input 2 4 2 2 2 7" xfId="7718"/>
    <cellStyle name="Data Input 2 4 2 2 2 8" xfId="7719"/>
    <cellStyle name="Data Input 2 4 2 2 2 9" xfId="7720"/>
    <cellStyle name="Data Input 2 4 2 2 3" xfId="34768"/>
    <cellStyle name="Data Input 2 4 2 3" xfId="7721"/>
    <cellStyle name="Data Input 2 4 2 3 10" xfId="38412"/>
    <cellStyle name="Data Input 2 4 2 3 2" xfId="7722"/>
    <cellStyle name="Data Input 2 4 2 3 3" xfId="7723"/>
    <cellStyle name="Data Input 2 4 2 3 4" xfId="7724"/>
    <cellStyle name="Data Input 2 4 2 3 5" xfId="7725"/>
    <cellStyle name="Data Input 2 4 2 3 6" xfId="7726"/>
    <cellStyle name="Data Input 2 4 2 3 7" xfId="7727"/>
    <cellStyle name="Data Input 2 4 2 3 8" xfId="7728"/>
    <cellStyle name="Data Input 2 4 2 3 9" xfId="7729"/>
    <cellStyle name="Data Input 2 4 2 4" xfId="34767"/>
    <cellStyle name="Data Input 2 4 3" xfId="7730"/>
    <cellStyle name="Data Input 2 4 3 2" xfId="7731"/>
    <cellStyle name="Data Input 2 4 3 2 10" xfId="38410"/>
    <cellStyle name="Data Input 2 4 3 2 2" xfId="7732"/>
    <cellStyle name="Data Input 2 4 3 2 3" xfId="7733"/>
    <cellStyle name="Data Input 2 4 3 2 4" xfId="7734"/>
    <cellStyle name="Data Input 2 4 3 2 5" xfId="7735"/>
    <cellStyle name="Data Input 2 4 3 2 6" xfId="7736"/>
    <cellStyle name="Data Input 2 4 3 2 7" xfId="7737"/>
    <cellStyle name="Data Input 2 4 3 2 8" xfId="7738"/>
    <cellStyle name="Data Input 2 4 3 2 9" xfId="7739"/>
    <cellStyle name="Data Input 2 4 3 3" xfId="34769"/>
    <cellStyle name="Data Input 2 4 4" xfId="7740"/>
    <cellStyle name="Data Input 2 4 4 2" xfId="7741"/>
    <cellStyle name="Data Input 2 4 4 2 10" xfId="38409"/>
    <cellStyle name="Data Input 2 4 4 2 2" xfId="7742"/>
    <cellStyle name="Data Input 2 4 4 2 3" xfId="7743"/>
    <cellStyle name="Data Input 2 4 4 2 4" xfId="7744"/>
    <cellStyle name="Data Input 2 4 4 2 5" xfId="7745"/>
    <cellStyle name="Data Input 2 4 4 2 6" xfId="7746"/>
    <cellStyle name="Data Input 2 4 4 2 7" xfId="7747"/>
    <cellStyle name="Data Input 2 4 4 2 8" xfId="7748"/>
    <cellStyle name="Data Input 2 4 4 2 9" xfId="7749"/>
    <cellStyle name="Data Input 2 4 4 3" xfId="34770"/>
    <cellStyle name="Data Input 2 4 5" xfId="7750"/>
    <cellStyle name="Data Input 2 4 5 10" xfId="38413"/>
    <cellStyle name="Data Input 2 4 5 2" xfId="7751"/>
    <cellStyle name="Data Input 2 4 5 3" xfId="7752"/>
    <cellStyle name="Data Input 2 4 5 4" xfId="7753"/>
    <cellStyle name="Data Input 2 4 5 5" xfId="7754"/>
    <cellStyle name="Data Input 2 4 5 6" xfId="7755"/>
    <cellStyle name="Data Input 2 4 5 7" xfId="7756"/>
    <cellStyle name="Data Input 2 4 5 8" xfId="7757"/>
    <cellStyle name="Data Input 2 4 5 9" xfId="7758"/>
    <cellStyle name="Data Input 2 4 6" xfId="34766"/>
    <cellStyle name="Data Input 2 5" xfId="7759"/>
    <cellStyle name="Data Input 2 5 10" xfId="38525"/>
    <cellStyle name="Data Input 2 5 2" xfId="7760"/>
    <cellStyle name="Data Input 2 5 3" xfId="7761"/>
    <cellStyle name="Data Input 2 5 4" xfId="7762"/>
    <cellStyle name="Data Input 2 5 5" xfId="7763"/>
    <cellStyle name="Data Input 2 5 6" xfId="7764"/>
    <cellStyle name="Data Input 2 5 7" xfId="7765"/>
    <cellStyle name="Data Input 2 5 8" xfId="7766"/>
    <cellStyle name="Data Input 2 5 9" xfId="7767"/>
    <cellStyle name="Data Input 2 6" xfId="33483"/>
    <cellStyle name="Data Input 3" xfId="7768"/>
    <cellStyle name="Data Input 3 2" xfId="7769"/>
    <cellStyle name="Data Input 3 2 2" xfId="34771"/>
    <cellStyle name="Data Input 3 3" xfId="33485"/>
    <cellStyle name="Data Input 4" xfId="7770"/>
    <cellStyle name="Data Input 4 2" xfId="7771"/>
    <cellStyle name="Data Input 4 2 2" xfId="7772"/>
    <cellStyle name="Data Input 4 2 2 2" xfId="7773"/>
    <cellStyle name="Data Input 4 2 2 2 2" xfId="7774"/>
    <cellStyle name="Data Input 4 2 2 2 2 2" xfId="7775"/>
    <cellStyle name="Data Input 4 2 2 2 2 2 2" xfId="7776"/>
    <cellStyle name="Data Input 4 2 2 2 2 2 2 10" xfId="38404"/>
    <cellStyle name="Data Input 4 2 2 2 2 2 2 2" xfId="7777"/>
    <cellStyle name="Data Input 4 2 2 2 2 2 2 3" xfId="7778"/>
    <cellStyle name="Data Input 4 2 2 2 2 2 2 4" xfId="7779"/>
    <cellStyle name="Data Input 4 2 2 2 2 2 2 5" xfId="7780"/>
    <cellStyle name="Data Input 4 2 2 2 2 2 2 6" xfId="7781"/>
    <cellStyle name="Data Input 4 2 2 2 2 2 2 7" xfId="7782"/>
    <cellStyle name="Data Input 4 2 2 2 2 2 2 8" xfId="7783"/>
    <cellStyle name="Data Input 4 2 2 2 2 2 2 9" xfId="7784"/>
    <cellStyle name="Data Input 4 2 2 2 2 2 3" xfId="34776"/>
    <cellStyle name="Data Input 4 2 2 2 2 3" xfId="7785"/>
    <cellStyle name="Data Input 4 2 2 2 2 3 10" xfId="38405"/>
    <cellStyle name="Data Input 4 2 2 2 2 3 2" xfId="7786"/>
    <cellStyle name="Data Input 4 2 2 2 2 3 3" xfId="7787"/>
    <cellStyle name="Data Input 4 2 2 2 2 3 4" xfId="7788"/>
    <cellStyle name="Data Input 4 2 2 2 2 3 5" xfId="7789"/>
    <cellStyle name="Data Input 4 2 2 2 2 3 6" xfId="7790"/>
    <cellStyle name="Data Input 4 2 2 2 2 3 7" xfId="7791"/>
    <cellStyle name="Data Input 4 2 2 2 2 3 8" xfId="7792"/>
    <cellStyle name="Data Input 4 2 2 2 2 3 9" xfId="7793"/>
    <cellStyle name="Data Input 4 2 2 2 2 4" xfId="34775"/>
    <cellStyle name="Data Input 4 2 2 2 3" xfId="7794"/>
    <cellStyle name="Data Input 4 2 2 2 3 2" xfId="7795"/>
    <cellStyle name="Data Input 4 2 2 2 3 2 10" xfId="38403"/>
    <cellStyle name="Data Input 4 2 2 2 3 2 2" xfId="7796"/>
    <cellStyle name="Data Input 4 2 2 2 3 2 3" xfId="7797"/>
    <cellStyle name="Data Input 4 2 2 2 3 2 4" xfId="7798"/>
    <cellStyle name="Data Input 4 2 2 2 3 2 5" xfId="7799"/>
    <cellStyle name="Data Input 4 2 2 2 3 2 6" xfId="7800"/>
    <cellStyle name="Data Input 4 2 2 2 3 2 7" xfId="7801"/>
    <cellStyle name="Data Input 4 2 2 2 3 2 8" xfId="7802"/>
    <cellStyle name="Data Input 4 2 2 2 3 2 9" xfId="7803"/>
    <cellStyle name="Data Input 4 2 2 2 3 3" xfId="34777"/>
    <cellStyle name="Data Input 4 2 2 2 4" xfId="7804"/>
    <cellStyle name="Data Input 4 2 2 2 4 2" xfId="7805"/>
    <cellStyle name="Data Input 4 2 2 2 4 2 10" xfId="38402"/>
    <cellStyle name="Data Input 4 2 2 2 4 2 2" xfId="7806"/>
    <cellStyle name="Data Input 4 2 2 2 4 2 3" xfId="7807"/>
    <cellStyle name="Data Input 4 2 2 2 4 2 4" xfId="7808"/>
    <cellStyle name="Data Input 4 2 2 2 4 2 5" xfId="7809"/>
    <cellStyle name="Data Input 4 2 2 2 4 2 6" xfId="7810"/>
    <cellStyle name="Data Input 4 2 2 2 4 2 7" xfId="7811"/>
    <cellStyle name="Data Input 4 2 2 2 4 2 8" xfId="7812"/>
    <cellStyle name="Data Input 4 2 2 2 4 2 9" xfId="7813"/>
    <cellStyle name="Data Input 4 2 2 2 4 3" xfId="34778"/>
    <cellStyle name="Data Input 4 2 2 2 5" xfId="7814"/>
    <cellStyle name="Data Input 4 2 2 2 5 10" xfId="38406"/>
    <cellStyle name="Data Input 4 2 2 2 5 2" xfId="7815"/>
    <cellStyle name="Data Input 4 2 2 2 5 3" xfId="7816"/>
    <cellStyle name="Data Input 4 2 2 2 5 4" xfId="7817"/>
    <cellStyle name="Data Input 4 2 2 2 5 5" xfId="7818"/>
    <cellStyle name="Data Input 4 2 2 2 5 6" xfId="7819"/>
    <cellStyle name="Data Input 4 2 2 2 5 7" xfId="7820"/>
    <cellStyle name="Data Input 4 2 2 2 5 8" xfId="7821"/>
    <cellStyle name="Data Input 4 2 2 2 5 9" xfId="7822"/>
    <cellStyle name="Data Input 4 2 2 2 6" xfId="34774"/>
    <cellStyle name="Data Input 4 2 2 3" xfId="7823"/>
    <cellStyle name="Data Input 4 2 2 3 2" xfId="7824"/>
    <cellStyle name="Data Input 4 2 2 3 2 2" xfId="7825"/>
    <cellStyle name="Data Input 4 2 2 3 2 2 10" xfId="38400"/>
    <cellStyle name="Data Input 4 2 2 3 2 2 2" xfId="7826"/>
    <cellStyle name="Data Input 4 2 2 3 2 2 3" xfId="7827"/>
    <cellStyle name="Data Input 4 2 2 3 2 2 4" xfId="7828"/>
    <cellStyle name="Data Input 4 2 2 3 2 2 5" xfId="7829"/>
    <cellStyle name="Data Input 4 2 2 3 2 2 6" xfId="7830"/>
    <cellStyle name="Data Input 4 2 2 3 2 2 7" xfId="7831"/>
    <cellStyle name="Data Input 4 2 2 3 2 2 8" xfId="7832"/>
    <cellStyle name="Data Input 4 2 2 3 2 2 9" xfId="7833"/>
    <cellStyle name="Data Input 4 2 2 3 2 3" xfId="34780"/>
    <cellStyle name="Data Input 4 2 2 3 3" xfId="7834"/>
    <cellStyle name="Data Input 4 2 2 3 3 10" xfId="38401"/>
    <cellStyle name="Data Input 4 2 2 3 3 2" xfId="7835"/>
    <cellStyle name="Data Input 4 2 2 3 3 3" xfId="7836"/>
    <cellStyle name="Data Input 4 2 2 3 3 4" xfId="7837"/>
    <cellStyle name="Data Input 4 2 2 3 3 5" xfId="7838"/>
    <cellStyle name="Data Input 4 2 2 3 3 6" xfId="7839"/>
    <cellStyle name="Data Input 4 2 2 3 3 7" xfId="7840"/>
    <cellStyle name="Data Input 4 2 2 3 3 8" xfId="7841"/>
    <cellStyle name="Data Input 4 2 2 3 3 9" xfId="7842"/>
    <cellStyle name="Data Input 4 2 2 3 4" xfId="34779"/>
    <cellStyle name="Data Input 4 2 2 4" xfId="7843"/>
    <cellStyle name="Data Input 4 2 2 4 10" xfId="38407"/>
    <cellStyle name="Data Input 4 2 2 4 2" xfId="7844"/>
    <cellStyle name="Data Input 4 2 2 4 3" xfId="7845"/>
    <cellStyle name="Data Input 4 2 2 4 4" xfId="7846"/>
    <cellStyle name="Data Input 4 2 2 4 5" xfId="7847"/>
    <cellStyle name="Data Input 4 2 2 4 6" xfId="7848"/>
    <cellStyle name="Data Input 4 2 2 4 7" xfId="7849"/>
    <cellStyle name="Data Input 4 2 2 4 8" xfId="7850"/>
    <cellStyle name="Data Input 4 2 2 4 9" xfId="7851"/>
    <cellStyle name="Data Input 4 2 2 5" xfId="34773"/>
    <cellStyle name="Data Input 4 2 3" xfId="7852"/>
    <cellStyle name="Data Input 4 2 3 2" xfId="7853"/>
    <cellStyle name="Data Input 4 2 3 2 2" xfId="7854"/>
    <cellStyle name="Data Input 4 2 3 2 2 2" xfId="7855"/>
    <cellStyle name="Data Input 4 2 3 2 2 2 2" xfId="7856"/>
    <cellStyle name="Data Input 4 2 3 2 2 2 2 10" xfId="38396"/>
    <cellStyle name="Data Input 4 2 3 2 2 2 2 2" xfId="7857"/>
    <cellStyle name="Data Input 4 2 3 2 2 2 2 3" xfId="7858"/>
    <cellStyle name="Data Input 4 2 3 2 2 2 2 4" xfId="7859"/>
    <cellStyle name="Data Input 4 2 3 2 2 2 2 5" xfId="7860"/>
    <cellStyle name="Data Input 4 2 3 2 2 2 2 6" xfId="7861"/>
    <cellStyle name="Data Input 4 2 3 2 2 2 2 7" xfId="7862"/>
    <cellStyle name="Data Input 4 2 3 2 2 2 2 8" xfId="7863"/>
    <cellStyle name="Data Input 4 2 3 2 2 2 2 9" xfId="7864"/>
    <cellStyle name="Data Input 4 2 3 2 2 2 3" xfId="34784"/>
    <cellStyle name="Data Input 4 2 3 2 2 3" xfId="7865"/>
    <cellStyle name="Data Input 4 2 3 2 2 3 10" xfId="38397"/>
    <cellStyle name="Data Input 4 2 3 2 2 3 2" xfId="7866"/>
    <cellStyle name="Data Input 4 2 3 2 2 3 3" xfId="7867"/>
    <cellStyle name="Data Input 4 2 3 2 2 3 4" xfId="7868"/>
    <cellStyle name="Data Input 4 2 3 2 2 3 5" xfId="7869"/>
    <cellStyle name="Data Input 4 2 3 2 2 3 6" xfId="7870"/>
    <cellStyle name="Data Input 4 2 3 2 2 3 7" xfId="7871"/>
    <cellStyle name="Data Input 4 2 3 2 2 3 8" xfId="7872"/>
    <cellStyle name="Data Input 4 2 3 2 2 3 9" xfId="7873"/>
    <cellStyle name="Data Input 4 2 3 2 2 4" xfId="34783"/>
    <cellStyle name="Data Input 4 2 3 2 3" xfId="7874"/>
    <cellStyle name="Data Input 4 2 3 2 3 2" xfId="7875"/>
    <cellStyle name="Data Input 4 2 3 2 3 2 10" xfId="38395"/>
    <cellStyle name="Data Input 4 2 3 2 3 2 2" xfId="7876"/>
    <cellStyle name="Data Input 4 2 3 2 3 2 3" xfId="7877"/>
    <cellStyle name="Data Input 4 2 3 2 3 2 4" xfId="7878"/>
    <cellStyle name="Data Input 4 2 3 2 3 2 5" xfId="7879"/>
    <cellStyle name="Data Input 4 2 3 2 3 2 6" xfId="7880"/>
    <cellStyle name="Data Input 4 2 3 2 3 2 7" xfId="7881"/>
    <cellStyle name="Data Input 4 2 3 2 3 2 8" xfId="7882"/>
    <cellStyle name="Data Input 4 2 3 2 3 2 9" xfId="7883"/>
    <cellStyle name="Data Input 4 2 3 2 3 3" xfId="34785"/>
    <cellStyle name="Data Input 4 2 3 2 4" xfId="7884"/>
    <cellStyle name="Data Input 4 2 3 2 4 2" xfId="7885"/>
    <cellStyle name="Data Input 4 2 3 2 4 2 10" xfId="38394"/>
    <cellStyle name="Data Input 4 2 3 2 4 2 2" xfId="7886"/>
    <cellStyle name="Data Input 4 2 3 2 4 2 3" xfId="7887"/>
    <cellStyle name="Data Input 4 2 3 2 4 2 4" xfId="7888"/>
    <cellStyle name="Data Input 4 2 3 2 4 2 5" xfId="7889"/>
    <cellStyle name="Data Input 4 2 3 2 4 2 6" xfId="7890"/>
    <cellStyle name="Data Input 4 2 3 2 4 2 7" xfId="7891"/>
    <cellStyle name="Data Input 4 2 3 2 4 2 8" xfId="7892"/>
    <cellStyle name="Data Input 4 2 3 2 4 2 9" xfId="7893"/>
    <cellStyle name="Data Input 4 2 3 2 4 3" xfId="34786"/>
    <cellStyle name="Data Input 4 2 3 2 5" xfId="7894"/>
    <cellStyle name="Data Input 4 2 3 2 5 10" xfId="38398"/>
    <cellStyle name="Data Input 4 2 3 2 5 2" xfId="7895"/>
    <cellStyle name="Data Input 4 2 3 2 5 3" xfId="7896"/>
    <cellStyle name="Data Input 4 2 3 2 5 4" xfId="7897"/>
    <cellStyle name="Data Input 4 2 3 2 5 5" xfId="7898"/>
    <cellStyle name="Data Input 4 2 3 2 5 6" xfId="7899"/>
    <cellStyle name="Data Input 4 2 3 2 5 7" xfId="7900"/>
    <cellStyle name="Data Input 4 2 3 2 5 8" xfId="7901"/>
    <cellStyle name="Data Input 4 2 3 2 5 9" xfId="7902"/>
    <cellStyle name="Data Input 4 2 3 2 6" xfId="34782"/>
    <cellStyle name="Data Input 4 2 3 3" xfId="7903"/>
    <cellStyle name="Data Input 4 2 3 3 2" xfId="7904"/>
    <cellStyle name="Data Input 4 2 3 3 2 2" xfId="7905"/>
    <cellStyle name="Data Input 4 2 3 3 2 2 10" xfId="38392"/>
    <cellStyle name="Data Input 4 2 3 3 2 2 2" xfId="7906"/>
    <cellStyle name="Data Input 4 2 3 3 2 2 3" xfId="7907"/>
    <cellStyle name="Data Input 4 2 3 3 2 2 4" xfId="7908"/>
    <cellStyle name="Data Input 4 2 3 3 2 2 5" xfId="7909"/>
    <cellStyle name="Data Input 4 2 3 3 2 2 6" xfId="7910"/>
    <cellStyle name="Data Input 4 2 3 3 2 2 7" xfId="7911"/>
    <cellStyle name="Data Input 4 2 3 3 2 2 8" xfId="7912"/>
    <cellStyle name="Data Input 4 2 3 3 2 2 9" xfId="7913"/>
    <cellStyle name="Data Input 4 2 3 3 2 3" xfId="34788"/>
    <cellStyle name="Data Input 4 2 3 3 3" xfId="7914"/>
    <cellStyle name="Data Input 4 2 3 3 3 10" xfId="38393"/>
    <cellStyle name="Data Input 4 2 3 3 3 2" xfId="7915"/>
    <cellStyle name="Data Input 4 2 3 3 3 3" xfId="7916"/>
    <cellStyle name="Data Input 4 2 3 3 3 4" xfId="7917"/>
    <cellStyle name="Data Input 4 2 3 3 3 5" xfId="7918"/>
    <cellStyle name="Data Input 4 2 3 3 3 6" xfId="7919"/>
    <cellStyle name="Data Input 4 2 3 3 3 7" xfId="7920"/>
    <cellStyle name="Data Input 4 2 3 3 3 8" xfId="7921"/>
    <cellStyle name="Data Input 4 2 3 3 3 9" xfId="7922"/>
    <cellStyle name="Data Input 4 2 3 3 4" xfId="34787"/>
    <cellStyle name="Data Input 4 2 3 4" xfId="7923"/>
    <cellStyle name="Data Input 4 2 3 4 10" xfId="38399"/>
    <cellStyle name="Data Input 4 2 3 4 2" xfId="7924"/>
    <cellStyle name="Data Input 4 2 3 4 3" xfId="7925"/>
    <cellStyle name="Data Input 4 2 3 4 4" xfId="7926"/>
    <cellStyle name="Data Input 4 2 3 4 5" xfId="7927"/>
    <cellStyle name="Data Input 4 2 3 4 6" xfId="7928"/>
    <cellStyle name="Data Input 4 2 3 4 7" xfId="7929"/>
    <cellStyle name="Data Input 4 2 3 4 8" xfId="7930"/>
    <cellStyle name="Data Input 4 2 3 4 9" xfId="7931"/>
    <cellStyle name="Data Input 4 2 3 5" xfId="34781"/>
    <cellStyle name="Data Input 4 2 4" xfId="7932"/>
    <cellStyle name="Data Input 4 2 4 2" xfId="7933"/>
    <cellStyle name="Data Input 4 2 4 2 2" xfId="7934"/>
    <cellStyle name="Data Input 4 2 4 2 2 2" xfId="7935"/>
    <cellStyle name="Data Input 4 2 4 2 2 2 10" xfId="38389"/>
    <cellStyle name="Data Input 4 2 4 2 2 2 2" xfId="7936"/>
    <cellStyle name="Data Input 4 2 4 2 2 2 3" xfId="7937"/>
    <cellStyle name="Data Input 4 2 4 2 2 2 4" xfId="7938"/>
    <cellStyle name="Data Input 4 2 4 2 2 2 5" xfId="7939"/>
    <cellStyle name="Data Input 4 2 4 2 2 2 6" xfId="7940"/>
    <cellStyle name="Data Input 4 2 4 2 2 2 7" xfId="7941"/>
    <cellStyle name="Data Input 4 2 4 2 2 2 8" xfId="7942"/>
    <cellStyle name="Data Input 4 2 4 2 2 2 9" xfId="7943"/>
    <cellStyle name="Data Input 4 2 4 2 2 3" xfId="34791"/>
    <cellStyle name="Data Input 4 2 4 2 3" xfId="7944"/>
    <cellStyle name="Data Input 4 2 4 2 3 10" xfId="38390"/>
    <cellStyle name="Data Input 4 2 4 2 3 2" xfId="7945"/>
    <cellStyle name="Data Input 4 2 4 2 3 3" xfId="7946"/>
    <cellStyle name="Data Input 4 2 4 2 3 4" xfId="7947"/>
    <cellStyle name="Data Input 4 2 4 2 3 5" xfId="7948"/>
    <cellStyle name="Data Input 4 2 4 2 3 6" xfId="7949"/>
    <cellStyle name="Data Input 4 2 4 2 3 7" xfId="7950"/>
    <cellStyle name="Data Input 4 2 4 2 3 8" xfId="7951"/>
    <cellStyle name="Data Input 4 2 4 2 3 9" xfId="7952"/>
    <cellStyle name="Data Input 4 2 4 2 4" xfId="34790"/>
    <cellStyle name="Data Input 4 2 4 3" xfId="7953"/>
    <cellStyle name="Data Input 4 2 4 3 2" xfId="7954"/>
    <cellStyle name="Data Input 4 2 4 3 2 10" xfId="38388"/>
    <cellStyle name="Data Input 4 2 4 3 2 2" xfId="7955"/>
    <cellStyle name="Data Input 4 2 4 3 2 3" xfId="7956"/>
    <cellStyle name="Data Input 4 2 4 3 2 4" xfId="7957"/>
    <cellStyle name="Data Input 4 2 4 3 2 5" xfId="7958"/>
    <cellStyle name="Data Input 4 2 4 3 2 6" xfId="7959"/>
    <cellStyle name="Data Input 4 2 4 3 2 7" xfId="7960"/>
    <cellStyle name="Data Input 4 2 4 3 2 8" xfId="7961"/>
    <cellStyle name="Data Input 4 2 4 3 2 9" xfId="7962"/>
    <cellStyle name="Data Input 4 2 4 3 3" xfId="34792"/>
    <cellStyle name="Data Input 4 2 4 4" xfId="7963"/>
    <cellStyle name="Data Input 4 2 4 4 2" xfId="7964"/>
    <cellStyle name="Data Input 4 2 4 4 2 10" xfId="38387"/>
    <cellStyle name="Data Input 4 2 4 4 2 2" xfId="7965"/>
    <cellStyle name="Data Input 4 2 4 4 2 3" xfId="7966"/>
    <cellStyle name="Data Input 4 2 4 4 2 4" xfId="7967"/>
    <cellStyle name="Data Input 4 2 4 4 2 5" xfId="7968"/>
    <cellStyle name="Data Input 4 2 4 4 2 6" xfId="7969"/>
    <cellStyle name="Data Input 4 2 4 4 2 7" xfId="7970"/>
    <cellStyle name="Data Input 4 2 4 4 2 8" xfId="7971"/>
    <cellStyle name="Data Input 4 2 4 4 2 9" xfId="7972"/>
    <cellStyle name="Data Input 4 2 4 4 3" xfId="34793"/>
    <cellStyle name="Data Input 4 2 4 5" xfId="7973"/>
    <cellStyle name="Data Input 4 2 4 5 10" xfId="38391"/>
    <cellStyle name="Data Input 4 2 4 5 2" xfId="7974"/>
    <cellStyle name="Data Input 4 2 4 5 3" xfId="7975"/>
    <cellStyle name="Data Input 4 2 4 5 4" xfId="7976"/>
    <cellStyle name="Data Input 4 2 4 5 5" xfId="7977"/>
    <cellStyle name="Data Input 4 2 4 5 6" xfId="7978"/>
    <cellStyle name="Data Input 4 2 4 5 7" xfId="7979"/>
    <cellStyle name="Data Input 4 2 4 5 8" xfId="7980"/>
    <cellStyle name="Data Input 4 2 4 5 9" xfId="7981"/>
    <cellStyle name="Data Input 4 2 4 6" xfId="34789"/>
    <cellStyle name="Data Input 4 2 5" xfId="7982"/>
    <cellStyle name="Data Input 4 2 5 10" xfId="38408"/>
    <cellStyle name="Data Input 4 2 5 2" xfId="7983"/>
    <cellStyle name="Data Input 4 2 5 3" xfId="7984"/>
    <cellStyle name="Data Input 4 2 5 4" xfId="7985"/>
    <cellStyle name="Data Input 4 2 5 5" xfId="7986"/>
    <cellStyle name="Data Input 4 2 5 6" xfId="7987"/>
    <cellStyle name="Data Input 4 2 5 7" xfId="7988"/>
    <cellStyle name="Data Input 4 2 5 8" xfId="7989"/>
    <cellStyle name="Data Input 4 2 5 9" xfId="7990"/>
    <cellStyle name="Data Input 4 2 6" xfId="34772"/>
    <cellStyle name="Data Input 4 3" xfId="7991"/>
    <cellStyle name="Data Input 4 3 2" xfId="7992"/>
    <cellStyle name="Data Input 4 3 2 2" xfId="7993"/>
    <cellStyle name="Data Input 4 3 2 2 2" xfId="7994"/>
    <cellStyle name="Data Input 4 3 2 2 2 10" xfId="38384"/>
    <cellStyle name="Data Input 4 3 2 2 2 2" xfId="7995"/>
    <cellStyle name="Data Input 4 3 2 2 2 3" xfId="7996"/>
    <cellStyle name="Data Input 4 3 2 2 2 4" xfId="7997"/>
    <cellStyle name="Data Input 4 3 2 2 2 5" xfId="7998"/>
    <cellStyle name="Data Input 4 3 2 2 2 6" xfId="7999"/>
    <cellStyle name="Data Input 4 3 2 2 2 7" xfId="8000"/>
    <cellStyle name="Data Input 4 3 2 2 2 8" xfId="8001"/>
    <cellStyle name="Data Input 4 3 2 2 2 9" xfId="8002"/>
    <cellStyle name="Data Input 4 3 2 2 3" xfId="34796"/>
    <cellStyle name="Data Input 4 3 2 3" xfId="8003"/>
    <cellStyle name="Data Input 4 3 2 3 10" xfId="38385"/>
    <cellStyle name="Data Input 4 3 2 3 2" xfId="8004"/>
    <cellStyle name="Data Input 4 3 2 3 3" xfId="8005"/>
    <cellStyle name="Data Input 4 3 2 3 4" xfId="8006"/>
    <cellStyle name="Data Input 4 3 2 3 5" xfId="8007"/>
    <cellStyle name="Data Input 4 3 2 3 6" xfId="8008"/>
    <cellStyle name="Data Input 4 3 2 3 7" xfId="8009"/>
    <cellStyle name="Data Input 4 3 2 3 8" xfId="8010"/>
    <cellStyle name="Data Input 4 3 2 3 9" xfId="8011"/>
    <cellStyle name="Data Input 4 3 2 4" xfId="34795"/>
    <cellStyle name="Data Input 4 3 3" xfId="8012"/>
    <cellStyle name="Data Input 4 3 3 10" xfId="38386"/>
    <cellStyle name="Data Input 4 3 3 2" xfId="8013"/>
    <cellStyle name="Data Input 4 3 3 3" xfId="8014"/>
    <cellStyle name="Data Input 4 3 3 4" xfId="8015"/>
    <cellStyle name="Data Input 4 3 3 5" xfId="8016"/>
    <cellStyle name="Data Input 4 3 3 6" xfId="8017"/>
    <cellStyle name="Data Input 4 3 3 7" xfId="8018"/>
    <cellStyle name="Data Input 4 3 3 8" xfId="8019"/>
    <cellStyle name="Data Input 4 3 3 9" xfId="8020"/>
    <cellStyle name="Data Input 4 3 4" xfId="34794"/>
    <cellStyle name="Data Input 4 4" xfId="8021"/>
    <cellStyle name="Data Input 4 4 2" xfId="8022"/>
    <cellStyle name="Data Input 4 4 2 2" xfId="8023"/>
    <cellStyle name="Data Input 4 4 2 2 2" xfId="8024"/>
    <cellStyle name="Data Input 4 4 2 2 2 2" xfId="8025"/>
    <cellStyle name="Data Input 4 4 2 2 2 2 10" xfId="38381"/>
    <cellStyle name="Data Input 4 4 2 2 2 2 2" xfId="8026"/>
    <cellStyle name="Data Input 4 4 2 2 2 2 3" xfId="8027"/>
    <cellStyle name="Data Input 4 4 2 2 2 2 4" xfId="8028"/>
    <cellStyle name="Data Input 4 4 2 2 2 2 5" xfId="8029"/>
    <cellStyle name="Data Input 4 4 2 2 2 2 6" xfId="8030"/>
    <cellStyle name="Data Input 4 4 2 2 2 2 7" xfId="8031"/>
    <cellStyle name="Data Input 4 4 2 2 2 2 8" xfId="8032"/>
    <cellStyle name="Data Input 4 4 2 2 2 2 9" xfId="8033"/>
    <cellStyle name="Data Input 4 4 2 2 2 3" xfId="34800"/>
    <cellStyle name="Data Input 4 4 2 2 3" xfId="8034"/>
    <cellStyle name="Data Input 4 4 2 2 3 10" xfId="38542"/>
    <cellStyle name="Data Input 4 4 2 2 3 2" xfId="8035"/>
    <cellStyle name="Data Input 4 4 2 2 3 3" xfId="8036"/>
    <cellStyle name="Data Input 4 4 2 2 3 4" xfId="8037"/>
    <cellStyle name="Data Input 4 4 2 2 3 5" xfId="8038"/>
    <cellStyle name="Data Input 4 4 2 2 3 6" xfId="8039"/>
    <cellStyle name="Data Input 4 4 2 2 3 7" xfId="8040"/>
    <cellStyle name="Data Input 4 4 2 2 3 8" xfId="8041"/>
    <cellStyle name="Data Input 4 4 2 2 3 9" xfId="8042"/>
    <cellStyle name="Data Input 4 4 2 2 4" xfId="34799"/>
    <cellStyle name="Data Input 4 4 2 3" xfId="8043"/>
    <cellStyle name="Data Input 4 4 2 3 2" xfId="8044"/>
    <cellStyle name="Data Input 4 4 2 3 2 10" xfId="38380"/>
    <cellStyle name="Data Input 4 4 2 3 2 2" xfId="8045"/>
    <cellStyle name="Data Input 4 4 2 3 2 3" xfId="8046"/>
    <cellStyle name="Data Input 4 4 2 3 2 4" xfId="8047"/>
    <cellStyle name="Data Input 4 4 2 3 2 5" xfId="8048"/>
    <cellStyle name="Data Input 4 4 2 3 2 6" xfId="8049"/>
    <cellStyle name="Data Input 4 4 2 3 2 7" xfId="8050"/>
    <cellStyle name="Data Input 4 4 2 3 2 8" xfId="8051"/>
    <cellStyle name="Data Input 4 4 2 3 2 9" xfId="8052"/>
    <cellStyle name="Data Input 4 4 2 3 3" xfId="34801"/>
    <cellStyle name="Data Input 4 4 2 4" xfId="8053"/>
    <cellStyle name="Data Input 4 4 2 4 2" xfId="8054"/>
    <cellStyle name="Data Input 4 4 2 4 2 10" xfId="38379"/>
    <cellStyle name="Data Input 4 4 2 4 2 2" xfId="8055"/>
    <cellStyle name="Data Input 4 4 2 4 2 3" xfId="8056"/>
    <cellStyle name="Data Input 4 4 2 4 2 4" xfId="8057"/>
    <cellStyle name="Data Input 4 4 2 4 2 5" xfId="8058"/>
    <cellStyle name="Data Input 4 4 2 4 2 6" xfId="8059"/>
    <cellStyle name="Data Input 4 4 2 4 2 7" xfId="8060"/>
    <cellStyle name="Data Input 4 4 2 4 2 8" xfId="8061"/>
    <cellStyle name="Data Input 4 4 2 4 2 9" xfId="8062"/>
    <cellStyle name="Data Input 4 4 2 4 3" xfId="34802"/>
    <cellStyle name="Data Input 4 4 2 5" xfId="8063"/>
    <cellStyle name="Data Input 4 4 2 5 10" xfId="38382"/>
    <cellStyle name="Data Input 4 4 2 5 2" xfId="8064"/>
    <cellStyle name="Data Input 4 4 2 5 3" xfId="8065"/>
    <cellStyle name="Data Input 4 4 2 5 4" xfId="8066"/>
    <cellStyle name="Data Input 4 4 2 5 5" xfId="8067"/>
    <cellStyle name="Data Input 4 4 2 5 6" xfId="8068"/>
    <cellStyle name="Data Input 4 4 2 5 7" xfId="8069"/>
    <cellStyle name="Data Input 4 4 2 5 8" xfId="8070"/>
    <cellStyle name="Data Input 4 4 2 5 9" xfId="8071"/>
    <cellStyle name="Data Input 4 4 2 6" xfId="34798"/>
    <cellStyle name="Data Input 4 4 3" xfId="8072"/>
    <cellStyle name="Data Input 4 4 3 2" xfId="8073"/>
    <cellStyle name="Data Input 4 4 3 2 2" xfId="8074"/>
    <cellStyle name="Data Input 4 4 3 2 2 10" xfId="38377"/>
    <cellStyle name="Data Input 4 4 3 2 2 2" xfId="8075"/>
    <cellStyle name="Data Input 4 4 3 2 2 3" xfId="8076"/>
    <cellStyle name="Data Input 4 4 3 2 2 4" xfId="8077"/>
    <cellStyle name="Data Input 4 4 3 2 2 5" xfId="8078"/>
    <cellStyle name="Data Input 4 4 3 2 2 6" xfId="8079"/>
    <cellStyle name="Data Input 4 4 3 2 2 7" xfId="8080"/>
    <cellStyle name="Data Input 4 4 3 2 2 8" xfId="8081"/>
    <cellStyle name="Data Input 4 4 3 2 2 9" xfId="8082"/>
    <cellStyle name="Data Input 4 4 3 2 3" xfId="34804"/>
    <cellStyle name="Data Input 4 4 3 3" xfId="8083"/>
    <cellStyle name="Data Input 4 4 3 3 10" xfId="38378"/>
    <cellStyle name="Data Input 4 4 3 3 2" xfId="8084"/>
    <cellStyle name="Data Input 4 4 3 3 3" xfId="8085"/>
    <cellStyle name="Data Input 4 4 3 3 4" xfId="8086"/>
    <cellStyle name="Data Input 4 4 3 3 5" xfId="8087"/>
    <cellStyle name="Data Input 4 4 3 3 6" xfId="8088"/>
    <cellStyle name="Data Input 4 4 3 3 7" xfId="8089"/>
    <cellStyle name="Data Input 4 4 3 3 8" xfId="8090"/>
    <cellStyle name="Data Input 4 4 3 3 9" xfId="8091"/>
    <cellStyle name="Data Input 4 4 3 4" xfId="34803"/>
    <cellStyle name="Data Input 4 4 4" xfId="8092"/>
    <cellStyle name="Data Input 4 4 4 10" xfId="38383"/>
    <cellStyle name="Data Input 4 4 4 2" xfId="8093"/>
    <cellStyle name="Data Input 4 4 4 3" xfId="8094"/>
    <cellStyle name="Data Input 4 4 4 4" xfId="8095"/>
    <cellStyle name="Data Input 4 4 4 5" xfId="8096"/>
    <cellStyle name="Data Input 4 4 4 6" xfId="8097"/>
    <cellStyle name="Data Input 4 4 4 7" xfId="8098"/>
    <cellStyle name="Data Input 4 4 4 8" xfId="8099"/>
    <cellStyle name="Data Input 4 4 4 9" xfId="8100"/>
    <cellStyle name="Data Input 4 4 5" xfId="34797"/>
    <cellStyle name="Data Input 4 5" xfId="8101"/>
    <cellStyle name="Data Input 4 5 2" xfId="34805"/>
    <cellStyle name="Data Input 4 6" xfId="33486"/>
    <cellStyle name="Data Input 5" xfId="8102"/>
    <cellStyle name="Data Input 5 2" xfId="8103"/>
    <cellStyle name="Data Input 5 2 2" xfId="8104"/>
    <cellStyle name="Data Input 5 2 2 2" xfId="8105"/>
    <cellStyle name="Data Input 5 2 2 2 2" xfId="8106"/>
    <cellStyle name="Data Input 5 2 2 2 2 10" xfId="38374"/>
    <cellStyle name="Data Input 5 2 2 2 2 2" xfId="8107"/>
    <cellStyle name="Data Input 5 2 2 2 2 3" xfId="8108"/>
    <cellStyle name="Data Input 5 2 2 2 2 4" xfId="8109"/>
    <cellStyle name="Data Input 5 2 2 2 2 5" xfId="8110"/>
    <cellStyle name="Data Input 5 2 2 2 2 6" xfId="8111"/>
    <cellStyle name="Data Input 5 2 2 2 2 7" xfId="8112"/>
    <cellStyle name="Data Input 5 2 2 2 2 8" xfId="8113"/>
    <cellStyle name="Data Input 5 2 2 2 2 9" xfId="8114"/>
    <cellStyle name="Data Input 5 2 2 2 3" xfId="34808"/>
    <cellStyle name="Data Input 5 2 2 3" xfId="8115"/>
    <cellStyle name="Data Input 5 2 2 3 10" xfId="38375"/>
    <cellStyle name="Data Input 5 2 2 3 2" xfId="8116"/>
    <cellStyle name="Data Input 5 2 2 3 3" xfId="8117"/>
    <cellStyle name="Data Input 5 2 2 3 4" xfId="8118"/>
    <cellStyle name="Data Input 5 2 2 3 5" xfId="8119"/>
    <cellStyle name="Data Input 5 2 2 3 6" xfId="8120"/>
    <cellStyle name="Data Input 5 2 2 3 7" xfId="8121"/>
    <cellStyle name="Data Input 5 2 2 3 8" xfId="8122"/>
    <cellStyle name="Data Input 5 2 2 3 9" xfId="8123"/>
    <cellStyle name="Data Input 5 2 2 4" xfId="34807"/>
    <cellStyle name="Data Input 5 2 3" xfId="8124"/>
    <cellStyle name="Data Input 5 2 3 10" xfId="38376"/>
    <cellStyle name="Data Input 5 2 3 2" xfId="8125"/>
    <cellStyle name="Data Input 5 2 3 3" xfId="8126"/>
    <cellStyle name="Data Input 5 2 3 4" xfId="8127"/>
    <cellStyle name="Data Input 5 2 3 5" xfId="8128"/>
    <cellStyle name="Data Input 5 2 3 6" xfId="8129"/>
    <cellStyle name="Data Input 5 2 3 7" xfId="8130"/>
    <cellStyle name="Data Input 5 2 3 8" xfId="8131"/>
    <cellStyle name="Data Input 5 2 3 9" xfId="8132"/>
    <cellStyle name="Data Input 5 2 4" xfId="34806"/>
    <cellStyle name="Data Input 5 3" xfId="8133"/>
    <cellStyle name="Data Input 5 3 2" xfId="8134"/>
    <cellStyle name="Data Input 5 3 2 2" xfId="8135"/>
    <cellStyle name="Data Input 5 3 2 2 2" xfId="8136"/>
    <cellStyle name="Data Input 5 3 2 2 2 2" xfId="8137"/>
    <cellStyle name="Data Input 5 3 2 2 2 2 10" xfId="38370"/>
    <cellStyle name="Data Input 5 3 2 2 2 2 2" xfId="8138"/>
    <cellStyle name="Data Input 5 3 2 2 2 2 3" xfId="8139"/>
    <cellStyle name="Data Input 5 3 2 2 2 2 4" xfId="8140"/>
    <cellStyle name="Data Input 5 3 2 2 2 2 5" xfId="8141"/>
    <cellStyle name="Data Input 5 3 2 2 2 2 6" xfId="8142"/>
    <cellStyle name="Data Input 5 3 2 2 2 2 7" xfId="8143"/>
    <cellStyle name="Data Input 5 3 2 2 2 2 8" xfId="8144"/>
    <cellStyle name="Data Input 5 3 2 2 2 2 9" xfId="8145"/>
    <cellStyle name="Data Input 5 3 2 2 2 3" xfId="34812"/>
    <cellStyle name="Data Input 5 3 2 2 3" xfId="8146"/>
    <cellStyle name="Data Input 5 3 2 2 3 10" xfId="38371"/>
    <cellStyle name="Data Input 5 3 2 2 3 2" xfId="8147"/>
    <cellStyle name="Data Input 5 3 2 2 3 3" xfId="8148"/>
    <cellStyle name="Data Input 5 3 2 2 3 4" xfId="8149"/>
    <cellStyle name="Data Input 5 3 2 2 3 5" xfId="8150"/>
    <cellStyle name="Data Input 5 3 2 2 3 6" xfId="8151"/>
    <cellStyle name="Data Input 5 3 2 2 3 7" xfId="8152"/>
    <cellStyle name="Data Input 5 3 2 2 3 8" xfId="8153"/>
    <cellStyle name="Data Input 5 3 2 2 3 9" xfId="8154"/>
    <cellStyle name="Data Input 5 3 2 2 4" xfId="34811"/>
    <cellStyle name="Data Input 5 3 2 3" xfId="8155"/>
    <cellStyle name="Data Input 5 3 2 3 2" xfId="8156"/>
    <cellStyle name="Data Input 5 3 2 3 2 10" xfId="38369"/>
    <cellStyle name="Data Input 5 3 2 3 2 2" xfId="8157"/>
    <cellStyle name="Data Input 5 3 2 3 2 3" xfId="8158"/>
    <cellStyle name="Data Input 5 3 2 3 2 4" xfId="8159"/>
    <cellStyle name="Data Input 5 3 2 3 2 5" xfId="8160"/>
    <cellStyle name="Data Input 5 3 2 3 2 6" xfId="8161"/>
    <cellStyle name="Data Input 5 3 2 3 2 7" xfId="8162"/>
    <cellStyle name="Data Input 5 3 2 3 2 8" xfId="8163"/>
    <cellStyle name="Data Input 5 3 2 3 2 9" xfId="8164"/>
    <cellStyle name="Data Input 5 3 2 3 3" xfId="34813"/>
    <cellStyle name="Data Input 5 3 2 4" xfId="8165"/>
    <cellStyle name="Data Input 5 3 2 4 2" xfId="8166"/>
    <cellStyle name="Data Input 5 3 2 4 2 10" xfId="38368"/>
    <cellStyle name="Data Input 5 3 2 4 2 2" xfId="8167"/>
    <cellStyle name="Data Input 5 3 2 4 2 3" xfId="8168"/>
    <cellStyle name="Data Input 5 3 2 4 2 4" xfId="8169"/>
    <cellStyle name="Data Input 5 3 2 4 2 5" xfId="8170"/>
    <cellStyle name="Data Input 5 3 2 4 2 6" xfId="8171"/>
    <cellStyle name="Data Input 5 3 2 4 2 7" xfId="8172"/>
    <cellStyle name="Data Input 5 3 2 4 2 8" xfId="8173"/>
    <cellStyle name="Data Input 5 3 2 4 2 9" xfId="8174"/>
    <cellStyle name="Data Input 5 3 2 4 3" xfId="34814"/>
    <cellStyle name="Data Input 5 3 2 5" xfId="8175"/>
    <cellStyle name="Data Input 5 3 2 5 10" xfId="38372"/>
    <cellStyle name="Data Input 5 3 2 5 2" xfId="8176"/>
    <cellStyle name="Data Input 5 3 2 5 3" xfId="8177"/>
    <cellStyle name="Data Input 5 3 2 5 4" xfId="8178"/>
    <cellStyle name="Data Input 5 3 2 5 5" xfId="8179"/>
    <cellStyle name="Data Input 5 3 2 5 6" xfId="8180"/>
    <cellStyle name="Data Input 5 3 2 5 7" xfId="8181"/>
    <cellStyle name="Data Input 5 3 2 5 8" xfId="8182"/>
    <cellStyle name="Data Input 5 3 2 5 9" xfId="8183"/>
    <cellStyle name="Data Input 5 3 2 6" xfId="34810"/>
    <cellStyle name="Data Input 5 3 3" xfId="8184"/>
    <cellStyle name="Data Input 5 3 3 2" xfId="8185"/>
    <cellStyle name="Data Input 5 3 3 2 2" xfId="8186"/>
    <cellStyle name="Data Input 5 3 3 2 2 10" xfId="38539"/>
    <cellStyle name="Data Input 5 3 3 2 2 2" xfId="8187"/>
    <cellStyle name="Data Input 5 3 3 2 2 3" xfId="8188"/>
    <cellStyle name="Data Input 5 3 3 2 2 4" xfId="8189"/>
    <cellStyle name="Data Input 5 3 3 2 2 5" xfId="8190"/>
    <cellStyle name="Data Input 5 3 3 2 2 6" xfId="8191"/>
    <cellStyle name="Data Input 5 3 3 2 2 7" xfId="8192"/>
    <cellStyle name="Data Input 5 3 3 2 2 8" xfId="8193"/>
    <cellStyle name="Data Input 5 3 3 2 2 9" xfId="8194"/>
    <cellStyle name="Data Input 5 3 3 2 3" xfId="34816"/>
    <cellStyle name="Data Input 5 3 3 3" xfId="8195"/>
    <cellStyle name="Data Input 5 3 3 3 10" xfId="37956"/>
    <cellStyle name="Data Input 5 3 3 3 2" xfId="8196"/>
    <cellStyle name="Data Input 5 3 3 3 3" xfId="8197"/>
    <cellStyle name="Data Input 5 3 3 3 4" xfId="8198"/>
    <cellStyle name="Data Input 5 3 3 3 5" xfId="8199"/>
    <cellStyle name="Data Input 5 3 3 3 6" xfId="8200"/>
    <cellStyle name="Data Input 5 3 3 3 7" xfId="8201"/>
    <cellStyle name="Data Input 5 3 3 3 8" xfId="8202"/>
    <cellStyle name="Data Input 5 3 3 3 9" xfId="8203"/>
    <cellStyle name="Data Input 5 3 3 4" xfId="34815"/>
    <cellStyle name="Data Input 5 3 4" xfId="8204"/>
    <cellStyle name="Data Input 5 3 4 10" xfId="38373"/>
    <cellStyle name="Data Input 5 3 4 2" xfId="8205"/>
    <cellStyle name="Data Input 5 3 4 3" xfId="8206"/>
    <cellStyle name="Data Input 5 3 4 4" xfId="8207"/>
    <cellStyle name="Data Input 5 3 4 5" xfId="8208"/>
    <cellStyle name="Data Input 5 3 4 6" xfId="8209"/>
    <cellStyle name="Data Input 5 3 4 7" xfId="8210"/>
    <cellStyle name="Data Input 5 3 4 8" xfId="8211"/>
    <cellStyle name="Data Input 5 3 4 9" xfId="8212"/>
    <cellStyle name="Data Input 5 3 5" xfId="34809"/>
    <cellStyle name="Data Input 5 4" xfId="8213"/>
    <cellStyle name="Data Input 5 4 2" xfId="8214"/>
    <cellStyle name="Data Input 5 4 2 2" xfId="8215"/>
    <cellStyle name="Data Input 5 4 2 2 2" xfId="8216"/>
    <cellStyle name="Data Input 5 4 2 2 2 2" xfId="8217"/>
    <cellStyle name="Data Input 5 4 2 2 2 2 10" xfId="38364"/>
    <cellStyle name="Data Input 5 4 2 2 2 2 2" xfId="8218"/>
    <cellStyle name="Data Input 5 4 2 2 2 2 3" xfId="8219"/>
    <cellStyle name="Data Input 5 4 2 2 2 2 4" xfId="8220"/>
    <cellStyle name="Data Input 5 4 2 2 2 2 5" xfId="8221"/>
    <cellStyle name="Data Input 5 4 2 2 2 2 6" xfId="8222"/>
    <cellStyle name="Data Input 5 4 2 2 2 2 7" xfId="8223"/>
    <cellStyle name="Data Input 5 4 2 2 2 2 8" xfId="8224"/>
    <cellStyle name="Data Input 5 4 2 2 2 2 9" xfId="8225"/>
    <cellStyle name="Data Input 5 4 2 2 2 3" xfId="34820"/>
    <cellStyle name="Data Input 5 4 2 2 3" xfId="8226"/>
    <cellStyle name="Data Input 5 4 2 2 3 10" xfId="38365"/>
    <cellStyle name="Data Input 5 4 2 2 3 2" xfId="8227"/>
    <cellStyle name="Data Input 5 4 2 2 3 3" xfId="8228"/>
    <cellStyle name="Data Input 5 4 2 2 3 4" xfId="8229"/>
    <cellStyle name="Data Input 5 4 2 2 3 5" xfId="8230"/>
    <cellStyle name="Data Input 5 4 2 2 3 6" xfId="8231"/>
    <cellStyle name="Data Input 5 4 2 2 3 7" xfId="8232"/>
    <cellStyle name="Data Input 5 4 2 2 3 8" xfId="8233"/>
    <cellStyle name="Data Input 5 4 2 2 3 9" xfId="8234"/>
    <cellStyle name="Data Input 5 4 2 2 4" xfId="34819"/>
    <cellStyle name="Data Input 5 4 2 3" xfId="8235"/>
    <cellStyle name="Data Input 5 4 2 3 2" xfId="8236"/>
    <cellStyle name="Data Input 5 4 2 3 2 10" xfId="38363"/>
    <cellStyle name="Data Input 5 4 2 3 2 2" xfId="8237"/>
    <cellStyle name="Data Input 5 4 2 3 2 3" xfId="8238"/>
    <cellStyle name="Data Input 5 4 2 3 2 4" xfId="8239"/>
    <cellStyle name="Data Input 5 4 2 3 2 5" xfId="8240"/>
    <cellStyle name="Data Input 5 4 2 3 2 6" xfId="8241"/>
    <cellStyle name="Data Input 5 4 2 3 2 7" xfId="8242"/>
    <cellStyle name="Data Input 5 4 2 3 2 8" xfId="8243"/>
    <cellStyle name="Data Input 5 4 2 3 2 9" xfId="8244"/>
    <cellStyle name="Data Input 5 4 2 3 3" xfId="34821"/>
    <cellStyle name="Data Input 5 4 2 4" xfId="8245"/>
    <cellStyle name="Data Input 5 4 2 4 2" xfId="8246"/>
    <cellStyle name="Data Input 5 4 2 4 2 10" xfId="38362"/>
    <cellStyle name="Data Input 5 4 2 4 2 2" xfId="8247"/>
    <cellStyle name="Data Input 5 4 2 4 2 3" xfId="8248"/>
    <cellStyle name="Data Input 5 4 2 4 2 4" xfId="8249"/>
    <cellStyle name="Data Input 5 4 2 4 2 5" xfId="8250"/>
    <cellStyle name="Data Input 5 4 2 4 2 6" xfId="8251"/>
    <cellStyle name="Data Input 5 4 2 4 2 7" xfId="8252"/>
    <cellStyle name="Data Input 5 4 2 4 2 8" xfId="8253"/>
    <cellStyle name="Data Input 5 4 2 4 2 9" xfId="8254"/>
    <cellStyle name="Data Input 5 4 2 4 3" xfId="34822"/>
    <cellStyle name="Data Input 5 4 2 5" xfId="8255"/>
    <cellStyle name="Data Input 5 4 2 5 10" xfId="38366"/>
    <cellStyle name="Data Input 5 4 2 5 2" xfId="8256"/>
    <cellStyle name="Data Input 5 4 2 5 3" xfId="8257"/>
    <cellStyle name="Data Input 5 4 2 5 4" xfId="8258"/>
    <cellStyle name="Data Input 5 4 2 5 5" xfId="8259"/>
    <cellStyle name="Data Input 5 4 2 5 6" xfId="8260"/>
    <cellStyle name="Data Input 5 4 2 5 7" xfId="8261"/>
    <cellStyle name="Data Input 5 4 2 5 8" xfId="8262"/>
    <cellStyle name="Data Input 5 4 2 5 9" xfId="8263"/>
    <cellStyle name="Data Input 5 4 2 6" xfId="34818"/>
    <cellStyle name="Data Input 5 4 3" xfId="8264"/>
    <cellStyle name="Data Input 5 4 3 2" xfId="8265"/>
    <cellStyle name="Data Input 5 4 3 2 2" xfId="8266"/>
    <cellStyle name="Data Input 5 4 3 2 2 10" xfId="38360"/>
    <cellStyle name="Data Input 5 4 3 2 2 2" xfId="8267"/>
    <cellStyle name="Data Input 5 4 3 2 2 3" xfId="8268"/>
    <cellStyle name="Data Input 5 4 3 2 2 4" xfId="8269"/>
    <cellStyle name="Data Input 5 4 3 2 2 5" xfId="8270"/>
    <cellStyle name="Data Input 5 4 3 2 2 6" xfId="8271"/>
    <cellStyle name="Data Input 5 4 3 2 2 7" xfId="8272"/>
    <cellStyle name="Data Input 5 4 3 2 2 8" xfId="8273"/>
    <cellStyle name="Data Input 5 4 3 2 2 9" xfId="8274"/>
    <cellStyle name="Data Input 5 4 3 2 3" xfId="34824"/>
    <cellStyle name="Data Input 5 4 3 3" xfId="8275"/>
    <cellStyle name="Data Input 5 4 3 3 10" xfId="38361"/>
    <cellStyle name="Data Input 5 4 3 3 2" xfId="8276"/>
    <cellStyle name="Data Input 5 4 3 3 3" xfId="8277"/>
    <cellStyle name="Data Input 5 4 3 3 4" xfId="8278"/>
    <cellStyle name="Data Input 5 4 3 3 5" xfId="8279"/>
    <cellStyle name="Data Input 5 4 3 3 6" xfId="8280"/>
    <cellStyle name="Data Input 5 4 3 3 7" xfId="8281"/>
    <cellStyle name="Data Input 5 4 3 3 8" xfId="8282"/>
    <cellStyle name="Data Input 5 4 3 3 9" xfId="8283"/>
    <cellStyle name="Data Input 5 4 3 4" xfId="34823"/>
    <cellStyle name="Data Input 5 4 4" xfId="8284"/>
    <cellStyle name="Data Input 5 4 4 10" xfId="38367"/>
    <cellStyle name="Data Input 5 4 4 2" xfId="8285"/>
    <cellStyle name="Data Input 5 4 4 3" xfId="8286"/>
    <cellStyle name="Data Input 5 4 4 4" xfId="8287"/>
    <cellStyle name="Data Input 5 4 4 5" xfId="8288"/>
    <cellStyle name="Data Input 5 4 4 6" xfId="8289"/>
    <cellStyle name="Data Input 5 4 4 7" xfId="8290"/>
    <cellStyle name="Data Input 5 4 4 8" xfId="8291"/>
    <cellStyle name="Data Input 5 4 4 9" xfId="8292"/>
    <cellStyle name="Data Input 5 4 5" xfId="34817"/>
    <cellStyle name="Data Input 5 5" xfId="8293"/>
    <cellStyle name="Data Input 5 5 2" xfId="8294"/>
    <cellStyle name="Data Input 5 5 2 2" xfId="8295"/>
    <cellStyle name="Data Input 5 5 2 2 2" xfId="8296"/>
    <cellStyle name="Data Input 5 5 2 2 2 10" xfId="38357"/>
    <cellStyle name="Data Input 5 5 2 2 2 2" xfId="8297"/>
    <cellStyle name="Data Input 5 5 2 2 2 3" xfId="8298"/>
    <cellStyle name="Data Input 5 5 2 2 2 4" xfId="8299"/>
    <cellStyle name="Data Input 5 5 2 2 2 5" xfId="8300"/>
    <cellStyle name="Data Input 5 5 2 2 2 6" xfId="8301"/>
    <cellStyle name="Data Input 5 5 2 2 2 7" xfId="8302"/>
    <cellStyle name="Data Input 5 5 2 2 2 8" xfId="8303"/>
    <cellStyle name="Data Input 5 5 2 2 2 9" xfId="8304"/>
    <cellStyle name="Data Input 5 5 2 2 3" xfId="34827"/>
    <cellStyle name="Data Input 5 5 2 3" xfId="8305"/>
    <cellStyle name="Data Input 5 5 2 3 10" xfId="38358"/>
    <cellStyle name="Data Input 5 5 2 3 2" xfId="8306"/>
    <cellStyle name="Data Input 5 5 2 3 3" xfId="8307"/>
    <cellStyle name="Data Input 5 5 2 3 4" xfId="8308"/>
    <cellStyle name="Data Input 5 5 2 3 5" xfId="8309"/>
    <cellStyle name="Data Input 5 5 2 3 6" xfId="8310"/>
    <cellStyle name="Data Input 5 5 2 3 7" xfId="8311"/>
    <cellStyle name="Data Input 5 5 2 3 8" xfId="8312"/>
    <cellStyle name="Data Input 5 5 2 3 9" xfId="8313"/>
    <cellStyle name="Data Input 5 5 2 4" xfId="34826"/>
    <cellStyle name="Data Input 5 5 3" xfId="8314"/>
    <cellStyle name="Data Input 5 5 3 2" xfId="8315"/>
    <cellStyle name="Data Input 5 5 3 2 10" xfId="38356"/>
    <cellStyle name="Data Input 5 5 3 2 2" xfId="8316"/>
    <cellStyle name="Data Input 5 5 3 2 3" xfId="8317"/>
    <cellStyle name="Data Input 5 5 3 2 4" xfId="8318"/>
    <cellStyle name="Data Input 5 5 3 2 5" xfId="8319"/>
    <cellStyle name="Data Input 5 5 3 2 6" xfId="8320"/>
    <cellStyle name="Data Input 5 5 3 2 7" xfId="8321"/>
    <cellStyle name="Data Input 5 5 3 2 8" xfId="8322"/>
    <cellStyle name="Data Input 5 5 3 2 9" xfId="8323"/>
    <cellStyle name="Data Input 5 5 3 3" xfId="34828"/>
    <cellStyle name="Data Input 5 5 4" xfId="8324"/>
    <cellStyle name="Data Input 5 5 4 2" xfId="8325"/>
    <cellStyle name="Data Input 5 5 4 2 10" xfId="38355"/>
    <cellStyle name="Data Input 5 5 4 2 2" xfId="8326"/>
    <cellStyle name="Data Input 5 5 4 2 3" xfId="8327"/>
    <cellStyle name="Data Input 5 5 4 2 4" xfId="8328"/>
    <cellStyle name="Data Input 5 5 4 2 5" xfId="8329"/>
    <cellStyle name="Data Input 5 5 4 2 6" xfId="8330"/>
    <cellStyle name="Data Input 5 5 4 2 7" xfId="8331"/>
    <cellStyle name="Data Input 5 5 4 2 8" xfId="8332"/>
    <cellStyle name="Data Input 5 5 4 2 9" xfId="8333"/>
    <cellStyle name="Data Input 5 5 4 3" xfId="34829"/>
    <cellStyle name="Data Input 5 5 5" xfId="8334"/>
    <cellStyle name="Data Input 5 5 5 10" xfId="38359"/>
    <cellStyle name="Data Input 5 5 5 2" xfId="8335"/>
    <cellStyle name="Data Input 5 5 5 3" xfId="8336"/>
    <cellStyle name="Data Input 5 5 5 4" xfId="8337"/>
    <cellStyle name="Data Input 5 5 5 5" xfId="8338"/>
    <cellStyle name="Data Input 5 5 5 6" xfId="8339"/>
    <cellStyle name="Data Input 5 5 5 7" xfId="8340"/>
    <cellStyle name="Data Input 5 5 5 8" xfId="8341"/>
    <cellStyle name="Data Input 5 5 5 9" xfId="8342"/>
    <cellStyle name="Data Input 5 5 6" xfId="34825"/>
    <cellStyle name="Data Input 5 6" xfId="8343"/>
    <cellStyle name="Data Input 5 6 10" xfId="38524"/>
    <cellStyle name="Data Input 5 6 2" xfId="8344"/>
    <cellStyle name="Data Input 5 6 3" xfId="8345"/>
    <cellStyle name="Data Input 5 6 4" xfId="8346"/>
    <cellStyle name="Data Input 5 6 5" xfId="8347"/>
    <cellStyle name="Data Input 5 6 6" xfId="8348"/>
    <cellStyle name="Data Input 5 6 7" xfId="8349"/>
    <cellStyle name="Data Input 5 6 8" xfId="8350"/>
    <cellStyle name="Data Input 5 6 9" xfId="8351"/>
    <cellStyle name="Data Input 5 7" xfId="33487"/>
    <cellStyle name="Data Input 6" xfId="8352"/>
    <cellStyle name="Data Input 6 2" xfId="8353"/>
    <cellStyle name="Data Input 6 2 2" xfId="8354"/>
    <cellStyle name="Data Input 6 2 2 2" xfId="8355"/>
    <cellStyle name="Data Input 6 2 2 2 2" xfId="8356"/>
    <cellStyle name="Data Input 6 2 2 2 2 2" xfId="8357"/>
    <cellStyle name="Data Input 6 2 2 2 2 2 10" xfId="38351"/>
    <cellStyle name="Data Input 6 2 2 2 2 2 2" xfId="8358"/>
    <cellStyle name="Data Input 6 2 2 2 2 2 3" xfId="8359"/>
    <cellStyle name="Data Input 6 2 2 2 2 2 4" xfId="8360"/>
    <cellStyle name="Data Input 6 2 2 2 2 2 5" xfId="8361"/>
    <cellStyle name="Data Input 6 2 2 2 2 2 6" xfId="8362"/>
    <cellStyle name="Data Input 6 2 2 2 2 2 7" xfId="8363"/>
    <cellStyle name="Data Input 6 2 2 2 2 2 8" xfId="8364"/>
    <cellStyle name="Data Input 6 2 2 2 2 2 9" xfId="8365"/>
    <cellStyle name="Data Input 6 2 2 2 2 3" xfId="34833"/>
    <cellStyle name="Data Input 6 2 2 2 3" xfId="8366"/>
    <cellStyle name="Data Input 6 2 2 2 3 10" xfId="38352"/>
    <cellStyle name="Data Input 6 2 2 2 3 2" xfId="8367"/>
    <cellStyle name="Data Input 6 2 2 2 3 3" xfId="8368"/>
    <cellStyle name="Data Input 6 2 2 2 3 4" xfId="8369"/>
    <cellStyle name="Data Input 6 2 2 2 3 5" xfId="8370"/>
    <cellStyle name="Data Input 6 2 2 2 3 6" xfId="8371"/>
    <cellStyle name="Data Input 6 2 2 2 3 7" xfId="8372"/>
    <cellStyle name="Data Input 6 2 2 2 3 8" xfId="8373"/>
    <cellStyle name="Data Input 6 2 2 2 3 9" xfId="8374"/>
    <cellStyle name="Data Input 6 2 2 2 4" xfId="34832"/>
    <cellStyle name="Data Input 6 2 2 3" xfId="8375"/>
    <cellStyle name="Data Input 6 2 2 3 2" xfId="8376"/>
    <cellStyle name="Data Input 6 2 2 3 2 10" xfId="38350"/>
    <cellStyle name="Data Input 6 2 2 3 2 2" xfId="8377"/>
    <cellStyle name="Data Input 6 2 2 3 2 3" xfId="8378"/>
    <cellStyle name="Data Input 6 2 2 3 2 4" xfId="8379"/>
    <cellStyle name="Data Input 6 2 2 3 2 5" xfId="8380"/>
    <cellStyle name="Data Input 6 2 2 3 2 6" xfId="8381"/>
    <cellStyle name="Data Input 6 2 2 3 2 7" xfId="8382"/>
    <cellStyle name="Data Input 6 2 2 3 2 8" xfId="8383"/>
    <cellStyle name="Data Input 6 2 2 3 2 9" xfId="8384"/>
    <cellStyle name="Data Input 6 2 2 3 3" xfId="34834"/>
    <cellStyle name="Data Input 6 2 2 4" xfId="8385"/>
    <cellStyle name="Data Input 6 2 2 4 2" xfId="8386"/>
    <cellStyle name="Data Input 6 2 2 4 2 10" xfId="38349"/>
    <cellStyle name="Data Input 6 2 2 4 2 2" xfId="8387"/>
    <cellStyle name="Data Input 6 2 2 4 2 3" xfId="8388"/>
    <cellStyle name="Data Input 6 2 2 4 2 4" xfId="8389"/>
    <cellStyle name="Data Input 6 2 2 4 2 5" xfId="8390"/>
    <cellStyle name="Data Input 6 2 2 4 2 6" xfId="8391"/>
    <cellStyle name="Data Input 6 2 2 4 2 7" xfId="8392"/>
    <cellStyle name="Data Input 6 2 2 4 2 8" xfId="8393"/>
    <cellStyle name="Data Input 6 2 2 4 2 9" xfId="8394"/>
    <cellStyle name="Data Input 6 2 2 4 3" xfId="34835"/>
    <cellStyle name="Data Input 6 2 2 5" xfId="8395"/>
    <cellStyle name="Data Input 6 2 2 5 10" xfId="38353"/>
    <cellStyle name="Data Input 6 2 2 5 2" xfId="8396"/>
    <cellStyle name="Data Input 6 2 2 5 3" xfId="8397"/>
    <cellStyle name="Data Input 6 2 2 5 4" xfId="8398"/>
    <cellStyle name="Data Input 6 2 2 5 5" xfId="8399"/>
    <cellStyle name="Data Input 6 2 2 5 6" xfId="8400"/>
    <cellStyle name="Data Input 6 2 2 5 7" xfId="8401"/>
    <cellStyle name="Data Input 6 2 2 5 8" xfId="8402"/>
    <cellStyle name="Data Input 6 2 2 5 9" xfId="8403"/>
    <cellStyle name="Data Input 6 2 2 6" xfId="34831"/>
    <cellStyle name="Data Input 6 2 3" xfId="8404"/>
    <cellStyle name="Data Input 6 2 3 2" xfId="8405"/>
    <cellStyle name="Data Input 6 2 3 2 2" xfId="8406"/>
    <cellStyle name="Data Input 6 2 3 2 2 10" xfId="38347"/>
    <cellStyle name="Data Input 6 2 3 2 2 2" xfId="8407"/>
    <cellStyle name="Data Input 6 2 3 2 2 3" xfId="8408"/>
    <cellStyle name="Data Input 6 2 3 2 2 4" xfId="8409"/>
    <cellStyle name="Data Input 6 2 3 2 2 5" xfId="8410"/>
    <cellStyle name="Data Input 6 2 3 2 2 6" xfId="8411"/>
    <cellStyle name="Data Input 6 2 3 2 2 7" xfId="8412"/>
    <cellStyle name="Data Input 6 2 3 2 2 8" xfId="8413"/>
    <cellStyle name="Data Input 6 2 3 2 2 9" xfId="8414"/>
    <cellStyle name="Data Input 6 2 3 2 3" xfId="34837"/>
    <cellStyle name="Data Input 6 2 3 3" xfId="8415"/>
    <cellStyle name="Data Input 6 2 3 3 10" xfId="38348"/>
    <cellStyle name="Data Input 6 2 3 3 2" xfId="8416"/>
    <cellStyle name="Data Input 6 2 3 3 3" xfId="8417"/>
    <cellStyle name="Data Input 6 2 3 3 4" xfId="8418"/>
    <cellStyle name="Data Input 6 2 3 3 5" xfId="8419"/>
    <cellStyle name="Data Input 6 2 3 3 6" xfId="8420"/>
    <cellStyle name="Data Input 6 2 3 3 7" xfId="8421"/>
    <cellStyle name="Data Input 6 2 3 3 8" xfId="8422"/>
    <cellStyle name="Data Input 6 2 3 3 9" xfId="8423"/>
    <cellStyle name="Data Input 6 2 3 4" xfId="34836"/>
    <cellStyle name="Data Input 6 2 4" xfId="8424"/>
    <cellStyle name="Data Input 6 2 4 10" xfId="38354"/>
    <cellStyle name="Data Input 6 2 4 2" xfId="8425"/>
    <cellStyle name="Data Input 6 2 4 3" xfId="8426"/>
    <cellStyle name="Data Input 6 2 4 4" xfId="8427"/>
    <cellStyle name="Data Input 6 2 4 5" xfId="8428"/>
    <cellStyle name="Data Input 6 2 4 6" xfId="8429"/>
    <cellStyle name="Data Input 6 2 4 7" xfId="8430"/>
    <cellStyle name="Data Input 6 2 4 8" xfId="8431"/>
    <cellStyle name="Data Input 6 2 4 9" xfId="8432"/>
    <cellStyle name="Data Input 6 2 5" xfId="34830"/>
    <cellStyle name="Data Input 6 3" xfId="8433"/>
    <cellStyle name="Data Input 6 3 2" xfId="8434"/>
    <cellStyle name="Data Input 6 3 2 2" xfId="8435"/>
    <cellStyle name="Data Input 6 3 2 2 2" xfId="8436"/>
    <cellStyle name="Data Input 6 3 2 2 2 10" xfId="38344"/>
    <cellStyle name="Data Input 6 3 2 2 2 2" xfId="8437"/>
    <cellStyle name="Data Input 6 3 2 2 2 3" xfId="8438"/>
    <cellStyle name="Data Input 6 3 2 2 2 4" xfId="8439"/>
    <cellStyle name="Data Input 6 3 2 2 2 5" xfId="8440"/>
    <cellStyle name="Data Input 6 3 2 2 2 6" xfId="8441"/>
    <cellStyle name="Data Input 6 3 2 2 2 7" xfId="8442"/>
    <cellStyle name="Data Input 6 3 2 2 2 8" xfId="8443"/>
    <cellStyle name="Data Input 6 3 2 2 2 9" xfId="8444"/>
    <cellStyle name="Data Input 6 3 2 2 3" xfId="34840"/>
    <cellStyle name="Data Input 6 3 2 3" xfId="8445"/>
    <cellStyle name="Data Input 6 3 2 3 10" xfId="38345"/>
    <cellStyle name="Data Input 6 3 2 3 2" xfId="8446"/>
    <cellStyle name="Data Input 6 3 2 3 3" xfId="8447"/>
    <cellStyle name="Data Input 6 3 2 3 4" xfId="8448"/>
    <cellStyle name="Data Input 6 3 2 3 5" xfId="8449"/>
    <cellStyle name="Data Input 6 3 2 3 6" xfId="8450"/>
    <cellStyle name="Data Input 6 3 2 3 7" xfId="8451"/>
    <cellStyle name="Data Input 6 3 2 3 8" xfId="8452"/>
    <cellStyle name="Data Input 6 3 2 3 9" xfId="8453"/>
    <cellStyle name="Data Input 6 3 2 4" xfId="34839"/>
    <cellStyle name="Data Input 6 3 3" xfId="8454"/>
    <cellStyle name="Data Input 6 3 3 2" xfId="8455"/>
    <cellStyle name="Data Input 6 3 3 2 10" xfId="38343"/>
    <cellStyle name="Data Input 6 3 3 2 2" xfId="8456"/>
    <cellStyle name="Data Input 6 3 3 2 3" xfId="8457"/>
    <cellStyle name="Data Input 6 3 3 2 4" xfId="8458"/>
    <cellStyle name="Data Input 6 3 3 2 5" xfId="8459"/>
    <cellStyle name="Data Input 6 3 3 2 6" xfId="8460"/>
    <cellStyle name="Data Input 6 3 3 2 7" xfId="8461"/>
    <cellStyle name="Data Input 6 3 3 2 8" xfId="8462"/>
    <cellStyle name="Data Input 6 3 3 2 9" xfId="8463"/>
    <cellStyle name="Data Input 6 3 3 3" xfId="34841"/>
    <cellStyle name="Data Input 6 3 4" xfId="8464"/>
    <cellStyle name="Data Input 6 3 4 2" xfId="8465"/>
    <cellStyle name="Data Input 6 3 4 2 10" xfId="38342"/>
    <cellStyle name="Data Input 6 3 4 2 2" xfId="8466"/>
    <cellStyle name="Data Input 6 3 4 2 3" xfId="8467"/>
    <cellStyle name="Data Input 6 3 4 2 4" xfId="8468"/>
    <cellStyle name="Data Input 6 3 4 2 5" xfId="8469"/>
    <cellStyle name="Data Input 6 3 4 2 6" xfId="8470"/>
    <cellStyle name="Data Input 6 3 4 2 7" xfId="8471"/>
    <cellStyle name="Data Input 6 3 4 2 8" xfId="8472"/>
    <cellStyle name="Data Input 6 3 4 2 9" xfId="8473"/>
    <cellStyle name="Data Input 6 3 4 3" xfId="34842"/>
    <cellStyle name="Data Input 6 3 5" xfId="8474"/>
    <cellStyle name="Data Input 6 3 5 10" xfId="38346"/>
    <cellStyle name="Data Input 6 3 5 2" xfId="8475"/>
    <cellStyle name="Data Input 6 3 5 3" xfId="8476"/>
    <cellStyle name="Data Input 6 3 5 4" xfId="8477"/>
    <cellStyle name="Data Input 6 3 5 5" xfId="8478"/>
    <cellStyle name="Data Input 6 3 5 6" xfId="8479"/>
    <cellStyle name="Data Input 6 3 5 7" xfId="8480"/>
    <cellStyle name="Data Input 6 3 5 8" xfId="8481"/>
    <cellStyle name="Data Input 6 3 5 9" xfId="8482"/>
    <cellStyle name="Data Input 6 3 6" xfId="34838"/>
    <cellStyle name="Data Input 6 4" xfId="8483"/>
    <cellStyle name="Data Input 6 4 10" xfId="38523"/>
    <cellStyle name="Data Input 6 4 2" xfId="8484"/>
    <cellStyle name="Data Input 6 4 3" xfId="8485"/>
    <cellStyle name="Data Input 6 4 4" xfId="8486"/>
    <cellStyle name="Data Input 6 4 5" xfId="8487"/>
    <cellStyle name="Data Input 6 4 6" xfId="8488"/>
    <cellStyle name="Data Input 6 4 7" xfId="8489"/>
    <cellStyle name="Data Input 6 4 8" xfId="8490"/>
    <cellStyle name="Data Input 6 4 9" xfId="8491"/>
    <cellStyle name="Data Input 6 5" xfId="33488"/>
    <cellStyle name="Data Input 7" xfId="8492"/>
    <cellStyle name="Data Input 7 2" xfId="8493"/>
    <cellStyle name="Data Input 7 2 2" xfId="8494"/>
    <cellStyle name="Data Input 7 2 2 2" xfId="8495"/>
    <cellStyle name="Data Input 7 2 2 2 2" xfId="8496"/>
    <cellStyle name="Data Input 7 2 2 2 2 2" xfId="8497"/>
    <cellStyle name="Data Input 7 2 2 2 2 2 10" xfId="38338"/>
    <cellStyle name="Data Input 7 2 2 2 2 2 2" xfId="8498"/>
    <cellStyle name="Data Input 7 2 2 2 2 2 3" xfId="8499"/>
    <cellStyle name="Data Input 7 2 2 2 2 2 4" xfId="8500"/>
    <cellStyle name="Data Input 7 2 2 2 2 2 5" xfId="8501"/>
    <cellStyle name="Data Input 7 2 2 2 2 2 6" xfId="8502"/>
    <cellStyle name="Data Input 7 2 2 2 2 2 7" xfId="8503"/>
    <cellStyle name="Data Input 7 2 2 2 2 2 8" xfId="8504"/>
    <cellStyle name="Data Input 7 2 2 2 2 2 9" xfId="8505"/>
    <cellStyle name="Data Input 7 2 2 2 2 3" xfId="34846"/>
    <cellStyle name="Data Input 7 2 2 2 3" xfId="8506"/>
    <cellStyle name="Data Input 7 2 2 2 3 10" xfId="38339"/>
    <cellStyle name="Data Input 7 2 2 2 3 2" xfId="8507"/>
    <cellStyle name="Data Input 7 2 2 2 3 3" xfId="8508"/>
    <cellStyle name="Data Input 7 2 2 2 3 4" xfId="8509"/>
    <cellStyle name="Data Input 7 2 2 2 3 5" xfId="8510"/>
    <cellStyle name="Data Input 7 2 2 2 3 6" xfId="8511"/>
    <cellStyle name="Data Input 7 2 2 2 3 7" xfId="8512"/>
    <cellStyle name="Data Input 7 2 2 2 3 8" xfId="8513"/>
    <cellStyle name="Data Input 7 2 2 2 3 9" xfId="8514"/>
    <cellStyle name="Data Input 7 2 2 2 4" xfId="34845"/>
    <cellStyle name="Data Input 7 2 2 3" xfId="8515"/>
    <cellStyle name="Data Input 7 2 2 3 2" xfId="8516"/>
    <cellStyle name="Data Input 7 2 2 3 2 10" xfId="38337"/>
    <cellStyle name="Data Input 7 2 2 3 2 2" xfId="8517"/>
    <cellStyle name="Data Input 7 2 2 3 2 3" xfId="8518"/>
    <cellStyle name="Data Input 7 2 2 3 2 4" xfId="8519"/>
    <cellStyle name="Data Input 7 2 2 3 2 5" xfId="8520"/>
    <cellStyle name="Data Input 7 2 2 3 2 6" xfId="8521"/>
    <cellStyle name="Data Input 7 2 2 3 2 7" xfId="8522"/>
    <cellStyle name="Data Input 7 2 2 3 2 8" xfId="8523"/>
    <cellStyle name="Data Input 7 2 2 3 2 9" xfId="8524"/>
    <cellStyle name="Data Input 7 2 2 3 3" xfId="34847"/>
    <cellStyle name="Data Input 7 2 2 4" xfId="8525"/>
    <cellStyle name="Data Input 7 2 2 4 2" xfId="8526"/>
    <cellStyle name="Data Input 7 2 2 4 2 10" xfId="38336"/>
    <cellStyle name="Data Input 7 2 2 4 2 2" xfId="8527"/>
    <cellStyle name="Data Input 7 2 2 4 2 3" xfId="8528"/>
    <cellStyle name="Data Input 7 2 2 4 2 4" xfId="8529"/>
    <cellStyle name="Data Input 7 2 2 4 2 5" xfId="8530"/>
    <cellStyle name="Data Input 7 2 2 4 2 6" xfId="8531"/>
    <cellStyle name="Data Input 7 2 2 4 2 7" xfId="8532"/>
    <cellStyle name="Data Input 7 2 2 4 2 8" xfId="8533"/>
    <cellStyle name="Data Input 7 2 2 4 2 9" xfId="8534"/>
    <cellStyle name="Data Input 7 2 2 4 3" xfId="34848"/>
    <cellStyle name="Data Input 7 2 2 5" xfId="8535"/>
    <cellStyle name="Data Input 7 2 2 5 10" xfId="38340"/>
    <cellStyle name="Data Input 7 2 2 5 2" xfId="8536"/>
    <cellStyle name="Data Input 7 2 2 5 3" xfId="8537"/>
    <cellStyle name="Data Input 7 2 2 5 4" xfId="8538"/>
    <cellStyle name="Data Input 7 2 2 5 5" xfId="8539"/>
    <cellStyle name="Data Input 7 2 2 5 6" xfId="8540"/>
    <cellStyle name="Data Input 7 2 2 5 7" xfId="8541"/>
    <cellStyle name="Data Input 7 2 2 5 8" xfId="8542"/>
    <cellStyle name="Data Input 7 2 2 5 9" xfId="8543"/>
    <cellStyle name="Data Input 7 2 2 6" xfId="34844"/>
    <cellStyle name="Data Input 7 2 3" xfId="8544"/>
    <cellStyle name="Data Input 7 2 3 2" xfId="8545"/>
    <cellStyle name="Data Input 7 2 3 2 2" xfId="8546"/>
    <cellStyle name="Data Input 7 2 3 2 2 10" xfId="38334"/>
    <cellStyle name="Data Input 7 2 3 2 2 2" xfId="8547"/>
    <cellStyle name="Data Input 7 2 3 2 2 3" xfId="8548"/>
    <cellStyle name="Data Input 7 2 3 2 2 4" xfId="8549"/>
    <cellStyle name="Data Input 7 2 3 2 2 5" xfId="8550"/>
    <cellStyle name="Data Input 7 2 3 2 2 6" xfId="8551"/>
    <cellStyle name="Data Input 7 2 3 2 2 7" xfId="8552"/>
    <cellStyle name="Data Input 7 2 3 2 2 8" xfId="8553"/>
    <cellStyle name="Data Input 7 2 3 2 2 9" xfId="8554"/>
    <cellStyle name="Data Input 7 2 3 2 3" xfId="34850"/>
    <cellStyle name="Data Input 7 2 3 3" xfId="8555"/>
    <cellStyle name="Data Input 7 2 3 3 10" xfId="38335"/>
    <cellStyle name="Data Input 7 2 3 3 2" xfId="8556"/>
    <cellStyle name="Data Input 7 2 3 3 3" xfId="8557"/>
    <cellStyle name="Data Input 7 2 3 3 4" xfId="8558"/>
    <cellStyle name="Data Input 7 2 3 3 5" xfId="8559"/>
    <cellStyle name="Data Input 7 2 3 3 6" xfId="8560"/>
    <cellStyle name="Data Input 7 2 3 3 7" xfId="8561"/>
    <cellStyle name="Data Input 7 2 3 3 8" xfId="8562"/>
    <cellStyle name="Data Input 7 2 3 3 9" xfId="8563"/>
    <cellStyle name="Data Input 7 2 3 4" xfId="34849"/>
    <cellStyle name="Data Input 7 2 4" xfId="8564"/>
    <cellStyle name="Data Input 7 2 4 10" xfId="38341"/>
    <cellStyle name="Data Input 7 2 4 2" xfId="8565"/>
    <cellStyle name="Data Input 7 2 4 3" xfId="8566"/>
    <cellStyle name="Data Input 7 2 4 4" xfId="8567"/>
    <cellStyle name="Data Input 7 2 4 5" xfId="8568"/>
    <cellStyle name="Data Input 7 2 4 6" xfId="8569"/>
    <cellStyle name="Data Input 7 2 4 7" xfId="8570"/>
    <cellStyle name="Data Input 7 2 4 8" xfId="8571"/>
    <cellStyle name="Data Input 7 2 4 9" xfId="8572"/>
    <cellStyle name="Data Input 7 2 5" xfId="34843"/>
    <cellStyle name="Data Input 7 3" xfId="8573"/>
    <cellStyle name="Data Input 7 3 2" xfId="8574"/>
    <cellStyle name="Data Input 7 3 2 2" xfId="8575"/>
    <cellStyle name="Data Input 7 3 2 2 2" xfId="8576"/>
    <cellStyle name="Data Input 7 3 2 2 2 10" xfId="37948"/>
    <cellStyle name="Data Input 7 3 2 2 2 2" xfId="8577"/>
    <cellStyle name="Data Input 7 3 2 2 2 3" xfId="8578"/>
    <cellStyle name="Data Input 7 3 2 2 2 4" xfId="8579"/>
    <cellStyle name="Data Input 7 3 2 2 2 5" xfId="8580"/>
    <cellStyle name="Data Input 7 3 2 2 2 6" xfId="8581"/>
    <cellStyle name="Data Input 7 3 2 2 2 7" xfId="8582"/>
    <cellStyle name="Data Input 7 3 2 2 2 8" xfId="8583"/>
    <cellStyle name="Data Input 7 3 2 2 2 9" xfId="8584"/>
    <cellStyle name="Data Input 7 3 2 2 3" xfId="34853"/>
    <cellStyle name="Data Input 7 3 2 3" xfId="8585"/>
    <cellStyle name="Data Input 7 3 2 3 10" xfId="38332"/>
    <cellStyle name="Data Input 7 3 2 3 2" xfId="8586"/>
    <cellStyle name="Data Input 7 3 2 3 3" xfId="8587"/>
    <cellStyle name="Data Input 7 3 2 3 4" xfId="8588"/>
    <cellStyle name="Data Input 7 3 2 3 5" xfId="8589"/>
    <cellStyle name="Data Input 7 3 2 3 6" xfId="8590"/>
    <cellStyle name="Data Input 7 3 2 3 7" xfId="8591"/>
    <cellStyle name="Data Input 7 3 2 3 8" xfId="8592"/>
    <cellStyle name="Data Input 7 3 2 3 9" xfId="8593"/>
    <cellStyle name="Data Input 7 3 2 4" xfId="34852"/>
    <cellStyle name="Data Input 7 3 3" xfId="8594"/>
    <cellStyle name="Data Input 7 3 3 2" xfId="8595"/>
    <cellStyle name="Data Input 7 3 3 2 10" xfId="37941"/>
    <cellStyle name="Data Input 7 3 3 2 2" xfId="8596"/>
    <cellStyle name="Data Input 7 3 3 2 3" xfId="8597"/>
    <cellStyle name="Data Input 7 3 3 2 4" xfId="8598"/>
    <cellStyle name="Data Input 7 3 3 2 5" xfId="8599"/>
    <cellStyle name="Data Input 7 3 3 2 6" xfId="8600"/>
    <cellStyle name="Data Input 7 3 3 2 7" xfId="8601"/>
    <cellStyle name="Data Input 7 3 3 2 8" xfId="8602"/>
    <cellStyle name="Data Input 7 3 3 2 9" xfId="8603"/>
    <cellStyle name="Data Input 7 3 3 3" xfId="34854"/>
    <cellStyle name="Data Input 7 3 4" xfId="8604"/>
    <cellStyle name="Data Input 7 3 4 2" xfId="8605"/>
    <cellStyle name="Data Input 7 3 4 2 10" xfId="38331"/>
    <cellStyle name="Data Input 7 3 4 2 2" xfId="8606"/>
    <cellStyle name="Data Input 7 3 4 2 3" xfId="8607"/>
    <cellStyle name="Data Input 7 3 4 2 4" xfId="8608"/>
    <cellStyle name="Data Input 7 3 4 2 5" xfId="8609"/>
    <cellStyle name="Data Input 7 3 4 2 6" xfId="8610"/>
    <cellStyle name="Data Input 7 3 4 2 7" xfId="8611"/>
    <cellStyle name="Data Input 7 3 4 2 8" xfId="8612"/>
    <cellStyle name="Data Input 7 3 4 2 9" xfId="8613"/>
    <cellStyle name="Data Input 7 3 4 3" xfId="34855"/>
    <cellStyle name="Data Input 7 3 5" xfId="8614"/>
    <cellStyle name="Data Input 7 3 5 10" xfId="38333"/>
    <cellStyle name="Data Input 7 3 5 2" xfId="8615"/>
    <cellStyle name="Data Input 7 3 5 3" xfId="8616"/>
    <cellStyle name="Data Input 7 3 5 4" xfId="8617"/>
    <cellStyle name="Data Input 7 3 5 5" xfId="8618"/>
    <cellStyle name="Data Input 7 3 5 6" xfId="8619"/>
    <cellStyle name="Data Input 7 3 5 7" xfId="8620"/>
    <cellStyle name="Data Input 7 3 5 8" xfId="8621"/>
    <cellStyle name="Data Input 7 3 5 9" xfId="8622"/>
    <cellStyle name="Data Input 7 3 6" xfId="34851"/>
    <cellStyle name="Data Input 7 4" xfId="8623"/>
    <cellStyle name="Data Input 7 4 10" xfId="38522"/>
    <cellStyle name="Data Input 7 4 2" xfId="8624"/>
    <cellStyle name="Data Input 7 4 3" xfId="8625"/>
    <cellStyle name="Data Input 7 4 4" xfId="8626"/>
    <cellStyle name="Data Input 7 4 5" xfId="8627"/>
    <cellStyle name="Data Input 7 4 6" xfId="8628"/>
    <cellStyle name="Data Input 7 4 7" xfId="8629"/>
    <cellStyle name="Data Input 7 4 8" xfId="8630"/>
    <cellStyle name="Data Input 7 4 9" xfId="8631"/>
    <cellStyle name="Data Input 7 5" xfId="33489"/>
    <cellStyle name="Data Input 8" xfId="8632"/>
    <cellStyle name="Data Input 8 2" xfId="8633"/>
    <cellStyle name="Data Input 8 2 2" xfId="8634"/>
    <cellStyle name="Data Input 8 2 2 2" xfId="8635"/>
    <cellStyle name="Data Input 8 2 2 2 2" xfId="8636"/>
    <cellStyle name="Data Input 8 2 2 2 2 10" xfId="38328"/>
    <cellStyle name="Data Input 8 2 2 2 2 2" xfId="8637"/>
    <cellStyle name="Data Input 8 2 2 2 2 3" xfId="8638"/>
    <cellStyle name="Data Input 8 2 2 2 2 4" xfId="8639"/>
    <cellStyle name="Data Input 8 2 2 2 2 5" xfId="8640"/>
    <cellStyle name="Data Input 8 2 2 2 2 6" xfId="8641"/>
    <cellStyle name="Data Input 8 2 2 2 2 7" xfId="8642"/>
    <cellStyle name="Data Input 8 2 2 2 2 8" xfId="8643"/>
    <cellStyle name="Data Input 8 2 2 2 2 9" xfId="8644"/>
    <cellStyle name="Data Input 8 2 2 2 3" xfId="34859"/>
    <cellStyle name="Data Input 8 2 2 3" xfId="8645"/>
    <cellStyle name="Data Input 8 2 2 3 10" xfId="38329"/>
    <cellStyle name="Data Input 8 2 2 3 2" xfId="8646"/>
    <cellStyle name="Data Input 8 2 2 3 3" xfId="8647"/>
    <cellStyle name="Data Input 8 2 2 3 4" xfId="8648"/>
    <cellStyle name="Data Input 8 2 2 3 5" xfId="8649"/>
    <cellStyle name="Data Input 8 2 2 3 6" xfId="8650"/>
    <cellStyle name="Data Input 8 2 2 3 7" xfId="8651"/>
    <cellStyle name="Data Input 8 2 2 3 8" xfId="8652"/>
    <cellStyle name="Data Input 8 2 2 3 9" xfId="8653"/>
    <cellStyle name="Data Input 8 2 2 4" xfId="34858"/>
    <cellStyle name="Data Input 8 2 3" xfId="8654"/>
    <cellStyle name="Data Input 8 2 3 2" xfId="8655"/>
    <cellStyle name="Data Input 8 2 3 2 10" xfId="38031"/>
    <cellStyle name="Data Input 8 2 3 2 2" xfId="8656"/>
    <cellStyle name="Data Input 8 2 3 2 3" xfId="8657"/>
    <cellStyle name="Data Input 8 2 3 2 4" xfId="8658"/>
    <cellStyle name="Data Input 8 2 3 2 5" xfId="8659"/>
    <cellStyle name="Data Input 8 2 3 2 6" xfId="8660"/>
    <cellStyle name="Data Input 8 2 3 2 7" xfId="8661"/>
    <cellStyle name="Data Input 8 2 3 2 8" xfId="8662"/>
    <cellStyle name="Data Input 8 2 3 2 9" xfId="8663"/>
    <cellStyle name="Data Input 8 2 3 3" xfId="34860"/>
    <cellStyle name="Data Input 8 2 4" xfId="8664"/>
    <cellStyle name="Data Input 8 2 4 2" xfId="8665"/>
    <cellStyle name="Data Input 8 2 4 2 10" xfId="38327"/>
    <cellStyle name="Data Input 8 2 4 2 2" xfId="8666"/>
    <cellStyle name="Data Input 8 2 4 2 3" xfId="8667"/>
    <cellStyle name="Data Input 8 2 4 2 4" xfId="8668"/>
    <cellStyle name="Data Input 8 2 4 2 5" xfId="8669"/>
    <cellStyle name="Data Input 8 2 4 2 6" xfId="8670"/>
    <cellStyle name="Data Input 8 2 4 2 7" xfId="8671"/>
    <cellStyle name="Data Input 8 2 4 2 8" xfId="8672"/>
    <cellStyle name="Data Input 8 2 4 2 9" xfId="8673"/>
    <cellStyle name="Data Input 8 2 4 3" xfId="34861"/>
    <cellStyle name="Data Input 8 2 5" xfId="8674"/>
    <cellStyle name="Data Input 8 2 5 10" xfId="38032"/>
    <cellStyle name="Data Input 8 2 5 2" xfId="8675"/>
    <cellStyle name="Data Input 8 2 5 3" xfId="8676"/>
    <cellStyle name="Data Input 8 2 5 4" xfId="8677"/>
    <cellStyle name="Data Input 8 2 5 5" xfId="8678"/>
    <cellStyle name="Data Input 8 2 5 6" xfId="8679"/>
    <cellStyle name="Data Input 8 2 5 7" xfId="8680"/>
    <cellStyle name="Data Input 8 2 5 8" xfId="8681"/>
    <cellStyle name="Data Input 8 2 5 9" xfId="8682"/>
    <cellStyle name="Data Input 8 2 6" xfId="34857"/>
    <cellStyle name="Data Input 8 3" xfId="8683"/>
    <cellStyle name="Data Input 8 3 2" xfId="8684"/>
    <cellStyle name="Data Input 8 3 2 2" xfId="8685"/>
    <cellStyle name="Data Input 8 3 2 2 10" xfId="38030"/>
    <cellStyle name="Data Input 8 3 2 2 2" xfId="8686"/>
    <cellStyle name="Data Input 8 3 2 2 3" xfId="8687"/>
    <cellStyle name="Data Input 8 3 2 2 4" xfId="8688"/>
    <cellStyle name="Data Input 8 3 2 2 5" xfId="8689"/>
    <cellStyle name="Data Input 8 3 2 2 6" xfId="8690"/>
    <cellStyle name="Data Input 8 3 2 2 7" xfId="8691"/>
    <cellStyle name="Data Input 8 3 2 2 8" xfId="8692"/>
    <cellStyle name="Data Input 8 3 2 2 9" xfId="8693"/>
    <cellStyle name="Data Input 8 3 2 3" xfId="34863"/>
    <cellStyle name="Data Input 8 3 3" xfId="8694"/>
    <cellStyle name="Data Input 8 3 3 10" xfId="38326"/>
    <cellStyle name="Data Input 8 3 3 2" xfId="8695"/>
    <cellStyle name="Data Input 8 3 3 3" xfId="8696"/>
    <cellStyle name="Data Input 8 3 3 4" xfId="8697"/>
    <cellStyle name="Data Input 8 3 3 5" xfId="8698"/>
    <cellStyle name="Data Input 8 3 3 6" xfId="8699"/>
    <cellStyle name="Data Input 8 3 3 7" xfId="8700"/>
    <cellStyle name="Data Input 8 3 3 8" xfId="8701"/>
    <cellStyle name="Data Input 8 3 3 9" xfId="8702"/>
    <cellStyle name="Data Input 8 3 4" xfId="34862"/>
    <cellStyle name="Data Input 8 4" xfId="8703"/>
    <cellStyle name="Data Input 8 4 10" xfId="38330"/>
    <cellStyle name="Data Input 8 4 2" xfId="8704"/>
    <cellStyle name="Data Input 8 4 3" xfId="8705"/>
    <cellStyle name="Data Input 8 4 4" xfId="8706"/>
    <cellStyle name="Data Input 8 4 5" xfId="8707"/>
    <cellStyle name="Data Input 8 4 6" xfId="8708"/>
    <cellStyle name="Data Input 8 4 7" xfId="8709"/>
    <cellStyle name="Data Input 8 4 8" xfId="8710"/>
    <cellStyle name="Data Input 8 4 9" xfId="8711"/>
    <cellStyle name="Data Input 8 5" xfId="34856"/>
    <cellStyle name="Data Input 9" xfId="8712"/>
    <cellStyle name="Data Input 9 10" xfId="38526"/>
    <cellStyle name="Data Input 9 2" xfId="8713"/>
    <cellStyle name="Data Input 9 3" xfId="8714"/>
    <cellStyle name="Data Input 9 4" xfId="8715"/>
    <cellStyle name="Data Input 9 5" xfId="8716"/>
    <cellStyle name="Data Input 9 6" xfId="8717"/>
    <cellStyle name="Data Input 9 7" xfId="8718"/>
    <cellStyle name="Data Input 9 8" xfId="8719"/>
    <cellStyle name="Data Input 9 9" xfId="8720"/>
    <cellStyle name="Data Input Centre" xfId="8721"/>
    <cellStyle name="Data Input Centre 2" xfId="8722"/>
    <cellStyle name="Data Input Centre 2 2" xfId="8723"/>
    <cellStyle name="Data Input Centre 2 2 2" xfId="8724"/>
    <cellStyle name="Data Input Centre 2 2 2 2" xfId="8725"/>
    <cellStyle name="Data Input Centre 2 2 2 2 2" xfId="8726"/>
    <cellStyle name="Data Input Centre 2 2 2 2 2 10" xfId="38325"/>
    <cellStyle name="Data Input Centre 2 2 2 2 2 2" xfId="8727"/>
    <cellStyle name="Data Input Centre 2 2 2 2 2 3" xfId="8728"/>
    <cellStyle name="Data Input Centre 2 2 2 2 2 4" xfId="8729"/>
    <cellStyle name="Data Input Centre 2 2 2 2 2 5" xfId="8730"/>
    <cellStyle name="Data Input Centre 2 2 2 2 2 6" xfId="8731"/>
    <cellStyle name="Data Input Centre 2 2 2 2 2 7" xfId="8732"/>
    <cellStyle name="Data Input Centre 2 2 2 2 2 8" xfId="8733"/>
    <cellStyle name="Data Input Centre 2 2 2 2 2 9" xfId="8734"/>
    <cellStyle name="Data Input Centre 2 2 2 2 3" xfId="34866"/>
    <cellStyle name="Data Input Centre 2 2 2 3" xfId="8735"/>
    <cellStyle name="Data Input Centre 2 2 2 3 10" xfId="38028"/>
    <cellStyle name="Data Input Centre 2 2 2 3 2" xfId="8736"/>
    <cellStyle name="Data Input Centre 2 2 2 3 3" xfId="8737"/>
    <cellStyle name="Data Input Centre 2 2 2 3 4" xfId="8738"/>
    <cellStyle name="Data Input Centre 2 2 2 3 5" xfId="8739"/>
    <cellStyle name="Data Input Centre 2 2 2 3 6" xfId="8740"/>
    <cellStyle name="Data Input Centre 2 2 2 3 7" xfId="8741"/>
    <cellStyle name="Data Input Centre 2 2 2 3 8" xfId="8742"/>
    <cellStyle name="Data Input Centre 2 2 2 3 9" xfId="8743"/>
    <cellStyle name="Data Input Centre 2 2 2 4" xfId="34865"/>
    <cellStyle name="Data Input Centre 2 2 3" xfId="8744"/>
    <cellStyle name="Data Input Centre 2 2 3 10" xfId="38029"/>
    <cellStyle name="Data Input Centre 2 2 3 2" xfId="8745"/>
    <cellStyle name="Data Input Centre 2 2 3 3" xfId="8746"/>
    <cellStyle name="Data Input Centre 2 2 3 4" xfId="8747"/>
    <cellStyle name="Data Input Centre 2 2 3 5" xfId="8748"/>
    <cellStyle name="Data Input Centre 2 2 3 6" xfId="8749"/>
    <cellStyle name="Data Input Centre 2 2 3 7" xfId="8750"/>
    <cellStyle name="Data Input Centre 2 2 3 8" xfId="8751"/>
    <cellStyle name="Data Input Centre 2 2 3 9" xfId="8752"/>
    <cellStyle name="Data Input Centre 2 2 4" xfId="34864"/>
    <cellStyle name="Data Input Centre 2 3" xfId="8753"/>
    <cellStyle name="Data Input Centre 2 3 2" xfId="8754"/>
    <cellStyle name="Data Input Centre 2 3 2 2" xfId="8755"/>
    <cellStyle name="Data Input Centre 2 3 2 2 2" xfId="8756"/>
    <cellStyle name="Data Input Centre 2 3 2 2 2 2" xfId="8757"/>
    <cellStyle name="Data Input Centre 2 3 2 2 2 2 10" xfId="38322"/>
    <cellStyle name="Data Input Centre 2 3 2 2 2 2 2" xfId="8758"/>
    <cellStyle name="Data Input Centre 2 3 2 2 2 2 3" xfId="8759"/>
    <cellStyle name="Data Input Centre 2 3 2 2 2 2 4" xfId="8760"/>
    <cellStyle name="Data Input Centre 2 3 2 2 2 2 5" xfId="8761"/>
    <cellStyle name="Data Input Centre 2 3 2 2 2 2 6" xfId="8762"/>
    <cellStyle name="Data Input Centre 2 3 2 2 2 2 7" xfId="8763"/>
    <cellStyle name="Data Input Centre 2 3 2 2 2 2 8" xfId="8764"/>
    <cellStyle name="Data Input Centre 2 3 2 2 2 2 9" xfId="8765"/>
    <cellStyle name="Data Input Centre 2 3 2 2 2 3" xfId="34870"/>
    <cellStyle name="Data Input Centre 2 3 2 2 3" xfId="8766"/>
    <cellStyle name="Data Input Centre 2 3 2 2 3 10" xfId="38323"/>
    <cellStyle name="Data Input Centre 2 3 2 2 3 2" xfId="8767"/>
    <cellStyle name="Data Input Centre 2 3 2 2 3 3" xfId="8768"/>
    <cellStyle name="Data Input Centre 2 3 2 2 3 4" xfId="8769"/>
    <cellStyle name="Data Input Centre 2 3 2 2 3 5" xfId="8770"/>
    <cellStyle name="Data Input Centre 2 3 2 2 3 6" xfId="8771"/>
    <cellStyle name="Data Input Centre 2 3 2 2 3 7" xfId="8772"/>
    <cellStyle name="Data Input Centre 2 3 2 2 3 8" xfId="8773"/>
    <cellStyle name="Data Input Centre 2 3 2 2 3 9" xfId="8774"/>
    <cellStyle name="Data Input Centre 2 3 2 2 4" xfId="34869"/>
    <cellStyle name="Data Input Centre 2 3 2 3" xfId="8775"/>
    <cellStyle name="Data Input Centre 2 3 2 3 2" xfId="8776"/>
    <cellStyle name="Data Input Centre 2 3 2 3 2 10" xfId="38026"/>
    <cellStyle name="Data Input Centre 2 3 2 3 2 2" xfId="8777"/>
    <cellStyle name="Data Input Centre 2 3 2 3 2 3" xfId="8778"/>
    <cellStyle name="Data Input Centre 2 3 2 3 2 4" xfId="8779"/>
    <cellStyle name="Data Input Centre 2 3 2 3 2 5" xfId="8780"/>
    <cellStyle name="Data Input Centre 2 3 2 3 2 6" xfId="8781"/>
    <cellStyle name="Data Input Centre 2 3 2 3 2 7" xfId="8782"/>
    <cellStyle name="Data Input Centre 2 3 2 3 2 8" xfId="8783"/>
    <cellStyle name="Data Input Centre 2 3 2 3 2 9" xfId="8784"/>
    <cellStyle name="Data Input Centre 2 3 2 3 3" xfId="34871"/>
    <cellStyle name="Data Input Centre 2 3 2 4" xfId="8785"/>
    <cellStyle name="Data Input Centre 2 3 2 4 2" xfId="8786"/>
    <cellStyle name="Data Input Centre 2 3 2 4 2 10" xfId="37951"/>
    <cellStyle name="Data Input Centre 2 3 2 4 2 2" xfId="8787"/>
    <cellStyle name="Data Input Centre 2 3 2 4 2 3" xfId="8788"/>
    <cellStyle name="Data Input Centre 2 3 2 4 2 4" xfId="8789"/>
    <cellStyle name="Data Input Centre 2 3 2 4 2 5" xfId="8790"/>
    <cellStyle name="Data Input Centre 2 3 2 4 2 6" xfId="8791"/>
    <cellStyle name="Data Input Centre 2 3 2 4 2 7" xfId="8792"/>
    <cellStyle name="Data Input Centre 2 3 2 4 2 8" xfId="8793"/>
    <cellStyle name="Data Input Centre 2 3 2 4 2 9" xfId="8794"/>
    <cellStyle name="Data Input Centre 2 3 2 4 3" xfId="34872"/>
    <cellStyle name="Data Input Centre 2 3 2 5" xfId="8795"/>
    <cellStyle name="Data Input Centre 2 3 2 5 10" xfId="38027"/>
    <cellStyle name="Data Input Centre 2 3 2 5 2" xfId="8796"/>
    <cellStyle name="Data Input Centre 2 3 2 5 3" xfId="8797"/>
    <cellStyle name="Data Input Centre 2 3 2 5 4" xfId="8798"/>
    <cellStyle name="Data Input Centre 2 3 2 5 5" xfId="8799"/>
    <cellStyle name="Data Input Centre 2 3 2 5 6" xfId="8800"/>
    <cellStyle name="Data Input Centre 2 3 2 5 7" xfId="8801"/>
    <cellStyle name="Data Input Centre 2 3 2 5 8" xfId="8802"/>
    <cellStyle name="Data Input Centre 2 3 2 5 9" xfId="8803"/>
    <cellStyle name="Data Input Centre 2 3 2 6" xfId="34868"/>
    <cellStyle name="Data Input Centre 2 3 3" xfId="8804"/>
    <cellStyle name="Data Input Centre 2 3 3 2" xfId="8805"/>
    <cellStyle name="Data Input Centre 2 3 3 2 2" xfId="8806"/>
    <cellStyle name="Data Input Centre 2 3 3 2 2 10" xfId="38320"/>
    <cellStyle name="Data Input Centre 2 3 3 2 2 2" xfId="8807"/>
    <cellStyle name="Data Input Centre 2 3 3 2 2 3" xfId="8808"/>
    <cellStyle name="Data Input Centre 2 3 3 2 2 4" xfId="8809"/>
    <cellStyle name="Data Input Centre 2 3 3 2 2 5" xfId="8810"/>
    <cellStyle name="Data Input Centre 2 3 3 2 2 6" xfId="8811"/>
    <cellStyle name="Data Input Centre 2 3 3 2 2 7" xfId="8812"/>
    <cellStyle name="Data Input Centre 2 3 3 2 2 8" xfId="8813"/>
    <cellStyle name="Data Input Centre 2 3 3 2 2 9" xfId="8814"/>
    <cellStyle name="Data Input Centre 2 3 3 2 3" xfId="34874"/>
    <cellStyle name="Data Input Centre 2 3 3 3" xfId="8815"/>
    <cellStyle name="Data Input Centre 2 3 3 3 10" xfId="38321"/>
    <cellStyle name="Data Input Centre 2 3 3 3 2" xfId="8816"/>
    <cellStyle name="Data Input Centre 2 3 3 3 3" xfId="8817"/>
    <cellStyle name="Data Input Centre 2 3 3 3 4" xfId="8818"/>
    <cellStyle name="Data Input Centre 2 3 3 3 5" xfId="8819"/>
    <cellStyle name="Data Input Centre 2 3 3 3 6" xfId="8820"/>
    <cellStyle name="Data Input Centre 2 3 3 3 7" xfId="8821"/>
    <cellStyle name="Data Input Centre 2 3 3 3 8" xfId="8822"/>
    <cellStyle name="Data Input Centre 2 3 3 3 9" xfId="8823"/>
    <cellStyle name="Data Input Centre 2 3 3 4" xfId="34873"/>
    <cellStyle name="Data Input Centre 2 3 4" xfId="8824"/>
    <cellStyle name="Data Input Centre 2 3 4 10" xfId="38324"/>
    <cellStyle name="Data Input Centre 2 3 4 2" xfId="8825"/>
    <cellStyle name="Data Input Centre 2 3 4 3" xfId="8826"/>
    <cellStyle name="Data Input Centre 2 3 4 4" xfId="8827"/>
    <cellStyle name="Data Input Centre 2 3 4 5" xfId="8828"/>
    <cellStyle name="Data Input Centre 2 3 4 6" xfId="8829"/>
    <cellStyle name="Data Input Centre 2 3 4 7" xfId="8830"/>
    <cellStyle name="Data Input Centre 2 3 4 8" xfId="8831"/>
    <cellStyle name="Data Input Centre 2 3 4 9" xfId="8832"/>
    <cellStyle name="Data Input Centre 2 3 5" xfId="34867"/>
    <cellStyle name="Data Input Centre 2 4" xfId="8833"/>
    <cellStyle name="Data Input Centre 2 4 2" xfId="8834"/>
    <cellStyle name="Data Input Centre 2 4 2 2" xfId="8835"/>
    <cellStyle name="Data Input Centre 2 4 2 2 2" xfId="8836"/>
    <cellStyle name="Data Input Centre 2 4 2 2 2 2" xfId="8837"/>
    <cellStyle name="Data Input Centre 2 4 2 2 2 2 10" xfId="38319"/>
    <cellStyle name="Data Input Centre 2 4 2 2 2 2 2" xfId="8838"/>
    <cellStyle name="Data Input Centre 2 4 2 2 2 2 3" xfId="8839"/>
    <cellStyle name="Data Input Centre 2 4 2 2 2 2 4" xfId="8840"/>
    <cellStyle name="Data Input Centre 2 4 2 2 2 2 5" xfId="8841"/>
    <cellStyle name="Data Input Centre 2 4 2 2 2 2 6" xfId="8842"/>
    <cellStyle name="Data Input Centre 2 4 2 2 2 2 7" xfId="8843"/>
    <cellStyle name="Data Input Centre 2 4 2 2 2 2 8" xfId="8844"/>
    <cellStyle name="Data Input Centre 2 4 2 2 2 2 9" xfId="8845"/>
    <cellStyle name="Data Input Centre 2 4 2 2 2 3" xfId="34878"/>
    <cellStyle name="Data Input Centre 2 4 2 2 3" xfId="8846"/>
    <cellStyle name="Data Input Centre 2 4 2 2 3 10" xfId="38023"/>
    <cellStyle name="Data Input Centre 2 4 2 2 3 2" xfId="8847"/>
    <cellStyle name="Data Input Centre 2 4 2 2 3 3" xfId="8848"/>
    <cellStyle name="Data Input Centre 2 4 2 2 3 4" xfId="8849"/>
    <cellStyle name="Data Input Centre 2 4 2 2 3 5" xfId="8850"/>
    <cellStyle name="Data Input Centre 2 4 2 2 3 6" xfId="8851"/>
    <cellStyle name="Data Input Centre 2 4 2 2 3 7" xfId="8852"/>
    <cellStyle name="Data Input Centre 2 4 2 2 3 8" xfId="8853"/>
    <cellStyle name="Data Input Centre 2 4 2 2 3 9" xfId="8854"/>
    <cellStyle name="Data Input Centre 2 4 2 2 4" xfId="34877"/>
    <cellStyle name="Data Input Centre 2 4 2 3" xfId="8855"/>
    <cellStyle name="Data Input Centre 2 4 2 3 2" xfId="8856"/>
    <cellStyle name="Data Input Centre 2 4 2 3 2 10" xfId="38318"/>
    <cellStyle name="Data Input Centre 2 4 2 3 2 2" xfId="8857"/>
    <cellStyle name="Data Input Centre 2 4 2 3 2 3" xfId="8858"/>
    <cellStyle name="Data Input Centre 2 4 2 3 2 4" xfId="8859"/>
    <cellStyle name="Data Input Centre 2 4 2 3 2 5" xfId="8860"/>
    <cellStyle name="Data Input Centre 2 4 2 3 2 6" xfId="8861"/>
    <cellStyle name="Data Input Centre 2 4 2 3 2 7" xfId="8862"/>
    <cellStyle name="Data Input Centre 2 4 2 3 2 8" xfId="8863"/>
    <cellStyle name="Data Input Centre 2 4 2 3 2 9" xfId="8864"/>
    <cellStyle name="Data Input Centre 2 4 2 3 3" xfId="34879"/>
    <cellStyle name="Data Input Centre 2 4 2 4" xfId="8865"/>
    <cellStyle name="Data Input Centre 2 4 2 4 2" xfId="8866"/>
    <cellStyle name="Data Input Centre 2 4 2 4 2 10" xfId="38022"/>
    <cellStyle name="Data Input Centre 2 4 2 4 2 2" xfId="8867"/>
    <cellStyle name="Data Input Centre 2 4 2 4 2 3" xfId="8868"/>
    <cellStyle name="Data Input Centre 2 4 2 4 2 4" xfId="8869"/>
    <cellStyle name="Data Input Centre 2 4 2 4 2 5" xfId="8870"/>
    <cellStyle name="Data Input Centre 2 4 2 4 2 6" xfId="8871"/>
    <cellStyle name="Data Input Centre 2 4 2 4 2 7" xfId="8872"/>
    <cellStyle name="Data Input Centre 2 4 2 4 2 8" xfId="8873"/>
    <cellStyle name="Data Input Centre 2 4 2 4 2 9" xfId="8874"/>
    <cellStyle name="Data Input Centre 2 4 2 4 3" xfId="34880"/>
    <cellStyle name="Data Input Centre 2 4 2 5" xfId="8875"/>
    <cellStyle name="Data Input Centre 2 4 2 5 10" xfId="38024"/>
    <cellStyle name="Data Input Centre 2 4 2 5 2" xfId="8876"/>
    <cellStyle name="Data Input Centre 2 4 2 5 3" xfId="8877"/>
    <cellStyle name="Data Input Centre 2 4 2 5 4" xfId="8878"/>
    <cellStyle name="Data Input Centre 2 4 2 5 5" xfId="8879"/>
    <cellStyle name="Data Input Centre 2 4 2 5 6" xfId="8880"/>
    <cellStyle name="Data Input Centre 2 4 2 5 7" xfId="8881"/>
    <cellStyle name="Data Input Centre 2 4 2 5 8" xfId="8882"/>
    <cellStyle name="Data Input Centre 2 4 2 5 9" xfId="8883"/>
    <cellStyle name="Data Input Centre 2 4 2 6" xfId="34876"/>
    <cellStyle name="Data Input Centre 2 4 3" xfId="8884"/>
    <cellStyle name="Data Input Centre 2 4 3 2" xfId="8885"/>
    <cellStyle name="Data Input Centre 2 4 3 2 2" xfId="8886"/>
    <cellStyle name="Data Input Centre 2 4 3 2 2 10" xfId="38317"/>
    <cellStyle name="Data Input Centre 2 4 3 2 2 2" xfId="8887"/>
    <cellStyle name="Data Input Centre 2 4 3 2 2 3" xfId="8888"/>
    <cellStyle name="Data Input Centre 2 4 3 2 2 4" xfId="8889"/>
    <cellStyle name="Data Input Centre 2 4 3 2 2 5" xfId="8890"/>
    <cellStyle name="Data Input Centre 2 4 3 2 2 6" xfId="8891"/>
    <cellStyle name="Data Input Centre 2 4 3 2 2 7" xfId="8892"/>
    <cellStyle name="Data Input Centre 2 4 3 2 2 8" xfId="8893"/>
    <cellStyle name="Data Input Centre 2 4 3 2 2 9" xfId="8894"/>
    <cellStyle name="Data Input Centre 2 4 3 2 3" xfId="34882"/>
    <cellStyle name="Data Input Centre 2 4 3 3" xfId="8895"/>
    <cellStyle name="Data Input Centre 2 4 3 3 10" xfId="37955"/>
    <cellStyle name="Data Input Centre 2 4 3 3 2" xfId="8896"/>
    <cellStyle name="Data Input Centre 2 4 3 3 3" xfId="8897"/>
    <cellStyle name="Data Input Centre 2 4 3 3 4" xfId="8898"/>
    <cellStyle name="Data Input Centre 2 4 3 3 5" xfId="8899"/>
    <cellStyle name="Data Input Centre 2 4 3 3 6" xfId="8900"/>
    <cellStyle name="Data Input Centre 2 4 3 3 7" xfId="8901"/>
    <cellStyle name="Data Input Centre 2 4 3 3 8" xfId="8902"/>
    <cellStyle name="Data Input Centre 2 4 3 3 9" xfId="8903"/>
    <cellStyle name="Data Input Centre 2 4 3 4" xfId="34881"/>
    <cellStyle name="Data Input Centre 2 4 4" xfId="8904"/>
    <cellStyle name="Data Input Centre 2 4 4 10" xfId="38025"/>
    <cellStyle name="Data Input Centre 2 4 4 2" xfId="8905"/>
    <cellStyle name="Data Input Centre 2 4 4 3" xfId="8906"/>
    <cellStyle name="Data Input Centre 2 4 4 4" xfId="8907"/>
    <cellStyle name="Data Input Centre 2 4 4 5" xfId="8908"/>
    <cellStyle name="Data Input Centre 2 4 4 6" xfId="8909"/>
    <cellStyle name="Data Input Centre 2 4 4 7" xfId="8910"/>
    <cellStyle name="Data Input Centre 2 4 4 8" xfId="8911"/>
    <cellStyle name="Data Input Centre 2 4 4 9" xfId="8912"/>
    <cellStyle name="Data Input Centre 2 4 5" xfId="34875"/>
    <cellStyle name="Data Input Centre 2 5" xfId="8913"/>
    <cellStyle name="Data Input Centre 2 5 2" xfId="8914"/>
    <cellStyle name="Data Input Centre 2 5 2 2" xfId="8915"/>
    <cellStyle name="Data Input Centre 2 5 2 2 2" xfId="8916"/>
    <cellStyle name="Data Input Centre 2 5 2 2 2 2" xfId="8917"/>
    <cellStyle name="Data Input Centre 2 5 2 2 2 2 10" xfId="38313"/>
    <cellStyle name="Data Input Centre 2 5 2 2 2 2 2" xfId="8918"/>
    <cellStyle name="Data Input Centre 2 5 2 2 2 2 3" xfId="8919"/>
    <cellStyle name="Data Input Centre 2 5 2 2 2 2 4" xfId="8920"/>
    <cellStyle name="Data Input Centre 2 5 2 2 2 2 5" xfId="8921"/>
    <cellStyle name="Data Input Centre 2 5 2 2 2 2 6" xfId="8922"/>
    <cellStyle name="Data Input Centre 2 5 2 2 2 2 7" xfId="8923"/>
    <cellStyle name="Data Input Centre 2 5 2 2 2 2 8" xfId="8924"/>
    <cellStyle name="Data Input Centre 2 5 2 2 2 2 9" xfId="8925"/>
    <cellStyle name="Data Input Centre 2 5 2 2 2 3" xfId="34886"/>
    <cellStyle name="Data Input Centre 2 5 2 2 3" xfId="8926"/>
    <cellStyle name="Data Input Centre 2 5 2 2 3 10" xfId="38314"/>
    <cellStyle name="Data Input Centre 2 5 2 2 3 2" xfId="8927"/>
    <cellStyle name="Data Input Centre 2 5 2 2 3 3" xfId="8928"/>
    <cellStyle name="Data Input Centre 2 5 2 2 3 4" xfId="8929"/>
    <cellStyle name="Data Input Centre 2 5 2 2 3 5" xfId="8930"/>
    <cellStyle name="Data Input Centre 2 5 2 2 3 6" xfId="8931"/>
    <cellStyle name="Data Input Centre 2 5 2 2 3 7" xfId="8932"/>
    <cellStyle name="Data Input Centre 2 5 2 2 3 8" xfId="8933"/>
    <cellStyle name="Data Input Centre 2 5 2 2 3 9" xfId="8934"/>
    <cellStyle name="Data Input Centre 2 5 2 2 4" xfId="34885"/>
    <cellStyle name="Data Input Centre 2 5 2 3" xfId="8935"/>
    <cellStyle name="Data Input Centre 2 5 2 3 2" xfId="8936"/>
    <cellStyle name="Data Input Centre 2 5 2 3 2 10" xfId="38021"/>
    <cellStyle name="Data Input Centre 2 5 2 3 2 2" xfId="8937"/>
    <cellStyle name="Data Input Centre 2 5 2 3 2 3" xfId="8938"/>
    <cellStyle name="Data Input Centre 2 5 2 3 2 4" xfId="8939"/>
    <cellStyle name="Data Input Centre 2 5 2 3 2 5" xfId="8940"/>
    <cellStyle name="Data Input Centre 2 5 2 3 2 6" xfId="8941"/>
    <cellStyle name="Data Input Centre 2 5 2 3 2 7" xfId="8942"/>
    <cellStyle name="Data Input Centre 2 5 2 3 2 8" xfId="8943"/>
    <cellStyle name="Data Input Centre 2 5 2 3 2 9" xfId="8944"/>
    <cellStyle name="Data Input Centre 2 5 2 3 3" xfId="34887"/>
    <cellStyle name="Data Input Centre 2 5 2 4" xfId="8945"/>
    <cellStyle name="Data Input Centre 2 5 2 4 2" xfId="8946"/>
    <cellStyle name="Data Input Centre 2 5 2 4 2 10" xfId="38312"/>
    <cellStyle name="Data Input Centre 2 5 2 4 2 2" xfId="8947"/>
    <cellStyle name="Data Input Centre 2 5 2 4 2 3" xfId="8948"/>
    <cellStyle name="Data Input Centre 2 5 2 4 2 4" xfId="8949"/>
    <cellStyle name="Data Input Centre 2 5 2 4 2 5" xfId="8950"/>
    <cellStyle name="Data Input Centre 2 5 2 4 2 6" xfId="8951"/>
    <cellStyle name="Data Input Centre 2 5 2 4 2 7" xfId="8952"/>
    <cellStyle name="Data Input Centre 2 5 2 4 2 8" xfId="8953"/>
    <cellStyle name="Data Input Centre 2 5 2 4 2 9" xfId="8954"/>
    <cellStyle name="Data Input Centre 2 5 2 4 3" xfId="34888"/>
    <cellStyle name="Data Input Centre 2 5 2 5" xfId="8955"/>
    <cellStyle name="Data Input Centre 2 5 2 5 10" xfId="38315"/>
    <cellStyle name="Data Input Centre 2 5 2 5 2" xfId="8956"/>
    <cellStyle name="Data Input Centre 2 5 2 5 3" xfId="8957"/>
    <cellStyle name="Data Input Centre 2 5 2 5 4" xfId="8958"/>
    <cellStyle name="Data Input Centre 2 5 2 5 5" xfId="8959"/>
    <cellStyle name="Data Input Centre 2 5 2 5 6" xfId="8960"/>
    <cellStyle name="Data Input Centre 2 5 2 5 7" xfId="8961"/>
    <cellStyle name="Data Input Centre 2 5 2 5 8" xfId="8962"/>
    <cellStyle name="Data Input Centre 2 5 2 5 9" xfId="8963"/>
    <cellStyle name="Data Input Centre 2 5 2 6" xfId="34884"/>
    <cellStyle name="Data Input Centre 2 5 3" xfId="8964"/>
    <cellStyle name="Data Input Centre 2 5 3 2" xfId="8965"/>
    <cellStyle name="Data Input Centre 2 5 3 2 2" xfId="8966"/>
    <cellStyle name="Data Input Centre 2 5 3 2 2 10" xfId="38310"/>
    <cellStyle name="Data Input Centre 2 5 3 2 2 2" xfId="8967"/>
    <cellStyle name="Data Input Centre 2 5 3 2 2 3" xfId="8968"/>
    <cellStyle name="Data Input Centre 2 5 3 2 2 4" xfId="8969"/>
    <cellStyle name="Data Input Centre 2 5 3 2 2 5" xfId="8970"/>
    <cellStyle name="Data Input Centre 2 5 3 2 2 6" xfId="8971"/>
    <cellStyle name="Data Input Centre 2 5 3 2 2 7" xfId="8972"/>
    <cellStyle name="Data Input Centre 2 5 3 2 2 8" xfId="8973"/>
    <cellStyle name="Data Input Centre 2 5 3 2 2 9" xfId="8974"/>
    <cellStyle name="Data Input Centre 2 5 3 2 3" xfId="34890"/>
    <cellStyle name="Data Input Centre 2 5 3 3" xfId="8975"/>
    <cellStyle name="Data Input Centre 2 5 3 3 10" xfId="38311"/>
    <cellStyle name="Data Input Centre 2 5 3 3 2" xfId="8976"/>
    <cellStyle name="Data Input Centre 2 5 3 3 3" xfId="8977"/>
    <cellStyle name="Data Input Centre 2 5 3 3 4" xfId="8978"/>
    <cellStyle name="Data Input Centre 2 5 3 3 5" xfId="8979"/>
    <cellStyle name="Data Input Centre 2 5 3 3 6" xfId="8980"/>
    <cellStyle name="Data Input Centre 2 5 3 3 7" xfId="8981"/>
    <cellStyle name="Data Input Centre 2 5 3 3 8" xfId="8982"/>
    <cellStyle name="Data Input Centre 2 5 3 3 9" xfId="8983"/>
    <cellStyle name="Data Input Centre 2 5 3 4" xfId="34889"/>
    <cellStyle name="Data Input Centre 2 5 4" xfId="8984"/>
    <cellStyle name="Data Input Centre 2 5 4 10" xfId="38316"/>
    <cellStyle name="Data Input Centre 2 5 4 2" xfId="8985"/>
    <cellStyle name="Data Input Centre 2 5 4 3" xfId="8986"/>
    <cellStyle name="Data Input Centre 2 5 4 4" xfId="8987"/>
    <cellStyle name="Data Input Centre 2 5 4 5" xfId="8988"/>
    <cellStyle name="Data Input Centre 2 5 4 6" xfId="8989"/>
    <cellStyle name="Data Input Centre 2 5 4 7" xfId="8990"/>
    <cellStyle name="Data Input Centre 2 5 4 8" xfId="8991"/>
    <cellStyle name="Data Input Centre 2 5 4 9" xfId="8992"/>
    <cellStyle name="Data Input Centre 2 5 5" xfId="34883"/>
    <cellStyle name="Data Input Centre 2 6" xfId="8993"/>
    <cellStyle name="Data Input Centre 2 6 2" xfId="8994"/>
    <cellStyle name="Data Input Centre 2 6 2 2" xfId="8995"/>
    <cellStyle name="Data Input Centre 2 6 2 2 2" xfId="8996"/>
    <cellStyle name="Data Input Centre 2 6 2 2 2 10" xfId="38308"/>
    <cellStyle name="Data Input Centre 2 6 2 2 2 2" xfId="8997"/>
    <cellStyle name="Data Input Centre 2 6 2 2 2 3" xfId="8998"/>
    <cellStyle name="Data Input Centre 2 6 2 2 2 4" xfId="8999"/>
    <cellStyle name="Data Input Centre 2 6 2 2 2 5" xfId="9000"/>
    <cellStyle name="Data Input Centre 2 6 2 2 2 6" xfId="9001"/>
    <cellStyle name="Data Input Centre 2 6 2 2 2 7" xfId="9002"/>
    <cellStyle name="Data Input Centre 2 6 2 2 2 8" xfId="9003"/>
    <cellStyle name="Data Input Centre 2 6 2 2 2 9" xfId="9004"/>
    <cellStyle name="Data Input Centre 2 6 2 2 3" xfId="34893"/>
    <cellStyle name="Data Input Centre 2 6 2 3" xfId="9005"/>
    <cellStyle name="Data Input Centre 2 6 2 3 10" xfId="38020"/>
    <cellStyle name="Data Input Centre 2 6 2 3 2" xfId="9006"/>
    <cellStyle name="Data Input Centre 2 6 2 3 3" xfId="9007"/>
    <cellStyle name="Data Input Centre 2 6 2 3 4" xfId="9008"/>
    <cellStyle name="Data Input Centre 2 6 2 3 5" xfId="9009"/>
    <cellStyle name="Data Input Centre 2 6 2 3 6" xfId="9010"/>
    <cellStyle name="Data Input Centre 2 6 2 3 7" xfId="9011"/>
    <cellStyle name="Data Input Centre 2 6 2 3 8" xfId="9012"/>
    <cellStyle name="Data Input Centre 2 6 2 3 9" xfId="9013"/>
    <cellStyle name="Data Input Centre 2 6 2 4" xfId="34892"/>
    <cellStyle name="Data Input Centre 2 6 3" xfId="9014"/>
    <cellStyle name="Data Input Centre 2 6 3 2" xfId="9015"/>
    <cellStyle name="Data Input Centre 2 6 3 2 10" xfId="38019"/>
    <cellStyle name="Data Input Centre 2 6 3 2 2" xfId="9016"/>
    <cellStyle name="Data Input Centre 2 6 3 2 3" xfId="9017"/>
    <cellStyle name="Data Input Centre 2 6 3 2 4" xfId="9018"/>
    <cellStyle name="Data Input Centre 2 6 3 2 5" xfId="9019"/>
    <cellStyle name="Data Input Centre 2 6 3 2 6" xfId="9020"/>
    <cellStyle name="Data Input Centre 2 6 3 2 7" xfId="9021"/>
    <cellStyle name="Data Input Centre 2 6 3 2 8" xfId="9022"/>
    <cellStyle name="Data Input Centre 2 6 3 2 9" xfId="9023"/>
    <cellStyle name="Data Input Centre 2 6 3 3" xfId="34894"/>
    <cellStyle name="Data Input Centre 2 6 4" xfId="9024"/>
    <cellStyle name="Data Input Centre 2 6 4 2" xfId="9025"/>
    <cellStyle name="Data Input Centre 2 6 4 2 10" xfId="38307"/>
    <cellStyle name="Data Input Centre 2 6 4 2 2" xfId="9026"/>
    <cellStyle name="Data Input Centre 2 6 4 2 3" xfId="9027"/>
    <cellStyle name="Data Input Centre 2 6 4 2 4" xfId="9028"/>
    <cellStyle name="Data Input Centre 2 6 4 2 5" xfId="9029"/>
    <cellStyle name="Data Input Centre 2 6 4 2 6" xfId="9030"/>
    <cellStyle name="Data Input Centre 2 6 4 2 7" xfId="9031"/>
    <cellStyle name="Data Input Centre 2 6 4 2 8" xfId="9032"/>
    <cellStyle name="Data Input Centre 2 6 4 2 9" xfId="9033"/>
    <cellStyle name="Data Input Centre 2 6 4 3" xfId="34895"/>
    <cellStyle name="Data Input Centre 2 6 5" xfId="9034"/>
    <cellStyle name="Data Input Centre 2 6 5 10" xfId="38309"/>
    <cellStyle name="Data Input Centre 2 6 5 2" xfId="9035"/>
    <cellStyle name="Data Input Centre 2 6 5 3" xfId="9036"/>
    <cellStyle name="Data Input Centre 2 6 5 4" xfId="9037"/>
    <cellStyle name="Data Input Centre 2 6 5 5" xfId="9038"/>
    <cellStyle name="Data Input Centre 2 6 5 6" xfId="9039"/>
    <cellStyle name="Data Input Centre 2 6 5 7" xfId="9040"/>
    <cellStyle name="Data Input Centre 2 6 5 8" xfId="9041"/>
    <cellStyle name="Data Input Centre 2 6 5 9" xfId="9042"/>
    <cellStyle name="Data Input Centre 2 6 6" xfId="34891"/>
    <cellStyle name="Data Input Centre 2 7" xfId="9043"/>
    <cellStyle name="Data Input Centre 2 7 10" xfId="38520"/>
    <cellStyle name="Data Input Centre 2 7 2" xfId="9044"/>
    <cellStyle name="Data Input Centre 2 7 3" xfId="9045"/>
    <cellStyle name="Data Input Centre 2 7 4" xfId="9046"/>
    <cellStyle name="Data Input Centre 2 7 5" xfId="9047"/>
    <cellStyle name="Data Input Centre 2 7 6" xfId="9048"/>
    <cellStyle name="Data Input Centre 2 7 7" xfId="9049"/>
    <cellStyle name="Data Input Centre 2 7 8" xfId="9050"/>
    <cellStyle name="Data Input Centre 2 7 9" xfId="9051"/>
    <cellStyle name="Data Input Centre 2 8" xfId="33491"/>
    <cellStyle name="Data Input Centre 3" xfId="9052"/>
    <cellStyle name="Data Input Centre 3 2" xfId="9053"/>
    <cellStyle name="Data Input Centre 3 2 2" xfId="9054"/>
    <cellStyle name="Data Input Centre 3 2 2 2" xfId="9055"/>
    <cellStyle name="Data Input Centre 3 2 2 2 2" xfId="9056"/>
    <cellStyle name="Data Input Centre 3 2 2 2 2 10" xfId="38306"/>
    <cellStyle name="Data Input Centre 3 2 2 2 2 2" xfId="9057"/>
    <cellStyle name="Data Input Centre 3 2 2 2 2 3" xfId="9058"/>
    <cellStyle name="Data Input Centre 3 2 2 2 2 4" xfId="9059"/>
    <cellStyle name="Data Input Centre 3 2 2 2 2 5" xfId="9060"/>
    <cellStyle name="Data Input Centre 3 2 2 2 2 6" xfId="9061"/>
    <cellStyle name="Data Input Centre 3 2 2 2 2 7" xfId="9062"/>
    <cellStyle name="Data Input Centre 3 2 2 2 2 8" xfId="9063"/>
    <cellStyle name="Data Input Centre 3 2 2 2 2 9" xfId="9064"/>
    <cellStyle name="Data Input Centre 3 2 2 2 3" xfId="34899"/>
    <cellStyle name="Data Input Centre 3 2 2 3" xfId="9065"/>
    <cellStyle name="Data Input Centre 3 2 2 3 10" xfId="38016"/>
    <cellStyle name="Data Input Centre 3 2 2 3 2" xfId="9066"/>
    <cellStyle name="Data Input Centre 3 2 2 3 3" xfId="9067"/>
    <cellStyle name="Data Input Centre 3 2 2 3 4" xfId="9068"/>
    <cellStyle name="Data Input Centre 3 2 2 3 5" xfId="9069"/>
    <cellStyle name="Data Input Centre 3 2 2 3 6" xfId="9070"/>
    <cellStyle name="Data Input Centre 3 2 2 3 7" xfId="9071"/>
    <cellStyle name="Data Input Centre 3 2 2 3 8" xfId="9072"/>
    <cellStyle name="Data Input Centre 3 2 2 3 9" xfId="9073"/>
    <cellStyle name="Data Input Centre 3 2 2 4" xfId="34898"/>
    <cellStyle name="Data Input Centre 3 2 3" xfId="9074"/>
    <cellStyle name="Data Input Centre 3 2 3 2" xfId="9075"/>
    <cellStyle name="Data Input Centre 3 2 3 2 10" xfId="38305"/>
    <cellStyle name="Data Input Centre 3 2 3 2 2" xfId="9076"/>
    <cellStyle name="Data Input Centre 3 2 3 2 3" xfId="9077"/>
    <cellStyle name="Data Input Centre 3 2 3 2 4" xfId="9078"/>
    <cellStyle name="Data Input Centre 3 2 3 2 5" xfId="9079"/>
    <cellStyle name="Data Input Centre 3 2 3 2 6" xfId="9080"/>
    <cellStyle name="Data Input Centre 3 2 3 2 7" xfId="9081"/>
    <cellStyle name="Data Input Centre 3 2 3 2 8" xfId="9082"/>
    <cellStyle name="Data Input Centre 3 2 3 2 9" xfId="9083"/>
    <cellStyle name="Data Input Centre 3 2 3 3" xfId="34900"/>
    <cellStyle name="Data Input Centre 3 2 4" xfId="9084"/>
    <cellStyle name="Data Input Centre 3 2 4 2" xfId="9085"/>
    <cellStyle name="Data Input Centre 3 2 4 2 10" xfId="38015"/>
    <cellStyle name="Data Input Centre 3 2 4 2 2" xfId="9086"/>
    <cellStyle name="Data Input Centre 3 2 4 2 3" xfId="9087"/>
    <cellStyle name="Data Input Centre 3 2 4 2 4" xfId="9088"/>
    <cellStyle name="Data Input Centre 3 2 4 2 5" xfId="9089"/>
    <cellStyle name="Data Input Centre 3 2 4 2 6" xfId="9090"/>
    <cellStyle name="Data Input Centre 3 2 4 2 7" xfId="9091"/>
    <cellStyle name="Data Input Centre 3 2 4 2 8" xfId="9092"/>
    <cellStyle name="Data Input Centre 3 2 4 2 9" xfId="9093"/>
    <cellStyle name="Data Input Centre 3 2 4 3" xfId="34901"/>
    <cellStyle name="Data Input Centre 3 2 5" xfId="9094"/>
    <cellStyle name="Data Input Centre 3 2 5 10" xfId="38017"/>
    <cellStyle name="Data Input Centre 3 2 5 2" xfId="9095"/>
    <cellStyle name="Data Input Centre 3 2 5 3" xfId="9096"/>
    <cellStyle name="Data Input Centre 3 2 5 4" xfId="9097"/>
    <cellStyle name="Data Input Centre 3 2 5 5" xfId="9098"/>
    <cellStyle name="Data Input Centre 3 2 5 6" xfId="9099"/>
    <cellStyle name="Data Input Centre 3 2 5 7" xfId="9100"/>
    <cellStyle name="Data Input Centre 3 2 5 8" xfId="9101"/>
    <cellStyle name="Data Input Centre 3 2 5 9" xfId="9102"/>
    <cellStyle name="Data Input Centre 3 2 6" xfId="34897"/>
    <cellStyle name="Data Input Centre 3 3" xfId="9103"/>
    <cellStyle name="Data Input Centre 3 3 2" xfId="9104"/>
    <cellStyle name="Data Input Centre 3 3 2 2" xfId="9105"/>
    <cellStyle name="Data Input Centre 3 3 2 2 10" xfId="38303"/>
    <cellStyle name="Data Input Centre 3 3 2 2 2" xfId="9106"/>
    <cellStyle name="Data Input Centre 3 3 2 2 3" xfId="9107"/>
    <cellStyle name="Data Input Centre 3 3 2 2 4" xfId="9108"/>
    <cellStyle name="Data Input Centre 3 3 2 2 5" xfId="9109"/>
    <cellStyle name="Data Input Centre 3 3 2 2 6" xfId="9110"/>
    <cellStyle name="Data Input Centre 3 3 2 2 7" xfId="9111"/>
    <cellStyle name="Data Input Centre 3 3 2 2 8" xfId="9112"/>
    <cellStyle name="Data Input Centre 3 3 2 2 9" xfId="9113"/>
    <cellStyle name="Data Input Centre 3 3 2 3" xfId="34903"/>
    <cellStyle name="Data Input Centre 3 3 3" xfId="9114"/>
    <cellStyle name="Data Input Centre 3 3 3 10" xfId="38304"/>
    <cellStyle name="Data Input Centre 3 3 3 2" xfId="9115"/>
    <cellStyle name="Data Input Centre 3 3 3 3" xfId="9116"/>
    <cellStyle name="Data Input Centre 3 3 3 4" xfId="9117"/>
    <cellStyle name="Data Input Centre 3 3 3 5" xfId="9118"/>
    <cellStyle name="Data Input Centre 3 3 3 6" xfId="9119"/>
    <cellStyle name="Data Input Centre 3 3 3 7" xfId="9120"/>
    <cellStyle name="Data Input Centre 3 3 3 8" xfId="9121"/>
    <cellStyle name="Data Input Centre 3 3 3 9" xfId="9122"/>
    <cellStyle name="Data Input Centre 3 3 4" xfId="34902"/>
    <cellStyle name="Data Input Centre 3 4" xfId="9123"/>
    <cellStyle name="Data Input Centre 3 4 10" xfId="38018"/>
    <cellStyle name="Data Input Centre 3 4 2" xfId="9124"/>
    <cellStyle name="Data Input Centre 3 4 3" xfId="9125"/>
    <cellStyle name="Data Input Centre 3 4 4" xfId="9126"/>
    <cellStyle name="Data Input Centre 3 4 5" xfId="9127"/>
    <cellStyle name="Data Input Centre 3 4 6" xfId="9128"/>
    <cellStyle name="Data Input Centre 3 4 7" xfId="9129"/>
    <cellStyle name="Data Input Centre 3 4 8" xfId="9130"/>
    <cellStyle name="Data Input Centre 3 4 9" xfId="9131"/>
    <cellStyle name="Data Input Centre 3 5" xfId="34896"/>
    <cellStyle name="Data Input Centre 4" xfId="9132"/>
    <cellStyle name="Data Input Centre 4 2" xfId="9133"/>
    <cellStyle name="Data Input Centre 4 2 2" xfId="9134"/>
    <cellStyle name="Data Input Centre 4 2 2 2" xfId="9135"/>
    <cellStyle name="Data Input Centre 4 2 2 2 10" xfId="38012"/>
    <cellStyle name="Data Input Centre 4 2 2 2 2" xfId="9136"/>
    <cellStyle name="Data Input Centre 4 2 2 2 3" xfId="9137"/>
    <cellStyle name="Data Input Centre 4 2 2 2 4" xfId="9138"/>
    <cellStyle name="Data Input Centre 4 2 2 2 5" xfId="9139"/>
    <cellStyle name="Data Input Centre 4 2 2 2 6" xfId="9140"/>
    <cellStyle name="Data Input Centre 4 2 2 2 7" xfId="9141"/>
    <cellStyle name="Data Input Centre 4 2 2 2 8" xfId="9142"/>
    <cellStyle name="Data Input Centre 4 2 2 2 9" xfId="9143"/>
    <cellStyle name="Data Input Centre 4 2 2 3" xfId="34906"/>
    <cellStyle name="Data Input Centre 4 2 3" xfId="9144"/>
    <cellStyle name="Data Input Centre 4 2 3 10" xfId="38013"/>
    <cellStyle name="Data Input Centre 4 2 3 2" xfId="9145"/>
    <cellStyle name="Data Input Centre 4 2 3 3" xfId="9146"/>
    <cellStyle name="Data Input Centre 4 2 3 4" xfId="9147"/>
    <cellStyle name="Data Input Centre 4 2 3 5" xfId="9148"/>
    <cellStyle name="Data Input Centre 4 2 3 6" xfId="9149"/>
    <cellStyle name="Data Input Centre 4 2 3 7" xfId="9150"/>
    <cellStyle name="Data Input Centre 4 2 3 8" xfId="9151"/>
    <cellStyle name="Data Input Centre 4 2 3 9" xfId="9152"/>
    <cellStyle name="Data Input Centre 4 2 4" xfId="34905"/>
    <cellStyle name="Data Input Centre 4 3" xfId="9153"/>
    <cellStyle name="Data Input Centre 4 3 2" xfId="9154"/>
    <cellStyle name="Data Input Centre 4 3 2 10" xfId="38011"/>
    <cellStyle name="Data Input Centre 4 3 2 2" xfId="9155"/>
    <cellStyle name="Data Input Centre 4 3 2 3" xfId="9156"/>
    <cellStyle name="Data Input Centre 4 3 2 4" xfId="9157"/>
    <cellStyle name="Data Input Centre 4 3 2 5" xfId="9158"/>
    <cellStyle name="Data Input Centre 4 3 2 6" xfId="9159"/>
    <cellStyle name="Data Input Centre 4 3 2 7" xfId="9160"/>
    <cellStyle name="Data Input Centre 4 3 2 8" xfId="9161"/>
    <cellStyle name="Data Input Centre 4 3 2 9" xfId="9162"/>
    <cellStyle name="Data Input Centre 4 3 3" xfId="34907"/>
    <cellStyle name="Data Input Centre 4 4" xfId="9163"/>
    <cellStyle name="Data Input Centre 4 4 2" xfId="9164"/>
    <cellStyle name="Data Input Centre 4 4 2 10" xfId="38010"/>
    <cellStyle name="Data Input Centre 4 4 2 2" xfId="9165"/>
    <cellStyle name="Data Input Centre 4 4 2 3" xfId="9166"/>
    <cellStyle name="Data Input Centre 4 4 2 4" xfId="9167"/>
    <cellStyle name="Data Input Centre 4 4 2 5" xfId="9168"/>
    <cellStyle name="Data Input Centre 4 4 2 6" xfId="9169"/>
    <cellStyle name="Data Input Centre 4 4 2 7" xfId="9170"/>
    <cellStyle name="Data Input Centre 4 4 2 8" xfId="9171"/>
    <cellStyle name="Data Input Centre 4 4 2 9" xfId="9172"/>
    <cellStyle name="Data Input Centre 4 4 3" xfId="34908"/>
    <cellStyle name="Data Input Centre 4 5" xfId="9173"/>
    <cellStyle name="Data Input Centre 4 5 10" xfId="38014"/>
    <cellStyle name="Data Input Centre 4 5 2" xfId="9174"/>
    <cellStyle name="Data Input Centre 4 5 3" xfId="9175"/>
    <cellStyle name="Data Input Centre 4 5 4" xfId="9176"/>
    <cellStyle name="Data Input Centre 4 5 5" xfId="9177"/>
    <cellStyle name="Data Input Centre 4 5 6" xfId="9178"/>
    <cellStyle name="Data Input Centre 4 5 7" xfId="9179"/>
    <cellStyle name="Data Input Centre 4 5 8" xfId="9180"/>
    <cellStyle name="Data Input Centre 4 5 9" xfId="9181"/>
    <cellStyle name="Data Input Centre 4 6" xfId="34904"/>
    <cellStyle name="Data Input Centre 5" xfId="9182"/>
    <cellStyle name="Data Input Centre 5 10" xfId="38521"/>
    <cellStyle name="Data Input Centre 5 2" xfId="9183"/>
    <cellStyle name="Data Input Centre 5 3" xfId="9184"/>
    <cellStyle name="Data Input Centre 5 4" xfId="9185"/>
    <cellStyle name="Data Input Centre 5 5" xfId="9186"/>
    <cellStyle name="Data Input Centre 5 6" xfId="9187"/>
    <cellStyle name="Data Input Centre 5 7" xfId="9188"/>
    <cellStyle name="Data Input Centre 5 8" xfId="9189"/>
    <cellStyle name="Data Input Centre 5 9" xfId="9190"/>
    <cellStyle name="Data Input Centre 6" xfId="33490"/>
    <cellStyle name="Data Rows" xfId="7"/>
    <cellStyle name="Data Rows 2" xfId="9192"/>
    <cellStyle name="Data Rows 2 2" xfId="9193"/>
    <cellStyle name="Data Rows 2 2 2" xfId="34909"/>
    <cellStyle name="Data Rows 2 3" xfId="9194"/>
    <cellStyle name="Data Rows 2 3 2" xfId="34910"/>
    <cellStyle name="Data Rows 2 4" xfId="9195"/>
    <cellStyle name="Data Rows 2 4 2" xfId="34911"/>
    <cellStyle name="Data Rows 2 5" xfId="9196"/>
    <cellStyle name="Data Rows 2 5 2" xfId="34912"/>
    <cellStyle name="Data Rows 2 6" xfId="33492"/>
    <cellStyle name="Data Rows 3" xfId="9197"/>
    <cellStyle name="Data Rows 3 2" xfId="9198"/>
    <cellStyle name="Data Rows 3 2 2" xfId="34913"/>
    <cellStyle name="Data Rows 3 3" xfId="33493"/>
    <cellStyle name="Data Rows 4" xfId="9199"/>
    <cellStyle name="Data Rows 4 2" xfId="33152"/>
    <cellStyle name="Data Rows 5" xfId="9200"/>
    <cellStyle name="Data Rows 5 2" xfId="9201"/>
    <cellStyle name="Data Rows 5 2 2" xfId="33495"/>
    <cellStyle name="Data Rows 5 3" xfId="9202"/>
    <cellStyle name="Data Rows 5 3 2" xfId="33496"/>
    <cellStyle name="Data Rows 5 4" xfId="9203"/>
    <cellStyle name="Data Rows 5 4 2" xfId="9204"/>
    <cellStyle name="Data Rows 5 4 2 2" xfId="33498"/>
    <cellStyle name="Data Rows 5 4 3" xfId="33497"/>
    <cellStyle name="Data Rows 5 5" xfId="33494"/>
    <cellStyle name="Data Rows 6" xfId="9205"/>
    <cellStyle name="Data Rows 6 2" xfId="33499"/>
    <cellStyle name="Data Rows 7" xfId="33151"/>
    <cellStyle name="Data Rows 8" xfId="9191"/>
    <cellStyle name="Date" xfId="8"/>
    <cellStyle name="Date (long)" xfId="33019"/>
    <cellStyle name="Date (short entry)" xfId="9207"/>
    <cellStyle name="Date (short entry) 2" xfId="9208"/>
    <cellStyle name="Date (short entry) 2 2" xfId="9209"/>
    <cellStyle name="Date (short entry) 2 2 2" xfId="9210"/>
    <cellStyle name="Date (short entry) 2 2 2 2" xfId="9211"/>
    <cellStyle name="Date (short entry) 2 2 2 2 2" xfId="9212"/>
    <cellStyle name="Date (short entry) 2 2 2 2 2 2" xfId="9213"/>
    <cellStyle name="Date (short entry) 2 2 2 2 2 2 10" xfId="38008"/>
    <cellStyle name="Date (short entry) 2 2 2 2 2 2 2" xfId="9214"/>
    <cellStyle name="Date (short entry) 2 2 2 2 2 2 3" xfId="9215"/>
    <cellStyle name="Date (short entry) 2 2 2 2 2 2 4" xfId="9216"/>
    <cellStyle name="Date (short entry) 2 2 2 2 2 2 5" xfId="9217"/>
    <cellStyle name="Date (short entry) 2 2 2 2 2 2 6" xfId="9218"/>
    <cellStyle name="Date (short entry) 2 2 2 2 2 2 7" xfId="9219"/>
    <cellStyle name="Date (short entry) 2 2 2 2 2 2 8" xfId="9220"/>
    <cellStyle name="Date (short entry) 2 2 2 2 2 2 9" xfId="9221"/>
    <cellStyle name="Date (short entry) 2 2 2 2 2 3" xfId="9222"/>
    <cellStyle name="Date (short entry) 2 2 2 2 2 4" xfId="9223"/>
    <cellStyle name="Date (short entry) 2 2 2 2 2 5" xfId="34919"/>
    <cellStyle name="Date (short entry) 2 2 2 2 3" xfId="9224"/>
    <cellStyle name="Date (short entry) 2 2 2 2 3 10" xfId="38299"/>
    <cellStyle name="Date (short entry) 2 2 2 2 3 2" xfId="9225"/>
    <cellStyle name="Date (short entry) 2 2 2 2 3 3" xfId="9226"/>
    <cellStyle name="Date (short entry) 2 2 2 2 3 4" xfId="9227"/>
    <cellStyle name="Date (short entry) 2 2 2 2 3 5" xfId="9228"/>
    <cellStyle name="Date (short entry) 2 2 2 2 3 6" xfId="9229"/>
    <cellStyle name="Date (short entry) 2 2 2 2 3 7" xfId="9230"/>
    <cellStyle name="Date (short entry) 2 2 2 2 3 8" xfId="9231"/>
    <cellStyle name="Date (short entry) 2 2 2 2 3 9" xfId="9232"/>
    <cellStyle name="Date (short entry) 2 2 2 2 4" xfId="9233"/>
    <cellStyle name="Date (short entry) 2 2 2 2 5" xfId="9234"/>
    <cellStyle name="Date (short entry) 2 2 2 2 6" xfId="34918"/>
    <cellStyle name="Date (short entry) 2 2 2 3" xfId="9235"/>
    <cellStyle name="Date (short entry) 2 2 2 3 2" xfId="9236"/>
    <cellStyle name="Date (short entry) 2 2 2 3 2 10" xfId="38298"/>
    <cellStyle name="Date (short entry) 2 2 2 3 2 2" xfId="9237"/>
    <cellStyle name="Date (short entry) 2 2 2 3 2 3" xfId="9238"/>
    <cellStyle name="Date (short entry) 2 2 2 3 2 4" xfId="9239"/>
    <cellStyle name="Date (short entry) 2 2 2 3 2 5" xfId="9240"/>
    <cellStyle name="Date (short entry) 2 2 2 3 2 6" xfId="9241"/>
    <cellStyle name="Date (short entry) 2 2 2 3 2 7" xfId="9242"/>
    <cellStyle name="Date (short entry) 2 2 2 3 2 8" xfId="9243"/>
    <cellStyle name="Date (short entry) 2 2 2 3 2 9" xfId="9244"/>
    <cellStyle name="Date (short entry) 2 2 2 3 3" xfId="9245"/>
    <cellStyle name="Date (short entry) 2 2 2 3 4" xfId="9246"/>
    <cellStyle name="Date (short entry) 2 2 2 3 5" xfId="34920"/>
    <cellStyle name="Date (short entry) 2 2 2 4" xfId="9247"/>
    <cellStyle name="Date (short entry) 2 2 2 4 2" xfId="9248"/>
    <cellStyle name="Date (short entry) 2 2 2 4 2 10" xfId="38297"/>
    <cellStyle name="Date (short entry) 2 2 2 4 2 2" xfId="9249"/>
    <cellStyle name="Date (short entry) 2 2 2 4 2 3" xfId="9250"/>
    <cellStyle name="Date (short entry) 2 2 2 4 2 4" xfId="9251"/>
    <cellStyle name="Date (short entry) 2 2 2 4 2 5" xfId="9252"/>
    <cellStyle name="Date (short entry) 2 2 2 4 2 6" xfId="9253"/>
    <cellStyle name="Date (short entry) 2 2 2 4 2 7" xfId="9254"/>
    <cellStyle name="Date (short entry) 2 2 2 4 2 8" xfId="9255"/>
    <cellStyle name="Date (short entry) 2 2 2 4 2 9" xfId="9256"/>
    <cellStyle name="Date (short entry) 2 2 2 4 3" xfId="9257"/>
    <cellStyle name="Date (short entry) 2 2 2 4 4" xfId="9258"/>
    <cellStyle name="Date (short entry) 2 2 2 4 5" xfId="34921"/>
    <cellStyle name="Date (short entry) 2 2 2 5" xfId="9259"/>
    <cellStyle name="Date (short entry) 2 2 2 5 10" xfId="38300"/>
    <cellStyle name="Date (short entry) 2 2 2 5 2" xfId="9260"/>
    <cellStyle name="Date (short entry) 2 2 2 5 3" xfId="9261"/>
    <cellStyle name="Date (short entry) 2 2 2 5 4" xfId="9262"/>
    <cellStyle name="Date (short entry) 2 2 2 5 5" xfId="9263"/>
    <cellStyle name="Date (short entry) 2 2 2 5 6" xfId="9264"/>
    <cellStyle name="Date (short entry) 2 2 2 5 7" xfId="9265"/>
    <cellStyle name="Date (short entry) 2 2 2 5 8" xfId="9266"/>
    <cellStyle name="Date (short entry) 2 2 2 5 9" xfId="9267"/>
    <cellStyle name="Date (short entry) 2 2 2 6" xfId="9268"/>
    <cellStyle name="Date (short entry) 2 2 2 7" xfId="9269"/>
    <cellStyle name="Date (short entry) 2 2 2 8" xfId="34917"/>
    <cellStyle name="Date (short entry) 2 2 3" xfId="9270"/>
    <cellStyle name="Date (short entry) 2 2 3 2" xfId="9271"/>
    <cellStyle name="Date (short entry) 2 2 3 2 2" xfId="9272"/>
    <cellStyle name="Date (short entry) 2 2 3 2 2 10" xfId="38296"/>
    <cellStyle name="Date (short entry) 2 2 3 2 2 2" xfId="9273"/>
    <cellStyle name="Date (short entry) 2 2 3 2 2 3" xfId="9274"/>
    <cellStyle name="Date (short entry) 2 2 3 2 2 4" xfId="9275"/>
    <cellStyle name="Date (short entry) 2 2 3 2 2 5" xfId="9276"/>
    <cellStyle name="Date (short entry) 2 2 3 2 2 6" xfId="9277"/>
    <cellStyle name="Date (short entry) 2 2 3 2 2 7" xfId="9278"/>
    <cellStyle name="Date (short entry) 2 2 3 2 2 8" xfId="9279"/>
    <cellStyle name="Date (short entry) 2 2 3 2 2 9" xfId="9280"/>
    <cellStyle name="Date (short entry) 2 2 3 2 3" xfId="9281"/>
    <cellStyle name="Date (short entry) 2 2 3 2 4" xfId="9282"/>
    <cellStyle name="Date (short entry) 2 2 3 2 5" xfId="34923"/>
    <cellStyle name="Date (short entry) 2 2 3 3" xfId="9283"/>
    <cellStyle name="Date (short entry) 2 2 3 3 10" xfId="38007"/>
    <cellStyle name="Date (short entry) 2 2 3 3 2" xfId="9284"/>
    <cellStyle name="Date (short entry) 2 2 3 3 3" xfId="9285"/>
    <cellStyle name="Date (short entry) 2 2 3 3 4" xfId="9286"/>
    <cellStyle name="Date (short entry) 2 2 3 3 5" xfId="9287"/>
    <cellStyle name="Date (short entry) 2 2 3 3 6" xfId="9288"/>
    <cellStyle name="Date (short entry) 2 2 3 3 7" xfId="9289"/>
    <cellStyle name="Date (short entry) 2 2 3 3 8" xfId="9290"/>
    <cellStyle name="Date (short entry) 2 2 3 3 9" xfId="9291"/>
    <cellStyle name="Date (short entry) 2 2 3 4" xfId="9292"/>
    <cellStyle name="Date (short entry) 2 2 3 5" xfId="9293"/>
    <cellStyle name="Date (short entry) 2 2 3 6" xfId="34922"/>
    <cellStyle name="Date (short entry) 2 2 4" xfId="9294"/>
    <cellStyle name="Date (short entry) 2 2 4 10" xfId="38301"/>
    <cellStyle name="Date (short entry) 2 2 4 2" xfId="9295"/>
    <cellStyle name="Date (short entry) 2 2 4 3" xfId="9296"/>
    <cellStyle name="Date (short entry) 2 2 4 4" xfId="9297"/>
    <cellStyle name="Date (short entry) 2 2 4 5" xfId="9298"/>
    <cellStyle name="Date (short entry) 2 2 4 6" xfId="9299"/>
    <cellStyle name="Date (short entry) 2 2 4 7" xfId="9300"/>
    <cellStyle name="Date (short entry) 2 2 4 8" xfId="9301"/>
    <cellStyle name="Date (short entry) 2 2 4 9" xfId="9302"/>
    <cellStyle name="Date (short entry) 2 2 5" xfId="9303"/>
    <cellStyle name="Date (short entry) 2 2 6" xfId="9304"/>
    <cellStyle name="Date (short entry) 2 2 7" xfId="34916"/>
    <cellStyle name="Date (short entry) 2 3" xfId="9305"/>
    <cellStyle name="Date (short entry) 2 3 2" xfId="9306"/>
    <cellStyle name="Date (short entry) 2 3 2 2" xfId="9307"/>
    <cellStyle name="Date (short entry) 2 3 2 2 2" xfId="9308"/>
    <cellStyle name="Date (short entry) 2 3 2 2 2 2" xfId="9309"/>
    <cellStyle name="Date (short entry) 2 3 2 2 2 2 10" xfId="38292"/>
    <cellStyle name="Date (short entry) 2 3 2 2 2 2 2" xfId="9310"/>
    <cellStyle name="Date (short entry) 2 3 2 2 2 2 3" xfId="9311"/>
    <cellStyle name="Date (short entry) 2 3 2 2 2 2 4" xfId="9312"/>
    <cellStyle name="Date (short entry) 2 3 2 2 2 2 5" xfId="9313"/>
    <cellStyle name="Date (short entry) 2 3 2 2 2 2 6" xfId="9314"/>
    <cellStyle name="Date (short entry) 2 3 2 2 2 2 7" xfId="9315"/>
    <cellStyle name="Date (short entry) 2 3 2 2 2 2 8" xfId="9316"/>
    <cellStyle name="Date (short entry) 2 3 2 2 2 2 9" xfId="9317"/>
    <cellStyle name="Date (short entry) 2 3 2 2 2 3" xfId="9318"/>
    <cellStyle name="Date (short entry) 2 3 2 2 2 4" xfId="9319"/>
    <cellStyle name="Date (short entry) 2 3 2 2 2 5" xfId="34927"/>
    <cellStyle name="Date (short entry) 2 3 2 2 3" xfId="9320"/>
    <cellStyle name="Date (short entry) 2 3 2 2 3 10" xfId="38293"/>
    <cellStyle name="Date (short entry) 2 3 2 2 3 2" xfId="9321"/>
    <cellStyle name="Date (short entry) 2 3 2 2 3 3" xfId="9322"/>
    <cellStyle name="Date (short entry) 2 3 2 2 3 4" xfId="9323"/>
    <cellStyle name="Date (short entry) 2 3 2 2 3 5" xfId="9324"/>
    <cellStyle name="Date (short entry) 2 3 2 2 3 6" xfId="9325"/>
    <cellStyle name="Date (short entry) 2 3 2 2 3 7" xfId="9326"/>
    <cellStyle name="Date (short entry) 2 3 2 2 3 8" xfId="9327"/>
    <cellStyle name="Date (short entry) 2 3 2 2 3 9" xfId="9328"/>
    <cellStyle name="Date (short entry) 2 3 2 2 4" xfId="9329"/>
    <cellStyle name="Date (short entry) 2 3 2 2 5" xfId="9330"/>
    <cellStyle name="Date (short entry) 2 3 2 2 6" xfId="34926"/>
    <cellStyle name="Date (short entry) 2 3 2 3" xfId="9331"/>
    <cellStyle name="Date (short entry) 2 3 2 3 2" xfId="9332"/>
    <cellStyle name="Date (short entry) 2 3 2 3 2 10" xfId="38006"/>
    <cellStyle name="Date (short entry) 2 3 2 3 2 2" xfId="9333"/>
    <cellStyle name="Date (short entry) 2 3 2 3 2 3" xfId="9334"/>
    <cellStyle name="Date (short entry) 2 3 2 3 2 4" xfId="9335"/>
    <cellStyle name="Date (short entry) 2 3 2 3 2 5" xfId="9336"/>
    <cellStyle name="Date (short entry) 2 3 2 3 2 6" xfId="9337"/>
    <cellStyle name="Date (short entry) 2 3 2 3 2 7" xfId="9338"/>
    <cellStyle name="Date (short entry) 2 3 2 3 2 8" xfId="9339"/>
    <cellStyle name="Date (short entry) 2 3 2 3 2 9" xfId="9340"/>
    <cellStyle name="Date (short entry) 2 3 2 3 3" xfId="9341"/>
    <cellStyle name="Date (short entry) 2 3 2 3 4" xfId="9342"/>
    <cellStyle name="Date (short entry) 2 3 2 3 5" xfId="34928"/>
    <cellStyle name="Date (short entry) 2 3 2 4" xfId="9343"/>
    <cellStyle name="Date (short entry) 2 3 2 4 2" xfId="9344"/>
    <cellStyle name="Date (short entry) 2 3 2 4 2 10" xfId="38005"/>
    <cellStyle name="Date (short entry) 2 3 2 4 2 2" xfId="9345"/>
    <cellStyle name="Date (short entry) 2 3 2 4 2 3" xfId="9346"/>
    <cellStyle name="Date (short entry) 2 3 2 4 2 4" xfId="9347"/>
    <cellStyle name="Date (short entry) 2 3 2 4 2 5" xfId="9348"/>
    <cellStyle name="Date (short entry) 2 3 2 4 2 6" xfId="9349"/>
    <cellStyle name="Date (short entry) 2 3 2 4 2 7" xfId="9350"/>
    <cellStyle name="Date (short entry) 2 3 2 4 2 8" xfId="9351"/>
    <cellStyle name="Date (short entry) 2 3 2 4 2 9" xfId="9352"/>
    <cellStyle name="Date (short entry) 2 3 2 4 3" xfId="9353"/>
    <cellStyle name="Date (short entry) 2 3 2 4 4" xfId="9354"/>
    <cellStyle name="Date (short entry) 2 3 2 4 5" xfId="34929"/>
    <cellStyle name="Date (short entry) 2 3 2 5" xfId="9355"/>
    <cellStyle name="Date (short entry) 2 3 2 5 10" xfId="38294"/>
    <cellStyle name="Date (short entry) 2 3 2 5 2" xfId="9356"/>
    <cellStyle name="Date (short entry) 2 3 2 5 3" xfId="9357"/>
    <cellStyle name="Date (short entry) 2 3 2 5 4" xfId="9358"/>
    <cellStyle name="Date (short entry) 2 3 2 5 5" xfId="9359"/>
    <cellStyle name="Date (short entry) 2 3 2 5 6" xfId="9360"/>
    <cellStyle name="Date (short entry) 2 3 2 5 7" xfId="9361"/>
    <cellStyle name="Date (short entry) 2 3 2 5 8" xfId="9362"/>
    <cellStyle name="Date (short entry) 2 3 2 5 9" xfId="9363"/>
    <cellStyle name="Date (short entry) 2 3 2 6" xfId="9364"/>
    <cellStyle name="Date (short entry) 2 3 2 7" xfId="9365"/>
    <cellStyle name="Date (short entry) 2 3 2 8" xfId="34925"/>
    <cellStyle name="Date (short entry) 2 3 3" xfId="9366"/>
    <cellStyle name="Date (short entry) 2 3 3 2" xfId="9367"/>
    <cellStyle name="Date (short entry) 2 3 3 2 2" xfId="9368"/>
    <cellStyle name="Date (short entry) 2 3 3 2 2 10" xfId="37947"/>
    <cellStyle name="Date (short entry) 2 3 3 2 2 2" xfId="9369"/>
    <cellStyle name="Date (short entry) 2 3 3 2 2 3" xfId="9370"/>
    <cellStyle name="Date (short entry) 2 3 3 2 2 4" xfId="9371"/>
    <cellStyle name="Date (short entry) 2 3 3 2 2 5" xfId="9372"/>
    <cellStyle name="Date (short entry) 2 3 3 2 2 6" xfId="9373"/>
    <cellStyle name="Date (short entry) 2 3 3 2 2 7" xfId="9374"/>
    <cellStyle name="Date (short entry) 2 3 3 2 2 8" xfId="9375"/>
    <cellStyle name="Date (short entry) 2 3 3 2 2 9" xfId="9376"/>
    <cellStyle name="Date (short entry) 2 3 3 2 3" xfId="9377"/>
    <cellStyle name="Date (short entry) 2 3 3 2 4" xfId="9378"/>
    <cellStyle name="Date (short entry) 2 3 3 2 5" xfId="34931"/>
    <cellStyle name="Date (short entry) 2 3 3 3" xfId="9379"/>
    <cellStyle name="Date (short entry) 2 3 3 3 10" xfId="38004"/>
    <cellStyle name="Date (short entry) 2 3 3 3 2" xfId="9380"/>
    <cellStyle name="Date (short entry) 2 3 3 3 3" xfId="9381"/>
    <cellStyle name="Date (short entry) 2 3 3 3 4" xfId="9382"/>
    <cellStyle name="Date (short entry) 2 3 3 3 5" xfId="9383"/>
    <cellStyle name="Date (short entry) 2 3 3 3 6" xfId="9384"/>
    <cellStyle name="Date (short entry) 2 3 3 3 7" xfId="9385"/>
    <cellStyle name="Date (short entry) 2 3 3 3 8" xfId="9386"/>
    <cellStyle name="Date (short entry) 2 3 3 3 9" xfId="9387"/>
    <cellStyle name="Date (short entry) 2 3 3 4" xfId="9388"/>
    <cellStyle name="Date (short entry) 2 3 3 5" xfId="9389"/>
    <cellStyle name="Date (short entry) 2 3 3 6" xfId="34930"/>
    <cellStyle name="Date (short entry) 2 3 4" xfId="9390"/>
    <cellStyle name="Date (short entry) 2 3 4 10" xfId="38295"/>
    <cellStyle name="Date (short entry) 2 3 4 2" xfId="9391"/>
    <cellStyle name="Date (short entry) 2 3 4 3" xfId="9392"/>
    <cellStyle name="Date (short entry) 2 3 4 4" xfId="9393"/>
    <cellStyle name="Date (short entry) 2 3 4 5" xfId="9394"/>
    <cellStyle name="Date (short entry) 2 3 4 6" xfId="9395"/>
    <cellStyle name="Date (short entry) 2 3 4 7" xfId="9396"/>
    <cellStyle name="Date (short entry) 2 3 4 8" xfId="9397"/>
    <cellStyle name="Date (short entry) 2 3 4 9" xfId="9398"/>
    <cellStyle name="Date (short entry) 2 3 5" xfId="9399"/>
    <cellStyle name="Date (short entry) 2 3 6" xfId="9400"/>
    <cellStyle name="Date (short entry) 2 3 7" xfId="34924"/>
    <cellStyle name="Date (short entry) 2 4" xfId="9401"/>
    <cellStyle name="Date (short entry) 2 4 2" xfId="9402"/>
    <cellStyle name="Date (short entry) 2 4 2 2" xfId="9403"/>
    <cellStyle name="Date (short entry) 2 4 2 2 2" xfId="9404"/>
    <cellStyle name="Date (short entry) 2 4 2 2 2 10" xfId="38290"/>
    <cellStyle name="Date (short entry) 2 4 2 2 2 2" xfId="9405"/>
    <cellStyle name="Date (short entry) 2 4 2 2 2 3" xfId="9406"/>
    <cellStyle name="Date (short entry) 2 4 2 2 2 4" xfId="9407"/>
    <cellStyle name="Date (short entry) 2 4 2 2 2 5" xfId="9408"/>
    <cellStyle name="Date (short entry) 2 4 2 2 2 6" xfId="9409"/>
    <cellStyle name="Date (short entry) 2 4 2 2 2 7" xfId="9410"/>
    <cellStyle name="Date (short entry) 2 4 2 2 2 8" xfId="9411"/>
    <cellStyle name="Date (short entry) 2 4 2 2 2 9" xfId="9412"/>
    <cellStyle name="Date (short entry) 2 4 2 2 3" xfId="9413"/>
    <cellStyle name="Date (short entry) 2 4 2 2 4" xfId="9414"/>
    <cellStyle name="Date (short entry) 2 4 2 2 5" xfId="34934"/>
    <cellStyle name="Date (short entry) 2 4 2 3" xfId="9415"/>
    <cellStyle name="Date (short entry) 2 4 2 3 10" xfId="38291"/>
    <cellStyle name="Date (short entry) 2 4 2 3 2" xfId="9416"/>
    <cellStyle name="Date (short entry) 2 4 2 3 3" xfId="9417"/>
    <cellStyle name="Date (short entry) 2 4 2 3 4" xfId="9418"/>
    <cellStyle name="Date (short entry) 2 4 2 3 5" xfId="9419"/>
    <cellStyle name="Date (short entry) 2 4 2 3 6" xfId="9420"/>
    <cellStyle name="Date (short entry) 2 4 2 3 7" xfId="9421"/>
    <cellStyle name="Date (short entry) 2 4 2 3 8" xfId="9422"/>
    <cellStyle name="Date (short entry) 2 4 2 3 9" xfId="9423"/>
    <cellStyle name="Date (short entry) 2 4 2 4" xfId="9424"/>
    <cellStyle name="Date (short entry) 2 4 2 5" xfId="9425"/>
    <cellStyle name="Date (short entry) 2 4 2 6" xfId="34933"/>
    <cellStyle name="Date (short entry) 2 4 3" xfId="9426"/>
    <cellStyle name="Date (short entry) 2 4 3 2" xfId="9427"/>
    <cellStyle name="Date (short entry) 2 4 3 2 10" xfId="38289"/>
    <cellStyle name="Date (short entry) 2 4 3 2 2" xfId="9428"/>
    <cellStyle name="Date (short entry) 2 4 3 2 3" xfId="9429"/>
    <cellStyle name="Date (short entry) 2 4 3 2 4" xfId="9430"/>
    <cellStyle name="Date (short entry) 2 4 3 2 5" xfId="9431"/>
    <cellStyle name="Date (short entry) 2 4 3 2 6" xfId="9432"/>
    <cellStyle name="Date (short entry) 2 4 3 2 7" xfId="9433"/>
    <cellStyle name="Date (short entry) 2 4 3 2 8" xfId="9434"/>
    <cellStyle name="Date (short entry) 2 4 3 2 9" xfId="9435"/>
    <cellStyle name="Date (short entry) 2 4 3 3" xfId="9436"/>
    <cellStyle name="Date (short entry) 2 4 3 4" xfId="9437"/>
    <cellStyle name="Date (short entry) 2 4 3 5" xfId="34935"/>
    <cellStyle name="Date (short entry) 2 4 4" xfId="9438"/>
    <cellStyle name="Date (short entry) 2 4 4 2" xfId="9439"/>
    <cellStyle name="Date (short entry) 2 4 4 2 10" xfId="38003"/>
    <cellStyle name="Date (short entry) 2 4 4 2 2" xfId="9440"/>
    <cellStyle name="Date (short entry) 2 4 4 2 3" xfId="9441"/>
    <cellStyle name="Date (short entry) 2 4 4 2 4" xfId="9442"/>
    <cellStyle name="Date (short entry) 2 4 4 2 5" xfId="9443"/>
    <cellStyle name="Date (short entry) 2 4 4 2 6" xfId="9444"/>
    <cellStyle name="Date (short entry) 2 4 4 2 7" xfId="9445"/>
    <cellStyle name="Date (short entry) 2 4 4 2 8" xfId="9446"/>
    <cellStyle name="Date (short entry) 2 4 4 2 9" xfId="9447"/>
    <cellStyle name="Date (short entry) 2 4 4 3" xfId="9448"/>
    <cellStyle name="Date (short entry) 2 4 4 4" xfId="9449"/>
    <cellStyle name="Date (short entry) 2 4 4 5" xfId="34936"/>
    <cellStyle name="Date (short entry) 2 4 5" xfId="9450"/>
    <cellStyle name="Date (short entry) 2 4 5 10" xfId="37939"/>
    <cellStyle name="Date (short entry) 2 4 5 2" xfId="9451"/>
    <cellStyle name="Date (short entry) 2 4 5 3" xfId="9452"/>
    <cellStyle name="Date (short entry) 2 4 5 4" xfId="9453"/>
    <cellStyle name="Date (short entry) 2 4 5 5" xfId="9454"/>
    <cellStyle name="Date (short entry) 2 4 5 6" xfId="9455"/>
    <cellStyle name="Date (short entry) 2 4 5 7" xfId="9456"/>
    <cellStyle name="Date (short entry) 2 4 5 8" xfId="9457"/>
    <cellStyle name="Date (short entry) 2 4 5 9" xfId="9458"/>
    <cellStyle name="Date (short entry) 2 4 6" xfId="9459"/>
    <cellStyle name="Date (short entry) 2 4 7" xfId="9460"/>
    <cellStyle name="Date (short entry) 2 4 8" xfId="34932"/>
    <cellStyle name="Date (short entry) 2 5" xfId="9461"/>
    <cellStyle name="Date (short entry) 2 5 10" xfId="38302"/>
    <cellStyle name="Date (short entry) 2 5 2" xfId="9462"/>
    <cellStyle name="Date (short entry) 2 5 3" xfId="9463"/>
    <cellStyle name="Date (short entry) 2 5 4" xfId="9464"/>
    <cellStyle name="Date (short entry) 2 5 5" xfId="9465"/>
    <cellStyle name="Date (short entry) 2 5 6" xfId="9466"/>
    <cellStyle name="Date (short entry) 2 5 7" xfId="9467"/>
    <cellStyle name="Date (short entry) 2 5 8" xfId="9468"/>
    <cellStyle name="Date (short entry) 2 5 9" xfId="9469"/>
    <cellStyle name="Date (short entry) 2 6" xfId="9470"/>
    <cellStyle name="Date (short entry) 2 7" xfId="9471"/>
    <cellStyle name="Date (short entry) 2 8" xfId="34915"/>
    <cellStyle name="Date (short entry) 3" xfId="9472"/>
    <cellStyle name="Date (short entry) 3 2" xfId="9473"/>
    <cellStyle name="Date (short entry) 3 2 2" xfId="9474"/>
    <cellStyle name="Date (short entry) 3 2 2 2" xfId="9475"/>
    <cellStyle name="Date (short entry) 3 2 2 2 10" xfId="38286"/>
    <cellStyle name="Date (short entry) 3 2 2 2 2" xfId="9476"/>
    <cellStyle name="Date (short entry) 3 2 2 2 3" xfId="9477"/>
    <cellStyle name="Date (short entry) 3 2 2 2 4" xfId="9478"/>
    <cellStyle name="Date (short entry) 3 2 2 2 5" xfId="9479"/>
    <cellStyle name="Date (short entry) 3 2 2 2 6" xfId="9480"/>
    <cellStyle name="Date (short entry) 3 2 2 2 7" xfId="9481"/>
    <cellStyle name="Date (short entry) 3 2 2 2 8" xfId="9482"/>
    <cellStyle name="Date (short entry) 3 2 2 2 9" xfId="9483"/>
    <cellStyle name="Date (short entry) 3 2 2 3" xfId="9484"/>
    <cellStyle name="Date (short entry) 3 2 2 4" xfId="9485"/>
    <cellStyle name="Date (short entry) 3 2 2 5" xfId="34939"/>
    <cellStyle name="Date (short entry) 3 2 3" xfId="9486"/>
    <cellStyle name="Date (short entry) 3 2 3 10" xfId="38287"/>
    <cellStyle name="Date (short entry) 3 2 3 2" xfId="9487"/>
    <cellStyle name="Date (short entry) 3 2 3 3" xfId="9488"/>
    <cellStyle name="Date (short entry) 3 2 3 4" xfId="9489"/>
    <cellStyle name="Date (short entry) 3 2 3 5" xfId="9490"/>
    <cellStyle name="Date (short entry) 3 2 3 6" xfId="9491"/>
    <cellStyle name="Date (short entry) 3 2 3 7" xfId="9492"/>
    <cellStyle name="Date (short entry) 3 2 3 8" xfId="9493"/>
    <cellStyle name="Date (short entry) 3 2 3 9" xfId="9494"/>
    <cellStyle name="Date (short entry) 3 2 4" xfId="9495"/>
    <cellStyle name="Date (short entry) 3 2 5" xfId="9496"/>
    <cellStyle name="Date (short entry) 3 2 6" xfId="34938"/>
    <cellStyle name="Date (short entry) 3 3" xfId="9497"/>
    <cellStyle name="Date (short entry) 3 3 10" xfId="38288"/>
    <cellStyle name="Date (short entry) 3 3 2" xfId="9498"/>
    <cellStyle name="Date (short entry) 3 3 3" xfId="9499"/>
    <cellStyle name="Date (short entry) 3 3 4" xfId="9500"/>
    <cellStyle name="Date (short entry) 3 3 5" xfId="9501"/>
    <cellStyle name="Date (short entry) 3 3 6" xfId="9502"/>
    <cellStyle name="Date (short entry) 3 3 7" xfId="9503"/>
    <cellStyle name="Date (short entry) 3 3 8" xfId="9504"/>
    <cellStyle name="Date (short entry) 3 3 9" xfId="9505"/>
    <cellStyle name="Date (short entry) 3 4" xfId="9506"/>
    <cellStyle name="Date (short entry) 3 5" xfId="9507"/>
    <cellStyle name="Date (short entry) 3 6" xfId="34937"/>
    <cellStyle name="Date (short entry) 4" xfId="9508"/>
    <cellStyle name="Date (short entry) 4 2" xfId="9509"/>
    <cellStyle name="Date (short entry) 4 2 2" xfId="9510"/>
    <cellStyle name="Date (short entry) 4 2 2 2" xfId="9511"/>
    <cellStyle name="Date (short entry) 4 2 2 2 2" xfId="9512"/>
    <cellStyle name="Date (short entry) 4 2 2 2 2 10" xfId="38283"/>
    <cellStyle name="Date (short entry) 4 2 2 2 2 2" xfId="9513"/>
    <cellStyle name="Date (short entry) 4 2 2 2 2 3" xfId="9514"/>
    <cellStyle name="Date (short entry) 4 2 2 2 2 4" xfId="9515"/>
    <cellStyle name="Date (short entry) 4 2 2 2 2 5" xfId="9516"/>
    <cellStyle name="Date (short entry) 4 2 2 2 2 6" xfId="9517"/>
    <cellStyle name="Date (short entry) 4 2 2 2 2 7" xfId="9518"/>
    <cellStyle name="Date (short entry) 4 2 2 2 2 8" xfId="9519"/>
    <cellStyle name="Date (short entry) 4 2 2 2 2 9" xfId="9520"/>
    <cellStyle name="Date (short entry) 4 2 2 2 3" xfId="9521"/>
    <cellStyle name="Date (short entry) 4 2 2 2 4" xfId="9522"/>
    <cellStyle name="Date (short entry) 4 2 2 2 5" xfId="34943"/>
    <cellStyle name="Date (short entry) 4 2 2 3" xfId="9523"/>
    <cellStyle name="Date (short entry) 4 2 2 3 10" xfId="38002"/>
    <cellStyle name="Date (short entry) 4 2 2 3 2" xfId="9524"/>
    <cellStyle name="Date (short entry) 4 2 2 3 3" xfId="9525"/>
    <cellStyle name="Date (short entry) 4 2 2 3 4" xfId="9526"/>
    <cellStyle name="Date (short entry) 4 2 2 3 5" xfId="9527"/>
    <cellStyle name="Date (short entry) 4 2 2 3 6" xfId="9528"/>
    <cellStyle name="Date (short entry) 4 2 2 3 7" xfId="9529"/>
    <cellStyle name="Date (short entry) 4 2 2 3 8" xfId="9530"/>
    <cellStyle name="Date (short entry) 4 2 2 3 9" xfId="9531"/>
    <cellStyle name="Date (short entry) 4 2 2 4" xfId="9532"/>
    <cellStyle name="Date (short entry) 4 2 2 5" xfId="9533"/>
    <cellStyle name="Date (short entry) 4 2 2 6" xfId="34942"/>
    <cellStyle name="Date (short entry) 4 2 3" xfId="9534"/>
    <cellStyle name="Date (short entry) 4 2 3 2" xfId="9535"/>
    <cellStyle name="Date (short entry) 4 2 3 2 10" xfId="38001"/>
    <cellStyle name="Date (short entry) 4 2 3 2 2" xfId="9536"/>
    <cellStyle name="Date (short entry) 4 2 3 2 3" xfId="9537"/>
    <cellStyle name="Date (short entry) 4 2 3 2 4" xfId="9538"/>
    <cellStyle name="Date (short entry) 4 2 3 2 5" xfId="9539"/>
    <cellStyle name="Date (short entry) 4 2 3 2 6" xfId="9540"/>
    <cellStyle name="Date (short entry) 4 2 3 2 7" xfId="9541"/>
    <cellStyle name="Date (short entry) 4 2 3 2 8" xfId="9542"/>
    <cellStyle name="Date (short entry) 4 2 3 2 9" xfId="9543"/>
    <cellStyle name="Date (short entry) 4 2 3 3" xfId="9544"/>
    <cellStyle name="Date (short entry) 4 2 3 4" xfId="9545"/>
    <cellStyle name="Date (short entry) 4 2 3 5" xfId="34944"/>
    <cellStyle name="Date (short entry) 4 2 4" xfId="9546"/>
    <cellStyle name="Date (short entry) 4 2 4 2" xfId="9547"/>
    <cellStyle name="Date (short entry) 4 2 4 2 10" xfId="38282"/>
    <cellStyle name="Date (short entry) 4 2 4 2 2" xfId="9548"/>
    <cellStyle name="Date (short entry) 4 2 4 2 3" xfId="9549"/>
    <cellStyle name="Date (short entry) 4 2 4 2 4" xfId="9550"/>
    <cellStyle name="Date (short entry) 4 2 4 2 5" xfId="9551"/>
    <cellStyle name="Date (short entry) 4 2 4 2 6" xfId="9552"/>
    <cellStyle name="Date (short entry) 4 2 4 2 7" xfId="9553"/>
    <cellStyle name="Date (short entry) 4 2 4 2 8" xfId="9554"/>
    <cellStyle name="Date (short entry) 4 2 4 2 9" xfId="9555"/>
    <cellStyle name="Date (short entry) 4 2 4 3" xfId="9556"/>
    <cellStyle name="Date (short entry) 4 2 4 4" xfId="9557"/>
    <cellStyle name="Date (short entry) 4 2 4 5" xfId="34945"/>
    <cellStyle name="Date (short entry) 4 2 5" xfId="9558"/>
    <cellStyle name="Date (short entry) 4 2 5 10" xfId="38284"/>
    <cellStyle name="Date (short entry) 4 2 5 2" xfId="9559"/>
    <cellStyle name="Date (short entry) 4 2 5 3" xfId="9560"/>
    <cellStyle name="Date (short entry) 4 2 5 4" xfId="9561"/>
    <cellStyle name="Date (short entry) 4 2 5 5" xfId="9562"/>
    <cellStyle name="Date (short entry) 4 2 5 6" xfId="9563"/>
    <cellStyle name="Date (short entry) 4 2 5 7" xfId="9564"/>
    <cellStyle name="Date (short entry) 4 2 5 8" xfId="9565"/>
    <cellStyle name="Date (short entry) 4 2 5 9" xfId="9566"/>
    <cellStyle name="Date (short entry) 4 2 6" xfId="9567"/>
    <cellStyle name="Date (short entry) 4 2 7" xfId="9568"/>
    <cellStyle name="Date (short entry) 4 2 8" xfId="34941"/>
    <cellStyle name="Date (short entry) 4 3" xfId="9569"/>
    <cellStyle name="Date (short entry) 4 3 2" xfId="9570"/>
    <cellStyle name="Date (short entry) 4 3 2 2" xfId="9571"/>
    <cellStyle name="Date (short entry) 4 3 2 2 10" xfId="38280"/>
    <cellStyle name="Date (short entry) 4 3 2 2 2" xfId="9572"/>
    <cellStyle name="Date (short entry) 4 3 2 2 3" xfId="9573"/>
    <cellStyle name="Date (short entry) 4 3 2 2 4" xfId="9574"/>
    <cellStyle name="Date (short entry) 4 3 2 2 5" xfId="9575"/>
    <cellStyle name="Date (short entry) 4 3 2 2 6" xfId="9576"/>
    <cellStyle name="Date (short entry) 4 3 2 2 7" xfId="9577"/>
    <cellStyle name="Date (short entry) 4 3 2 2 8" xfId="9578"/>
    <cellStyle name="Date (short entry) 4 3 2 2 9" xfId="9579"/>
    <cellStyle name="Date (short entry) 4 3 2 3" xfId="9580"/>
    <cellStyle name="Date (short entry) 4 3 2 4" xfId="9581"/>
    <cellStyle name="Date (short entry) 4 3 2 5" xfId="34947"/>
    <cellStyle name="Date (short entry) 4 3 3" xfId="9582"/>
    <cellStyle name="Date (short entry) 4 3 3 10" xfId="38281"/>
    <cellStyle name="Date (short entry) 4 3 3 2" xfId="9583"/>
    <cellStyle name="Date (short entry) 4 3 3 3" xfId="9584"/>
    <cellStyle name="Date (short entry) 4 3 3 4" xfId="9585"/>
    <cellStyle name="Date (short entry) 4 3 3 5" xfId="9586"/>
    <cellStyle name="Date (short entry) 4 3 3 6" xfId="9587"/>
    <cellStyle name="Date (short entry) 4 3 3 7" xfId="9588"/>
    <cellStyle name="Date (short entry) 4 3 3 8" xfId="9589"/>
    <cellStyle name="Date (short entry) 4 3 3 9" xfId="9590"/>
    <cellStyle name="Date (short entry) 4 3 4" xfId="9591"/>
    <cellStyle name="Date (short entry) 4 3 5" xfId="9592"/>
    <cellStyle name="Date (short entry) 4 3 6" xfId="34946"/>
    <cellStyle name="Date (short entry) 4 4" xfId="9593"/>
    <cellStyle name="Date (short entry) 4 4 10" xfId="38285"/>
    <cellStyle name="Date (short entry) 4 4 2" xfId="9594"/>
    <cellStyle name="Date (short entry) 4 4 3" xfId="9595"/>
    <cellStyle name="Date (short entry) 4 4 4" xfId="9596"/>
    <cellStyle name="Date (short entry) 4 4 5" xfId="9597"/>
    <cellStyle name="Date (short entry) 4 4 6" xfId="9598"/>
    <cellStyle name="Date (short entry) 4 4 7" xfId="9599"/>
    <cellStyle name="Date (short entry) 4 4 8" xfId="9600"/>
    <cellStyle name="Date (short entry) 4 4 9" xfId="9601"/>
    <cellStyle name="Date (short entry) 4 5" xfId="9602"/>
    <cellStyle name="Date (short entry) 4 6" xfId="9603"/>
    <cellStyle name="Date (short entry) 4 7" xfId="34940"/>
    <cellStyle name="Date (short entry) 5" xfId="9604"/>
    <cellStyle name="Date (short entry) 5 2" xfId="9605"/>
    <cellStyle name="Date (short entry) 5 2 2" xfId="9606"/>
    <cellStyle name="Date (short entry) 5 2 2 2" xfId="9607"/>
    <cellStyle name="Date (short entry) 5 2 2 2 2" xfId="9608"/>
    <cellStyle name="Date (short entry) 5 2 2 2 2 10" xfId="38000"/>
    <cellStyle name="Date (short entry) 5 2 2 2 2 2" xfId="9609"/>
    <cellStyle name="Date (short entry) 5 2 2 2 2 3" xfId="9610"/>
    <cellStyle name="Date (short entry) 5 2 2 2 2 4" xfId="9611"/>
    <cellStyle name="Date (short entry) 5 2 2 2 2 5" xfId="9612"/>
    <cellStyle name="Date (short entry) 5 2 2 2 2 6" xfId="9613"/>
    <cellStyle name="Date (short entry) 5 2 2 2 2 7" xfId="9614"/>
    <cellStyle name="Date (short entry) 5 2 2 2 2 8" xfId="9615"/>
    <cellStyle name="Date (short entry) 5 2 2 2 2 9" xfId="9616"/>
    <cellStyle name="Date (short entry) 5 2 2 2 3" xfId="34951"/>
    <cellStyle name="Date (short entry) 5 2 2 3" xfId="9617"/>
    <cellStyle name="Date (short entry) 5 2 2 3 10" xfId="38277"/>
    <cellStyle name="Date (short entry) 5 2 2 3 2" xfId="9618"/>
    <cellStyle name="Date (short entry) 5 2 2 3 3" xfId="9619"/>
    <cellStyle name="Date (short entry) 5 2 2 3 4" xfId="9620"/>
    <cellStyle name="Date (short entry) 5 2 2 3 5" xfId="9621"/>
    <cellStyle name="Date (short entry) 5 2 2 3 6" xfId="9622"/>
    <cellStyle name="Date (short entry) 5 2 2 3 7" xfId="9623"/>
    <cellStyle name="Date (short entry) 5 2 2 3 8" xfId="9624"/>
    <cellStyle name="Date (short entry) 5 2 2 3 9" xfId="9625"/>
    <cellStyle name="Date (short entry) 5 2 2 4" xfId="34950"/>
    <cellStyle name="Date (short entry) 5 2 3" xfId="9626"/>
    <cellStyle name="Date (short entry) 5 2 3 2" xfId="9627"/>
    <cellStyle name="Date (short entry) 5 2 3 2 10" xfId="38276"/>
    <cellStyle name="Date (short entry) 5 2 3 2 2" xfId="9628"/>
    <cellStyle name="Date (short entry) 5 2 3 2 3" xfId="9629"/>
    <cellStyle name="Date (short entry) 5 2 3 2 4" xfId="9630"/>
    <cellStyle name="Date (short entry) 5 2 3 2 5" xfId="9631"/>
    <cellStyle name="Date (short entry) 5 2 3 2 6" xfId="9632"/>
    <cellStyle name="Date (short entry) 5 2 3 2 7" xfId="9633"/>
    <cellStyle name="Date (short entry) 5 2 3 2 8" xfId="9634"/>
    <cellStyle name="Date (short entry) 5 2 3 2 9" xfId="9635"/>
    <cellStyle name="Date (short entry) 5 2 3 3" xfId="34952"/>
    <cellStyle name="Date (short entry) 5 2 4" xfId="9636"/>
    <cellStyle name="Date (short entry) 5 2 4 2" xfId="9637"/>
    <cellStyle name="Date (short entry) 5 2 4 2 10" xfId="38275"/>
    <cellStyle name="Date (short entry) 5 2 4 2 2" xfId="9638"/>
    <cellStyle name="Date (short entry) 5 2 4 2 3" xfId="9639"/>
    <cellStyle name="Date (short entry) 5 2 4 2 4" xfId="9640"/>
    <cellStyle name="Date (short entry) 5 2 4 2 5" xfId="9641"/>
    <cellStyle name="Date (short entry) 5 2 4 2 6" xfId="9642"/>
    <cellStyle name="Date (short entry) 5 2 4 2 7" xfId="9643"/>
    <cellStyle name="Date (short entry) 5 2 4 2 8" xfId="9644"/>
    <cellStyle name="Date (short entry) 5 2 4 2 9" xfId="9645"/>
    <cellStyle name="Date (short entry) 5 2 4 3" xfId="34953"/>
    <cellStyle name="Date (short entry) 5 2 5" xfId="9646"/>
    <cellStyle name="Date (short entry) 5 2 5 10" xfId="38278"/>
    <cellStyle name="Date (short entry) 5 2 5 2" xfId="9647"/>
    <cellStyle name="Date (short entry) 5 2 5 3" xfId="9648"/>
    <cellStyle name="Date (short entry) 5 2 5 4" xfId="9649"/>
    <cellStyle name="Date (short entry) 5 2 5 5" xfId="9650"/>
    <cellStyle name="Date (short entry) 5 2 5 6" xfId="9651"/>
    <cellStyle name="Date (short entry) 5 2 5 7" xfId="9652"/>
    <cellStyle name="Date (short entry) 5 2 5 8" xfId="9653"/>
    <cellStyle name="Date (short entry) 5 2 5 9" xfId="9654"/>
    <cellStyle name="Date (short entry) 5 2 6" xfId="34949"/>
    <cellStyle name="Date (short entry) 5 3" xfId="9655"/>
    <cellStyle name="Date (short entry) 5 3 2" xfId="9656"/>
    <cellStyle name="Date (short entry) 5 3 2 2" xfId="9657"/>
    <cellStyle name="Date (short entry) 5 3 2 2 10" xfId="37946"/>
    <cellStyle name="Date (short entry) 5 3 2 2 2" xfId="9658"/>
    <cellStyle name="Date (short entry) 5 3 2 2 3" xfId="9659"/>
    <cellStyle name="Date (short entry) 5 3 2 2 4" xfId="9660"/>
    <cellStyle name="Date (short entry) 5 3 2 2 5" xfId="9661"/>
    <cellStyle name="Date (short entry) 5 3 2 2 6" xfId="9662"/>
    <cellStyle name="Date (short entry) 5 3 2 2 7" xfId="9663"/>
    <cellStyle name="Date (short entry) 5 3 2 2 8" xfId="9664"/>
    <cellStyle name="Date (short entry) 5 3 2 2 9" xfId="9665"/>
    <cellStyle name="Date (short entry) 5 3 2 3" xfId="34955"/>
    <cellStyle name="Date (short entry) 5 3 3" xfId="9666"/>
    <cellStyle name="Date (short entry) 5 3 3 10" xfId="37954"/>
    <cellStyle name="Date (short entry) 5 3 3 2" xfId="9667"/>
    <cellStyle name="Date (short entry) 5 3 3 3" xfId="9668"/>
    <cellStyle name="Date (short entry) 5 3 3 4" xfId="9669"/>
    <cellStyle name="Date (short entry) 5 3 3 5" xfId="9670"/>
    <cellStyle name="Date (short entry) 5 3 3 6" xfId="9671"/>
    <cellStyle name="Date (short entry) 5 3 3 7" xfId="9672"/>
    <cellStyle name="Date (short entry) 5 3 3 8" xfId="9673"/>
    <cellStyle name="Date (short entry) 5 3 3 9" xfId="9674"/>
    <cellStyle name="Date (short entry) 5 3 4" xfId="34954"/>
    <cellStyle name="Date (short entry) 5 4" xfId="9675"/>
    <cellStyle name="Date (short entry) 5 4 10" xfId="38279"/>
    <cellStyle name="Date (short entry) 5 4 2" xfId="9676"/>
    <cellStyle name="Date (short entry) 5 4 3" xfId="9677"/>
    <cellStyle name="Date (short entry) 5 4 4" xfId="9678"/>
    <cellStyle name="Date (short entry) 5 4 5" xfId="9679"/>
    <cellStyle name="Date (short entry) 5 4 6" xfId="9680"/>
    <cellStyle name="Date (short entry) 5 4 7" xfId="9681"/>
    <cellStyle name="Date (short entry) 5 4 8" xfId="9682"/>
    <cellStyle name="Date (short entry) 5 4 9" xfId="9683"/>
    <cellStyle name="Date (short entry) 5 5" xfId="34948"/>
    <cellStyle name="Date (short entry) 6" xfId="9684"/>
    <cellStyle name="Date (short entry) 6 10" xfId="38009"/>
    <cellStyle name="Date (short entry) 6 2" xfId="9685"/>
    <cellStyle name="Date (short entry) 6 3" xfId="9686"/>
    <cellStyle name="Date (short entry) 6 4" xfId="9687"/>
    <cellStyle name="Date (short entry) 6 5" xfId="9688"/>
    <cellStyle name="Date (short entry) 6 6" xfId="9689"/>
    <cellStyle name="Date (short entry) 6 7" xfId="9690"/>
    <cellStyle name="Date (short entry) 6 8" xfId="9691"/>
    <cellStyle name="Date (short entry) 6 9" xfId="9692"/>
    <cellStyle name="Date (short entry) 7" xfId="34914"/>
    <cellStyle name="Date (short)" xfId="9"/>
    <cellStyle name="Date (short) 2" xfId="9694"/>
    <cellStyle name="Date (short) 2 2" xfId="9695"/>
    <cellStyle name="Date (short) 2 2 2" xfId="34956"/>
    <cellStyle name="Date (short) 2 3" xfId="33502"/>
    <cellStyle name="Date (short) 3" xfId="9696"/>
    <cellStyle name="Date (short) 3 2" xfId="9697"/>
    <cellStyle name="Date (short) 3 2 2" xfId="34958"/>
    <cellStyle name="Date (short) 3 3" xfId="9698"/>
    <cellStyle name="Date (short) 3 3 2" xfId="34959"/>
    <cellStyle name="Date (short) 3 4" xfId="34957"/>
    <cellStyle name="Date (short) 4" xfId="33501"/>
    <cellStyle name="Date (short) 5" xfId="9693"/>
    <cellStyle name="Date 10" xfId="9699"/>
    <cellStyle name="Date 10 2" xfId="34960"/>
    <cellStyle name="Date 11" xfId="9700"/>
    <cellStyle name="Date 11 2" xfId="34961"/>
    <cellStyle name="Date 12" xfId="9701"/>
    <cellStyle name="Date 12 2" xfId="34962"/>
    <cellStyle name="Date 13" xfId="9702"/>
    <cellStyle name="Date 13 2" xfId="34963"/>
    <cellStyle name="Date 14" xfId="9703"/>
    <cellStyle name="Date 14 2" xfId="34964"/>
    <cellStyle name="Date 15" xfId="9704"/>
    <cellStyle name="Date 15 2" xfId="34965"/>
    <cellStyle name="Date 16" xfId="9705"/>
    <cellStyle name="Date 16 2" xfId="34966"/>
    <cellStyle name="Date 17" xfId="9706"/>
    <cellStyle name="Date 17 2" xfId="34967"/>
    <cellStyle name="Date 18" xfId="9707"/>
    <cellStyle name="Date 18 2" xfId="34968"/>
    <cellStyle name="Date 19" xfId="9708"/>
    <cellStyle name="Date 19 2" xfId="34969"/>
    <cellStyle name="Date 2" xfId="9709"/>
    <cellStyle name="Date 2 2" xfId="9710"/>
    <cellStyle name="Date 2 2 2" xfId="34970"/>
    <cellStyle name="Date 2 3" xfId="9711"/>
    <cellStyle name="Date 2 3 2" xfId="34971"/>
    <cellStyle name="Date 2 4" xfId="33503"/>
    <cellStyle name="Date 20" xfId="9712"/>
    <cellStyle name="Date 20 2" xfId="34972"/>
    <cellStyle name="Date 21" xfId="9713"/>
    <cellStyle name="Date 21 2" xfId="34973"/>
    <cellStyle name="Date 22" xfId="9714"/>
    <cellStyle name="Date 22 2" xfId="34974"/>
    <cellStyle name="Date 23" xfId="9715"/>
    <cellStyle name="Date 23 2" xfId="34975"/>
    <cellStyle name="Date 24" xfId="9716"/>
    <cellStyle name="Date 24 2" xfId="34976"/>
    <cellStyle name="Date 25" xfId="9717"/>
    <cellStyle name="Date 25 2" xfId="34977"/>
    <cellStyle name="Date 26" xfId="9718"/>
    <cellStyle name="Date 26 2" xfId="34978"/>
    <cellStyle name="Date 27" xfId="9719"/>
    <cellStyle name="Date 27 2" xfId="34979"/>
    <cellStyle name="Date 28" xfId="9720"/>
    <cellStyle name="Date 28 2" xfId="34980"/>
    <cellStyle name="Date 29" xfId="9721"/>
    <cellStyle name="Date 29 2" xfId="34981"/>
    <cellStyle name="Date 3" xfId="9722"/>
    <cellStyle name="Date 3 2" xfId="9723"/>
    <cellStyle name="Date 3 2 2" xfId="34982"/>
    <cellStyle name="Date 3 3" xfId="33504"/>
    <cellStyle name="Date 30" xfId="9724"/>
    <cellStyle name="Date 30 2" xfId="34983"/>
    <cellStyle name="Date 31" xfId="9725"/>
    <cellStyle name="Date 31 2" xfId="34984"/>
    <cellStyle name="Date 32" xfId="9726"/>
    <cellStyle name="Date 32 2" xfId="34985"/>
    <cellStyle name="Date 33" xfId="9727"/>
    <cellStyle name="Date 33 2" xfId="34986"/>
    <cellStyle name="Date 34" xfId="9728"/>
    <cellStyle name="Date 34 2" xfId="34987"/>
    <cellStyle name="Date 35" xfId="9729"/>
    <cellStyle name="Date 35 2" xfId="34988"/>
    <cellStyle name="Date 36" xfId="9730"/>
    <cellStyle name="Date 36 2" xfId="34989"/>
    <cellStyle name="Date 37" xfId="9731"/>
    <cellStyle name="Date 37 2" xfId="34990"/>
    <cellStyle name="Date 38" xfId="9732"/>
    <cellStyle name="Date 38 2" xfId="34991"/>
    <cellStyle name="Date 39" xfId="9733"/>
    <cellStyle name="Date 39 2" xfId="34992"/>
    <cellStyle name="Date 4" xfId="9734"/>
    <cellStyle name="Date 4 2" xfId="34993"/>
    <cellStyle name="Date 40" xfId="9735"/>
    <cellStyle name="Date 40 2" xfId="34994"/>
    <cellStyle name="Date 41" xfId="9736"/>
    <cellStyle name="Date 41 2" xfId="34995"/>
    <cellStyle name="Date 42" xfId="9737"/>
    <cellStyle name="Date 42 2" xfId="34996"/>
    <cellStyle name="Date 43" xfId="9738"/>
    <cellStyle name="Date 43 2" xfId="34997"/>
    <cellStyle name="Date 44" xfId="9739"/>
    <cellStyle name="Date 44 2" xfId="34998"/>
    <cellStyle name="Date 45" xfId="9740"/>
    <cellStyle name="Date 45 2" xfId="34999"/>
    <cellStyle name="Date 46" xfId="9741"/>
    <cellStyle name="Date 46 2" xfId="35000"/>
    <cellStyle name="Date 47" xfId="9742"/>
    <cellStyle name="Date 47 2" xfId="35001"/>
    <cellStyle name="Date 48" xfId="9743"/>
    <cellStyle name="Date 48 2" xfId="35002"/>
    <cellStyle name="Date 49" xfId="9744"/>
    <cellStyle name="Date 49 2" xfId="35003"/>
    <cellStyle name="Date 5" xfId="9745"/>
    <cellStyle name="Date 5 2" xfId="35004"/>
    <cellStyle name="Date 50" xfId="9746"/>
    <cellStyle name="Date 50 2" xfId="35005"/>
    <cellStyle name="Date 51" xfId="9747"/>
    <cellStyle name="Date 51 2" xfId="35006"/>
    <cellStyle name="Date 52" xfId="9748"/>
    <cellStyle name="Date 52 2" xfId="35007"/>
    <cellStyle name="Date 53" xfId="9749"/>
    <cellStyle name="Date 53 2" xfId="35008"/>
    <cellStyle name="Date 54" xfId="9750"/>
    <cellStyle name="Date 54 2" xfId="35009"/>
    <cellStyle name="Date 55" xfId="33500"/>
    <cellStyle name="Date 56" xfId="34113"/>
    <cellStyle name="Date 57" xfId="9206"/>
    <cellStyle name="Date 6" xfId="9751"/>
    <cellStyle name="Date 6 2" xfId="35010"/>
    <cellStyle name="Date 7" xfId="9752"/>
    <cellStyle name="Date 7 2" xfId="35011"/>
    <cellStyle name="Date 8" xfId="9753"/>
    <cellStyle name="Date 8 2" xfId="35012"/>
    <cellStyle name="Date 9" xfId="9754"/>
    <cellStyle name="Date 9 2" xfId="35013"/>
    <cellStyle name="Date and Time" xfId="9755"/>
    <cellStyle name="Date and Time 2" xfId="9756"/>
    <cellStyle name="Date and Time 2 2" xfId="9757"/>
    <cellStyle name="Date and Time 2 3" xfId="9758"/>
    <cellStyle name="Date and Time 2 4" xfId="33506"/>
    <cellStyle name="Date and Time 3" xfId="9759"/>
    <cellStyle name="Date and Time 3 2" xfId="9760"/>
    <cellStyle name="Date and Time 3 3" xfId="9761"/>
    <cellStyle name="Date and Time 3 4" xfId="33507"/>
    <cellStyle name="Date and Time 4" xfId="9762"/>
    <cellStyle name="Date and Time 5" xfId="9763"/>
    <cellStyle name="Date and Time 6" xfId="33505"/>
    <cellStyle name="Date Heading" xfId="9764"/>
    <cellStyle name="Date Heading 2" xfId="9765"/>
    <cellStyle name="Date Heading 2 2" xfId="9766"/>
    <cellStyle name="Date Heading 2 3" xfId="9767"/>
    <cellStyle name="Date Heading 2 4" xfId="35015"/>
    <cellStyle name="Date Heading 3" xfId="9768"/>
    <cellStyle name="Date Heading 3 2" xfId="35016"/>
    <cellStyle name="Date Heading 4" xfId="35014"/>
    <cellStyle name="Disclosure Date" xfId="10"/>
    <cellStyle name="Disclosure Date 2" xfId="9770"/>
    <cellStyle name="Disclosure Date 2 2" xfId="9771"/>
    <cellStyle name="Disclosure Date 2 2 2" xfId="9772"/>
    <cellStyle name="Disclosure Date 2 2 2 2" xfId="9773"/>
    <cellStyle name="Disclosure Date 2 2 2 2 2" xfId="9774"/>
    <cellStyle name="Disclosure Date 2 2 2 2 2 2" xfId="9775"/>
    <cellStyle name="Disclosure Date 2 2 2 2 2 2 10" xfId="38273"/>
    <cellStyle name="Disclosure Date 2 2 2 2 2 2 2" xfId="9776"/>
    <cellStyle name="Disclosure Date 2 2 2 2 2 2 3" xfId="9777"/>
    <cellStyle name="Disclosure Date 2 2 2 2 2 2 4" xfId="9778"/>
    <cellStyle name="Disclosure Date 2 2 2 2 2 2 5" xfId="9779"/>
    <cellStyle name="Disclosure Date 2 2 2 2 2 2 6" xfId="9780"/>
    <cellStyle name="Disclosure Date 2 2 2 2 2 2 7" xfId="9781"/>
    <cellStyle name="Disclosure Date 2 2 2 2 2 2 8" xfId="9782"/>
    <cellStyle name="Disclosure Date 2 2 2 2 2 2 9" xfId="9783"/>
    <cellStyle name="Disclosure Date 2 2 2 2 2 3" xfId="35021"/>
    <cellStyle name="Disclosure Date 2 2 2 2 3" xfId="9784"/>
    <cellStyle name="Disclosure Date 2 2 2 2 3 10" xfId="37998"/>
    <cellStyle name="Disclosure Date 2 2 2 2 3 2" xfId="9785"/>
    <cellStyle name="Disclosure Date 2 2 2 2 3 3" xfId="9786"/>
    <cellStyle name="Disclosure Date 2 2 2 2 3 4" xfId="9787"/>
    <cellStyle name="Disclosure Date 2 2 2 2 3 5" xfId="9788"/>
    <cellStyle name="Disclosure Date 2 2 2 2 3 6" xfId="9789"/>
    <cellStyle name="Disclosure Date 2 2 2 2 3 7" xfId="9790"/>
    <cellStyle name="Disclosure Date 2 2 2 2 3 8" xfId="9791"/>
    <cellStyle name="Disclosure Date 2 2 2 2 3 9" xfId="9792"/>
    <cellStyle name="Disclosure Date 2 2 2 2 4" xfId="35020"/>
    <cellStyle name="Disclosure Date 2 2 2 3" xfId="9793"/>
    <cellStyle name="Disclosure Date 2 2 2 3 2" xfId="9794"/>
    <cellStyle name="Disclosure Date 2 2 2 3 2 10" xfId="37997"/>
    <cellStyle name="Disclosure Date 2 2 2 3 2 2" xfId="9795"/>
    <cellStyle name="Disclosure Date 2 2 2 3 2 3" xfId="9796"/>
    <cellStyle name="Disclosure Date 2 2 2 3 2 4" xfId="9797"/>
    <cellStyle name="Disclosure Date 2 2 2 3 2 5" xfId="9798"/>
    <cellStyle name="Disclosure Date 2 2 2 3 2 6" xfId="9799"/>
    <cellStyle name="Disclosure Date 2 2 2 3 2 7" xfId="9800"/>
    <cellStyle name="Disclosure Date 2 2 2 3 2 8" xfId="9801"/>
    <cellStyle name="Disclosure Date 2 2 2 3 2 9" xfId="9802"/>
    <cellStyle name="Disclosure Date 2 2 2 3 3" xfId="35022"/>
    <cellStyle name="Disclosure Date 2 2 2 4" xfId="9803"/>
    <cellStyle name="Disclosure Date 2 2 2 4 2" xfId="9804"/>
    <cellStyle name="Disclosure Date 2 2 2 4 2 10" xfId="37996"/>
    <cellStyle name="Disclosure Date 2 2 2 4 2 2" xfId="9805"/>
    <cellStyle name="Disclosure Date 2 2 2 4 2 3" xfId="9806"/>
    <cellStyle name="Disclosure Date 2 2 2 4 2 4" xfId="9807"/>
    <cellStyle name="Disclosure Date 2 2 2 4 2 5" xfId="9808"/>
    <cellStyle name="Disclosure Date 2 2 2 4 2 6" xfId="9809"/>
    <cellStyle name="Disclosure Date 2 2 2 4 2 7" xfId="9810"/>
    <cellStyle name="Disclosure Date 2 2 2 4 2 8" xfId="9811"/>
    <cellStyle name="Disclosure Date 2 2 2 4 2 9" xfId="9812"/>
    <cellStyle name="Disclosure Date 2 2 2 4 3" xfId="35023"/>
    <cellStyle name="Disclosure Date 2 2 2 5" xfId="9813"/>
    <cellStyle name="Disclosure Date 2 2 2 5 10" xfId="37999"/>
    <cellStyle name="Disclosure Date 2 2 2 5 2" xfId="9814"/>
    <cellStyle name="Disclosure Date 2 2 2 5 3" xfId="9815"/>
    <cellStyle name="Disclosure Date 2 2 2 5 4" xfId="9816"/>
    <cellStyle name="Disclosure Date 2 2 2 5 5" xfId="9817"/>
    <cellStyle name="Disclosure Date 2 2 2 5 6" xfId="9818"/>
    <cellStyle name="Disclosure Date 2 2 2 5 7" xfId="9819"/>
    <cellStyle name="Disclosure Date 2 2 2 5 8" xfId="9820"/>
    <cellStyle name="Disclosure Date 2 2 2 5 9" xfId="9821"/>
    <cellStyle name="Disclosure Date 2 2 2 6" xfId="35019"/>
    <cellStyle name="Disclosure Date 2 2 3" xfId="9822"/>
    <cellStyle name="Disclosure Date 2 2 3 2" xfId="9823"/>
    <cellStyle name="Disclosure Date 2 2 3 2 2" xfId="9824"/>
    <cellStyle name="Disclosure Date 2 2 3 2 2 10" xfId="38272"/>
    <cellStyle name="Disclosure Date 2 2 3 2 2 2" xfId="9825"/>
    <cellStyle name="Disclosure Date 2 2 3 2 2 3" xfId="9826"/>
    <cellStyle name="Disclosure Date 2 2 3 2 2 4" xfId="9827"/>
    <cellStyle name="Disclosure Date 2 2 3 2 2 5" xfId="9828"/>
    <cellStyle name="Disclosure Date 2 2 3 2 2 6" xfId="9829"/>
    <cellStyle name="Disclosure Date 2 2 3 2 2 7" xfId="9830"/>
    <cellStyle name="Disclosure Date 2 2 3 2 2 8" xfId="9831"/>
    <cellStyle name="Disclosure Date 2 2 3 2 2 9" xfId="9832"/>
    <cellStyle name="Disclosure Date 2 2 3 2 3" xfId="35025"/>
    <cellStyle name="Disclosure Date 2 2 3 3" xfId="9833"/>
    <cellStyle name="Disclosure Date 2 2 3 3 10" xfId="37995"/>
    <cellStyle name="Disclosure Date 2 2 3 3 2" xfId="9834"/>
    <cellStyle name="Disclosure Date 2 2 3 3 3" xfId="9835"/>
    <cellStyle name="Disclosure Date 2 2 3 3 4" xfId="9836"/>
    <cellStyle name="Disclosure Date 2 2 3 3 5" xfId="9837"/>
    <cellStyle name="Disclosure Date 2 2 3 3 6" xfId="9838"/>
    <cellStyle name="Disclosure Date 2 2 3 3 7" xfId="9839"/>
    <cellStyle name="Disclosure Date 2 2 3 3 8" xfId="9840"/>
    <cellStyle name="Disclosure Date 2 2 3 3 9" xfId="9841"/>
    <cellStyle name="Disclosure Date 2 2 3 4" xfId="35024"/>
    <cellStyle name="Disclosure Date 2 2 4" xfId="9842"/>
    <cellStyle name="Disclosure Date 2 2 4 10" xfId="37938"/>
    <cellStyle name="Disclosure Date 2 2 4 2" xfId="9843"/>
    <cellStyle name="Disclosure Date 2 2 4 3" xfId="9844"/>
    <cellStyle name="Disclosure Date 2 2 4 4" xfId="9845"/>
    <cellStyle name="Disclosure Date 2 2 4 5" xfId="9846"/>
    <cellStyle name="Disclosure Date 2 2 4 6" xfId="9847"/>
    <cellStyle name="Disclosure Date 2 2 4 7" xfId="9848"/>
    <cellStyle name="Disclosure Date 2 2 4 8" xfId="9849"/>
    <cellStyle name="Disclosure Date 2 2 4 9" xfId="9850"/>
    <cellStyle name="Disclosure Date 2 2 5" xfId="35018"/>
    <cellStyle name="Disclosure Date 2 3" xfId="9851"/>
    <cellStyle name="Disclosure Date 2 3 2" xfId="9852"/>
    <cellStyle name="Disclosure Date 2 3 2 2" xfId="9853"/>
    <cellStyle name="Disclosure Date 2 3 2 2 2" xfId="9854"/>
    <cellStyle name="Disclosure Date 2 3 2 2 2 2" xfId="9855"/>
    <cellStyle name="Disclosure Date 2 3 2 2 2 2 10" xfId="38268"/>
    <cellStyle name="Disclosure Date 2 3 2 2 2 2 2" xfId="9856"/>
    <cellStyle name="Disclosure Date 2 3 2 2 2 2 3" xfId="9857"/>
    <cellStyle name="Disclosure Date 2 3 2 2 2 2 4" xfId="9858"/>
    <cellStyle name="Disclosure Date 2 3 2 2 2 2 5" xfId="9859"/>
    <cellStyle name="Disclosure Date 2 3 2 2 2 2 6" xfId="9860"/>
    <cellStyle name="Disclosure Date 2 3 2 2 2 2 7" xfId="9861"/>
    <cellStyle name="Disclosure Date 2 3 2 2 2 2 8" xfId="9862"/>
    <cellStyle name="Disclosure Date 2 3 2 2 2 2 9" xfId="9863"/>
    <cellStyle name="Disclosure Date 2 3 2 2 2 3" xfId="35029"/>
    <cellStyle name="Disclosure Date 2 3 2 2 3" xfId="9864"/>
    <cellStyle name="Disclosure Date 2 3 2 2 3 10" xfId="38269"/>
    <cellStyle name="Disclosure Date 2 3 2 2 3 2" xfId="9865"/>
    <cellStyle name="Disclosure Date 2 3 2 2 3 3" xfId="9866"/>
    <cellStyle name="Disclosure Date 2 3 2 2 3 4" xfId="9867"/>
    <cellStyle name="Disclosure Date 2 3 2 2 3 5" xfId="9868"/>
    <cellStyle name="Disclosure Date 2 3 2 2 3 6" xfId="9869"/>
    <cellStyle name="Disclosure Date 2 3 2 2 3 7" xfId="9870"/>
    <cellStyle name="Disclosure Date 2 3 2 2 3 8" xfId="9871"/>
    <cellStyle name="Disclosure Date 2 3 2 2 3 9" xfId="9872"/>
    <cellStyle name="Disclosure Date 2 3 2 2 4" xfId="35028"/>
    <cellStyle name="Disclosure Date 2 3 2 3" xfId="9873"/>
    <cellStyle name="Disclosure Date 2 3 2 3 2" xfId="9874"/>
    <cellStyle name="Disclosure Date 2 3 2 3 2 10" xfId="38267"/>
    <cellStyle name="Disclosure Date 2 3 2 3 2 2" xfId="9875"/>
    <cellStyle name="Disclosure Date 2 3 2 3 2 3" xfId="9876"/>
    <cellStyle name="Disclosure Date 2 3 2 3 2 4" xfId="9877"/>
    <cellStyle name="Disclosure Date 2 3 2 3 2 5" xfId="9878"/>
    <cellStyle name="Disclosure Date 2 3 2 3 2 6" xfId="9879"/>
    <cellStyle name="Disclosure Date 2 3 2 3 2 7" xfId="9880"/>
    <cellStyle name="Disclosure Date 2 3 2 3 2 8" xfId="9881"/>
    <cellStyle name="Disclosure Date 2 3 2 3 2 9" xfId="9882"/>
    <cellStyle name="Disclosure Date 2 3 2 3 3" xfId="35030"/>
    <cellStyle name="Disclosure Date 2 3 2 4" xfId="9883"/>
    <cellStyle name="Disclosure Date 2 3 2 4 2" xfId="9884"/>
    <cellStyle name="Disclosure Date 2 3 2 4 2 10" xfId="38266"/>
    <cellStyle name="Disclosure Date 2 3 2 4 2 2" xfId="9885"/>
    <cellStyle name="Disclosure Date 2 3 2 4 2 3" xfId="9886"/>
    <cellStyle name="Disclosure Date 2 3 2 4 2 4" xfId="9887"/>
    <cellStyle name="Disclosure Date 2 3 2 4 2 5" xfId="9888"/>
    <cellStyle name="Disclosure Date 2 3 2 4 2 6" xfId="9889"/>
    <cellStyle name="Disclosure Date 2 3 2 4 2 7" xfId="9890"/>
    <cellStyle name="Disclosure Date 2 3 2 4 2 8" xfId="9891"/>
    <cellStyle name="Disclosure Date 2 3 2 4 2 9" xfId="9892"/>
    <cellStyle name="Disclosure Date 2 3 2 4 3" xfId="35031"/>
    <cellStyle name="Disclosure Date 2 3 2 5" xfId="9893"/>
    <cellStyle name="Disclosure Date 2 3 2 5 10" xfId="38270"/>
    <cellStyle name="Disclosure Date 2 3 2 5 2" xfId="9894"/>
    <cellStyle name="Disclosure Date 2 3 2 5 3" xfId="9895"/>
    <cellStyle name="Disclosure Date 2 3 2 5 4" xfId="9896"/>
    <cellStyle name="Disclosure Date 2 3 2 5 5" xfId="9897"/>
    <cellStyle name="Disclosure Date 2 3 2 5 6" xfId="9898"/>
    <cellStyle name="Disclosure Date 2 3 2 5 7" xfId="9899"/>
    <cellStyle name="Disclosure Date 2 3 2 5 8" xfId="9900"/>
    <cellStyle name="Disclosure Date 2 3 2 5 9" xfId="9901"/>
    <cellStyle name="Disclosure Date 2 3 2 6" xfId="35027"/>
    <cellStyle name="Disclosure Date 2 3 3" xfId="9902"/>
    <cellStyle name="Disclosure Date 2 3 3 2" xfId="9903"/>
    <cellStyle name="Disclosure Date 2 3 3 2 2" xfId="9904"/>
    <cellStyle name="Disclosure Date 2 3 3 2 2 10" xfId="38264"/>
    <cellStyle name="Disclosure Date 2 3 3 2 2 2" xfId="9905"/>
    <cellStyle name="Disclosure Date 2 3 3 2 2 3" xfId="9906"/>
    <cellStyle name="Disclosure Date 2 3 3 2 2 4" xfId="9907"/>
    <cellStyle name="Disclosure Date 2 3 3 2 2 5" xfId="9908"/>
    <cellStyle name="Disclosure Date 2 3 3 2 2 6" xfId="9909"/>
    <cellStyle name="Disclosure Date 2 3 3 2 2 7" xfId="9910"/>
    <cellStyle name="Disclosure Date 2 3 3 2 2 8" xfId="9911"/>
    <cellStyle name="Disclosure Date 2 3 3 2 2 9" xfId="9912"/>
    <cellStyle name="Disclosure Date 2 3 3 2 3" xfId="35033"/>
    <cellStyle name="Disclosure Date 2 3 3 3" xfId="9913"/>
    <cellStyle name="Disclosure Date 2 3 3 3 10" xfId="38265"/>
    <cellStyle name="Disclosure Date 2 3 3 3 2" xfId="9914"/>
    <cellStyle name="Disclosure Date 2 3 3 3 3" xfId="9915"/>
    <cellStyle name="Disclosure Date 2 3 3 3 4" xfId="9916"/>
    <cellStyle name="Disclosure Date 2 3 3 3 5" xfId="9917"/>
    <cellStyle name="Disclosure Date 2 3 3 3 6" xfId="9918"/>
    <cellStyle name="Disclosure Date 2 3 3 3 7" xfId="9919"/>
    <cellStyle name="Disclosure Date 2 3 3 3 8" xfId="9920"/>
    <cellStyle name="Disclosure Date 2 3 3 3 9" xfId="9921"/>
    <cellStyle name="Disclosure Date 2 3 3 4" xfId="35032"/>
    <cellStyle name="Disclosure Date 2 3 4" xfId="9922"/>
    <cellStyle name="Disclosure Date 2 3 4 10" xfId="38271"/>
    <cellStyle name="Disclosure Date 2 3 4 2" xfId="9923"/>
    <cellStyle name="Disclosure Date 2 3 4 3" xfId="9924"/>
    <cellStyle name="Disclosure Date 2 3 4 4" xfId="9925"/>
    <cellStyle name="Disclosure Date 2 3 4 5" xfId="9926"/>
    <cellStyle name="Disclosure Date 2 3 4 6" xfId="9927"/>
    <cellStyle name="Disclosure Date 2 3 4 7" xfId="9928"/>
    <cellStyle name="Disclosure Date 2 3 4 8" xfId="9929"/>
    <cellStyle name="Disclosure Date 2 3 4 9" xfId="9930"/>
    <cellStyle name="Disclosure Date 2 3 5" xfId="35026"/>
    <cellStyle name="Disclosure Date 2 4" xfId="9931"/>
    <cellStyle name="Disclosure Date 2 4 2" xfId="9932"/>
    <cellStyle name="Disclosure Date 2 4 2 2" xfId="9933"/>
    <cellStyle name="Disclosure Date 2 4 2 2 2" xfId="9934"/>
    <cellStyle name="Disclosure Date 2 4 2 2 2 10" xfId="38261"/>
    <cellStyle name="Disclosure Date 2 4 2 2 2 2" xfId="9935"/>
    <cellStyle name="Disclosure Date 2 4 2 2 2 3" xfId="9936"/>
    <cellStyle name="Disclosure Date 2 4 2 2 2 4" xfId="9937"/>
    <cellStyle name="Disclosure Date 2 4 2 2 2 5" xfId="9938"/>
    <cellStyle name="Disclosure Date 2 4 2 2 2 6" xfId="9939"/>
    <cellStyle name="Disclosure Date 2 4 2 2 2 7" xfId="9940"/>
    <cellStyle name="Disclosure Date 2 4 2 2 2 8" xfId="9941"/>
    <cellStyle name="Disclosure Date 2 4 2 2 2 9" xfId="9942"/>
    <cellStyle name="Disclosure Date 2 4 2 2 3" xfId="35036"/>
    <cellStyle name="Disclosure Date 2 4 2 3" xfId="9943"/>
    <cellStyle name="Disclosure Date 2 4 2 3 10" xfId="38262"/>
    <cellStyle name="Disclosure Date 2 4 2 3 2" xfId="9944"/>
    <cellStyle name="Disclosure Date 2 4 2 3 3" xfId="9945"/>
    <cellStyle name="Disclosure Date 2 4 2 3 4" xfId="9946"/>
    <cellStyle name="Disclosure Date 2 4 2 3 5" xfId="9947"/>
    <cellStyle name="Disclosure Date 2 4 2 3 6" xfId="9948"/>
    <cellStyle name="Disclosure Date 2 4 2 3 7" xfId="9949"/>
    <cellStyle name="Disclosure Date 2 4 2 3 8" xfId="9950"/>
    <cellStyle name="Disclosure Date 2 4 2 3 9" xfId="9951"/>
    <cellStyle name="Disclosure Date 2 4 2 4" xfId="35035"/>
    <cellStyle name="Disclosure Date 2 4 3" xfId="9952"/>
    <cellStyle name="Disclosure Date 2 4 3 2" xfId="9953"/>
    <cellStyle name="Disclosure Date 2 4 3 2 10" xfId="38260"/>
    <cellStyle name="Disclosure Date 2 4 3 2 2" xfId="9954"/>
    <cellStyle name="Disclosure Date 2 4 3 2 3" xfId="9955"/>
    <cellStyle name="Disclosure Date 2 4 3 2 4" xfId="9956"/>
    <cellStyle name="Disclosure Date 2 4 3 2 5" xfId="9957"/>
    <cellStyle name="Disclosure Date 2 4 3 2 6" xfId="9958"/>
    <cellStyle name="Disclosure Date 2 4 3 2 7" xfId="9959"/>
    <cellStyle name="Disclosure Date 2 4 3 2 8" xfId="9960"/>
    <cellStyle name="Disclosure Date 2 4 3 2 9" xfId="9961"/>
    <cellStyle name="Disclosure Date 2 4 3 3" xfId="35037"/>
    <cellStyle name="Disclosure Date 2 4 4" xfId="9962"/>
    <cellStyle name="Disclosure Date 2 4 4 2" xfId="9963"/>
    <cellStyle name="Disclosure Date 2 4 4 2 10" xfId="37994"/>
    <cellStyle name="Disclosure Date 2 4 4 2 2" xfId="9964"/>
    <cellStyle name="Disclosure Date 2 4 4 2 3" xfId="9965"/>
    <cellStyle name="Disclosure Date 2 4 4 2 4" xfId="9966"/>
    <cellStyle name="Disclosure Date 2 4 4 2 5" xfId="9967"/>
    <cellStyle name="Disclosure Date 2 4 4 2 6" xfId="9968"/>
    <cellStyle name="Disclosure Date 2 4 4 2 7" xfId="9969"/>
    <cellStyle name="Disclosure Date 2 4 4 2 8" xfId="9970"/>
    <cellStyle name="Disclosure Date 2 4 4 2 9" xfId="9971"/>
    <cellStyle name="Disclosure Date 2 4 4 3" xfId="35038"/>
    <cellStyle name="Disclosure Date 2 4 5" xfId="9972"/>
    <cellStyle name="Disclosure Date 2 4 5 10" xfId="38263"/>
    <cellStyle name="Disclosure Date 2 4 5 2" xfId="9973"/>
    <cellStyle name="Disclosure Date 2 4 5 3" xfId="9974"/>
    <cellStyle name="Disclosure Date 2 4 5 4" xfId="9975"/>
    <cellStyle name="Disclosure Date 2 4 5 5" xfId="9976"/>
    <cellStyle name="Disclosure Date 2 4 5 6" xfId="9977"/>
    <cellStyle name="Disclosure Date 2 4 5 7" xfId="9978"/>
    <cellStyle name="Disclosure Date 2 4 5 8" xfId="9979"/>
    <cellStyle name="Disclosure Date 2 4 5 9" xfId="9980"/>
    <cellStyle name="Disclosure Date 2 4 6" xfId="35034"/>
    <cellStyle name="Disclosure Date 2 5" xfId="9981"/>
    <cellStyle name="Disclosure Date 2 5 10" xfId="38274"/>
    <cellStyle name="Disclosure Date 2 5 2" xfId="9982"/>
    <cellStyle name="Disclosure Date 2 5 3" xfId="9983"/>
    <cellStyle name="Disclosure Date 2 5 4" xfId="9984"/>
    <cellStyle name="Disclosure Date 2 5 5" xfId="9985"/>
    <cellStyle name="Disclosure Date 2 5 6" xfId="9986"/>
    <cellStyle name="Disclosure Date 2 5 7" xfId="9987"/>
    <cellStyle name="Disclosure Date 2 5 8" xfId="9988"/>
    <cellStyle name="Disclosure Date 2 5 9" xfId="9989"/>
    <cellStyle name="Disclosure Date 2 6" xfId="35017"/>
    <cellStyle name="Disclosure Date 3" xfId="9990"/>
    <cellStyle name="Disclosure Date 3 2" xfId="9991"/>
    <cellStyle name="Disclosure Date 3 2 2" xfId="9992"/>
    <cellStyle name="Disclosure Date 3 2 2 2" xfId="9993"/>
    <cellStyle name="Disclosure Date 3 2 2 2 2" xfId="9994"/>
    <cellStyle name="Disclosure Date 3 2 2 2 2 10" xfId="37990"/>
    <cellStyle name="Disclosure Date 3 2 2 2 2 2" xfId="9995"/>
    <cellStyle name="Disclosure Date 3 2 2 2 2 3" xfId="9996"/>
    <cellStyle name="Disclosure Date 3 2 2 2 2 4" xfId="9997"/>
    <cellStyle name="Disclosure Date 3 2 2 2 2 5" xfId="9998"/>
    <cellStyle name="Disclosure Date 3 2 2 2 2 6" xfId="9999"/>
    <cellStyle name="Disclosure Date 3 2 2 2 2 7" xfId="10000"/>
    <cellStyle name="Disclosure Date 3 2 2 2 2 8" xfId="10001"/>
    <cellStyle name="Disclosure Date 3 2 2 2 2 9" xfId="10002"/>
    <cellStyle name="Disclosure Date 3 2 2 2 3" xfId="35042"/>
    <cellStyle name="Disclosure Date 3 2 2 3" xfId="10003"/>
    <cellStyle name="Disclosure Date 3 2 2 3 10" xfId="37991"/>
    <cellStyle name="Disclosure Date 3 2 2 3 2" xfId="10004"/>
    <cellStyle name="Disclosure Date 3 2 2 3 3" xfId="10005"/>
    <cellStyle name="Disclosure Date 3 2 2 3 4" xfId="10006"/>
    <cellStyle name="Disclosure Date 3 2 2 3 5" xfId="10007"/>
    <cellStyle name="Disclosure Date 3 2 2 3 6" xfId="10008"/>
    <cellStyle name="Disclosure Date 3 2 2 3 7" xfId="10009"/>
    <cellStyle name="Disclosure Date 3 2 2 3 8" xfId="10010"/>
    <cellStyle name="Disclosure Date 3 2 2 3 9" xfId="10011"/>
    <cellStyle name="Disclosure Date 3 2 2 4" xfId="35041"/>
    <cellStyle name="Disclosure Date 3 2 3" xfId="10012"/>
    <cellStyle name="Disclosure Date 3 2 3 2" xfId="10013"/>
    <cellStyle name="Disclosure Date 3 2 3 2 10" xfId="37989"/>
    <cellStyle name="Disclosure Date 3 2 3 2 2" xfId="10014"/>
    <cellStyle name="Disclosure Date 3 2 3 2 3" xfId="10015"/>
    <cellStyle name="Disclosure Date 3 2 3 2 4" xfId="10016"/>
    <cellStyle name="Disclosure Date 3 2 3 2 5" xfId="10017"/>
    <cellStyle name="Disclosure Date 3 2 3 2 6" xfId="10018"/>
    <cellStyle name="Disclosure Date 3 2 3 2 7" xfId="10019"/>
    <cellStyle name="Disclosure Date 3 2 3 2 8" xfId="10020"/>
    <cellStyle name="Disclosure Date 3 2 3 2 9" xfId="10021"/>
    <cellStyle name="Disclosure Date 3 2 3 3" xfId="35043"/>
    <cellStyle name="Disclosure Date 3 2 4" xfId="10022"/>
    <cellStyle name="Disclosure Date 3 2 4 2" xfId="10023"/>
    <cellStyle name="Disclosure Date 3 2 4 2 10" xfId="37988"/>
    <cellStyle name="Disclosure Date 3 2 4 2 2" xfId="10024"/>
    <cellStyle name="Disclosure Date 3 2 4 2 3" xfId="10025"/>
    <cellStyle name="Disclosure Date 3 2 4 2 4" xfId="10026"/>
    <cellStyle name="Disclosure Date 3 2 4 2 5" xfId="10027"/>
    <cellStyle name="Disclosure Date 3 2 4 2 6" xfId="10028"/>
    <cellStyle name="Disclosure Date 3 2 4 2 7" xfId="10029"/>
    <cellStyle name="Disclosure Date 3 2 4 2 8" xfId="10030"/>
    <cellStyle name="Disclosure Date 3 2 4 2 9" xfId="10031"/>
    <cellStyle name="Disclosure Date 3 2 4 3" xfId="35044"/>
    <cellStyle name="Disclosure Date 3 2 5" xfId="10032"/>
    <cellStyle name="Disclosure Date 3 2 5 10" xfId="37992"/>
    <cellStyle name="Disclosure Date 3 2 5 2" xfId="10033"/>
    <cellStyle name="Disclosure Date 3 2 5 3" xfId="10034"/>
    <cellStyle name="Disclosure Date 3 2 5 4" xfId="10035"/>
    <cellStyle name="Disclosure Date 3 2 5 5" xfId="10036"/>
    <cellStyle name="Disclosure Date 3 2 5 6" xfId="10037"/>
    <cellStyle name="Disclosure Date 3 2 5 7" xfId="10038"/>
    <cellStyle name="Disclosure Date 3 2 5 8" xfId="10039"/>
    <cellStyle name="Disclosure Date 3 2 5 9" xfId="10040"/>
    <cellStyle name="Disclosure Date 3 2 6" xfId="35040"/>
    <cellStyle name="Disclosure Date 3 3" xfId="10041"/>
    <cellStyle name="Disclosure Date 3 3 2" xfId="10042"/>
    <cellStyle name="Disclosure Date 3 3 2 2" xfId="10043"/>
    <cellStyle name="Disclosure Date 3 3 2 2 10" xfId="38258"/>
    <cellStyle name="Disclosure Date 3 3 2 2 2" xfId="10044"/>
    <cellStyle name="Disclosure Date 3 3 2 2 3" xfId="10045"/>
    <cellStyle name="Disclosure Date 3 3 2 2 4" xfId="10046"/>
    <cellStyle name="Disclosure Date 3 3 2 2 5" xfId="10047"/>
    <cellStyle name="Disclosure Date 3 3 2 2 6" xfId="10048"/>
    <cellStyle name="Disclosure Date 3 3 2 2 7" xfId="10049"/>
    <cellStyle name="Disclosure Date 3 3 2 2 8" xfId="10050"/>
    <cellStyle name="Disclosure Date 3 3 2 2 9" xfId="10051"/>
    <cellStyle name="Disclosure Date 3 3 2 3" xfId="35046"/>
    <cellStyle name="Disclosure Date 3 3 3" xfId="10052"/>
    <cellStyle name="Disclosure Date 3 3 3 10" xfId="38259"/>
    <cellStyle name="Disclosure Date 3 3 3 2" xfId="10053"/>
    <cellStyle name="Disclosure Date 3 3 3 3" xfId="10054"/>
    <cellStyle name="Disclosure Date 3 3 3 4" xfId="10055"/>
    <cellStyle name="Disclosure Date 3 3 3 5" xfId="10056"/>
    <cellStyle name="Disclosure Date 3 3 3 6" xfId="10057"/>
    <cellStyle name="Disclosure Date 3 3 3 7" xfId="10058"/>
    <cellStyle name="Disclosure Date 3 3 3 8" xfId="10059"/>
    <cellStyle name="Disclosure Date 3 3 3 9" xfId="10060"/>
    <cellStyle name="Disclosure Date 3 3 4" xfId="35045"/>
    <cellStyle name="Disclosure Date 3 4" xfId="10061"/>
    <cellStyle name="Disclosure Date 3 4 10" xfId="37993"/>
    <cellStyle name="Disclosure Date 3 4 2" xfId="10062"/>
    <cellStyle name="Disclosure Date 3 4 3" xfId="10063"/>
    <cellStyle name="Disclosure Date 3 4 4" xfId="10064"/>
    <cellStyle name="Disclosure Date 3 4 5" xfId="10065"/>
    <cellStyle name="Disclosure Date 3 4 6" xfId="10066"/>
    <cellStyle name="Disclosure Date 3 4 7" xfId="10067"/>
    <cellStyle name="Disclosure Date 3 4 8" xfId="10068"/>
    <cellStyle name="Disclosure Date 3 4 9" xfId="10069"/>
    <cellStyle name="Disclosure Date 3 5" xfId="35039"/>
    <cellStyle name="Disclosure Date 4" xfId="10070"/>
    <cellStyle name="Disclosure Date 4 10" xfId="38519"/>
    <cellStyle name="Disclosure Date 4 2" xfId="10071"/>
    <cellStyle name="Disclosure Date 4 3" xfId="10072"/>
    <cellStyle name="Disclosure Date 4 4" xfId="10073"/>
    <cellStyle name="Disclosure Date 4 5" xfId="10074"/>
    <cellStyle name="Disclosure Date 4 6" xfId="10075"/>
    <cellStyle name="Disclosure Date 4 7" xfId="10076"/>
    <cellStyle name="Disclosure Date 4 8" xfId="10077"/>
    <cellStyle name="Disclosure Date 4 9" xfId="10078"/>
    <cellStyle name="Disclosure Date 5" xfId="33508"/>
    <cellStyle name="Disclosure Date 6" xfId="9769"/>
    <cellStyle name="Entry 1A" xfId="10079"/>
    <cellStyle name="Entry 1A 2" xfId="10080"/>
    <cellStyle name="Entry 1A 2 2" xfId="10081"/>
    <cellStyle name="Entry 1A 2 2 2" xfId="33510"/>
    <cellStyle name="Entry 1A 2 3" xfId="10082"/>
    <cellStyle name="Entry 1A 2 3 2" xfId="10083"/>
    <cellStyle name="Entry 1A 2 3 2 2" xfId="10084"/>
    <cellStyle name="Entry 1A 2 3 2 2 2" xfId="10085"/>
    <cellStyle name="Entry 1A 2 3 2 2 2 2" xfId="10086"/>
    <cellStyle name="Entry 1A 2 3 2 2 2 2 10" xfId="38256"/>
    <cellStyle name="Entry 1A 2 3 2 2 2 2 2" xfId="10087"/>
    <cellStyle name="Entry 1A 2 3 2 2 2 2 3" xfId="10088"/>
    <cellStyle name="Entry 1A 2 3 2 2 2 2 4" xfId="10089"/>
    <cellStyle name="Entry 1A 2 3 2 2 2 2 5" xfId="10090"/>
    <cellStyle name="Entry 1A 2 3 2 2 2 2 6" xfId="10091"/>
    <cellStyle name="Entry 1A 2 3 2 2 2 2 7" xfId="10092"/>
    <cellStyle name="Entry 1A 2 3 2 2 2 2 8" xfId="10093"/>
    <cellStyle name="Entry 1A 2 3 2 2 2 2 9" xfId="10094"/>
    <cellStyle name="Entry 1A 2 3 2 2 2 3" xfId="35050"/>
    <cellStyle name="Entry 1A 2 3 2 2 3" xfId="10095"/>
    <cellStyle name="Entry 1A 2 3 2 2 3 10" xfId="38257"/>
    <cellStyle name="Entry 1A 2 3 2 2 3 2" xfId="10096"/>
    <cellStyle name="Entry 1A 2 3 2 2 3 3" xfId="10097"/>
    <cellStyle name="Entry 1A 2 3 2 2 3 4" xfId="10098"/>
    <cellStyle name="Entry 1A 2 3 2 2 3 5" xfId="10099"/>
    <cellStyle name="Entry 1A 2 3 2 2 3 6" xfId="10100"/>
    <cellStyle name="Entry 1A 2 3 2 2 3 7" xfId="10101"/>
    <cellStyle name="Entry 1A 2 3 2 2 3 8" xfId="10102"/>
    <cellStyle name="Entry 1A 2 3 2 2 3 9" xfId="10103"/>
    <cellStyle name="Entry 1A 2 3 2 2 4" xfId="35049"/>
    <cellStyle name="Entry 1A 2 3 2 3" xfId="10104"/>
    <cellStyle name="Entry 1A 2 3 2 3 10" xfId="37987"/>
    <cellStyle name="Entry 1A 2 3 2 3 2" xfId="10105"/>
    <cellStyle name="Entry 1A 2 3 2 3 3" xfId="10106"/>
    <cellStyle name="Entry 1A 2 3 2 3 4" xfId="10107"/>
    <cellStyle name="Entry 1A 2 3 2 3 5" xfId="10108"/>
    <cellStyle name="Entry 1A 2 3 2 3 6" xfId="10109"/>
    <cellStyle name="Entry 1A 2 3 2 3 7" xfId="10110"/>
    <cellStyle name="Entry 1A 2 3 2 3 8" xfId="10111"/>
    <cellStyle name="Entry 1A 2 3 2 3 9" xfId="10112"/>
    <cellStyle name="Entry 1A 2 3 2 4" xfId="35048"/>
    <cellStyle name="Entry 1A 2 3 3" xfId="10113"/>
    <cellStyle name="Entry 1A 2 3 3 2" xfId="10114"/>
    <cellStyle name="Entry 1A 2 3 3 2 2" xfId="10115"/>
    <cellStyle name="Entry 1A 2 3 3 2 2 2" xfId="10116"/>
    <cellStyle name="Entry 1A 2 3 3 2 2 2 2" xfId="10117"/>
    <cellStyle name="Entry 1A 2 3 3 2 2 2 2 10" xfId="37986"/>
    <cellStyle name="Entry 1A 2 3 3 2 2 2 2 2" xfId="10118"/>
    <cellStyle name="Entry 1A 2 3 3 2 2 2 2 3" xfId="10119"/>
    <cellStyle name="Entry 1A 2 3 3 2 2 2 2 4" xfId="10120"/>
    <cellStyle name="Entry 1A 2 3 3 2 2 2 2 5" xfId="10121"/>
    <cellStyle name="Entry 1A 2 3 3 2 2 2 2 6" xfId="10122"/>
    <cellStyle name="Entry 1A 2 3 3 2 2 2 2 7" xfId="10123"/>
    <cellStyle name="Entry 1A 2 3 3 2 2 2 2 8" xfId="10124"/>
    <cellStyle name="Entry 1A 2 3 3 2 2 2 2 9" xfId="10125"/>
    <cellStyle name="Entry 1A 2 3 3 2 2 2 3" xfId="35054"/>
    <cellStyle name="Entry 1A 2 3 3 2 2 3" xfId="10126"/>
    <cellStyle name="Entry 1A 2 3 3 2 2 3 10" xfId="37940"/>
    <cellStyle name="Entry 1A 2 3 3 2 2 3 2" xfId="10127"/>
    <cellStyle name="Entry 1A 2 3 3 2 2 3 3" xfId="10128"/>
    <cellStyle name="Entry 1A 2 3 3 2 2 3 4" xfId="10129"/>
    <cellStyle name="Entry 1A 2 3 3 2 2 3 5" xfId="10130"/>
    <cellStyle name="Entry 1A 2 3 3 2 2 3 6" xfId="10131"/>
    <cellStyle name="Entry 1A 2 3 3 2 2 3 7" xfId="10132"/>
    <cellStyle name="Entry 1A 2 3 3 2 2 3 8" xfId="10133"/>
    <cellStyle name="Entry 1A 2 3 3 2 2 3 9" xfId="10134"/>
    <cellStyle name="Entry 1A 2 3 3 2 2 4" xfId="35053"/>
    <cellStyle name="Entry 1A 2 3 3 2 3" xfId="10135"/>
    <cellStyle name="Entry 1A 2 3 3 2 3 2" xfId="10136"/>
    <cellStyle name="Entry 1A 2 3 3 2 3 2 10" xfId="37985"/>
    <cellStyle name="Entry 1A 2 3 3 2 3 2 2" xfId="10137"/>
    <cellStyle name="Entry 1A 2 3 3 2 3 2 3" xfId="10138"/>
    <cellStyle name="Entry 1A 2 3 3 2 3 2 4" xfId="10139"/>
    <cellStyle name="Entry 1A 2 3 3 2 3 2 5" xfId="10140"/>
    <cellStyle name="Entry 1A 2 3 3 2 3 2 6" xfId="10141"/>
    <cellStyle name="Entry 1A 2 3 3 2 3 2 7" xfId="10142"/>
    <cellStyle name="Entry 1A 2 3 3 2 3 2 8" xfId="10143"/>
    <cellStyle name="Entry 1A 2 3 3 2 3 2 9" xfId="10144"/>
    <cellStyle name="Entry 1A 2 3 3 2 3 3" xfId="35055"/>
    <cellStyle name="Entry 1A 2 3 3 2 4" xfId="10145"/>
    <cellStyle name="Entry 1A 2 3 3 2 4 2" xfId="10146"/>
    <cellStyle name="Entry 1A 2 3 3 2 4 2 10" xfId="38255"/>
    <cellStyle name="Entry 1A 2 3 3 2 4 2 2" xfId="10147"/>
    <cellStyle name="Entry 1A 2 3 3 2 4 2 3" xfId="10148"/>
    <cellStyle name="Entry 1A 2 3 3 2 4 2 4" xfId="10149"/>
    <cellStyle name="Entry 1A 2 3 3 2 4 2 5" xfId="10150"/>
    <cellStyle name="Entry 1A 2 3 3 2 4 2 6" xfId="10151"/>
    <cellStyle name="Entry 1A 2 3 3 2 4 2 7" xfId="10152"/>
    <cellStyle name="Entry 1A 2 3 3 2 4 2 8" xfId="10153"/>
    <cellStyle name="Entry 1A 2 3 3 2 4 2 9" xfId="10154"/>
    <cellStyle name="Entry 1A 2 3 3 2 4 3" xfId="35056"/>
    <cellStyle name="Entry 1A 2 3 3 2 5" xfId="10155"/>
    <cellStyle name="Entry 1A 2 3 3 2 5 10" xfId="37945"/>
    <cellStyle name="Entry 1A 2 3 3 2 5 2" xfId="10156"/>
    <cellStyle name="Entry 1A 2 3 3 2 5 3" xfId="10157"/>
    <cellStyle name="Entry 1A 2 3 3 2 5 4" xfId="10158"/>
    <cellStyle name="Entry 1A 2 3 3 2 5 5" xfId="10159"/>
    <cellStyle name="Entry 1A 2 3 3 2 5 6" xfId="10160"/>
    <cellStyle name="Entry 1A 2 3 3 2 5 7" xfId="10161"/>
    <cellStyle name="Entry 1A 2 3 3 2 5 8" xfId="10162"/>
    <cellStyle name="Entry 1A 2 3 3 2 5 9" xfId="10163"/>
    <cellStyle name="Entry 1A 2 3 3 2 6" xfId="35052"/>
    <cellStyle name="Entry 1A 2 3 3 3" xfId="10164"/>
    <cellStyle name="Entry 1A 2 3 3 3 2" xfId="10165"/>
    <cellStyle name="Entry 1A 2 3 3 3 2 2" xfId="10166"/>
    <cellStyle name="Entry 1A 2 3 3 3 2 2 10" xfId="38253"/>
    <cellStyle name="Entry 1A 2 3 3 3 2 2 2" xfId="10167"/>
    <cellStyle name="Entry 1A 2 3 3 3 2 2 3" xfId="10168"/>
    <cellStyle name="Entry 1A 2 3 3 3 2 2 4" xfId="10169"/>
    <cellStyle name="Entry 1A 2 3 3 3 2 2 5" xfId="10170"/>
    <cellStyle name="Entry 1A 2 3 3 3 2 2 6" xfId="10171"/>
    <cellStyle name="Entry 1A 2 3 3 3 2 2 7" xfId="10172"/>
    <cellStyle name="Entry 1A 2 3 3 3 2 2 8" xfId="10173"/>
    <cellStyle name="Entry 1A 2 3 3 3 2 2 9" xfId="10174"/>
    <cellStyle name="Entry 1A 2 3 3 3 2 3" xfId="35058"/>
    <cellStyle name="Entry 1A 2 3 3 3 3" xfId="10175"/>
    <cellStyle name="Entry 1A 2 3 3 3 3 10" xfId="38254"/>
    <cellStyle name="Entry 1A 2 3 3 3 3 2" xfId="10176"/>
    <cellStyle name="Entry 1A 2 3 3 3 3 3" xfId="10177"/>
    <cellStyle name="Entry 1A 2 3 3 3 3 4" xfId="10178"/>
    <cellStyle name="Entry 1A 2 3 3 3 3 5" xfId="10179"/>
    <cellStyle name="Entry 1A 2 3 3 3 3 6" xfId="10180"/>
    <cellStyle name="Entry 1A 2 3 3 3 3 7" xfId="10181"/>
    <cellStyle name="Entry 1A 2 3 3 3 3 8" xfId="10182"/>
    <cellStyle name="Entry 1A 2 3 3 3 3 9" xfId="10183"/>
    <cellStyle name="Entry 1A 2 3 3 3 4" xfId="35057"/>
    <cellStyle name="Entry 1A 2 3 3 4" xfId="10184"/>
    <cellStyle name="Entry 1A 2 3 3 4 10" xfId="37953"/>
    <cellStyle name="Entry 1A 2 3 3 4 2" xfId="10185"/>
    <cellStyle name="Entry 1A 2 3 3 4 3" xfId="10186"/>
    <cellStyle name="Entry 1A 2 3 3 4 4" xfId="10187"/>
    <cellStyle name="Entry 1A 2 3 3 4 5" xfId="10188"/>
    <cellStyle name="Entry 1A 2 3 3 4 6" xfId="10189"/>
    <cellStyle name="Entry 1A 2 3 3 4 7" xfId="10190"/>
    <cellStyle name="Entry 1A 2 3 3 4 8" xfId="10191"/>
    <cellStyle name="Entry 1A 2 3 3 4 9" xfId="10192"/>
    <cellStyle name="Entry 1A 2 3 3 5" xfId="35051"/>
    <cellStyle name="Entry 1A 2 3 4" xfId="10193"/>
    <cellStyle name="Entry 1A 2 3 4 2" xfId="10194"/>
    <cellStyle name="Entry 1A 2 3 4 2 2" xfId="10195"/>
    <cellStyle name="Entry 1A 2 3 4 2 2 2" xfId="10196"/>
    <cellStyle name="Entry 1A 2 3 4 2 2 2 2" xfId="10197"/>
    <cellStyle name="Entry 1A 2 3 4 2 2 2 2 10" xfId="37984"/>
    <cellStyle name="Entry 1A 2 3 4 2 2 2 2 2" xfId="10198"/>
    <cellStyle name="Entry 1A 2 3 4 2 2 2 2 3" xfId="10199"/>
    <cellStyle name="Entry 1A 2 3 4 2 2 2 2 4" xfId="10200"/>
    <cellStyle name="Entry 1A 2 3 4 2 2 2 2 5" xfId="10201"/>
    <cellStyle name="Entry 1A 2 3 4 2 2 2 2 6" xfId="10202"/>
    <cellStyle name="Entry 1A 2 3 4 2 2 2 2 7" xfId="10203"/>
    <cellStyle name="Entry 1A 2 3 4 2 2 2 2 8" xfId="10204"/>
    <cellStyle name="Entry 1A 2 3 4 2 2 2 2 9" xfId="10205"/>
    <cellStyle name="Entry 1A 2 3 4 2 2 2 3" xfId="35062"/>
    <cellStyle name="Entry 1A 2 3 4 2 2 3" xfId="10206"/>
    <cellStyle name="Entry 1A 2 3 4 2 2 3 10" xfId="38250"/>
    <cellStyle name="Entry 1A 2 3 4 2 2 3 2" xfId="10207"/>
    <cellStyle name="Entry 1A 2 3 4 2 2 3 3" xfId="10208"/>
    <cellStyle name="Entry 1A 2 3 4 2 2 3 4" xfId="10209"/>
    <cellStyle name="Entry 1A 2 3 4 2 2 3 5" xfId="10210"/>
    <cellStyle name="Entry 1A 2 3 4 2 2 3 6" xfId="10211"/>
    <cellStyle name="Entry 1A 2 3 4 2 2 3 7" xfId="10212"/>
    <cellStyle name="Entry 1A 2 3 4 2 2 3 8" xfId="10213"/>
    <cellStyle name="Entry 1A 2 3 4 2 2 3 9" xfId="10214"/>
    <cellStyle name="Entry 1A 2 3 4 2 2 4" xfId="35061"/>
    <cellStyle name="Entry 1A 2 3 4 2 3" xfId="10215"/>
    <cellStyle name="Entry 1A 2 3 4 2 3 2" xfId="10216"/>
    <cellStyle name="Entry 1A 2 3 4 2 3 2 10" xfId="37961"/>
    <cellStyle name="Entry 1A 2 3 4 2 3 2 2" xfId="10217"/>
    <cellStyle name="Entry 1A 2 3 4 2 3 2 3" xfId="10218"/>
    <cellStyle name="Entry 1A 2 3 4 2 3 2 4" xfId="10219"/>
    <cellStyle name="Entry 1A 2 3 4 2 3 2 5" xfId="10220"/>
    <cellStyle name="Entry 1A 2 3 4 2 3 2 6" xfId="10221"/>
    <cellStyle name="Entry 1A 2 3 4 2 3 2 7" xfId="10222"/>
    <cellStyle name="Entry 1A 2 3 4 2 3 2 8" xfId="10223"/>
    <cellStyle name="Entry 1A 2 3 4 2 3 2 9" xfId="10224"/>
    <cellStyle name="Entry 1A 2 3 4 2 3 3" xfId="35063"/>
    <cellStyle name="Entry 1A 2 3 4 2 4" xfId="10225"/>
    <cellStyle name="Entry 1A 2 3 4 2 4 2" xfId="10226"/>
    <cellStyle name="Entry 1A 2 3 4 2 4 2 10" xfId="37983"/>
    <cellStyle name="Entry 1A 2 3 4 2 4 2 2" xfId="10227"/>
    <cellStyle name="Entry 1A 2 3 4 2 4 2 3" xfId="10228"/>
    <cellStyle name="Entry 1A 2 3 4 2 4 2 4" xfId="10229"/>
    <cellStyle name="Entry 1A 2 3 4 2 4 2 5" xfId="10230"/>
    <cellStyle name="Entry 1A 2 3 4 2 4 2 6" xfId="10231"/>
    <cellStyle name="Entry 1A 2 3 4 2 4 2 7" xfId="10232"/>
    <cellStyle name="Entry 1A 2 3 4 2 4 2 8" xfId="10233"/>
    <cellStyle name="Entry 1A 2 3 4 2 4 2 9" xfId="10234"/>
    <cellStyle name="Entry 1A 2 3 4 2 4 3" xfId="35064"/>
    <cellStyle name="Entry 1A 2 3 4 2 5" xfId="10235"/>
    <cellStyle name="Entry 1A 2 3 4 2 5 10" xfId="38251"/>
    <cellStyle name="Entry 1A 2 3 4 2 5 2" xfId="10236"/>
    <cellStyle name="Entry 1A 2 3 4 2 5 3" xfId="10237"/>
    <cellStyle name="Entry 1A 2 3 4 2 5 4" xfId="10238"/>
    <cellStyle name="Entry 1A 2 3 4 2 5 5" xfId="10239"/>
    <cellStyle name="Entry 1A 2 3 4 2 5 6" xfId="10240"/>
    <cellStyle name="Entry 1A 2 3 4 2 5 7" xfId="10241"/>
    <cellStyle name="Entry 1A 2 3 4 2 5 8" xfId="10242"/>
    <cellStyle name="Entry 1A 2 3 4 2 5 9" xfId="10243"/>
    <cellStyle name="Entry 1A 2 3 4 2 6" xfId="35060"/>
    <cellStyle name="Entry 1A 2 3 4 3" xfId="10244"/>
    <cellStyle name="Entry 1A 2 3 4 3 2" xfId="10245"/>
    <cellStyle name="Entry 1A 2 3 4 3 2 2" xfId="10246"/>
    <cellStyle name="Entry 1A 2 3 4 3 2 2 10" xfId="37981"/>
    <cellStyle name="Entry 1A 2 3 4 3 2 2 2" xfId="10247"/>
    <cellStyle name="Entry 1A 2 3 4 3 2 2 3" xfId="10248"/>
    <cellStyle name="Entry 1A 2 3 4 3 2 2 4" xfId="10249"/>
    <cellStyle name="Entry 1A 2 3 4 3 2 2 5" xfId="10250"/>
    <cellStyle name="Entry 1A 2 3 4 3 2 2 6" xfId="10251"/>
    <cellStyle name="Entry 1A 2 3 4 3 2 2 7" xfId="10252"/>
    <cellStyle name="Entry 1A 2 3 4 3 2 2 8" xfId="10253"/>
    <cellStyle name="Entry 1A 2 3 4 3 2 2 9" xfId="10254"/>
    <cellStyle name="Entry 1A 2 3 4 3 2 3" xfId="35066"/>
    <cellStyle name="Entry 1A 2 3 4 3 3" xfId="10255"/>
    <cellStyle name="Entry 1A 2 3 4 3 3 10" xfId="37982"/>
    <cellStyle name="Entry 1A 2 3 4 3 3 2" xfId="10256"/>
    <cellStyle name="Entry 1A 2 3 4 3 3 3" xfId="10257"/>
    <cellStyle name="Entry 1A 2 3 4 3 3 4" xfId="10258"/>
    <cellStyle name="Entry 1A 2 3 4 3 3 5" xfId="10259"/>
    <cellStyle name="Entry 1A 2 3 4 3 3 6" xfId="10260"/>
    <cellStyle name="Entry 1A 2 3 4 3 3 7" xfId="10261"/>
    <cellStyle name="Entry 1A 2 3 4 3 3 8" xfId="10262"/>
    <cellStyle name="Entry 1A 2 3 4 3 3 9" xfId="10263"/>
    <cellStyle name="Entry 1A 2 3 4 3 4" xfId="35065"/>
    <cellStyle name="Entry 1A 2 3 4 4" xfId="10264"/>
    <cellStyle name="Entry 1A 2 3 4 4 10" xfId="38252"/>
    <cellStyle name="Entry 1A 2 3 4 4 2" xfId="10265"/>
    <cellStyle name="Entry 1A 2 3 4 4 3" xfId="10266"/>
    <cellStyle name="Entry 1A 2 3 4 4 4" xfId="10267"/>
    <cellStyle name="Entry 1A 2 3 4 4 5" xfId="10268"/>
    <cellStyle name="Entry 1A 2 3 4 4 6" xfId="10269"/>
    <cellStyle name="Entry 1A 2 3 4 4 7" xfId="10270"/>
    <cellStyle name="Entry 1A 2 3 4 4 8" xfId="10271"/>
    <cellStyle name="Entry 1A 2 3 4 4 9" xfId="10272"/>
    <cellStyle name="Entry 1A 2 3 4 5" xfId="35059"/>
    <cellStyle name="Entry 1A 2 3 5" xfId="10273"/>
    <cellStyle name="Entry 1A 2 3 5 2" xfId="35067"/>
    <cellStyle name="Entry 1A 2 3 6" xfId="35047"/>
    <cellStyle name="Entry 1A 2 4" xfId="10274"/>
    <cellStyle name="Entry 1A 2 4 2" xfId="10275"/>
    <cellStyle name="Entry 1A 2 4 2 2" xfId="10276"/>
    <cellStyle name="Entry 1A 2 4 2 2 2" xfId="10277"/>
    <cellStyle name="Entry 1A 2 4 2 2 2 2" xfId="10278"/>
    <cellStyle name="Entry 1A 2 4 2 2 2 2 10" xfId="38248"/>
    <cellStyle name="Entry 1A 2 4 2 2 2 2 2" xfId="10279"/>
    <cellStyle name="Entry 1A 2 4 2 2 2 2 3" xfId="10280"/>
    <cellStyle name="Entry 1A 2 4 2 2 2 2 4" xfId="10281"/>
    <cellStyle name="Entry 1A 2 4 2 2 2 2 5" xfId="10282"/>
    <cellStyle name="Entry 1A 2 4 2 2 2 2 6" xfId="10283"/>
    <cellStyle name="Entry 1A 2 4 2 2 2 2 7" xfId="10284"/>
    <cellStyle name="Entry 1A 2 4 2 2 2 2 8" xfId="10285"/>
    <cellStyle name="Entry 1A 2 4 2 2 2 2 9" xfId="10286"/>
    <cellStyle name="Entry 1A 2 4 2 2 2 3" xfId="35071"/>
    <cellStyle name="Entry 1A 2 4 2 2 3" xfId="10287"/>
    <cellStyle name="Entry 1A 2 4 2 2 3 10" xfId="37960"/>
    <cellStyle name="Entry 1A 2 4 2 2 3 2" xfId="10288"/>
    <cellStyle name="Entry 1A 2 4 2 2 3 3" xfId="10289"/>
    <cellStyle name="Entry 1A 2 4 2 2 3 4" xfId="10290"/>
    <cellStyle name="Entry 1A 2 4 2 2 3 5" xfId="10291"/>
    <cellStyle name="Entry 1A 2 4 2 2 3 6" xfId="10292"/>
    <cellStyle name="Entry 1A 2 4 2 2 3 7" xfId="10293"/>
    <cellStyle name="Entry 1A 2 4 2 2 3 8" xfId="10294"/>
    <cellStyle name="Entry 1A 2 4 2 2 3 9" xfId="10295"/>
    <cellStyle name="Entry 1A 2 4 2 2 4" xfId="35070"/>
    <cellStyle name="Entry 1A 2 4 2 3" xfId="10296"/>
    <cellStyle name="Entry 1A 2 4 2 3 2" xfId="10297"/>
    <cellStyle name="Entry 1A 2 4 2 3 2 10" xfId="38247"/>
    <cellStyle name="Entry 1A 2 4 2 3 2 2" xfId="10298"/>
    <cellStyle name="Entry 1A 2 4 2 3 2 3" xfId="10299"/>
    <cellStyle name="Entry 1A 2 4 2 3 2 4" xfId="10300"/>
    <cellStyle name="Entry 1A 2 4 2 3 2 5" xfId="10301"/>
    <cellStyle name="Entry 1A 2 4 2 3 2 6" xfId="10302"/>
    <cellStyle name="Entry 1A 2 4 2 3 2 7" xfId="10303"/>
    <cellStyle name="Entry 1A 2 4 2 3 2 8" xfId="10304"/>
    <cellStyle name="Entry 1A 2 4 2 3 2 9" xfId="10305"/>
    <cellStyle name="Entry 1A 2 4 2 3 3" xfId="35072"/>
    <cellStyle name="Entry 1A 2 4 2 4" xfId="10306"/>
    <cellStyle name="Entry 1A 2 4 2 4 2" xfId="10307"/>
    <cellStyle name="Entry 1A 2 4 2 4 2 10" xfId="38246"/>
    <cellStyle name="Entry 1A 2 4 2 4 2 2" xfId="10308"/>
    <cellStyle name="Entry 1A 2 4 2 4 2 3" xfId="10309"/>
    <cellStyle name="Entry 1A 2 4 2 4 2 4" xfId="10310"/>
    <cellStyle name="Entry 1A 2 4 2 4 2 5" xfId="10311"/>
    <cellStyle name="Entry 1A 2 4 2 4 2 6" xfId="10312"/>
    <cellStyle name="Entry 1A 2 4 2 4 2 7" xfId="10313"/>
    <cellStyle name="Entry 1A 2 4 2 4 2 8" xfId="10314"/>
    <cellStyle name="Entry 1A 2 4 2 4 2 9" xfId="10315"/>
    <cellStyle name="Entry 1A 2 4 2 4 3" xfId="35073"/>
    <cellStyle name="Entry 1A 2 4 2 5" xfId="10316"/>
    <cellStyle name="Entry 1A 2 4 2 5 10" xfId="38249"/>
    <cellStyle name="Entry 1A 2 4 2 5 2" xfId="10317"/>
    <cellStyle name="Entry 1A 2 4 2 5 3" xfId="10318"/>
    <cellStyle name="Entry 1A 2 4 2 5 4" xfId="10319"/>
    <cellStyle name="Entry 1A 2 4 2 5 5" xfId="10320"/>
    <cellStyle name="Entry 1A 2 4 2 5 6" xfId="10321"/>
    <cellStyle name="Entry 1A 2 4 2 5 7" xfId="10322"/>
    <cellStyle name="Entry 1A 2 4 2 5 8" xfId="10323"/>
    <cellStyle name="Entry 1A 2 4 2 5 9" xfId="10324"/>
    <cellStyle name="Entry 1A 2 4 2 6" xfId="35069"/>
    <cellStyle name="Entry 1A 2 4 3" xfId="10325"/>
    <cellStyle name="Entry 1A 2 4 3 2" xfId="10326"/>
    <cellStyle name="Entry 1A 2 4 3 2 2" xfId="10327"/>
    <cellStyle name="Entry 1A 2 4 3 2 2 10" xfId="38244"/>
    <cellStyle name="Entry 1A 2 4 3 2 2 2" xfId="10328"/>
    <cellStyle name="Entry 1A 2 4 3 2 2 3" xfId="10329"/>
    <cellStyle name="Entry 1A 2 4 3 2 2 4" xfId="10330"/>
    <cellStyle name="Entry 1A 2 4 3 2 2 5" xfId="10331"/>
    <cellStyle name="Entry 1A 2 4 3 2 2 6" xfId="10332"/>
    <cellStyle name="Entry 1A 2 4 3 2 2 7" xfId="10333"/>
    <cellStyle name="Entry 1A 2 4 3 2 2 8" xfId="10334"/>
    <cellStyle name="Entry 1A 2 4 3 2 2 9" xfId="10335"/>
    <cellStyle name="Entry 1A 2 4 3 2 3" xfId="35075"/>
    <cellStyle name="Entry 1A 2 4 3 3" xfId="10336"/>
    <cellStyle name="Entry 1A 2 4 3 3 10" xfId="38245"/>
    <cellStyle name="Entry 1A 2 4 3 3 2" xfId="10337"/>
    <cellStyle name="Entry 1A 2 4 3 3 3" xfId="10338"/>
    <cellStyle name="Entry 1A 2 4 3 3 4" xfId="10339"/>
    <cellStyle name="Entry 1A 2 4 3 3 5" xfId="10340"/>
    <cellStyle name="Entry 1A 2 4 3 3 6" xfId="10341"/>
    <cellStyle name="Entry 1A 2 4 3 3 7" xfId="10342"/>
    <cellStyle name="Entry 1A 2 4 3 3 8" xfId="10343"/>
    <cellStyle name="Entry 1A 2 4 3 3 9" xfId="10344"/>
    <cellStyle name="Entry 1A 2 4 3 4" xfId="35074"/>
    <cellStyle name="Entry 1A 2 4 4" xfId="10345"/>
    <cellStyle name="Entry 1A 2 4 4 10" xfId="37980"/>
    <cellStyle name="Entry 1A 2 4 4 2" xfId="10346"/>
    <cellStyle name="Entry 1A 2 4 4 3" xfId="10347"/>
    <cellStyle name="Entry 1A 2 4 4 4" xfId="10348"/>
    <cellStyle name="Entry 1A 2 4 4 5" xfId="10349"/>
    <cellStyle name="Entry 1A 2 4 4 6" xfId="10350"/>
    <cellStyle name="Entry 1A 2 4 4 7" xfId="10351"/>
    <cellStyle name="Entry 1A 2 4 4 8" xfId="10352"/>
    <cellStyle name="Entry 1A 2 4 4 9" xfId="10353"/>
    <cellStyle name="Entry 1A 2 4 5" xfId="35068"/>
    <cellStyle name="Entry 1A 2 5" xfId="10354"/>
    <cellStyle name="Entry 1A 2 5 2" xfId="10355"/>
    <cellStyle name="Entry 1A 2 5 2 2" xfId="10356"/>
    <cellStyle name="Entry 1A 2 5 2 2 2" xfId="10357"/>
    <cellStyle name="Entry 1A 2 5 2 2 2 10" xfId="37979"/>
    <cellStyle name="Entry 1A 2 5 2 2 2 2" xfId="10358"/>
    <cellStyle name="Entry 1A 2 5 2 2 2 3" xfId="10359"/>
    <cellStyle name="Entry 1A 2 5 2 2 2 4" xfId="10360"/>
    <cellStyle name="Entry 1A 2 5 2 2 2 5" xfId="10361"/>
    <cellStyle name="Entry 1A 2 5 2 2 2 6" xfId="10362"/>
    <cellStyle name="Entry 1A 2 5 2 2 2 7" xfId="10363"/>
    <cellStyle name="Entry 1A 2 5 2 2 2 8" xfId="10364"/>
    <cellStyle name="Entry 1A 2 5 2 2 2 9" xfId="10365"/>
    <cellStyle name="Entry 1A 2 5 2 2 3" xfId="35078"/>
    <cellStyle name="Entry 1A 2 5 2 3" xfId="10366"/>
    <cellStyle name="Entry 1A 2 5 2 3 10" xfId="38242"/>
    <cellStyle name="Entry 1A 2 5 2 3 2" xfId="10367"/>
    <cellStyle name="Entry 1A 2 5 2 3 3" xfId="10368"/>
    <cellStyle name="Entry 1A 2 5 2 3 4" xfId="10369"/>
    <cellStyle name="Entry 1A 2 5 2 3 5" xfId="10370"/>
    <cellStyle name="Entry 1A 2 5 2 3 6" xfId="10371"/>
    <cellStyle name="Entry 1A 2 5 2 3 7" xfId="10372"/>
    <cellStyle name="Entry 1A 2 5 2 3 8" xfId="10373"/>
    <cellStyle name="Entry 1A 2 5 2 3 9" xfId="10374"/>
    <cellStyle name="Entry 1A 2 5 2 4" xfId="35077"/>
    <cellStyle name="Entry 1A 2 5 3" xfId="10375"/>
    <cellStyle name="Entry 1A 2 5 3 2" xfId="10376"/>
    <cellStyle name="Entry 1A 2 5 3 2 10" xfId="37978"/>
    <cellStyle name="Entry 1A 2 5 3 2 2" xfId="10377"/>
    <cellStyle name="Entry 1A 2 5 3 2 3" xfId="10378"/>
    <cellStyle name="Entry 1A 2 5 3 2 4" xfId="10379"/>
    <cellStyle name="Entry 1A 2 5 3 2 5" xfId="10380"/>
    <cellStyle name="Entry 1A 2 5 3 2 6" xfId="10381"/>
    <cellStyle name="Entry 1A 2 5 3 2 7" xfId="10382"/>
    <cellStyle name="Entry 1A 2 5 3 2 8" xfId="10383"/>
    <cellStyle name="Entry 1A 2 5 3 2 9" xfId="10384"/>
    <cellStyle name="Entry 1A 2 5 3 3" xfId="35079"/>
    <cellStyle name="Entry 1A 2 5 4" xfId="10385"/>
    <cellStyle name="Entry 1A 2 5 4 2" xfId="10386"/>
    <cellStyle name="Entry 1A 2 5 4 2 10" xfId="38241"/>
    <cellStyle name="Entry 1A 2 5 4 2 2" xfId="10387"/>
    <cellStyle name="Entry 1A 2 5 4 2 3" xfId="10388"/>
    <cellStyle name="Entry 1A 2 5 4 2 4" xfId="10389"/>
    <cellStyle name="Entry 1A 2 5 4 2 5" xfId="10390"/>
    <cellStyle name="Entry 1A 2 5 4 2 6" xfId="10391"/>
    <cellStyle name="Entry 1A 2 5 4 2 7" xfId="10392"/>
    <cellStyle name="Entry 1A 2 5 4 2 8" xfId="10393"/>
    <cellStyle name="Entry 1A 2 5 4 2 9" xfId="10394"/>
    <cellStyle name="Entry 1A 2 5 4 3" xfId="35080"/>
    <cellStyle name="Entry 1A 2 5 5" xfId="10395"/>
    <cellStyle name="Entry 1A 2 5 5 10" xfId="38243"/>
    <cellStyle name="Entry 1A 2 5 5 2" xfId="10396"/>
    <cellStyle name="Entry 1A 2 5 5 3" xfId="10397"/>
    <cellStyle name="Entry 1A 2 5 5 4" xfId="10398"/>
    <cellStyle name="Entry 1A 2 5 5 5" xfId="10399"/>
    <cellStyle name="Entry 1A 2 5 5 6" xfId="10400"/>
    <cellStyle name="Entry 1A 2 5 5 7" xfId="10401"/>
    <cellStyle name="Entry 1A 2 5 5 8" xfId="10402"/>
    <cellStyle name="Entry 1A 2 5 5 9" xfId="10403"/>
    <cellStyle name="Entry 1A 2 5 6" xfId="35076"/>
    <cellStyle name="Entry 1A 2 6" xfId="10404"/>
    <cellStyle name="Entry 1A 2 6 10" xfId="38518"/>
    <cellStyle name="Entry 1A 2 6 2" xfId="10405"/>
    <cellStyle name="Entry 1A 2 6 3" xfId="10406"/>
    <cellStyle name="Entry 1A 2 6 4" xfId="10407"/>
    <cellStyle name="Entry 1A 2 6 5" xfId="10408"/>
    <cellStyle name="Entry 1A 2 6 6" xfId="10409"/>
    <cellStyle name="Entry 1A 2 6 7" xfId="10410"/>
    <cellStyle name="Entry 1A 2 6 8" xfId="10411"/>
    <cellStyle name="Entry 1A 2 6 9" xfId="10412"/>
    <cellStyle name="Entry 1A 2 7" xfId="33509"/>
    <cellStyle name="Entry 1A 3" xfId="10413"/>
    <cellStyle name="Entry 1A 3 2" xfId="10414"/>
    <cellStyle name="Entry 1A 3 2 2" xfId="35081"/>
    <cellStyle name="Entry 1A 3 3" xfId="33511"/>
    <cellStyle name="Entry 1A 4" xfId="10415"/>
    <cellStyle name="Entry 1A 4 2" xfId="33512"/>
    <cellStyle name="Entry 1A 5" xfId="33153"/>
    <cellStyle name="Entry 1B" xfId="10416"/>
    <cellStyle name="Entry 1B 2" xfId="10417"/>
    <cellStyle name="Entry 1B 2 2" xfId="10418"/>
    <cellStyle name="Entry 1B 2 2 2" xfId="33514"/>
    <cellStyle name="Entry 1B 2 3" xfId="10419"/>
    <cellStyle name="Entry 1B 2 3 2" xfId="10420"/>
    <cellStyle name="Entry 1B 2 3 2 2" xfId="10421"/>
    <cellStyle name="Entry 1B 2 3 2 2 2" xfId="10422"/>
    <cellStyle name="Entry 1B 2 3 2 2 2 2" xfId="10423"/>
    <cellStyle name="Entry 1B 2 3 2 2 2 2 10" xfId="38238"/>
    <cellStyle name="Entry 1B 2 3 2 2 2 2 2" xfId="10424"/>
    <cellStyle name="Entry 1B 2 3 2 2 2 2 3" xfId="10425"/>
    <cellStyle name="Entry 1B 2 3 2 2 2 2 4" xfId="10426"/>
    <cellStyle name="Entry 1B 2 3 2 2 2 2 5" xfId="10427"/>
    <cellStyle name="Entry 1B 2 3 2 2 2 2 6" xfId="10428"/>
    <cellStyle name="Entry 1B 2 3 2 2 2 2 7" xfId="10429"/>
    <cellStyle name="Entry 1B 2 3 2 2 2 2 8" xfId="10430"/>
    <cellStyle name="Entry 1B 2 3 2 2 2 2 9" xfId="10431"/>
    <cellStyle name="Entry 1B 2 3 2 2 2 3" xfId="35085"/>
    <cellStyle name="Entry 1B 2 3 2 2 3" xfId="10432"/>
    <cellStyle name="Entry 1B 2 3 2 2 3 10" xfId="38239"/>
    <cellStyle name="Entry 1B 2 3 2 2 3 2" xfId="10433"/>
    <cellStyle name="Entry 1B 2 3 2 2 3 3" xfId="10434"/>
    <cellStyle name="Entry 1B 2 3 2 2 3 4" xfId="10435"/>
    <cellStyle name="Entry 1B 2 3 2 2 3 5" xfId="10436"/>
    <cellStyle name="Entry 1B 2 3 2 2 3 6" xfId="10437"/>
    <cellStyle name="Entry 1B 2 3 2 2 3 7" xfId="10438"/>
    <cellStyle name="Entry 1B 2 3 2 2 3 8" xfId="10439"/>
    <cellStyle name="Entry 1B 2 3 2 2 3 9" xfId="10440"/>
    <cellStyle name="Entry 1B 2 3 2 2 4" xfId="35084"/>
    <cellStyle name="Entry 1B 2 3 2 3" xfId="10441"/>
    <cellStyle name="Entry 1B 2 3 2 3 10" xfId="38240"/>
    <cellStyle name="Entry 1B 2 3 2 3 2" xfId="10442"/>
    <cellStyle name="Entry 1B 2 3 2 3 3" xfId="10443"/>
    <cellStyle name="Entry 1B 2 3 2 3 4" xfId="10444"/>
    <cellStyle name="Entry 1B 2 3 2 3 5" xfId="10445"/>
    <cellStyle name="Entry 1B 2 3 2 3 6" xfId="10446"/>
    <cellStyle name="Entry 1B 2 3 2 3 7" xfId="10447"/>
    <cellStyle name="Entry 1B 2 3 2 3 8" xfId="10448"/>
    <cellStyle name="Entry 1B 2 3 2 3 9" xfId="10449"/>
    <cellStyle name="Entry 1B 2 3 2 4" xfId="35083"/>
    <cellStyle name="Entry 1B 2 3 3" xfId="10450"/>
    <cellStyle name="Entry 1B 2 3 3 2" xfId="10451"/>
    <cellStyle name="Entry 1B 2 3 3 2 2" xfId="10452"/>
    <cellStyle name="Entry 1B 2 3 3 2 2 2" xfId="10453"/>
    <cellStyle name="Entry 1B 2 3 3 2 2 2 2" xfId="10454"/>
    <cellStyle name="Entry 1B 2 3 3 2 2 2 2 10" xfId="38234"/>
    <cellStyle name="Entry 1B 2 3 3 2 2 2 2 2" xfId="10455"/>
    <cellStyle name="Entry 1B 2 3 3 2 2 2 2 3" xfId="10456"/>
    <cellStyle name="Entry 1B 2 3 3 2 2 2 2 4" xfId="10457"/>
    <cellStyle name="Entry 1B 2 3 3 2 2 2 2 5" xfId="10458"/>
    <cellStyle name="Entry 1B 2 3 3 2 2 2 2 6" xfId="10459"/>
    <cellStyle name="Entry 1B 2 3 3 2 2 2 2 7" xfId="10460"/>
    <cellStyle name="Entry 1B 2 3 3 2 2 2 2 8" xfId="10461"/>
    <cellStyle name="Entry 1B 2 3 3 2 2 2 2 9" xfId="10462"/>
    <cellStyle name="Entry 1B 2 3 3 2 2 2 3" xfId="35089"/>
    <cellStyle name="Entry 1B 2 3 3 2 2 3" xfId="10463"/>
    <cellStyle name="Entry 1B 2 3 3 2 2 3 10" xfId="38235"/>
    <cellStyle name="Entry 1B 2 3 3 2 2 3 2" xfId="10464"/>
    <cellStyle name="Entry 1B 2 3 3 2 2 3 3" xfId="10465"/>
    <cellStyle name="Entry 1B 2 3 3 2 2 3 4" xfId="10466"/>
    <cellStyle name="Entry 1B 2 3 3 2 2 3 5" xfId="10467"/>
    <cellStyle name="Entry 1B 2 3 3 2 2 3 6" xfId="10468"/>
    <cellStyle name="Entry 1B 2 3 3 2 2 3 7" xfId="10469"/>
    <cellStyle name="Entry 1B 2 3 3 2 2 3 8" xfId="10470"/>
    <cellStyle name="Entry 1B 2 3 3 2 2 3 9" xfId="10471"/>
    <cellStyle name="Entry 1B 2 3 3 2 2 4" xfId="35088"/>
    <cellStyle name="Entry 1B 2 3 3 2 3" xfId="10472"/>
    <cellStyle name="Entry 1B 2 3 3 2 3 2" xfId="10473"/>
    <cellStyle name="Entry 1B 2 3 3 2 3 2 10" xfId="38233"/>
    <cellStyle name="Entry 1B 2 3 3 2 3 2 2" xfId="10474"/>
    <cellStyle name="Entry 1B 2 3 3 2 3 2 3" xfId="10475"/>
    <cellStyle name="Entry 1B 2 3 3 2 3 2 4" xfId="10476"/>
    <cellStyle name="Entry 1B 2 3 3 2 3 2 5" xfId="10477"/>
    <cellStyle name="Entry 1B 2 3 3 2 3 2 6" xfId="10478"/>
    <cellStyle name="Entry 1B 2 3 3 2 3 2 7" xfId="10479"/>
    <cellStyle name="Entry 1B 2 3 3 2 3 2 8" xfId="10480"/>
    <cellStyle name="Entry 1B 2 3 3 2 3 2 9" xfId="10481"/>
    <cellStyle name="Entry 1B 2 3 3 2 3 3" xfId="35090"/>
    <cellStyle name="Entry 1B 2 3 3 2 4" xfId="10482"/>
    <cellStyle name="Entry 1B 2 3 3 2 4 2" xfId="10483"/>
    <cellStyle name="Entry 1B 2 3 3 2 4 2 10" xfId="37944"/>
    <cellStyle name="Entry 1B 2 3 3 2 4 2 2" xfId="10484"/>
    <cellStyle name="Entry 1B 2 3 3 2 4 2 3" xfId="10485"/>
    <cellStyle name="Entry 1B 2 3 3 2 4 2 4" xfId="10486"/>
    <cellStyle name="Entry 1B 2 3 3 2 4 2 5" xfId="10487"/>
    <cellStyle name="Entry 1B 2 3 3 2 4 2 6" xfId="10488"/>
    <cellStyle name="Entry 1B 2 3 3 2 4 2 7" xfId="10489"/>
    <cellStyle name="Entry 1B 2 3 3 2 4 2 8" xfId="10490"/>
    <cellStyle name="Entry 1B 2 3 3 2 4 2 9" xfId="10491"/>
    <cellStyle name="Entry 1B 2 3 3 2 4 3" xfId="35091"/>
    <cellStyle name="Entry 1B 2 3 3 2 5" xfId="10492"/>
    <cellStyle name="Entry 1B 2 3 3 2 5 10" xfId="38236"/>
    <cellStyle name="Entry 1B 2 3 3 2 5 2" xfId="10493"/>
    <cellStyle name="Entry 1B 2 3 3 2 5 3" xfId="10494"/>
    <cellStyle name="Entry 1B 2 3 3 2 5 4" xfId="10495"/>
    <cellStyle name="Entry 1B 2 3 3 2 5 5" xfId="10496"/>
    <cellStyle name="Entry 1B 2 3 3 2 5 6" xfId="10497"/>
    <cellStyle name="Entry 1B 2 3 3 2 5 7" xfId="10498"/>
    <cellStyle name="Entry 1B 2 3 3 2 5 8" xfId="10499"/>
    <cellStyle name="Entry 1B 2 3 3 2 5 9" xfId="10500"/>
    <cellStyle name="Entry 1B 2 3 3 2 6" xfId="35087"/>
    <cellStyle name="Entry 1B 2 3 3 3" xfId="10501"/>
    <cellStyle name="Entry 1B 2 3 3 3 2" xfId="10502"/>
    <cellStyle name="Entry 1B 2 3 3 3 2 2" xfId="10503"/>
    <cellStyle name="Entry 1B 2 3 3 3 2 2 10" xfId="38231"/>
    <cellStyle name="Entry 1B 2 3 3 3 2 2 2" xfId="10504"/>
    <cellStyle name="Entry 1B 2 3 3 3 2 2 3" xfId="10505"/>
    <cellStyle name="Entry 1B 2 3 3 3 2 2 4" xfId="10506"/>
    <cellStyle name="Entry 1B 2 3 3 3 2 2 5" xfId="10507"/>
    <cellStyle name="Entry 1B 2 3 3 3 2 2 6" xfId="10508"/>
    <cellStyle name="Entry 1B 2 3 3 3 2 2 7" xfId="10509"/>
    <cellStyle name="Entry 1B 2 3 3 3 2 2 8" xfId="10510"/>
    <cellStyle name="Entry 1B 2 3 3 3 2 2 9" xfId="10511"/>
    <cellStyle name="Entry 1B 2 3 3 3 2 3" xfId="35093"/>
    <cellStyle name="Entry 1B 2 3 3 3 3" xfId="10512"/>
    <cellStyle name="Entry 1B 2 3 3 3 3 10" xfId="38232"/>
    <cellStyle name="Entry 1B 2 3 3 3 3 2" xfId="10513"/>
    <cellStyle name="Entry 1B 2 3 3 3 3 3" xfId="10514"/>
    <cellStyle name="Entry 1B 2 3 3 3 3 4" xfId="10515"/>
    <cellStyle name="Entry 1B 2 3 3 3 3 5" xfId="10516"/>
    <cellStyle name="Entry 1B 2 3 3 3 3 6" xfId="10517"/>
    <cellStyle name="Entry 1B 2 3 3 3 3 7" xfId="10518"/>
    <cellStyle name="Entry 1B 2 3 3 3 3 8" xfId="10519"/>
    <cellStyle name="Entry 1B 2 3 3 3 3 9" xfId="10520"/>
    <cellStyle name="Entry 1B 2 3 3 3 4" xfId="35092"/>
    <cellStyle name="Entry 1B 2 3 3 4" xfId="10521"/>
    <cellStyle name="Entry 1B 2 3 3 4 10" xfId="38237"/>
    <cellStyle name="Entry 1B 2 3 3 4 2" xfId="10522"/>
    <cellStyle name="Entry 1B 2 3 3 4 3" xfId="10523"/>
    <cellStyle name="Entry 1B 2 3 3 4 4" xfId="10524"/>
    <cellStyle name="Entry 1B 2 3 3 4 5" xfId="10525"/>
    <cellStyle name="Entry 1B 2 3 3 4 6" xfId="10526"/>
    <cellStyle name="Entry 1B 2 3 3 4 7" xfId="10527"/>
    <cellStyle name="Entry 1B 2 3 3 4 8" xfId="10528"/>
    <cellStyle name="Entry 1B 2 3 3 4 9" xfId="10529"/>
    <cellStyle name="Entry 1B 2 3 3 5" xfId="35086"/>
    <cellStyle name="Entry 1B 2 3 4" xfId="10530"/>
    <cellStyle name="Entry 1B 2 3 4 2" xfId="10531"/>
    <cellStyle name="Entry 1B 2 3 4 2 2" xfId="10532"/>
    <cellStyle name="Entry 1B 2 3 4 2 2 2" xfId="10533"/>
    <cellStyle name="Entry 1B 2 3 4 2 2 2 2" xfId="10534"/>
    <cellStyle name="Entry 1B 2 3 4 2 2 2 2 10" xfId="37942"/>
    <cellStyle name="Entry 1B 2 3 4 2 2 2 2 2" xfId="10535"/>
    <cellStyle name="Entry 1B 2 3 4 2 2 2 2 3" xfId="10536"/>
    <cellStyle name="Entry 1B 2 3 4 2 2 2 2 4" xfId="10537"/>
    <cellStyle name="Entry 1B 2 3 4 2 2 2 2 5" xfId="10538"/>
    <cellStyle name="Entry 1B 2 3 4 2 2 2 2 6" xfId="10539"/>
    <cellStyle name="Entry 1B 2 3 4 2 2 2 2 7" xfId="10540"/>
    <cellStyle name="Entry 1B 2 3 4 2 2 2 2 8" xfId="10541"/>
    <cellStyle name="Entry 1B 2 3 4 2 2 2 2 9" xfId="10542"/>
    <cellStyle name="Entry 1B 2 3 4 2 2 2 3" xfId="35097"/>
    <cellStyle name="Entry 1B 2 3 4 2 2 3" xfId="10543"/>
    <cellStyle name="Entry 1B 2 3 4 2 2 3 10" xfId="37977"/>
    <cellStyle name="Entry 1B 2 3 4 2 2 3 2" xfId="10544"/>
    <cellStyle name="Entry 1B 2 3 4 2 2 3 3" xfId="10545"/>
    <cellStyle name="Entry 1B 2 3 4 2 2 3 4" xfId="10546"/>
    <cellStyle name="Entry 1B 2 3 4 2 2 3 5" xfId="10547"/>
    <cellStyle name="Entry 1B 2 3 4 2 2 3 6" xfId="10548"/>
    <cellStyle name="Entry 1B 2 3 4 2 2 3 7" xfId="10549"/>
    <cellStyle name="Entry 1B 2 3 4 2 2 3 8" xfId="10550"/>
    <cellStyle name="Entry 1B 2 3 4 2 2 3 9" xfId="10551"/>
    <cellStyle name="Entry 1B 2 3 4 2 2 4" xfId="35096"/>
    <cellStyle name="Entry 1B 2 3 4 2 3" xfId="10552"/>
    <cellStyle name="Entry 1B 2 3 4 2 3 2" xfId="10553"/>
    <cellStyle name="Entry 1B 2 3 4 2 3 2 10" xfId="37976"/>
    <cellStyle name="Entry 1B 2 3 4 2 3 2 2" xfId="10554"/>
    <cellStyle name="Entry 1B 2 3 4 2 3 2 3" xfId="10555"/>
    <cellStyle name="Entry 1B 2 3 4 2 3 2 4" xfId="10556"/>
    <cellStyle name="Entry 1B 2 3 4 2 3 2 5" xfId="10557"/>
    <cellStyle name="Entry 1B 2 3 4 2 3 2 6" xfId="10558"/>
    <cellStyle name="Entry 1B 2 3 4 2 3 2 7" xfId="10559"/>
    <cellStyle name="Entry 1B 2 3 4 2 3 2 8" xfId="10560"/>
    <cellStyle name="Entry 1B 2 3 4 2 3 2 9" xfId="10561"/>
    <cellStyle name="Entry 1B 2 3 4 2 3 3" xfId="35098"/>
    <cellStyle name="Entry 1B 2 3 4 2 4" xfId="10562"/>
    <cellStyle name="Entry 1B 2 3 4 2 4 2" xfId="10563"/>
    <cellStyle name="Entry 1B 2 3 4 2 4 2 10" xfId="37975"/>
    <cellStyle name="Entry 1B 2 3 4 2 4 2 2" xfId="10564"/>
    <cellStyle name="Entry 1B 2 3 4 2 4 2 3" xfId="10565"/>
    <cellStyle name="Entry 1B 2 3 4 2 4 2 4" xfId="10566"/>
    <cellStyle name="Entry 1B 2 3 4 2 4 2 5" xfId="10567"/>
    <cellStyle name="Entry 1B 2 3 4 2 4 2 6" xfId="10568"/>
    <cellStyle name="Entry 1B 2 3 4 2 4 2 7" xfId="10569"/>
    <cellStyle name="Entry 1B 2 3 4 2 4 2 8" xfId="10570"/>
    <cellStyle name="Entry 1B 2 3 4 2 4 2 9" xfId="10571"/>
    <cellStyle name="Entry 1B 2 3 4 2 4 3" xfId="35099"/>
    <cellStyle name="Entry 1B 2 3 4 2 5" xfId="10572"/>
    <cellStyle name="Entry 1B 2 3 4 2 5 10" xfId="38229"/>
    <cellStyle name="Entry 1B 2 3 4 2 5 2" xfId="10573"/>
    <cellStyle name="Entry 1B 2 3 4 2 5 3" xfId="10574"/>
    <cellStyle name="Entry 1B 2 3 4 2 5 4" xfId="10575"/>
    <cellStyle name="Entry 1B 2 3 4 2 5 5" xfId="10576"/>
    <cellStyle name="Entry 1B 2 3 4 2 5 6" xfId="10577"/>
    <cellStyle name="Entry 1B 2 3 4 2 5 7" xfId="10578"/>
    <cellStyle name="Entry 1B 2 3 4 2 5 8" xfId="10579"/>
    <cellStyle name="Entry 1B 2 3 4 2 5 9" xfId="10580"/>
    <cellStyle name="Entry 1B 2 3 4 2 6" xfId="35095"/>
    <cellStyle name="Entry 1B 2 3 4 3" xfId="10581"/>
    <cellStyle name="Entry 1B 2 3 4 3 2" xfId="10582"/>
    <cellStyle name="Entry 1B 2 3 4 3 2 2" xfId="10583"/>
    <cellStyle name="Entry 1B 2 3 4 3 2 2 10" xfId="37973"/>
    <cellStyle name="Entry 1B 2 3 4 3 2 2 2" xfId="10584"/>
    <cellStyle name="Entry 1B 2 3 4 3 2 2 3" xfId="10585"/>
    <cellStyle name="Entry 1B 2 3 4 3 2 2 4" xfId="10586"/>
    <cellStyle name="Entry 1B 2 3 4 3 2 2 5" xfId="10587"/>
    <cellStyle name="Entry 1B 2 3 4 3 2 2 6" xfId="10588"/>
    <cellStyle name="Entry 1B 2 3 4 3 2 2 7" xfId="10589"/>
    <cellStyle name="Entry 1B 2 3 4 3 2 2 8" xfId="10590"/>
    <cellStyle name="Entry 1B 2 3 4 3 2 2 9" xfId="10591"/>
    <cellStyle name="Entry 1B 2 3 4 3 2 3" xfId="35101"/>
    <cellStyle name="Entry 1B 2 3 4 3 3" xfId="10592"/>
    <cellStyle name="Entry 1B 2 3 4 3 3 10" xfId="37974"/>
    <cellStyle name="Entry 1B 2 3 4 3 3 2" xfId="10593"/>
    <cellStyle name="Entry 1B 2 3 4 3 3 3" xfId="10594"/>
    <cellStyle name="Entry 1B 2 3 4 3 3 4" xfId="10595"/>
    <cellStyle name="Entry 1B 2 3 4 3 3 5" xfId="10596"/>
    <cellStyle name="Entry 1B 2 3 4 3 3 6" xfId="10597"/>
    <cellStyle name="Entry 1B 2 3 4 3 3 7" xfId="10598"/>
    <cellStyle name="Entry 1B 2 3 4 3 3 8" xfId="10599"/>
    <cellStyle name="Entry 1B 2 3 4 3 3 9" xfId="10600"/>
    <cellStyle name="Entry 1B 2 3 4 3 4" xfId="35100"/>
    <cellStyle name="Entry 1B 2 3 4 4" xfId="10601"/>
    <cellStyle name="Entry 1B 2 3 4 4 10" xfId="38230"/>
    <cellStyle name="Entry 1B 2 3 4 4 2" xfId="10602"/>
    <cellStyle name="Entry 1B 2 3 4 4 3" xfId="10603"/>
    <cellStyle name="Entry 1B 2 3 4 4 4" xfId="10604"/>
    <cellStyle name="Entry 1B 2 3 4 4 5" xfId="10605"/>
    <cellStyle name="Entry 1B 2 3 4 4 6" xfId="10606"/>
    <cellStyle name="Entry 1B 2 3 4 4 7" xfId="10607"/>
    <cellStyle name="Entry 1B 2 3 4 4 8" xfId="10608"/>
    <cellStyle name="Entry 1B 2 3 4 4 9" xfId="10609"/>
    <cellStyle name="Entry 1B 2 3 4 5" xfId="35094"/>
    <cellStyle name="Entry 1B 2 3 5" xfId="10610"/>
    <cellStyle name="Entry 1B 2 3 5 2" xfId="35102"/>
    <cellStyle name="Entry 1B 2 3 6" xfId="35082"/>
    <cellStyle name="Entry 1B 2 4" xfId="10611"/>
    <cellStyle name="Entry 1B 2 4 2" xfId="10612"/>
    <cellStyle name="Entry 1B 2 4 2 2" xfId="10613"/>
    <cellStyle name="Entry 1B 2 4 2 2 2" xfId="10614"/>
    <cellStyle name="Entry 1B 2 4 2 2 2 2" xfId="10615"/>
    <cellStyle name="Entry 1B 2 4 2 2 2 2 10" xfId="38225"/>
    <cellStyle name="Entry 1B 2 4 2 2 2 2 2" xfId="10616"/>
    <cellStyle name="Entry 1B 2 4 2 2 2 2 3" xfId="10617"/>
    <cellStyle name="Entry 1B 2 4 2 2 2 2 4" xfId="10618"/>
    <cellStyle name="Entry 1B 2 4 2 2 2 2 5" xfId="10619"/>
    <cellStyle name="Entry 1B 2 4 2 2 2 2 6" xfId="10620"/>
    <cellStyle name="Entry 1B 2 4 2 2 2 2 7" xfId="10621"/>
    <cellStyle name="Entry 1B 2 4 2 2 2 2 8" xfId="10622"/>
    <cellStyle name="Entry 1B 2 4 2 2 2 2 9" xfId="10623"/>
    <cellStyle name="Entry 1B 2 4 2 2 2 3" xfId="35106"/>
    <cellStyle name="Entry 1B 2 4 2 2 3" xfId="10624"/>
    <cellStyle name="Entry 1B 2 4 2 2 3 10" xfId="38226"/>
    <cellStyle name="Entry 1B 2 4 2 2 3 2" xfId="10625"/>
    <cellStyle name="Entry 1B 2 4 2 2 3 3" xfId="10626"/>
    <cellStyle name="Entry 1B 2 4 2 2 3 4" xfId="10627"/>
    <cellStyle name="Entry 1B 2 4 2 2 3 5" xfId="10628"/>
    <cellStyle name="Entry 1B 2 4 2 2 3 6" xfId="10629"/>
    <cellStyle name="Entry 1B 2 4 2 2 3 7" xfId="10630"/>
    <cellStyle name="Entry 1B 2 4 2 2 3 8" xfId="10631"/>
    <cellStyle name="Entry 1B 2 4 2 2 3 9" xfId="10632"/>
    <cellStyle name="Entry 1B 2 4 2 2 4" xfId="35105"/>
    <cellStyle name="Entry 1B 2 4 2 3" xfId="10633"/>
    <cellStyle name="Entry 1B 2 4 2 3 2" xfId="10634"/>
    <cellStyle name="Entry 1B 2 4 2 3 2 10" xfId="38224"/>
    <cellStyle name="Entry 1B 2 4 2 3 2 2" xfId="10635"/>
    <cellStyle name="Entry 1B 2 4 2 3 2 3" xfId="10636"/>
    <cellStyle name="Entry 1B 2 4 2 3 2 4" xfId="10637"/>
    <cellStyle name="Entry 1B 2 4 2 3 2 5" xfId="10638"/>
    <cellStyle name="Entry 1B 2 4 2 3 2 6" xfId="10639"/>
    <cellStyle name="Entry 1B 2 4 2 3 2 7" xfId="10640"/>
    <cellStyle name="Entry 1B 2 4 2 3 2 8" xfId="10641"/>
    <cellStyle name="Entry 1B 2 4 2 3 2 9" xfId="10642"/>
    <cellStyle name="Entry 1B 2 4 2 3 3" xfId="35107"/>
    <cellStyle name="Entry 1B 2 4 2 4" xfId="10643"/>
    <cellStyle name="Entry 1B 2 4 2 4 2" xfId="10644"/>
    <cellStyle name="Entry 1B 2 4 2 4 2 10" xfId="38223"/>
    <cellStyle name="Entry 1B 2 4 2 4 2 2" xfId="10645"/>
    <cellStyle name="Entry 1B 2 4 2 4 2 3" xfId="10646"/>
    <cellStyle name="Entry 1B 2 4 2 4 2 4" xfId="10647"/>
    <cellStyle name="Entry 1B 2 4 2 4 2 5" xfId="10648"/>
    <cellStyle name="Entry 1B 2 4 2 4 2 6" xfId="10649"/>
    <cellStyle name="Entry 1B 2 4 2 4 2 7" xfId="10650"/>
    <cellStyle name="Entry 1B 2 4 2 4 2 8" xfId="10651"/>
    <cellStyle name="Entry 1B 2 4 2 4 2 9" xfId="10652"/>
    <cellStyle name="Entry 1B 2 4 2 4 3" xfId="35108"/>
    <cellStyle name="Entry 1B 2 4 2 5" xfId="10653"/>
    <cellStyle name="Entry 1B 2 4 2 5 10" xfId="38227"/>
    <cellStyle name="Entry 1B 2 4 2 5 2" xfId="10654"/>
    <cellStyle name="Entry 1B 2 4 2 5 3" xfId="10655"/>
    <cellStyle name="Entry 1B 2 4 2 5 4" xfId="10656"/>
    <cellStyle name="Entry 1B 2 4 2 5 5" xfId="10657"/>
    <cellStyle name="Entry 1B 2 4 2 5 6" xfId="10658"/>
    <cellStyle name="Entry 1B 2 4 2 5 7" xfId="10659"/>
    <cellStyle name="Entry 1B 2 4 2 5 8" xfId="10660"/>
    <cellStyle name="Entry 1B 2 4 2 5 9" xfId="10661"/>
    <cellStyle name="Entry 1B 2 4 2 6" xfId="35104"/>
    <cellStyle name="Entry 1B 2 4 3" xfId="10662"/>
    <cellStyle name="Entry 1B 2 4 3 2" xfId="10663"/>
    <cellStyle name="Entry 1B 2 4 3 2 2" xfId="10664"/>
    <cellStyle name="Entry 1B 2 4 3 2 2 10" xfId="38221"/>
    <cellStyle name="Entry 1B 2 4 3 2 2 2" xfId="10665"/>
    <cellStyle name="Entry 1B 2 4 3 2 2 3" xfId="10666"/>
    <cellStyle name="Entry 1B 2 4 3 2 2 4" xfId="10667"/>
    <cellStyle name="Entry 1B 2 4 3 2 2 5" xfId="10668"/>
    <cellStyle name="Entry 1B 2 4 3 2 2 6" xfId="10669"/>
    <cellStyle name="Entry 1B 2 4 3 2 2 7" xfId="10670"/>
    <cellStyle name="Entry 1B 2 4 3 2 2 8" xfId="10671"/>
    <cellStyle name="Entry 1B 2 4 3 2 2 9" xfId="10672"/>
    <cellStyle name="Entry 1B 2 4 3 2 3" xfId="35110"/>
    <cellStyle name="Entry 1B 2 4 3 3" xfId="10673"/>
    <cellStyle name="Entry 1B 2 4 3 3 10" xfId="38222"/>
    <cellStyle name="Entry 1B 2 4 3 3 2" xfId="10674"/>
    <cellStyle name="Entry 1B 2 4 3 3 3" xfId="10675"/>
    <cellStyle name="Entry 1B 2 4 3 3 4" xfId="10676"/>
    <cellStyle name="Entry 1B 2 4 3 3 5" xfId="10677"/>
    <cellStyle name="Entry 1B 2 4 3 3 6" xfId="10678"/>
    <cellStyle name="Entry 1B 2 4 3 3 7" xfId="10679"/>
    <cellStyle name="Entry 1B 2 4 3 3 8" xfId="10680"/>
    <cellStyle name="Entry 1B 2 4 3 3 9" xfId="10681"/>
    <cellStyle name="Entry 1B 2 4 3 4" xfId="35109"/>
    <cellStyle name="Entry 1B 2 4 4" xfId="10682"/>
    <cellStyle name="Entry 1B 2 4 4 10" xfId="38228"/>
    <cellStyle name="Entry 1B 2 4 4 2" xfId="10683"/>
    <cellStyle name="Entry 1B 2 4 4 3" xfId="10684"/>
    <cellStyle name="Entry 1B 2 4 4 4" xfId="10685"/>
    <cellStyle name="Entry 1B 2 4 4 5" xfId="10686"/>
    <cellStyle name="Entry 1B 2 4 4 6" xfId="10687"/>
    <cellStyle name="Entry 1B 2 4 4 7" xfId="10688"/>
    <cellStyle name="Entry 1B 2 4 4 8" xfId="10689"/>
    <cellStyle name="Entry 1B 2 4 4 9" xfId="10690"/>
    <cellStyle name="Entry 1B 2 4 5" xfId="35103"/>
    <cellStyle name="Entry 1B 2 5" xfId="10691"/>
    <cellStyle name="Entry 1B 2 5 2" xfId="10692"/>
    <cellStyle name="Entry 1B 2 5 2 2" xfId="10693"/>
    <cellStyle name="Entry 1B 2 5 2 2 2" xfId="10694"/>
    <cellStyle name="Entry 1B 2 5 2 2 2 10" xfId="38218"/>
    <cellStyle name="Entry 1B 2 5 2 2 2 2" xfId="10695"/>
    <cellStyle name="Entry 1B 2 5 2 2 2 3" xfId="10696"/>
    <cellStyle name="Entry 1B 2 5 2 2 2 4" xfId="10697"/>
    <cellStyle name="Entry 1B 2 5 2 2 2 5" xfId="10698"/>
    <cellStyle name="Entry 1B 2 5 2 2 2 6" xfId="10699"/>
    <cellStyle name="Entry 1B 2 5 2 2 2 7" xfId="10700"/>
    <cellStyle name="Entry 1B 2 5 2 2 2 8" xfId="10701"/>
    <cellStyle name="Entry 1B 2 5 2 2 2 9" xfId="10702"/>
    <cellStyle name="Entry 1B 2 5 2 2 3" xfId="35113"/>
    <cellStyle name="Entry 1B 2 5 2 3" xfId="10703"/>
    <cellStyle name="Entry 1B 2 5 2 3 10" xfId="38219"/>
    <cellStyle name="Entry 1B 2 5 2 3 2" xfId="10704"/>
    <cellStyle name="Entry 1B 2 5 2 3 3" xfId="10705"/>
    <cellStyle name="Entry 1B 2 5 2 3 4" xfId="10706"/>
    <cellStyle name="Entry 1B 2 5 2 3 5" xfId="10707"/>
    <cellStyle name="Entry 1B 2 5 2 3 6" xfId="10708"/>
    <cellStyle name="Entry 1B 2 5 2 3 7" xfId="10709"/>
    <cellStyle name="Entry 1B 2 5 2 3 8" xfId="10710"/>
    <cellStyle name="Entry 1B 2 5 2 3 9" xfId="10711"/>
    <cellStyle name="Entry 1B 2 5 2 4" xfId="35112"/>
    <cellStyle name="Entry 1B 2 5 3" xfId="10712"/>
    <cellStyle name="Entry 1B 2 5 3 2" xfId="10713"/>
    <cellStyle name="Entry 1B 2 5 3 2 10" xfId="38217"/>
    <cellStyle name="Entry 1B 2 5 3 2 2" xfId="10714"/>
    <cellStyle name="Entry 1B 2 5 3 2 3" xfId="10715"/>
    <cellStyle name="Entry 1B 2 5 3 2 4" xfId="10716"/>
    <cellStyle name="Entry 1B 2 5 3 2 5" xfId="10717"/>
    <cellStyle name="Entry 1B 2 5 3 2 6" xfId="10718"/>
    <cellStyle name="Entry 1B 2 5 3 2 7" xfId="10719"/>
    <cellStyle name="Entry 1B 2 5 3 2 8" xfId="10720"/>
    <cellStyle name="Entry 1B 2 5 3 2 9" xfId="10721"/>
    <cellStyle name="Entry 1B 2 5 3 3" xfId="35114"/>
    <cellStyle name="Entry 1B 2 5 4" xfId="10722"/>
    <cellStyle name="Entry 1B 2 5 4 2" xfId="10723"/>
    <cellStyle name="Entry 1B 2 5 4 2 10" xfId="38216"/>
    <cellStyle name="Entry 1B 2 5 4 2 2" xfId="10724"/>
    <cellStyle name="Entry 1B 2 5 4 2 3" xfId="10725"/>
    <cellStyle name="Entry 1B 2 5 4 2 4" xfId="10726"/>
    <cellStyle name="Entry 1B 2 5 4 2 5" xfId="10727"/>
    <cellStyle name="Entry 1B 2 5 4 2 6" xfId="10728"/>
    <cellStyle name="Entry 1B 2 5 4 2 7" xfId="10729"/>
    <cellStyle name="Entry 1B 2 5 4 2 8" xfId="10730"/>
    <cellStyle name="Entry 1B 2 5 4 2 9" xfId="10731"/>
    <cellStyle name="Entry 1B 2 5 4 3" xfId="35115"/>
    <cellStyle name="Entry 1B 2 5 5" xfId="10732"/>
    <cellStyle name="Entry 1B 2 5 5 10" xfId="38220"/>
    <cellStyle name="Entry 1B 2 5 5 2" xfId="10733"/>
    <cellStyle name="Entry 1B 2 5 5 3" xfId="10734"/>
    <cellStyle name="Entry 1B 2 5 5 4" xfId="10735"/>
    <cellStyle name="Entry 1B 2 5 5 5" xfId="10736"/>
    <cellStyle name="Entry 1B 2 5 5 6" xfId="10737"/>
    <cellStyle name="Entry 1B 2 5 5 7" xfId="10738"/>
    <cellStyle name="Entry 1B 2 5 5 8" xfId="10739"/>
    <cellStyle name="Entry 1B 2 5 5 9" xfId="10740"/>
    <cellStyle name="Entry 1B 2 5 6" xfId="35111"/>
    <cellStyle name="Entry 1B 2 6" xfId="10741"/>
    <cellStyle name="Entry 1B 2 6 10" xfId="38517"/>
    <cellStyle name="Entry 1B 2 6 2" xfId="10742"/>
    <cellStyle name="Entry 1B 2 6 3" xfId="10743"/>
    <cellStyle name="Entry 1B 2 6 4" xfId="10744"/>
    <cellStyle name="Entry 1B 2 6 5" xfId="10745"/>
    <cellStyle name="Entry 1B 2 6 6" xfId="10746"/>
    <cellStyle name="Entry 1B 2 6 7" xfId="10747"/>
    <cellStyle name="Entry 1B 2 6 8" xfId="10748"/>
    <cellStyle name="Entry 1B 2 6 9" xfId="10749"/>
    <cellStyle name="Entry 1B 2 7" xfId="33513"/>
    <cellStyle name="Entry 1B 3" xfId="10750"/>
    <cellStyle name="Entry 1B 3 2" xfId="33515"/>
    <cellStyle name="Entry 1B 4" xfId="10751"/>
    <cellStyle name="Entry 1B 4 2" xfId="33516"/>
    <cellStyle name="Entry 1B 5" xfId="10752"/>
    <cellStyle name="Entry 1B 5 2" xfId="33517"/>
    <cellStyle name="Entry 1B 6" xfId="10753"/>
    <cellStyle name="Entry 1B 6 2" xfId="10754"/>
    <cellStyle name="Entry 1B 6 2 2" xfId="33519"/>
    <cellStyle name="Entry 1B 6 3" xfId="33518"/>
    <cellStyle name="Entry 1B 7" xfId="33154"/>
    <cellStyle name="Explanatory Text" xfId="52" builtinId="53" hidden="1"/>
    <cellStyle name="Explanatory Text 10" xfId="10756"/>
    <cellStyle name="Explanatory Text 10 2" xfId="33520"/>
    <cellStyle name="Explanatory Text 11" xfId="10757"/>
    <cellStyle name="Explanatory Text 11 2" xfId="10758"/>
    <cellStyle name="Explanatory Text 11 3" xfId="10759"/>
    <cellStyle name="Explanatory Text 11 4" xfId="35116"/>
    <cellStyle name="Explanatory Text 12" xfId="33035"/>
    <cellStyle name="Explanatory Text 13" xfId="10755"/>
    <cellStyle name="Explanatory Text 16" xfId="10760"/>
    <cellStyle name="Explanatory Text 16 2" xfId="10761"/>
    <cellStyle name="Explanatory Text 16 2 2" xfId="10762"/>
    <cellStyle name="Explanatory Text 16 2 3" xfId="35118"/>
    <cellStyle name="Explanatory Text 16 3" xfId="10763"/>
    <cellStyle name="Explanatory Text 16 3 2" xfId="10764"/>
    <cellStyle name="Explanatory Text 16 3 3" xfId="35119"/>
    <cellStyle name="Explanatory Text 16 4" xfId="10765"/>
    <cellStyle name="Explanatory Text 16 5" xfId="10766"/>
    <cellStyle name="Explanatory Text 16 6" xfId="35117"/>
    <cellStyle name="Explanatory Text 2" xfId="10767"/>
    <cellStyle name="Explanatory Text 2 10" xfId="10768"/>
    <cellStyle name="Explanatory Text 2 10 2" xfId="35120"/>
    <cellStyle name="Explanatory text 2 11" xfId="10769"/>
    <cellStyle name="Explanatory text 2 11 2" xfId="35121"/>
    <cellStyle name="Explanatory text 2 12" xfId="10770"/>
    <cellStyle name="Explanatory text 2 12 2" xfId="35122"/>
    <cellStyle name="Explanatory text 2 13" xfId="10771"/>
    <cellStyle name="Explanatory text 2 13 2" xfId="35123"/>
    <cellStyle name="Explanatory text 2 14" xfId="10772"/>
    <cellStyle name="Explanatory text 2 14 2" xfId="35124"/>
    <cellStyle name="Explanatory text 2 15" xfId="10773"/>
    <cellStyle name="Explanatory text 2 15 2" xfId="35125"/>
    <cellStyle name="Explanatory text 2 16" xfId="10774"/>
    <cellStyle name="Explanatory text 2 16 2" xfId="35126"/>
    <cellStyle name="Explanatory Text 2 17" xfId="10775"/>
    <cellStyle name="Explanatory Text 2 17 2" xfId="35127"/>
    <cellStyle name="Explanatory Text 2 18" xfId="33058"/>
    <cellStyle name="Explanatory Text 2 2" xfId="10776"/>
    <cellStyle name="Explanatory Text 2 2 2" xfId="10777"/>
    <cellStyle name="Explanatory Text 2 2 2 2" xfId="35128"/>
    <cellStyle name="Explanatory Text 2 2 3" xfId="10778"/>
    <cellStyle name="Explanatory Text 2 2 3 2" xfId="35129"/>
    <cellStyle name="Explanatory Text 2 2 4" xfId="33107"/>
    <cellStyle name="Explanatory Text 2 3" xfId="10779"/>
    <cellStyle name="Explanatory Text 2 3 2" xfId="33521"/>
    <cellStyle name="Explanatory Text 2 4" xfId="10780"/>
    <cellStyle name="Explanatory Text 2 4 2" xfId="33522"/>
    <cellStyle name="Explanatory text 2 5" xfId="10781"/>
    <cellStyle name="Explanatory Text 2 5 2" xfId="10782"/>
    <cellStyle name="Explanatory Text 2 5 2 2" xfId="35131"/>
    <cellStyle name="Explanatory text 2 5 3" xfId="10783"/>
    <cellStyle name="Explanatory text 2 5 3 2" xfId="35132"/>
    <cellStyle name="Explanatory text 2 5 4" xfId="35130"/>
    <cellStyle name="Explanatory text 2 5 5" xfId="38565"/>
    <cellStyle name="Explanatory text 2 6" xfId="10784"/>
    <cellStyle name="Explanatory text 2 6 2" xfId="35133"/>
    <cellStyle name="Explanatory text 2 7" xfId="10785"/>
    <cellStyle name="Explanatory text 2 7 2" xfId="35134"/>
    <cellStyle name="Explanatory Text 2 8" xfId="10786"/>
    <cellStyle name="Explanatory Text 2 8 2" xfId="35135"/>
    <cellStyle name="Explanatory Text 2 9" xfId="10787"/>
    <cellStyle name="Explanatory Text 2 9 2" xfId="35136"/>
    <cellStyle name="Explanatory text 3" xfId="10788"/>
    <cellStyle name="Explanatory text 3 2" xfId="10789"/>
    <cellStyle name="Explanatory text 3 2 2" xfId="35137"/>
    <cellStyle name="Explanatory text 3 3" xfId="33155"/>
    <cellStyle name="Explanatory text 4" xfId="10790"/>
    <cellStyle name="Explanatory text 4 2" xfId="10791"/>
    <cellStyle name="Explanatory text 4 2 2" xfId="35138"/>
    <cellStyle name="Explanatory text 4 3" xfId="33523"/>
    <cellStyle name="Explanatory text 5" xfId="10792"/>
    <cellStyle name="Explanatory text 5 2" xfId="33524"/>
    <cellStyle name="Explanatory text 6" xfId="10793"/>
    <cellStyle name="Explanatory text 6 2" xfId="33525"/>
    <cellStyle name="Explanatory text 7" xfId="10794"/>
    <cellStyle name="Explanatory text 7 2" xfId="33526"/>
    <cellStyle name="Explanatory text 8" xfId="10795"/>
    <cellStyle name="Explanatory text 8 2" xfId="33156"/>
    <cellStyle name="Explanatory Text 9" xfId="10796"/>
    <cellStyle name="Explanatory Text 9 2" xfId="33527"/>
    <cellStyle name="explanatory text rtjust" xfId="10797"/>
    <cellStyle name="explanatory text rtjust 2" xfId="10798"/>
    <cellStyle name="explanatory text rtjust 2 2" xfId="10799"/>
    <cellStyle name="explanatory text rtjust 2 3" xfId="10800"/>
    <cellStyle name="explanatory text rtjust 2 4" xfId="35140"/>
    <cellStyle name="explanatory text rtjust 3" xfId="10801"/>
    <cellStyle name="explanatory text rtjust 3 2" xfId="35141"/>
    <cellStyle name="explanatory text rtjust 4" xfId="35139"/>
    <cellStyle name="Fixed" xfId="10802"/>
    <cellStyle name="Fixed 2" xfId="10803"/>
    <cellStyle name="Fixed 2 2" xfId="10804"/>
    <cellStyle name="Fixed 2 2 2" xfId="35144"/>
    <cellStyle name="Fixed 2 3" xfId="35143"/>
    <cellStyle name="Fixed 3" xfId="35142"/>
    <cellStyle name="Followed Hyperlink 2" xfId="10805"/>
    <cellStyle name="Followed Hyperlink 2 2" xfId="33528"/>
    <cellStyle name="Footnote" xfId="11"/>
    <cellStyle name="Footnote 2" xfId="33529"/>
    <cellStyle name="Footnote 3" xfId="10806"/>
    <cellStyle name="Good" xfId="42" builtinId="26" hidden="1"/>
    <cellStyle name="Good 10" xfId="10807"/>
    <cellStyle name="Good 2" xfId="10808"/>
    <cellStyle name="Good 2 2" xfId="10809"/>
    <cellStyle name="Good 2 2 2" xfId="10810"/>
    <cellStyle name="Good 2 2 2 2" xfId="35145"/>
    <cellStyle name="Good 2 2 3" xfId="10811"/>
    <cellStyle name="Good 2 2 3 2" xfId="35146"/>
    <cellStyle name="Good 2 2 4" xfId="33108"/>
    <cellStyle name="Good 2 3" xfId="10812"/>
    <cellStyle name="Good 2 3 2" xfId="33530"/>
    <cellStyle name="Good 2 4" xfId="10813"/>
    <cellStyle name="Good 2 4 2" xfId="35147"/>
    <cellStyle name="Good 2 5" xfId="10814"/>
    <cellStyle name="Good 2 5 2" xfId="35148"/>
    <cellStyle name="Good 2 6" xfId="10815"/>
    <cellStyle name="Good 2 6 2" xfId="35149"/>
    <cellStyle name="Good 2 7" xfId="33059"/>
    <cellStyle name="Good 3" xfId="10816"/>
    <cellStyle name="Good 3 2" xfId="33531"/>
    <cellStyle name="Good 4" xfId="10817"/>
    <cellStyle name="Good 4 2" xfId="33532"/>
    <cellStyle name="Good 5" xfId="10818"/>
    <cellStyle name="Good 5 2" xfId="33533"/>
    <cellStyle name="Good 6" xfId="10819"/>
    <cellStyle name="Good 6 2" xfId="33534"/>
    <cellStyle name="Good 7" xfId="10820"/>
    <cellStyle name="Good 7 2" xfId="33535"/>
    <cellStyle name="Good 8" xfId="10821"/>
    <cellStyle name="Good 8 2" xfId="33536"/>
    <cellStyle name="Good 9" xfId="33028"/>
    <cellStyle name="Header 1" xfId="12"/>
    <cellStyle name="Header 1 2" xfId="10823"/>
    <cellStyle name="Header 1 2 2" xfId="10824"/>
    <cellStyle name="Header 1 2 2 2" xfId="10825"/>
    <cellStyle name="Header 1 2 2 2 2" xfId="35152"/>
    <cellStyle name="Header 1 2 2 3" xfId="35151"/>
    <cellStyle name="Header 1 2 3" xfId="10826"/>
    <cellStyle name="Header 1 2 3 2" xfId="10827"/>
    <cellStyle name="Header 1 2 3 2 2" xfId="35154"/>
    <cellStyle name="Header 1 2 3 3" xfId="35153"/>
    <cellStyle name="Header 1 2 4" xfId="10828"/>
    <cellStyle name="Header 1 2 4 2" xfId="35155"/>
    <cellStyle name="Header 1 2 5" xfId="35150"/>
    <cellStyle name="Header 1 3" xfId="10829"/>
    <cellStyle name="Header 1 3 2" xfId="10830"/>
    <cellStyle name="Header 1 3 2 2" xfId="10831"/>
    <cellStyle name="Header 1 3 2 2 2" xfId="35158"/>
    <cellStyle name="Header 1 3 2 3" xfId="35157"/>
    <cellStyle name="Header 1 3 3" xfId="10832"/>
    <cellStyle name="Header 1 3 3 2" xfId="10833"/>
    <cellStyle name="Header 1 3 3 2 2" xfId="35160"/>
    <cellStyle name="Header 1 3 3 3" xfId="35159"/>
    <cellStyle name="Header 1 3 4" xfId="10834"/>
    <cellStyle name="Header 1 3 4 2" xfId="35161"/>
    <cellStyle name="Header 1 3 5" xfId="35156"/>
    <cellStyle name="Header 1 4" xfId="10835"/>
    <cellStyle name="Header 1 4 2" xfId="35162"/>
    <cellStyle name="Header 1 5" xfId="33537"/>
    <cellStyle name="Header 1 6" xfId="10822"/>
    <cellStyle name="Header Company" xfId="13"/>
    <cellStyle name="Header Company 2" xfId="33538"/>
    <cellStyle name="Header Company 3" xfId="10836"/>
    <cellStyle name="Header Rows" xfId="14"/>
    <cellStyle name="Header Rows 2" xfId="94"/>
    <cellStyle name="Header Rows 2 2" xfId="33540"/>
    <cellStyle name="Header Rows 2 3" xfId="10838"/>
    <cellStyle name="Header Rows 3" xfId="10839"/>
    <cellStyle name="Header Rows 3 2" xfId="35163"/>
    <cellStyle name="Header Rows 4" xfId="33539"/>
    <cellStyle name="Header Rows 5" xfId="10837"/>
    <cellStyle name="Header Text" xfId="15"/>
    <cellStyle name="Header Text 2" xfId="33541"/>
    <cellStyle name="Header Text 3" xfId="10840"/>
    <cellStyle name="Header Version" xfId="16"/>
    <cellStyle name="Header Version 2" xfId="33542"/>
    <cellStyle name="Header Version 3" xfId="10841"/>
    <cellStyle name="Heading (guidelines)" xfId="78"/>
    <cellStyle name="Heading 1" xfId="38" builtinId="16" hidden="1"/>
    <cellStyle name="Heading 1 10" xfId="10843"/>
    <cellStyle name="Heading 1 10 2" xfId="10844"/>
    <cellStyle name="Heading 1 10 2 2" xfId="10845"/>
    <cellStyle name="Heading 1 10 2 3" xfId="35165"/>
    <cellStyle name="Heading 1 10 3" xfId="10846"/>
    <cellStyle name="Heading 1 10 3 2" xfId="10847"/>
    <cellStyle name="Heading 1 10 3 3" xfId="35166"/>
    <cellStyle name="Heading 1 10 4" xfId="10848"/>
    <cellStyle name="Heading 1 10 5" xfId="10849"/>
    <cellStyle name="Heading 1 10 6" xfId="35164"/>
    <cellStyle name="Heading 1 11" xfId="33020"/>
    <cellStyle name="Heading 1 12" xfId="33024"/>
    <cellStyle name="Heading 1 13" xfId="10842"/>
    <cellStyle name="Heading 1 2" xfId="79"/>
    <cellStyle name="Heading 1 2 10" xfId="33060"/>
    <cellStyle name="Heading 1 2 11" xfId="10850"/>
    <cellStyle name="Heading 1 2 2" xfId="10851"/>
    <cellStyle name="Heading 1 2 2 2" xfId="10852"/>
    <cellStyle name="Heading 1 2 2 2 2" xfId="35167"/>
    <cellStyle name="Heading 1 2 2 3" xfId="10853"/>
    <cellStyle name="Heading 1 2 2 3 2" xfId="35168"/>
    <cellStyle name="Heading 1 2 2 4" xfId="33109"/>
    <cellStyle name="Heading 1 2 3" xfId="10854"/>
    <cellStyle name="Heading 1 2 3 2" xfId="33543"/>
    <cellStyle name="Heading 1 2 4" xfId="10855"/>
    <cellStyle name="Heading 1 2 4 2" xfId="33544"/>
    <cellStyle name="Heading 1 2 5" xfId="10856"/>
    <cellStyle name="Heading 1 2 5 2" xfId="10857"/>
    <cellStyle name="Heading 1 2 5 2 2" xfId="35169"/>
    <cellStyle name="Heading 1 2 5 3" xfId="10858"/>
    <cellStyle name="Heading 1 2 5 3 2" xfId="35170"/>
    <cellStyle name="Heading 1 2 5 4" xfId="33545"/>
    <cellStyle name="Heading 1 2 6" xfId="10859"/>
    <cellStyle name="Heading 1 2 6 2" xfId="10860"/>
    <cellStyle name="Heading 1 2 6 2 2" xfId="35171"/>
    <cellStyle name="Heading 1 2 6 3" xfId="10861"/>
    <cellStyle name="Heading 1 2 6 3 2" xfId="35172"/>
    <cellStyle name="Heading 1 2 6 4" xfId="33546"/>
    <cellStyle name="Heading 1 2 7" xfId="10862"/>
    <cellStyle name="Heading 1 2 7 2" xfId="10863"/>
    <cellStyle name="Heading 1 2 7 2 2" xfId="33548"/>
    <cellStyle name="Heading 1 2 7 3" xfId="33547"/>
    <cellStyle name="Heading 1 2 8" xfId="10864"/>
    <cellStyle name="Heading 1 2 8 2" xfId="35173"/>
    <cellStyle name="Heading 1 2 9" xfId="10865"/>
    <cellStyle name="Heading 1 2 9 2" xfId="35174"/>
    <cellStyle name="Heading 1 3" xfId="10866"/>
    <cellStyle name="Heading 1 3 2" xfId="10867"/>
    <cellStyle name="Heading 1 3 2 2" xfId="10868"/>
    <cellStyle name="Heading 1 3 2 2 2" xfId="33551"/>
    <cellStyle name="Heading 1 3 2 3" xfId="33550"/>
    <cellStyle name="Heading 1 3 3" xfId="10869"/>
    <cellStyle name="Heading 1 3 3 2" xfId="33552"/>
    <cellStyle name="Heading 1 3 4" xfId="10870"/>
    <cellStyle name="Heading 1 3 4 2" xfId="10871"/>
    <cellStyle name="Heading 1 3 4 2 2" xfId="33554"/>
    <cellStyle name="Heading 1 3 4 3" xfId="33553"/>
    <cellStyle name="Heading 1 3 5" xfId="33549"/>
    <cellStyle name="Heading 1 4" xfId="10872"/>
    <cellStyle name="Heading 1 4 2" xfId="10873"/>
    <cellStyle name="Heading 1 4 2 2" xfId="35175"/>
    <cellStyle name="Heading 1 4 3" xfId="33555"/>
    <cellStyle name="Heading 1 5" xfId="10874"/>
    <cellStyle name="Heading 1 5 2" xfId="33556"/>
    <cellStyle name="Heading 1 6" xfId="10875"/>
    <cellStyle name="Heading 1 6 2" xfId="33557"/>
    <cellStyle name="Heading 1 7" xfId="10876"/>
    <cellStyle name="Heading 1 7 2" xfId="33558"/>
    <cellStyle name="Heading 1 8" xfId="10877"/>
    <cellStyle name="Heading 1 8 2" xfId="33559"/>
    <cellStyle name="Heading 1 9" xfId="10878"/>
    <cellStyle name="Heading 1 9 2" xfId="10879"/>
    <cellStyle name="Heading 1 9 3" xfId="10880"/>
    <cellStyle name="Heading 1 9 4" xfId="35176"/>
    <cellStyle name="Heading 1-noindex" xfId="17"/>
    <cellStyle name="Heading 1-noindex 2" xfId="10882"/>
    <cellStyle name="Heading 1-noindex 2 2" xfId="10883"/>
    <cellStyle name="Heading 1-noindex 2 2 2" xfId="35177"/>
    <cellStyle name="Heading 1-noindex 2 3" xfId="10884"/>
    <cellStyle name="Heading 1-noindex 2 3 2" xfId="35178"/>
    <cellStyle name="Heading 1-noindex 2 4" xfId="33560"/>
    <cellStyle name="Heading 1-noindex 3" xfId="10885"/>
    <cellStyle name="Heading 1-noindex 3 2" xfId="10886"/>
    <cellStyle name="Heading 1-noindex 3 2 2" xfId="35179"/>
    <cellStyle name="Heading 1-noindex 3 3" xfId="33561"/>
    <cellStyle name="Heading 1-noindex 4" xfId="10887"/>
    <cellStyle name="Heading 1-noindex 4 2" xfId="33562"/>
    <cellStyle name="Heading 1-noindex 5" xfId="10888"/>
    <cellStyle name="Heading 1-noindex 5 2" xfId="10889"/>
    <cellStyle name="Heading 1-noindex 5 2 2" xfId="35180"/>
    <cellStyle name="Heading 1-noindex 5 3" xfId="10890"/>
    <cellStyle name="Heading 1-noindex 5 3 2" xfId="35181"/>
    <cellStyle name="Heading 1-noindex 5 4" xfId="33563"/>
    <cellStyle name="Heading 1-noindex 6" xfId="10891"/>
    <cellStyle name="Heading 1-noindex 6 2" xfId="33564"/>
    <cellStyle name="Heading 1-noindex 7" xfId="10892"/>
    <cellStyle name="Heading 1-noindex 7 2" xfId="10893"/>
    <cellStyle name="Heading 1-noindex 7 2 2" xfId="33566"/>
    <cellStyle name="Heading 1-noindex 7 3" xfId="33565"/>
    <cellStyle name="Heading 1-noindex 8" xfId="33157"/>
    <cellStyle name="Heading 1-noindex 9" xfId="10881"/>
    <cellStyle name="Heading 2" xfId="39" builtinId="17" hidden="1"/>
    <cellStyle name="Heading 2 2" xfId="10895"/>
    <cellStyle name="Heading 2 2 2" xfId="10896"/>
    <cellStyle name="Heading 2 2 2 2" xfId="10897"/>
    <cellStyle name="Heading 2 2 2 2 2" xfId="35182"/>
    <cellStyle name="Heading 2 2 2 3" xfId="10898"/>
    <cellStyle name="Heading 2 2 2 3 2" xfId="35183"/>
    <cellStyle name="Heading 2 2 2 4" xfId="33110"/>
    <cellStyle name="Heading 2 2 3" xfId="10899"/>
    <cellStyle name="Heading 2 2 3 2" xfId="33567"/>
    <cellStyle name="Heading 2 2 4" xfId="10900"/>
    <cellStyle name="Heading 2 2 4 2" xfId="10901"/>
    <cellStyle name="Heading 2 2 4 2 2" xfId="35185"/>
    <cellStyle name="Heading 2 2 4 3" xfId="10902"/>
    <cellStyle name="Heading 2 2 4 3 2" xfId="35186"/>
    <cellStyle name="Heading 2 2 4 4" xfId="35184"/>
    <cellStyle name="Heading 2 2 5" xfId="10903"/>
    <cellStyle name="Heading 2 2 5 2" xfId="35187"/>
    <cellStyle name="Heading 2 2 6" xfId="10904"/>
    <cellStyle name="Heading 2 2 6 2" xfId="35188"/>
    <cellStyle name="Heading 2 2 7" xfId="33061"/>
    <cellStyle name="Heading 2 3" xfId="10905"/>
    <cellStyle name="Heading 2 3 2" xfId="10906"/>
    <cellStyle name="Heading 2 3 2 2" xfId="35189"/>
    <cellStyle name="Heading 2 3 3" xfId="33568"/>
    <cellStyle name="Heading 2 4" xfId="10907"/>
    <cellStyle name="Heading 2 4 2" xfId="10908"/>
    <cellStyle name="Heading 2 4 3" xfId="10909"/>
    <cellStyle name="Heading 2 4 4" xfId="35190"/>
    <cellStyle name="Heading 2 5" xfId="10910"/>
    <cellStyle name="Heading 2 5 2" xfId="10911"/>
    <cellStyle name="Heading 2 5 3" xfId="10912"/>
    <cellStyle name="Heading 2 5 4" xfId="35191"/>
    <cellStyle name="Heading 2 6" xfId="10913"/>
    <cellStyle name="Heading 2 6 2" xfId="10914"/>
    <cellStyle name="Heading 2 6 3" xfId="35192"/>
    <cellStyle name="Heading 2 7" xfId="33025"/>
    <cellStyle name="Heading 2 8" xfId="10894"/>
    <cellStyle name="Heading 3" xfId="40" builtinId="18" hidden="1"/>
    <cellStyle name="Heading 3 2" xfId="10916"/>
    <cellStyle name="Heading 3 2 2" xfId="10917"/>
    <cellStyle name="Heading 3 2 2 2" xfId="10918"/>
    <cellStyle name="Heading 3 2 2 2 2" xfId="35193"/>
    <cellStyle name="Heading 3 2 2 3" xfId="10919"/>
    <cellStyle name="Heading 3 2 2 3 2" xfId="35194"/>
    <cellStyle name="Heading 3 2 2 4" xfId="33111"/>
    <cellStyle name="Heading 3 2 3" xfId="10920"/>
    <cellStyle name="Heading 3 2 3 2" xfId="33569"/>
    <cellStyle name="Heading 3 2 4" xfId="10921"/>
    <cellStyle name="Heading 3 2 4 2" xfId="10922"/>
    <cellStyle name="Heading 3 2 4 2 2" xfId="35196"/>
    <cellStyle name="Heading 3 2 4 3" xfId="10923"/>
    <cellStyle name="Heading 3 2 4 3 2" xfId="35197"/>
    <cellStyle name="Heading 3 2 4 4" xfId="35195"/>
    <cellStyle name="Heading 3 2 5" xfId="10924"/>
    <cellStyle name="Heading 3 2 5 2" xfId="35198"/>
    <cellStyle name="Heading 3 2 6" xfId="10925"/>
    <cellStyle name="Heading 3 2 6 2" xfId="35199"/>
    <cellStyle name="Heading 3 2 7" xfId="10926"/>
    <cellStyle name="Heading 3 2 7 2" xfId="35200"/>
    <cellStyle name="Heading 3 2 8" xfId="33062"/>
    <cellStyle name="Heading 3 3" xfId="10927"/>
    <cellStyle name="Heading 3 3 2" xfId="10928"/>
    <cellStyle name="Heading 3 3 2 2" xfId="35201"/>
    <cellStyle name="Heading 3 3 3" xfId="33570"/>
    <cellStyle name="Heading 3 4" xfId="10929"/>
    <cellStyle name="Heading 3 4 2" xfId="10930"/>
    <cellStyle name="Heading 3 4 2 2" xfId="35202"/>
    <cellStyle name="Heading 3 4 3" xfId="33571"/>
    <cellStyle name="Heading 3 5" xfId="10931"/>
    <cellStyle name="Heading 3 5 2" xfId="10932"/>
    <cellStyle name="Heading 3 5 2 2" xfId="10933"/>
    <cellStyle name="Heading 3 5 2 3" xfId="10934"/>
    <cellStyle name="Heading 3 5 2 4" xfId="35204"/>
    <cellStyle name="Heading 3 5 3" xfId="10935"/>
    <cellStyle name="Heading 3 5 3 2" xfId="10936"/>
    <cellStyle name="Heading 3 5 3 3" xfId="35205"/>
    <cellStyle name="Heading 3 5 4" xfId="10937"/>
    <cellStyle name="Heading 3 5 5" xfId="10938"/>
    <cellStyle name="Heading 3 5 6" xfId="35203"/>
    <cellStyle name="Heading 3 6" xfId="33026"/>
    <cellStyle name="Heading 3 7" xfId="10915"/>
    <cellStyle name="Heading 3 Centre" xfId="10939"/>
    <cellStyle name="Heading 3 Centre 2" xfId="10940"/>
    <cellStyle name="Heading 3 Centre 2 2" xfId="33572"/>
    <cellStyle name="Heading 3 Centre 3" xfId="10941"/>
    <cellStyle name="Heading 3 Centre 3 2" xfId="10942"/>
    <cellStyle name="Heading 3 Centre 3 2 2" xfId="10943"/>
    <cellStyle name="Heading 3 Centre 3 2 3" xfId="10944"/>
    <cellStyle name="Heading 3 Centre 3 2 4" xfId="35208"/>
    <cellStyle name="Heading 3 Centre 3 3" xfId="10945"/>
    <cellStyle name="Heading 3 Centre 3 3 2" xfId="35209"/>
    <cellStyle name="Heading 3 Centre 3 4" xfId="35207"/>
    <cellStyle name="Heading 3 Centre 4" xfId="35206"/>
    <cellStyle name="Heading 4" xfId="41" builtinId="19" hidden="1"/>
    <cellStyle name="Heading 4 2" xfId="10947"/>
    <cellStyle name="Heading 4 2 2" xfId="10948"/>
    <cellStyle name="Heading 4 2 2 2" xfId="33573"/>
    <cellStyle name="Heading 4 2 3" xfId="10949"/>
    <cellStyle name="Heading 4 2 3 2" xfId="33574"/>
    <cellStyle name="Heading 4 2 4" xfId="10950"/>
    <cellStyle name="Heading 4 2 4 2" xfId="33575"/>
    <cellStyle name="Heading 4 2 5" xfId="10951"/>
    <cellStyle name="Heading 4 2 5 2" xfId="10952"/>
    <cellStyle name="Heading 4 2 5 2 2" xfId="35211"/>
    <cellStyle name="Heading 4 2 5 3" xfId="10953"/>
    <cellStyle name="Heading 4 2 5 3 2" xfId="35212"/>
    <cellStyle name="Heading 4 2 5 4" xfId="35210"/>
    <cellStyle name="Heading 4 2 6" xfId="10954"/>
    <cellStyle name="Heading 4 2 6 2" xfId="35213"/>
    <cellStyle name="Heading 4 2 7" xfId="10955"/>
    <cellStyle name="Heading 4 2 7 2" xfId="35214"/>
    <cellStyle name="Heading 4 2 8" xfId="33063"/>
    <cellStyle name="Heading 4 3" xfId="10956"/>
    <cellStyle name="Heading 4 3 2" xfId="10957"/>
    <cellStyle name="Heading 4 3 2 2" xfId="35215"/>
    <cellStyle name="Heading 4 3 3" xfId="33576"/>
    <cellStyle name="Heading 4 4" xfId="10958"/>
    <cellStyle name="Heading 4 4 2" xfId="35216"/>
    <cellStyle name="Heading 4 5" xfId="33027"/>
    <cellStyle name="Heading 4 6" xfId="10946"/>
    <cellStyle name="Heading1" xfId="18"/>
    <cellStyle name="Heading1 2" xfId="10960"/>
    <cellStyle name="Heading1 2 2" xfId="10961"/>
    <cellStyle name="Heading1 2 2 2" xfId="35218"/>
    <cellStyle name="Heading1 2 3" xfId="35217"/>
    <cellStyle name="Heading1 3" xfId="10962"/>
    <cellStyle name="Heading1 3 2" xfId="35219"/>
    <cellStyle name="Heading1 4" xfId="10963"/>
    <cellStyle name="Heading1 4 2" xfId="35220"/>
    <cellStyle name="Heading1 5" xfId="33577"/>
    <cellStyle name="Heading1 6" xfId="10959"/>
    <cellStyle name="Heading2" xfId="19"/>
    <cellStyle name="Heading2 2" xfId="10965"/>
    <cellStyle name="Heading2 2 2" xfId="10966"/>
    <cellStyle name="Heading2 2 2 2" xfId="35222"/>
    <cellStyle name="Heading2 2 3" xfId="35221"/>
    <cellStyle name="Heading2 3" xfId="10967"/>
    <cellStyle name="Heading2 3 2" xfId="35223"/>
    <cellStyle name="Heading2 4" xfId="10968"/>
    <cellStyle name="Heading2 4 2" xfId="35224"/>
    <cellStyle name="Heading2 5" xfId="33578"/>
    <cellStyle name="Heading2 6" xfId="10964"/>
    <cellStyle name="Heading3" xfId="20"/>
    <cellStyle name="Heading3 2" xfId="33579"/>
    <cellStyle name="Heading3 3" xfId="10969"/>
    <cellStyle name="Heading3Wraped" xfId="10970"/>
    <cellStyle name="Heading3Wraped 2" xfId="33580"/>
    <cellStyle name="Heading3WrapLow" xfId="21"/>
    <cellStyle name="Heading3WrapLow 2" xfId="33581"/>
    <cellStyle name="Heading3WrapLow 3" xfId="10971"/>
    <cellStyle name="Heavy Box" xfId="10972"/>
    <cellStyle name="Heavy Box 2" xfId="22"/>
    <cellStyle name="Heavy Box 2 2" xfId="10974"/>
    <cellStyle name="Heavy Box 2 2 2" xfId="10975"/>
    <cellStyle name="Heavy Box 2 2 2 2" xfId="10976"/>
    <cellStyle name="Heavy Box 2 2 2 3" xfId="10977"/>
    <cellStyle name="Heavy Box 2 2 2 4" xfId="35225"/>
    <cellStyle name="Heavy Box 2 2 3" xfId="10978"/>
    <cellStyle name="Heavy Box 2 2 3 2" xfId="35226"/>
    <cellStyle name="Heavy Box 2 2 4" xfId="33584"/>
    <cellStyle name="Heavy Box 2 3" xfId="10979"/>
    <cellStyle name="Heavy Box 2 3 2" xfId="10980"/>
    <cellStyle name="Heavy Box 2 3 2 2" xfId="35227"/>
    <cellStyle name="Heavy Box 2 3 3" xfId="10981"/>
    <cellStyle name="Heavy Box 2 3 3 2" xfId="35228"/>
    <cellStyle name="Heavy Box 2 3 4" xfId="33585"/>
    <cellStyle name="Heavy Box 2 4" xfId="10982"/>
    <cellStyle name="Heavy Box 2 4 2" xfId="10983"/>
    <cellStyle name="Heavy Box 2 4 2 2" xfId="33587"/>
    <cellStyle name="Heavy Box 2 4 3" xfId="33586"/>
    <cellStyle name="Heavy Box 2 5" xfId="33583"/>
    <cellStyle name="Heavy Box 2 6" xfId="10973"/>
    <cellStyle name="Heavy Box 3" xfId="10984"/>
    <cellStyle name="Heavy Box 3 2" xfId="10985"/>
    <cellStyle name="Heavy Box 3 2 2" xfId="35229"/>
    <cellStyle name="Heavy Box 3 3" xfId="33588"/>
    <cellStyle name="Heavy Box 4" xfId="10986"/>
    <cellStyle name="Heavy Box 4 2" xfId="10987"/>
    <cellStyle name="Heavy Box 4 2 2" xfId="35230"/>
    <cellStyle name="Heavy Box 4 3" xfId="33589"/>
    <cellStyle name="Heavy Box 5" xfId="10988"/>
    <cellStyle name="Heavy Box 5 2" xfId="10989"/>
    <cellStyle name="Heavy Box 5 2 2" xfId="35231"/>
    <cellStyle name="Heavy Box 5 3" xfId="33590"/>
    <cellStyle name="Heavy Box 6" xfId="10990"/>
    <cellStyle name="Heavy Box 6 2" xfId="10991"/>
    <cellStyle name="Heavy Box 6 2 2" xfId="10992"/>
    <cellStyle name="Heavy Box 6 2 3" xfId="10993"/>
    <cellStyle name="Heavy Box 6 2 4" xfId="35233"/>
    <cellStyle name="Heavy Box 6 3" xfId="10994"/>
    <cellStyle name="Heavy Box 6 3 2" xfId="35234"/>
    <cellStyle name="Heavy Box 6 4" xfId="35232"/>
    <cellStyle name="Heavy Box 7" xfId="33582"/>
    <cellStyle name="Hyperlink" xfId="23" builtinId="8" customBuiltin="1"/>
    <cellStyle name="Hyperlink 10" xfId="10995"/>
    <cellStyle name="Hyperlink 10 2" xfId="33591"/>
    <cellStyle name="Hyperlink 11" xfId="10996"/>
    <cellStyle name="Hyperlink 11 2" xfId="35235"/>
    <cellStyle name="Hyperlink 12" xfId="10997"/>
    <cellStyle name="Hyperlink 12 2" xfId="35236"/>
    <cellStyle name="Hyperlink 13" xfId="10998"/>
    <cellStyle name="Hyperlink 13 2" xfId="10999"/>
    <cellStyle name="Hyperlink 13 2 2" xfId="35238"/>
    <cellStyle name="Hyperlink 13 3" xfId="35237"/>
    <cellStyle name="Hyperlink 14" xfId="11000"/>
    <cellStyle name="Hyperlink 14 2" xfId="35239"/>
    <cellStyle name="Hyperlink 15" xfId="38566"/>
    <cellStyle name="Hyperlink 2" xfId="11001"/>
    <cellStyle name="Hyperlink 2 2" xfId="11002"/>
    <cellStyle name="Hyperlink 2 2 2" xfId="11003"/>
    <cellStyle name="Hyperlink 2 2 2 2" xfId="35240"/>
    <cellStyle name="Hyperlink 2 2 3" xfId="11004"/>
    <cellStyle name="Hyperlink 2 2 3 2" xfId="35241"/>
    <cellStyle name="Hyperlink 2 2 4" xfId="33592"/>
    <cellStyle name="Hyperlink 2 3" xfId="11005"/>
    <cellStyle name="Hyperlink 2 3 2" xfId="33593"/>
    <cellStyle name="Hyperlink 2 4" xfId="11006"/>
    <cellStyle name="Hyperlink 2 4 2" xfId="33594"/>
    <cellStyle name="Hyperlink 2 5" xfId="11007"/>
    <cellStyle name="Hyperlink 2 5 2" xfId="33595"/>
    <cellStyle name="Hyperlink 2 6" xfId="11008"/>
    <cellStyle name="Hyperlink 2 6 2" xfId="35242"/>
    <cellStyle name="Hyperlink 2 7" xfId="11009"/>
    <cellStyle name="Hyperlink 2 7 2" xfId="35243"/>
    <cellStyle name="Hyperlink 2 8" xfId="33112"/>
    <cellStyle name="Hyperlink 3" xfId="11010"/>
    <cellStyle name="Hyperlink 3 2" xfId="11011"/>
    <cellStyle name="Hyperlink 3 2 2" xfId="33596"/>
    <cellStyle name="Hyperlink 3 3" xfId="11012"/>
    <cellStyle name="Hyperlink 3 3 2" xfId="35244"/>
    <cellStyle name="Hyperlink 3 4" xfId="11013"/>
    <cellStyle name="Hyperlink 3 4 2" xfId="35245"/>
    <cellStyle name="Hyperlink 3 5" xfId="33101"/>
    <cellStyle name="Hyperlink 4" xfId="11014"/>
    <cellStyle name="Hyperlink 4 2" xfId="11015"/>
    <cellStyle name="Hyperlink 4 2 2" xfId="35246"/>
    <cellStyle name="Hyperlink 4 3" xfId="11016"/>
    <cellStyle name="Hyperlink 4 3 2" xfId="35247"/>
    <cellStyle name="Hyperlink 4 4" xfId="33597"/>
    <cellStyle name="Hyperlink 5" xfId="11017"/>
    <cellStyle name="Hyperlink 5 2" xfId="33598"/>
    <cellStyle name="Hyperlink 6" xfId="11018"/>
    <cellStyle name="Hyperlink 6 2" xfId="33599"/>
    <cellStyle name="Hyperlink 7" xfId="11019"/>
    <cellStyle name="Hyperlink 7 2" xfId="11020"/>
    <cellStyle name="Hyperlink 7 2 2" xfId="35248"/>
    <cellStyle name="Hyperlink 7 3" xfId="11021"/>
    <cellStyle name="Hyperlink 7 3 2" xfId="35249"/>
    <cellStyle name="Hyperlink 7 4" xfId="33600"/>
    <cellStyle name="Hyperlink 8" xfId="11022"/>
    <cellStyle name="Hyperlink 8 2" xfId="11023"/>
    <cellStyle name="Hyperlink 8 2 2" xfId="35250"/>
    <cellStyle name="Hyperlink 8 3" xfId="11024"/>
    <cellStyle name="Hyperlink 8 3 2" xfId="35251"/>
    <cellStyle name="Hyperlink 8 4" xfId="33601"/>
    <cellStyle name="Hyperlink 9" xfId="11025"/>
    <cellStyle name="Hyperlink 9 2" xfId="11026"/>
    <cellStyle name="Hyperlink 9 2 2" xfId="35252"/>
    <cellStyle name="Hyperlink 9 3" xfId="11027"/>
    <cellStyle name="Hyperlink 9 3 2" xfId="35253"/>
    <cellStyle name="Hyperlink 9 4" xfId="33602"/>
    <cellStyle name="Input" xfId="45" builtinId="20" hidden="1"/>
    <cellStyle name="Input 10" xfId="33030"/>
    <cellStyle name="Input 11" xfId="11028"/>
    <cellStyle name="Input 2" xfId="11029"/>
    <cellStyle name="Input 2 10" xfId="11030"/>
    <cellStyle name="Input 2 10 10" xfId="11031"/>
    <cellStyle name="Input 2 10 11" xfId="11032"/>
    <cellStyle name="Input 2 10 12" xfId="35254"/>
    <cellStyle name="Input 2 10 2" xfId="11033"/>
    <cellStyle name="Input 2 10 2 10" xfId="35255"/>
    <cellStyle name="Input 2 10 2 2" xfId="11034"/>
    <cellStyle name="Input 2 10 2 2 2" xfId="11035"/>
    <cellStyle name="Input 2 10 2 2 3" xfId="11036"/>
    <cellStyle name="Input 2 10 2 2 4" xfId="11037"/>
    <cellStyle name="Input 2 10 2 2 5" xfId="11038"/>
    <cellStyle name="Input 2 10 2 2 6" xfId="11039"/>
    <cellStyle name="Input 2 10 2 2 7" xfId="11040"/>
    <cellStyle name="Input 2 10 2 2 8" xfId="11041"/>
    <cellStyle name="Input 2 10 2 2 9" xfId="35256"/>
    <cellStyle name="Input 2 10 2 3" xfId="11042"/>
    <cellStyle name="Input 2 10 2 4" xfId="11043"/>
    <cellStyle name="Input 2 10 2 5" xfId="11044"/>
    <cellStyle name="Input 2 10 2 6" xfId="11045"/>
    <cellStyle name="Input 2 10 2 7" xfId="11046"/>
    <cellStyle name="Input 2 10 2 8" xfId="11047"/>
    <cellStyle name="Input 2 10 2 9" xfId="11048"/>
    <cellStyle name="Input 2 10 3" xfId="11049"/>
    <cellStyle name="Input 2 10 3 10" xfId="35257"/>
    <cellStyle name="Input 2 10 3 2" xfId="11050"/>
    <cellStyle name="Input 2 10 3 2 2" xfId="11051"/>
    <cellStyle name="Input 2 10 3 2 3" xfId="11052"/>
    <cellStyle name="Input 2 10 3 2 4" xfId="11053"/>
    <cellStyle name="Input 2 10 3 2 5" xfId="11054"/>
    <cellStyle name="Input 2 10 3 2 6" xfId="11055"/>
    <cellStyle name="Input 2 10 3 2 7" xfId="11056"/>
    <cellStyle name="Input 2 10 3 2 8" xfId="11057"/>
    <cellStyle name="Input 2 10 3 2 9" xfId="35258"/>
    <cellStyle name="Input 2 10 3 3" xfId="11058"/>
    <cellStyle name="Input 2 10 3 4" xfId="11059"/>
    <cellStyle name="Input 2 10 3 5" xfId="11060"/>
    <cellStyle name="Input 2 10 3 6" xfId="11061"/>
    <cellStyle name="Input 2 10 3 7" xfId="11062"/>
    <cellStyle name="Input 2 10 3 8" xfId="11063"/>
    <cellStyle name="Input 2 10 3 9" xfId="11064"/>
    <cellStyle name="Input 2 10 4" xfId="11065"/>
    <cellStyle name="Input 2 10 4 2" xfId="11066"/>
    <cellStyle name="Input 2 10 4 3" xfId="11067"/>
    <cellStyle name="Input 2 10 4 4" xfId="11068"/>
    <cellStyle name="Input 2 10 4 5" xfId="11069"/>
    <cellStyle name="Input 2 10 4 6" xfId="11070"/>
    <cellStyle name="Input 2 10 4 7" xfId="11071"/>
    <cellStyle name="Input 2 10 4 8" xfId="11072"/>
    <cellStyle name="Input 2 10 4 9" xfId="35259"/>
    <cellStyle name="Input 2 10 5" xfId="11073"/>
    <cellStyle name="Input 2 10 6" xfId="11074"/>
    <cellStyle name="Input 2 10 7" xfId="11075"/>
    <cellStyle name="Input 2 10 8" xfId="11076"/>
    <cellStyle name="Input 2 10 9" xfId="11077"/>
    <cellStyle name="Input 2 11" xfId="11078"/>
    <cellStyle name="Input 2 11 10" xfId="11079"/>
    <cellStyle name="Input 2 11 11" xfId="11080"/>
    <cellStyle name="Input 2 11 12" xfId="35260"/>
    <cellStyle name="Input 2 11 2" xfId="11081"/>
    <cellStyle name="Input 2 11 2 10" xfId="35261"/>
    <cellStyle name="Input 2 11 2 2" xfId="11082"/>
    <cellStyle name="Input 2 11 2 2 2" xfId="11083"/>
    <cellStyle name="Input 2 11 2 2 3" xfId="11084"/>
    <cellStyle name="Input 2 11 2 2 4" xfId="11085"/>
    <cellStyle name="Input 2 11 2 2 5" xfId="11086"/>
    <cellStyle name="Input 2 11 2 2 6" xfId="11087"/>
    <cellStyle name="Input 2 11 2 2 7" xfId="11088"/>
    <cellStyle name="Input 2 11 2 2 8" xfId="11089"/>
    <cellStyle name="Input 2 11 2 2 9" xfId="35262"/>
    <cellStyle name="Input 2 11 2 3" xfId="11090"/>
    <cellStyle name="Input 2 11 2 4" xfId="11091"/>
    <cellStyle name="Input 2 11 2 5" xfId="11092"/>
    <cellStyle name="Input 2 11 2 6" xfId="11093"/>
    <cellStyle name="Input 2 11 2 7" xfId="11094"/>
    <cellStyle name="Input 2 11 2 8" xfId="11095"/>
    <cellStyle name="Input 2 11 2 9" xfId="11096"/>
    <cellStyle name="Input 2 11 3" xfId="11097"/>
    <cellStyle name="Input 2 11 3 10" xfId="35263"/>
    <cellStyle name="Input 2 11 3 2" xfId="11098"/>
    <cellStyle name="Input 2 11 3 2 2" xfId="11099"/>
    <cellStyle name="Input 2 11 3 2 3" xfId="11100"/>
    <cellStyle name="Input 2 11 3 2 4" xfId="11101"/>
    <cellStyle name="Input 2 11 3 2 5" xfId="11102"/>
    <cellStyle name="Input 2 11 3 2 6" xfId="11103"/>
    <cellStyle name="Input 2 11 3 2 7" xfId="11104"/>
    <cellStyle name="Input 2 11 3 2 8" xfId="11105"/>
    <cellStyle name="Input 2 11 3 2 9" xfId="35264"/>
    <cellStyle name="Input 2 11 3 3" xfId="11106"/>
    <cellStyle name="Input 2 11 3 4" xfId="11107"/>
    <cellStyle name="Input 2 11 3 5" xfId="11108"/>
    <cellStyle name="Input 2 11 3 6" xfId="11109"/>
    <cellStyle name="Input 2 11 3 7" xfId="11110"/>
    <cellStyle name="Input 2 11 3 8" xfId="11111"/>
    <cellStyle name="Input 2 11 3 9" xfId="11112"/>
    <cellStyle name="Input 2 11 4" xfId="11113"/>
    <cellStyle name="Input 2 11 4 2" xfId="11114"/>
    <cellStyle name="Input 2 11 4 3" xfId="11115"/>
    <cellStyle name="Input 2 11 4 4" xfId="11116"/>
    <cellStyle name="Input 2 11 4 5" xfId="11117"/>
    <cellStyle name="Input 2 11 4 6" xfId="11118"/>
    <cellStyle name="Input 2 11 4 7" xfId="11119"/>
    <cellStyle name="Input 2 11 4 8" xfId="11120"/>
    <cellStyle name="Input 2 11 4 9" xfId="35265"/>
    <cellStyle name="Input 2 11 5" xfId="11121"/>
    <cellStyle name="Input 2 11 6" xfId="11122"/>
    <cellStyle name="Input 2 11 7" xfId="11123"/>
    <cellStyle name="Input 2 11 8" xfId="11124"/>
    <cellStyle name="Input 2 11 9" xfId="11125"/>
    <cellStyle name="Input 2 12" xfId="11126"/>
    <cellStyle name="Input 2 12 10" xfId="11127"/>
    <cellStyle name="Input 2 12 11" xfId="11128"/>
    <cellStyle name="Input 2 12 12" xfId="35266"/>
    <cellStyle name="Input 2 12 2" xfId="11129"/>
    <cellStyle name="Input 2 12 2 10" xfId="35267"/>
    <cellStyle name="Input 2 12 2 2" xfId="11130"/>
    <cellStyle name="Input 2 12 2 2 2" xfId="11131"/>
    <cellStyle name="Input 2 12 2 2 3" xfId="11132"/>
    <cellStyle name="Input 2 12 2 2 4" xfId="11133"/>
    <cellStyle name="Input 2 12 2 2 5" xfId="11134"/>
    <cellStyle name="Input 2 12 2 2 6" xfId="11135"/>
    <cellStyle name="Input 2 12 2 2 7" xfId="11136"/>
    <cellStyle name="Input 2 12 2 2 8" xfId="11137"/>
    <cellStyle name="Input 2 12 2 2 9" xfId="35268"/>
    <cellStyle name="Input 2 12 2 3" xfId="11138"/>
    <cellStyle name="Input 2 12 2 4" xfId="11139"/>
    <cellStyle name="Input 2 12 2 5" xfId="11140"/>
    <cellStyle name="Input 2 12 2 6" xfId="11141"/>
    <cellStyle name="Input 2 12 2 7" xfId="11142"/>
    <cellStyle name="Input 2 12 2 8" xfId="11143"/>
    <cellStyle name="Input 2 12 2 9" xfId="11144"/>
    <cellStyle name="Input 2 12 3" xfId="11145"/>
    <cellStyle name="Input 2 12 3 10" xfId="35269"/>
    <cellStyle name="Input 2 12 3 2" xfId="11146"/>
    <cellStyle name="Input 2 12 3 2 2" xfId="11147"/>
    <cellStyle name="Input 2 12 3 2 3" xfId="11148"/>
    <cellStyle name="Input 2 12 3 2 4" xfId="11149"/>
    <cellStyle name="Input 2 12 3 2 5" xfId="11150"/>
    <cellStyle name="Input 2 12 3 2 6" xfId="11151"/>
    <cellStyle name="Input 2 12 3 2 7" xfId="11152"/>
    <cellStyle name="Input 2 12 3 2 8" xfId="11153"/>
    <cellStyle name="Input 2 12 3 2 9" xfId="35270"/>
    <cellStyle name="Input 2 12 3 3" xfId="11154"/>
    <cellStyle name="Input 2 12 3 4" xfId="11155"/>
    <cellStyle name="Input 2 12 3 5" xfId="11156"/>
    <cellStyle name="Input 2 12 3 6" xfId="11157"/>
    <cellStyle name="Input 2 12 3 7" xfId="11158"/>
    <cellStyle name="Input 2 12 3 8" xfId="11159"/>
    <cellStyle name="Input 2 12 3 9" xfId="11160"/>
    <cellStyle name="Input 2 12 4" xfId="11161"/>
    <cellStyle name="Input 2 12 4 2" xfId="11162"/>
    <cellStyle name="Input 2 12 4 3" xfId="11163"/>
    <cellStyle name="Input 2 12 4 4" xfId="11164"/>
    <cellStyle name="Input 2 12 4 5" xfId="11165"/>
    <cellStyle name="Input 2 12 4 6" xfId="11166"/>
    <cellStyle name="Input 2 12 4 7" xfId="11167"/>
    <cellStyle name="Input 2 12 4 8" xfId="11168"/>
    <cellStyle name="Input 2 12 4 9" xfId="35271"/>
    <cellStyle name="Input 2 12 5" xfId="11169"/>
    <cellStyle name="Input 2 12 6" xfId="11170"/>
    <cellStyle name="Input 2 12 7" xfId="11171"/>
    <cellStyle name="Input 2 12 8" xfId="11172"/>
    <cellStyle name="Input 2 12 9" xfId="11173"/>
    <cellStyle name="Input 2 13" xfId="11174"/>
    <cellStyle name="Input 2 13 10" xfId="11175"/>
    <cellStyle name="Input 2 13 11" xfId="11176"/>
    <cellStyle name="Input 2 13 12" xfId="35272"/>
    <cellStyle name="Input 2 13 2" xfId="11177"/>
    <cellStyle name="Input 2 13 2 10" xfId="35273"/>
    <cellStyle name="Input 2 13 2 2" xfId="11178"/>
    <cellStyle name="Input 2 13 2 2 2" xfId="11179"/>
    <cellStyle name="Input 2 13 2 2 3" xfId="11180"/>
    <cellStyle name="Input 2 13 2 2 4" xfId="11181"/>
    <cellStyle name="Input 2 13 2 2 5" xfId="11182"/>
    <cellStyle name="Input 2 13 2 2 6" xfId="11183"/>
    <cellStyle name="Input 2 13 2 2 7" xfId="11184"/>
    <cellStyle name="Input 2 13 2 2 8" xfId="11185"/>
    <cellStyle name="Input 2 13 2 2 9" xfId="35274"/>
    <cellStyle name="Input 2 13 2 3" xfId="11186"/>
    <cellStyle name="Input 2 13 2 4" xfId="11187"/>
    <cellStyle name="Input 2 13 2 5" xfId="11188"/>
    <cellStyle name="Input 2 13 2 6" xfId="11189"/>
    <cellStyle name="Input 2 13 2 7" xfId="11190"/>
    <cellStyle name="Input 2 13 2 8" xfId="11191"/>
    <cellStyle name="Input 2 13 2 9" xfId="11192"/>
    <cellStyle name="Input 2 13 3" xfId="11193"/>
    <cellStyle name="Input 2 13 3 10" xfId="35275"/>
    <cellStyle name="Input 2 13 3 2" xfId="11194"/>
    <cellStyle name="Input 2 13 3 2 2" xfId="11195"/>
    <cellStyle name="Input 2 13 3 2 3" xfId="11196"/>
    <cellStyle name="Input 2 13 3 2 4" xfId="11197"/>
    <cellStyle name="Input 2 13 3 2 5" xfId="11198"/>
    <cellStyle name="Input 2 13 3 2 6" xfId="11199"/>
    <cellStyle name="Input 2 13 3 2 7" xfId="11200"/>
    <cellStyle name="Input 2 13 3 2 8" xfId="11201"/>
    <cellStyle name="Input 2 13 3 2 9" xfId="35276"/>
    <cellStyle name="Input 2 13 3 3" xfId="11202"/>
    <cellStyle name="Input 2 13 3 4" xfId="11203"/>
    <cellStyle name="Input 2 13 3 5" xfId="11204"/>
    <cellStyle name="Input 2 13 3 6" xfId="11205"/>
    <cellStyle name="Input 2 13 3 7" xfId="11206"/>
    <cellStyle name="Input 2 13 3 8" xfId="11207"/>
    <cellStyle name="Input 2 13 3 9" xfId="11208"/>
    <cellStyle name="Input 2 13 4" xfId="11209"/>
    <cellStyle name="Input 2 13 4 2" xfId="11210"/>
    <cellStyle name="Input 2 13 4 3" xfId="11211"/>
    <cellStyle name="Input 2 13 4 4" xfId="11212"/>
    <cellStyle name="Input 2 13 4 5" xfId="11213"/>
    <cellStyle name="Input 2 13 4 6" xfId="11214"/>
    <cellStyle name="Input 2 13 4 7" xfId="11215"/>
    <cellStyle name="Input 2 13 4 8" xfId="11216"/>
    <cellStyle name="Input 2 13 4 9" xfId="35277"/>
    <cellStyle name="Input 2 13 5" xfId="11217"/>
    <cellStyle name="Input 2 13 6" xfId="11218"/>
    <cellStyle name="Input 2 13 7" xfId="11219"/>
    <cellStyle name="Input 2 13 8" xfId="11220"/>
    <cellStyle name="Input 2 13 9" xfId="11221"/>
    <cellStyle name="Input 2 14" xfId="11222"/>
    <cellStyle name="Input 2 14 10" xfId="11223"/>
    <cellStyle name="Input 2 14 11" xfId="11224"/>
    <cellStyle name="Input 2 14 12" xfId="35278"/>
    <cellStyle name="Input 2 14 2" xfId="11225"/>
    <cellStyle name="Input 2 14 2 10" xfId="35279"/>
    <cellStyle name="Input 2 14 2 2" xfId="11226"/>
    <cellStyle name="Input 2 14 2 2 2" xfId="11227"/>
    <cellStyle name="Input 2 14 2 2 3" xfId="11228"/>
    <cellStyle name="Input 2 14 2 2 4" xfId="11229"/>
    <cellStyle name="Input 2 14 2 2 5" xfId="11230"/>
    <cellStyle name="Input 2 14 2 2 6" xfId="11231"/>
    <cellStyle name="Input 2 14 2 2 7" xfId="11232"/>
    <cellStyle name="Input 2 14 2 2 8" xfId="11233"/>
    <cellStyle name="Input 2 14 2 2 9" xfId="35280"/>
    <cellStyle name="Input 2 14 2 3" xfId="11234"/>
    <cellStyle name="Input 2 14 2 4" xfId="11235"/>
    <cellStyle name="Input 2 14 2 5" xfId="11236"/>
    <cellStyle name="Input 2 14 2 6" xfId="11237"/>
    <cellStyle name="Input 2 14 2 7" xfId="11238"/>
    <cellStyle name="Input 2 14 2 8" xfId="11239"/>
    <cellStyle name="Input 2 14 2 9" xfId="11240"/>
    <cellStyle name="Input 2 14 3" xfId="11241"/>
    <cellStyle name="Input 2 14 3 10" xfId="35281"/>
    <cellStyle name="Input 2 14 3 2" xfId="11242"/>
    <cellStyle name="Input 2 14 3 2 2" xfId="11243"/>
    <cellStyle name="Input 2 14 3 2 3" xfId="11244"/>
    <cellStyle name="Input 2 14 3 2 4" xfId="11245"/>
    <cellStyle name="Input 2 14 3 2 5" xfId="11246"/>
    <cellStyle name="Input 2 14 3 2 6" xfId="11247"/>
    <cellStyle name="Input 2 14 3 2 7" xfId="11248"/>
    <cellStyle name="Input 2 14 3 2 8" xfId="11249"/>
    <cellStyle name="Input 2 14 3 2 9" xfId="35282"/>
    <cellStyle name="Input 2 14 3 3" xfId="11250"/>
    <cellStyle name="Input 2 14 3 4" xfId="11251"/>
    <cellStyle name="Input 2 14 3 5" xfId="11252"/>
    <cellStyle name="Input 2 14 3 6" xfId="11253"/>
    <cellStyle name="Input 2 14 3 7" xfId="11254"/>
    <cellStyle name="Input 2 14 3 8" xfId="11255"/>
    <cellStyle name="Input 2 14 3 9" xfId="11256"/>
    <cellStyle name="Input 2 14 4" xfId="11257"/>
    <cellStyle name="Input 2 14 4 2" xfId="11258"/>
    <cellStyle name="Input 2 14 4 3" xfId="11259"/>
    <cellStyle name="Input 2 14 4 4" xfId="11260"/>
    <cellStyle name="Input 2 14 4 5" xfId="11261"/>
    <cellStyle name="Input 2 14 4 6" xfId="11262"/>
    <cellStyle name="Input 2 14 4 7" xfId="11263"/>
    <cellStyle name="Input 2 14 4 8" xfId="11264"/>
    <cellStyle name="Input 2 14 4 9" xfId="35283"/>
    <cellStyle name="Input 2 14 5" xfId="11265"/>
    <cellStyle name="Input 2 14 6" xfId="11266"/>
    <cellStyle name="Input 2 14 7" xfId="11267"/>
    <cellStyle name="Input 2 14 8" xfId="11268"/>
    <cellStyle name="Input 2 14 9" xfId="11269"/>
    <cellStyle name="Input 2 15" xfId="11270"/>
    <cellStyle name="Input 2 15 10" xfId="11271"/>
    <cellStyle name="Input 2 15 11" xfId="35284"/>
    <cellStyle name="Input 2 15 2" xfId="11272"/>
    <cellStyle name="Input 2 15 2 10" xfId="35285"/>
    <cellStyle name="Input 2 15 2 2" xfId="11273"/>
    <cellStyle name="Input 2 15 2 2 2" xfId="11274"/>
    <cellStyle name="Input 2 15 2 2 3" xfId="11275"/>
    <cellStyle name="Input 2 15 2 2 4" xfId="11276"/>
    <cellStyle name="Input 2 15 2 2 5" xfId="11277"/>
    <cellStyle name="Input 2 15 2 2 6" xfId="11278"/>
    <cellStyle name="Input 2 15 2 2 7" xfId="11279"/>
    <cellStyle name="Input 2 15 2 2 8" xfId="11280"/>
    <cellStyle name="Input 2 15 2 2 9" xfId="35286"/>
    <cellStyle name="Input 2 15 2 3" xfId="11281"/>
    <cellStyle name="Input 2 15 2 4" xfId="11282"/>
    <cellStyle name="Input 2 15 2 5" xfId="11283"/>
    <cellStyle name="Input 2 15 2 6" xfId="11284"/>
    <cellStyle name="Input 2 15 2 7" xfId="11285"/>
    <cellStyle name="Input 2 15 2 8" xfId="11286"/>
    <cellStyle name="Input 2 15 2 9" xfId="11287"/>
    <cellStyle name="Input 2 15 3" xfId="11288"/>
    <cellStyle name="Input 2 15 3 2" xfId="11289"/>
    <cellStyle name="Input 2 15 3 3" xfId="11290"/>
    <cellStyle name="Input 2 15 3 4" xfId="11291"/>
    <cellStyle name="Input 2 15 3 5" xfId="11292"/>
    <cellStyle name="Input 2 15 3 6" xfId="11293"/>
    <cellStyle name="Input 2 15 3 7" xfId="11294"/>
    <cellStyle name="Input 2 15 3 8" xfId="11295"/>
    <cellStyle name="Input 2 15 3 9" xfId="35287"/>
    <cellStyle name="Input 2 15 4" xfId="11296"/>
    <cellStyle name="Input 2 15 5" xfId="11297"/>
    <cellStyle name="Input 2 15 6" xfId="11298"/>
    <cellStyle name="Input 2 15 7" xfId="11299"/>
    <cellStyle name="Input 2 15 8" xfId="11300"/>
    <cellStyle name="Input 2 15 9" xfId="11301"/>
    <cellStyle name="Input 2 16" xfId="11302"/>
    <cellStyle name="Input 2 16 10" xfId="35288"/>
    <cellStyle name="Input 2 16 2" xfId="11303"/>
    <cellStyle name="Input 2 16 2 2" xfId="11304"/>
    <cellStyle name="Input 2 16 2 3" xfId="11305"/>
    <cellStyle name="Input 2 16 2 4" xfId="11306"/>
    <cellStyle name="Input 2 16 2 5" xfId="11307"/>
    <cellStyle name="Input 2 16 2 6" xfId="11308"/>
    <cellStyle name="Input 2 16 2 7" xfId="11309"/>
    <cellStyle name="Input 2 16 2 8" xfId="11310"/>
    <cellStyle name="Input 2 16 2 9" xfId="35289"/>
    <cellStyle name="Input 2 16 3" xfId="11311"/>
    <cellStyle name="Input 2 16 4" xfId="11312"/>
    <cellStyle name="Input 2 16 5" xfId="11313"/>
    <cellStyle name="Input 2 16 6" xfId="11314"/>
    <cellStyle name="Input 2 16 7" xfId="11315"/>
    <cellStyle name="Input 2 16 8" xfId="11316"/>
    <cellStyle name="Input 2 16 9" xfId="11317"/>
    <cellStyle name="Input 2 17" xfId="11318"/>
    <cellStyle name="Input 2 17 2" xfId="11319"/>
    <cellStyle name="Input 2 17 3" xfId="11320"/>
    <cellStyle name="Input 2 17 4" xfId="11321"/>
    <cellStyle name="Input 2 17 5" xfId="11322"/>
    <cellStyle name="Input 2 17 6" xfId="11323"/>
    <cellStyle name="Input 2 17 7" xfId="11324"/>
    <cellStyle name="Input 2 17 8" xfId="11325"/>
    <cellStyle name="Input 2 17 9" xfId="37777"/>
    <cellStyle name="Input 2 18" xfId="11326"/>
    <cellStyle name="Input 2 19" xfId="11327"/>
    <cellStyle name="Input 2 2" xfId="11328"/>
    <cellStyle name="Input 2 2 10" xfId="11329"/>
    <cellStyle name="Input 2 2 10 10" xfId="11330"/>
    <cellStyle name="Input 2 2 10 11" xfId="11331"/>
    <cellStyle name="Input 2 2 10 12" xfId="35290"/>
    <cellStyle name="Input 2 2 10 2" xfId="11332"/>
    <cellStyle name="Input 2 2 10 2 10" xfId="35291"/>
    <cellStyle name="Input 2 2 10 2 2" xfId="11333"/>
    <cellStyle name="Input 2 2 10 2 2 2" xfId="11334"/>
    <cellStyle name="Input 2 2 10 2 2 3" xfId="11335"/>
    <cellStyle name="Input 2 2 10 2 2 4" xfId="11336"/>
    <cellStyle name="Input 2 2 10 2 2 5" xfId="11337"/>
    <cellStyle name="Input 2 2 10 2 2 6" xfId="11338"/>
    <cellStyle name="Input 2 2 10 2 2 7" xfId="11339"/>
    <cellStyle name="Input 2 2 10 2 2 8" xfId="11340"/>
    <cellStyle name="Input 2 2 10 2 2 9" xfId="35292"/>
    <cellStyle name="Input 2 2 10 2 3" xfId="11341"/>
    <cellStyle name="Input 2 2 10 2 4" xfId="11342"/>
    <cellStyle name="Input 2 2 10 2 5" xfId="11343"/>
    <cellStyle name="Input 2 2 10 2 6" xfId="11344"/>
    <cellStyle name="Input 2 2 10 2 7" xfId="11345"/>
    <cellStyle name="Input 2 2 10 2 8" xfId="11346"/>
    <cellStyle name="Input 2 2 10 2 9" xfId="11347"/>
    <cellStyle name="Input 2 2 10 3" xfId="11348"/>
    <cellStyle name="Input 2 2 10 3 10" xfId="35293"/>
    <cellStyle name="Input 2 2 10 3 2" xfId="11349"/>
    <cellStyle name="Input 2 2 10 3 2 2" xfId="11350"/>
    <cellStyle name="Input 2 2 10 3 2 3" xfId="11351"/>
    <cellStyle name="Input 2 2 10 3 2 4" xfId="11352"/>
    <cellStyle name="Input 2 2 10 3 2 5" xfId="11353"/>
    <cellStyle name="Input 2 2 10 3 2 6" xfId="11354"/>
    <cellStyle name="Input 2 2 10 3 2 7" xfId="11355"/>
    <cellStyle name="Input 2 2 10 3 2 8" xfId="11356"/>
    <cellStyle name="Input 2 2 10 3 2 9" xfId="35294"/>
    <cellStyle name="Input 2 2 10 3 3" xfId="11357"/>
    <cellStyle name="Input 2 2 10 3 4" xfId="11358"/>
    <cellStyle name="Input 2 2 10 3 5" xfId="11359"/>
    <cellStyle name="Input 2 2 10 3 6" xfId="11360"/>
    <cellStyle name="Input 2 2 10 3 7" xfId="11361"/>
    <cellStyle name="Input 2 2 10 3 8" xfId="11362"/>
    <cellStyle name="Input 2 2 10 3 9" xfId="11363"/>
    <cellStyle name="Input 2 2 10 4" xfId="11364"/>
    <cellStyle name="Input 2 2 10 4 2" xfId="11365"/>
    <cellStyle name="Input 2 2 10 4 3" xfId="11366"/>
    <cellStyle name="Input 2 2 10 4 4" xfId="11367"/>
    <cellStyle name="Input 2 2 10 4 5" xfId="11368"/>
    <cellStyle name="Input 2 2 10 4 6" xfId="11369"/>
    <cellStyle name="Input 2 2 10 4 7" xfId="11370"/>
    <cellStyle name="Input 2 2 10 4 8" xfId="11371"/>
    <cellStyle name="Input 2 2 10 4 9" xfId="35295"/>
    <cellStyle name="Input 2 2 10 5" xfId="11372"/>
    <cellStyle name="Input 2 2 10 6" xfId="11373"/>
    <cellStyle name="Input 2 2 10 7" xfId="11374"/>
    <cellStyle name="Input 2 2 10 8" xfId="11375"/>
    <cellStyle name="Input 2 2 10 9" xfId="11376"/>
    <cellStyle name="Input 2 2 11" xfId="11377"/>
    <cellStyle name="Input 2 2 11 10" xfId="11378"/>
    <cellStyle name="Input 2 2 11 11" xfId="35296"/>
    <cellStyle name="Input 2 2 11 2" xfId="11379"/>
    <cellStyle name="Input 2 2 11 2 10" xfId="35297"/>
    <cellStyle name="Input 2 2 11 2 2" xfId="11380"/>
    <cellStyle name="Input 2 2 11 2 2 2" xfId="11381"/>
    <cellStyle name="Input 2 2 11 2 2 3" xfId="11382"/>
    <cellStyle name="Input 2 2 11 2 2 4" xfId="11383"/>
    <cellStyle name="Input 2 2 11 2 2 5" xfId="11384"/>
    <cellStyle name="Input 2 2 11 2 2 6" xfId="11385"/>
    <cellStyle name="Input 2 2 11 2 2 7" xfId="11386"/>
    <cellStyle name="Input 2 2 11 2 2 8" xfId="11387"/>
    <cellStyle name="Input 2 2 11 2 2 9" xfId="35298"/>
    <cellStyle name="Input 2 2 11 2 3" xfId="11388"/>
    <cellStyle name="Input 2 2 11 2 4" xfId="11389"/>
    <cellStyle name="Input 2 2 11 2 5" xfId="11390"/>
    <cellStyle name="Input 2 2 11 2 6" xfId="11391"/>
    <cellStyle name="Input 2 2 11 2 7" xfId="11392"/>
    <cellStyle name="Input 2 2 11 2 8" xfId="11393"/>
    <cellStyle name="Input 2 2 11 2 9" xfId="11394"/>
    <cellStyle name="Input 2 2 11 3" xfId="11395"/>
    <cellStyle name="Input 2 2 11 3 2" xfId="11396"/>
    <cellStyle name="Input 2 2 11 3 3" xfId="11397"/>
    <cellStyle name="Input 2 2 11 3 4" xfId="11398"/>
    <cellStyle name="Input 2 2 11 3 5" xfId="11399"/>
    <cellStyle name="Input 2 2 11 3 6" xfId="11400"/>
    <cellStyle name="Input 2 2 11 3 7" xfId="11401"/>
    <cellStyle name="Input 2 2 11 3 8" xfId="11402"/>
    <cellStyle name="Input 2 2 11 3 9" xfId="35299"/>
    <cellStyle name="Input 2 2 11 4" xfId="11403"/>
    <cellStyle name="Input 2 2 11 5" xfId="11404"/>
    <cellStyle name="Input 2 2 11 6" xfId="11405"/>
    <cellStyle name="Input 2 2 11 7" xfId="11406"/>
    <cellStyle name="Input 2 2 11 8" xfId="11407"/>
    <cellStyle name="Input 2 2 11 9" xfId="11408"/>
    <cellStyle name="Input 2 2 12" xfId="11409"/>
    <cellStyle name="Input 2 2 12 10" xfId="35300"/>
    <cellStyle name="Input 2 2 12 2" xfId="11410"/>
    <cellStyle name="Input 2 2 12 2 2" xfId="11411"/>
    <cellStyle name="Input 2 2 12 2 3" xfId="11412"/>
    <cellStyle name="Input 2 2 12 2 4" xfId="11413"/>
    <cellStyle name="Input 2 2 12 2 5" xfId="11414"/>
    <cellStyle name="Input 2 2 12 2 6" xfId="11415"/>
    <cellStyle name="Input 2 2 12 2 7" xfId="11416"/>
    <cellStyle name="Input 2 2 12 2 8" xfId="11417"/>
    <cellStyle name="Input 2 2 12 2 9" xfId="35301"/>
    <cellStyle name="Input 2 2 12 3" xfId="11418"/>
    <cellStyle name="Input 2 2 12 4" xfId="11419"/>
    <cellStyle name="Input 2 2 12 5" xfId="11420"/>
    <cellStyle name="Input 2 2 12 6" xfId="11421"/>
    <cellStyle name="Input 2 2 12 7" xfId="11422"/>
    <cellStyle name="Input 2 2 12 8" xfId="11423"/>
    <cellStyle name="Input 2 2 12 9" xfId="11424"/>
    <cellStyle name="Input 2 2 13" xfId="11425"/>
    <cellStyle name="Input 2 2 13 10" xfId="35302"/>
    <cellStyle name="Input 2 2 13 2" xfId="11426"/>
    <cellStyle name="Input 2 2 13 2 2" xfId="11427"/>
    <cellStyle name="Input 2 2 13 2 3" xfId="11428"/>
    <cellStyle name="Input 2 2 13 2 4" xfId="11429"/>
    <cellStyle name="Input 2 2 13 2 5" xfId="11430"/>
    <cellStyle name="Input 2 2 13 2 6" xfId="11431"/>
    <cellStyle name="Input 2 2 13 2 7" xfId="11432"/>
    <cellStyle name="Input 2 2 13 2 8" xfId="11433"/>
    <cellStyle name="Input 2 2 13 2 9" xfId="35303"/>
    <cellStyle name="Input 2 2 13 3" xfId="11434"/>
    <cellStyle name="Input 2 2 13 4" xfId="11435"/>
    <cellStyle name="Input 2 2 13 5" xfId="11436"/>
    <cellStyle name="Input 2 2 13 6" xfId="11437"/>
    <cellStyle name="Input 2 2 13 7" xfId="11438"/>
    <cellStyle name="Input 2 2 13 8" xfId="11439"/>
    <cellStyle name="Input 2 2 13 9" xfId="11440"/>
    <cellStyle name="Input 2 2 14" xfId="11441"/>
    <cellStyle name="Input 2 2 14 2" xfId="11442"/>
    <cellStyle name="Input 2 2 14 3" xfId="11443"/>
    <cellStyle name="Input 2 2 14 4" xfId="11444"/>
    <cellStyle name="Input 2 2 14 5" xfId="11445"/>
    <cellStyle name="Input 2 2 14 6" xfId="11446"/>
    <cellStyle name="Input 2 2 14 7" xfId="11447"/>
    <cellStyle name="Input 2 2 14 8" xfId="11448"/>
    <cellStyle name="Input 2 2 14 9" xfId="35304"/>
    <cellStyle name="Input 2 2 15" xfId="11449"/>
    <cellStyle name="Input 2 2 15 2" xfId="11450"/>
    <cellStyle name="Input 2 2 15 3" xfId="11451"/>
    <cellStyle name="Input 2 2 15 4" xfId="11452"/>
    <cellStyle name="Input 2 2 15 5" xfId="11453"/>
    <cellStyle name="Input 2 2 15 6" xfId="11454"/>
    <cellStyle name="Input 2 2 15 7" xfId="11455"/>
    <cellStyle name="Input 2 2 15 8" xfId="11456"/>
    <cellStyle name="Input 2 2 15 9" xfId="37807"/>
    <cellStyle name="Input 2 2 16" xfId="11457"/>
    <cellStyle name="Input 2 2 17" xfId="11458"/>
    <cellStyle name="Input 2 2 18" xfId="11459"/>
    <cellStyle name="Input 2 2 19" xfId="11460"/>
    <cellStyle name="Input 2 2 2" xfId="11461"/>
    <cellStyle name="Input 2 2 2 10" xfId="11462"/>
    <cellStyle name="Input 2 2 2 11" xfId="11463"/>
    <cellStyle name="Input 2 2 2 12" xfId="11464"/>
    <cellStyle name="Input 2 2 2 13" xfId="35305"/>
    <cellStyle name="Input 2 2 2 2" xfId="11465"/>
    <cellStyle name="Input 2 2 2 2 10" xfId="11466"/>
    <cellStyle name="Input 2 2 2 2 11" xfId="11467"/>
    <cellStyle name="Input 2 2 2 2 12" xfId="35306"/>
    <cellStyle name="Input 2 2 2 2 2" xfId="11468"/>
    <cellStyle name="Input 2 2 2 2 2 10" xfId="35307"/>
    <cellStyle name="Input 2 2 2 2 2 2" xfId="11469"/>
    <cellStyle name="Input 2 2 2 2 2 2 2" xfId="11470"/>
    <cellStyle name="Input 2 2 2 2 2 2 3" xfId="11471"/>
    <cellStyle name="Input 2 2 2 2 2 2 4" xfId="11472"/>
    <cellStyle name="Input 2 2 2 2 2 2 5" xfId="11473"/>
    <cellStyle name="Input 2 2 2 2 2 2 6" xfId="11474"/>
    <cellStyle name="Input 2 2 2 2 2 2 7" xfId="11475"/>
    <cellStyle name="Input 2 2 2 2 2 2 8" xfId="11476"/>
    <cellStyle name="Input 2 2 2 2 2 2 9" xfId="35308"/>
    <cellStyle name="Input 2 2 2 2 2 3" xfId="11477"/>
    <cellStyle name="Input 2 2 2 2 2 4" xfId="11478"/>
    <cellStyle name="Input 2 2 2 2 2 5" xfId="11479"/>
    <cellStyle name="Input 2 2 2 2 2 6" xfId="11480"/>
    <cellStyle name="Input 2 2 2 2 2 7" xfId="11481"/>
    <cellStyle name="Input 2 2 2 2 2 8" xfId="11482"/>
    <cellStyle name="Input 2 2 2 2 2 9" xfId="11483"/>
    <cellStyle name="Input 2 2 2 2 3" xfId="11484"/>
    <cellStyle name="Input 2 2 2 2 3 10" xfId="35309"/>
    <cellStyle name="Input 2 2 2 2 3 2" xfId="11485"/>
    <cellStyle name="Input 2 2 2 2 3 2 2" xfId="11486"/>
    <cellStyle name="Input 2 2 2 2 3 2 3" xfId="11487"/>
    <cellStyle name="Input 2 2 2 2 3 2 4" xfId="11488"/>
    <cellStyle name="Input 2 2 2 2 3 2 5" xfId="11489"/>
    <cellStyle name="Input 2 2 2 2 3 2 6" xfId="11490"/>
    <cellStyle name="Input 2 2 2 2 3 2 7" xfId="11491"/>
    <cellStyle name="Input 2 2 2 2 3 2 8" xfId="11492"/>
    <cellStyle name="Input 2 2 2 2 3 2 9" xfId="35310"/>
    <cellStyle name="Input 2 2 2 2 3 3" xfId="11493"/>
    <cellStyle name="Input 2 2 2 2 3 4" xfId="11494"/>
    <cellStyle name="Input 2 2 2 2 3 5" xfId="11495"/>
    <cellStyle name="Input 2 2 2 2 3 6" xfId="11496"/>
    <cellStyle name="Input 2 2 2 2 3 7" xfId="11497"/>
    <cellStyle name="Input 2 2 2 2 3 8" xfId="11498"/>
    <cellStyle name="Input 2 2 2 2 3 9" xfId="11499"/>
    <cellStyle name="Input 2 2 2 2 4" xfId="11500"/>
    <cellStyle name="Input 2 2 2 2 4 2" xfId="11501"/>
    <cellStyle name="Input 2 2 2 2 4 3" xfId="11502"/>
    <cellStyle name="Input 2 2 2 2 4 4" xfId="11503"/>
    <cellStyle name="Input 2 2 2 2 4 5" xfId="11504"/>
    <cellStyle name="Input 2 2 2 2 4 6" xfId="11505"/>
    <cellStyle name="Input 2 2 2 2 4 7" xfId="11506"/>
    <cellStyle name="Input 2 2 2 2 4 8" xfId="11507"/>
    <cellStyle name="Input 2 2 2 2 4 9" xfId="35311"/>
    <cellStyle name="Input 2 2 2 2 5" xfId="11508"/>
    <cellStyle name="Input 2 2 2 2 6" xfId="11509"/>
    <cellStyle name="Input 2 2 2 2 7" xfId="11510"/>
    <cellStyle name="Input 2 2 2 2 8" xfId="11511"/>
    <cellStyle name="Input 2 2 2 2 9" xfId="11512"/>
    <cellStyle name="Input 2 2 2 3" xfId="11513"/>
    <cellStyle name="Input 2 2 2 3 10" xfId="35312"/>
    <cellStyle name="Input 2 2 2 3 2" xfId="11514"/>
    <cellStyle name="Input 2 2 2 3 2 2" xfId="11515"/>
    <cellStyle name="Input 2 2 2 3 2 3" xfId="11516"/>
    <cellStyle name="Input 2 2 2 3 2 4" xfId="11517"/>
    <cellStyle name="Input 2 2 2 3 2 5" xfId="11518"/>
    <cellStyle name="Input 2 2 2 3 2 6" xfId="11519"/>
    <cellStyle name="Input 2 2 2 3 2 7" xfId="11520"/>
    <cellStyle name="Input 2 2 2 3 2 8" xfId="11521"/>
    <cellStyle name="Input 2 2 2 3 2 9" xfId="35313"/>
    <cellStyle name="Input 2 2 2 3 3" xfId="11522"/>
    <cellStyle name="Input 2 2 2 3 4" xfId="11523"/>
    <cellStyle name="Input 2 2 2 3 5" xfId="11524"/>
    <cellStyle name="Input 2 2 2 3 6" xfId="11525"/>
    <cellStyle name="Input 2 2 2 3 7" xfId="11526"/>
    <cellStyle name="Input 2 2 2 3 8" xfId="11527"/>
    <cellStyle name="Input 2 2 2 3 9" xfId="11528"/>
    <cellStyle name="Input 2 2 2 4" xfId="11529"/>
    <cellStyle name="Input 2 2 2 4 10" xfId="35314"/>
    <cellStyle name="Input 2 2 2 4 2" xfId="11530"/>
    <cellStyle name="Input 2 2 2 4 2 2" xfId="11531"/>
    <cellStyle name="Input 2 2 2 4 2 3" xfId="11532"/>
    <cellStyle name="Input 2 2 2 4 2 4" xfId="11533"/>
    <cellStyle name="Input 2 2 2 4 2 5" xfId="11534"/>
    <cellStyle name="Input 2 2 2 4 2 6" xfId="11535"/>
    <cellStyle name="Input 2 2 2 4 2 7" xfId="11536"/>
    <cellStyle name="Input 2 2 2 4 2 8" xfId="11537"/>
    <cellStyle name="Input 2 2 2 4 2 9" xfId="35315"/>
    <cellStyle name="Input 2 2 2 4 3" xfId="11538"/>
    <cellStyle name="Input 2 2 2 4 4" xfId="11539"/>
    <cellStyle name="Input 2 2 2 4 5" xfId="11540"/>
    <cellStyle name="Input 2 2 2 4 6" xfId="11541"/>
    <cellStyle name="Input 2 2 2 4 7" xfId="11542"/>
    <cellStyle name="Input 2 2 2 4 8" xfId="11543"/>
    <cellStyle name="Input 2 2 2 4 9" xfId="11544"/>
    <cellStyle name="Input 2 2 2 5" xfId="11545"/>
    <cellStyle name="Input 2 2 2 5 2" xfId="11546"/>
    <cellStyle name="Input 2 2 2 5 3" xfId="11547"/>
    <cellStyle name="Input 2 2 2 5 4" xfId="11548"/>
    <cellStyle name="Input 2 2 2 5 5" xfId="11549"/>
    <cellStyle name="Input 2 2 2 5 6" xfId="11550"/>
    <cellStyle name="Input 2 2 2 5 7" xfId="11551"/>
    <cellStyle name="Input 2 2 2 5 8" xfId="11552"/>
    <cellStyle name="Input 2 2 2 5 9" xfId="35316"/>
    <cellStyle name="Input 2 2 2 6" xfId="11553"/>
    <cellStyle name="Input 2 2 2 7" xfId="11554"/>
    <cellStyle name="Input 2 2 2 8" xfId="11555"/>
    <cellStyle name="Input 2 2 2 9" xfId="11556"/>
    <cellStyle name="Input 2 2 20" xfId="11557"/>
    <cellStyle name="Input 2 2 21" xfId="11558"/>
    <cellStyle name="Input 2 2 22" xfId="11559"/>
    <cellStyle name="Input 2 2 23" xfId="33113"/>
    <cellStyle name="Input 2 2 3" xfId="11560"/>
    <cellStyle name="Input 2 2 3 10" xfId="11561"/>
    <cellStyle name="Input 2 2 3 11" xfId="11562"/>
    <cellStyle name="Input 2 2 3 12" xfId="35317"/>
    <cellStyle name="Input 2 2 3 2" xfId="11563"/>
    <cellStyle name="Input 2 2 3 2 10" xfId="35318"/>
    <cellStyle name="Input 2 2 3 2 2" xfId="11564"/>
    <cellStyle name="Input 2 2 3 2 2 2" xfId="11565"/>
    <cellStyle name="Input 2 2 3 2 2 3" xfId="11566"/>
    <cellStyle name="Input 2 2 3 2 2 4" xfId="11567"/>
    <cellStyle name="Input 2 2 3 2 2 5" xfId="11568"/>
    <cellStyle name="Input 2 2 3 2 2 6" xfId="11569"/>
    <cellStyle name="Input 2 2 3 2 2 7" xfId="11570"/>
    <cellStyle name="Input 2 2 3 2 2 8" xfId="11571"/>
    <cellStyle name="Input 2 2 3 2 2 9" xfId="35319"/>
    <cellStyle name="Input 2 2 3 2 3" xfId="11572"/>
    <cellStyle name="Input 2 2 3 2 4" xfId="11573"/>
    <cellStyle name="Input 2 2 3 2 5" xfId="11574"/>
    <cellStyle name="Input 2 2 3 2 6" xfId="11575"/>
    <cellStyle name="Input 2 2 3 2 7" xfId="11576"/>
    <cellStyle name="Input 2 2 3 2 8" xfId="11577"/>
    <cellStyle name="Input 2 2 3 2 9" xfId="11578"/>
    <cellStyle name="Input 2 2 3 3" xfId="11579"/>
    <cellStyle name="Input 2 2 3 3 10" xfId="35320"/>
    <cellStyle name="Input 2 2 3 3 2" xfId="11580"/>
    <cellStyle name="Input 2 2 3 3 2 2" xfId="11581"/>
    <cellStyle name="Input 2 2 3 3 2 3" xfId="11582"/>
    <cellStyle name="Input 2 2 3 3 2 4" xfId="11583"/>
    <cellStyle name="Input 2 2 3 3 2 5" xfId="11584"/>
    <cellStyle name="Input 2 2 3 3 2 6" xfId="11585"/>
    <cellStyle name="Input 2 2 3 3 2 7" xfId="11586"/>
    <cellStyle name="Input 2 2 3 3 2 8" xfId="11587"/>
    <cellStyle name="Input 2 2 3 3 2 9" xfId="35321"/>
    <cellStyle name="Input 2 2 3 3 3" xfId="11588"/>
    <cellStyle name="Input 2 2 3 3 4" xfId="11589"/>
    <cellStyle name="Input 2 2 3 3 5" xfId="11590"/>
    <cellStyle name="Input 2 2 3 3 6" xfId="11591"/>
    <cellStyle name="Input 2 2 3 3 7" xfId="11592"/>
    <cellStyle name="Input 2 2 3 3 8" xfId="11593"/>
    <cellStyle name="Input 2 2 3 3 9" xfId="11594"/>
    <cellStyle name="Input 2 2 3 4" xfId="11595"/>
    <cellStyle name="Input 2 2 3 4 2" xfId="11596"/>
    <cellStyle name="Input 2 2 3 4 3" xfId="11597"/>
    <cellStyle name="Input 2 2 3 4 4" xfId="11598"/>
    <cellStyle name="Input 2 2 3 4 5" xfId="11599"/>
    <cellStyle name="Input 2 2 3 4 6" xfId="11600"/>
    <cellStyle name="Input 2 2 3 4 7" xfId="11601"/>
    <cellStyle name="Input 2 2 3 4 8" xfId="11602"/>
    <cellStyle name="Input 2 2 3 4 9" xfId="35322"/>
    <cellStyle name="Input 2 2 3 5" xfId="11603"/>
    <cellStyle name="Input 2 2 3 6" xfId="11604"/>
    <cellStyle name="Input 2 2 3 7" xfId="11605"/>
    <cellStyle name="Input 2 2 3 8" xfId="11606"/>
    <cellStyle name="Input 2 2 3 9" xfId="11607"/>
    <cellStyle name="Input 2 2 4" xfId="11608"/>
    <cellStyle name="Input 2 2 4 10" xfId="11609"/>
    <cellStyle name="Input 2 2 4 11" xfId="11610"/>
    <cellStyle name="Input 2 2 4 12" xfId="35323"/>
    <cellStyle name="Input 2 2 4 2" xfId="11611"/>
    <cellStyle name="Input 2 2 4 2 10" xfId="35324"/>
    <cellStyle name="Input 2 2 4 2 2" xfId="11612"/>
    <cellStyle name="Input 2 2 4 2 2 2" xfId="11613"/>
    <cellStyle name="Input 2 2 4 2 2 3" xfId="11614"/>
    <cellStyle name="Input 2 2 4 2 2 4" xfId="11615"/>
    <cellStyle name="Input 2 2 4 2 2 5" xfId="11616"/>
    <cellStyle name="Input 2 2 4 2 2 6" xfId="11617"/>
    <cellStyle name="Input 2 2 4 2 2 7" xfId="11618"/>
    <cellStyle name="Input 2 2 4 2 2 8" xfId="11619"/>
    <cellStyle name="Input 2 2 4 2 2 9" xfId="35325"/>
    <cellStyle name="Input 2 2 4 2 3" xfId="11620"/>
    <cellStyle name="Input 2 2 4 2 4" xfId="11621"/>
    <cellStyle name="Input 2 2 4 2 5" xfId="11622"/>
    <cellStyle name="Input 2 2 4 2 6" xfId="11623"/>
    <cellStyle name="Input 2 2 4 2 7" xfId="11624"/>
    <cellStyle name="Input 2 2 4 2 8" xfId="11625"/>
    <cellStyle name="Input 2 2 4 2 9" xfId="11626"/>
    <cellStyle name="Input 2 2 4 3" xfId="11627"/>
    <cellStyle name="Input 2 2 4 3 10" xfId="35326"/>
    <cellStyle name="Input 2 2 4 3 2" xfId="11628"/>
    <cellStyle name="Input 2 2 4 3 2 2" xfId="11629"/>
    <cellStyle name="Input 2 2 4 3 2 3" xfId="11630"/>
    <cellStyle name="Input 2 2 4 3 2 4" xfId="11631"/>
    <cellStyle name="Input 2 2 4 3 2 5" xfId="11632"/>
    <cellStyle name="Input 2 2 4 3 2 6" xfId="11633"/>
    <cellStyle name="Input 2 2 4 3 2 7" xfId="11634"/>
    <cellStyle name="Input 2 2 4 3 2 8" xfId="11635"/>
    <cellStyle name="Input 2 2 4 3 2 9" xfId="35327"/>
    <cellStyle name="Input 2 2 4 3 3" xfId="11636"/>
    <cellStyle name="Input 2 2 4 3 4" xfId="11637"/>
    <cellStyle name="Input 2 2 4 3 5" xfId="11638"/>
    <cellStyle name="Input 2 2 4 3 6" xfId="11639"/>
    <cellStyle name="Input 2 2 4 3 7" xfId="11640"/>
    <cellStyle name="Input 2 2 4 3 8" xfId="11641"/>
    <cellStyle name="Input 2 2 4 3 9" xfId="11642"/>
    <cellStyle name="Input 2 2 4 4" xfId="11643"/>
    <cellStyle name="Input 2 2 4 4 2" xfId="11644"/>
    <cellStyle name="Input 2 2 4 4 3" xfId="11645"/>
    <cellStyle name="Input 2 2 4 4 4" xfId="11646"/>
    <cellStyle name="Input 2 2 4 4 5" xfId="11647"/>
    <cellStyle name="Input 2 2 4 4 6" xfId="11648"/>
    <cellStyle name="Input 2 2 4 4 7" xfId="11649"/>
    <cellStyle name="Input 2 2 4 4 8" xfId="11650"/>
    <cellStyle name="Input 2 2 4 4 9" xfId="35328"/>
    <cellStyle name="Input 2 2 4 5" xfId="11651"/>
    <cellStyle name="Input 2 2 4 6" xfId="11652"/>
    <cellStyle name="Input 2 2 4 7" xfId="11653"/>
    <cellStyle name="Input 2 2 4 8" xfId="11654"/>
    <cellStyle name="Input 2 2 4 9" xfId="11655"/>
    <cellStyle name="Input 2 2 5" xfId="11656"/>
    <cellStyle name="Input 2 2 5 10" xfId="11657"/>
    <cellStyle name="Input 2 2 5 11" xfId="11658"/>
    <cellStyle name="Input 2 2 5 12" xfId="35329"/>
    <cellStyle name="Input 2 2 5 2" xfId="11659"/>
    <cellStyle name="Input 2 2 5 2 10" xfId="35330"/>
    <cellStyle name="Input 2 2 5 2 2" xfId="11660"/>
    <cellStyle name="Input 2 2 5 2 2 2" xfId="11661"/>
    <cellStyle name="Input 2 2 5 2 2 3" xfId="11662"/>
    <cellStyle name="Input 2 2 5 2 2 4" xfId="11663"/>
    <cellStyle name="Input 2 2 5 2 2 5" xfId="11664"/>
    <cellStyle name="Input 2 2 5 2 2 6" xfId="11665"/>
    <cellStyle name="Input 2 2 5 2 2 7" xfId="11666"/>
    <cellStyle name="Input 2 2 5 2 2 8" xfId="11667"/>
    <cellStyle name="Input 2 2 5 2 2 9" xfId="35331"/>
    <cellStyle name="Input 2 2 5 2 3" xfId="11668"/>
    <cellStyle name="Input 2 2 5 2 4" xfId="11669"/>
    <cellStyle name="Input 2 2 5 2 5" xfId="11670"/>
    <cellStyle name="Input 2 2 5 2 6" xfId="11671"/>
    <cellStyle name="Input 2 2 5 2 7" xfId="11672"/>
    <cellStyle name="Input 2 2 5 2 8" xfId="11673"/>
    <cellStyle name="Input 2 2 5 2 9" xfId="11674"/>
    <cellStyle name="Input 2 2 5 3" xfId="11675"/>
    <cellStyle name="Input 2 2 5 3 10" xfId="35332"/>
    <cellStyle name="Input 2 2 5 3 2" xfId="11676"/>
    <cellStyle name="Input 2 2 5 3 2 2" xfId="11677"/>
    <cellStyle name="Input 2 2 5 3 2 3" xfId="11678"/>
    <cellStyle name="Input 2 2 5 3 2 4" xfId="11679"/>
    <cellStyle name="Input 2 2 5 3 2 5" xfId="11680"/>
    <cellStyle name="Input 2 2 5 3 2 6" xfId="11681"/>
    <cellStyle name="Input 2 2 5 3 2 7" xfId="11682"/>
    <cellStyle name="Input 2 2 5 3 2 8" xfId="11683"/>
    <cellStyle name="Input 2 2 5 3 2 9" xfId="35333"/>
    <cellStyle name="Input 2 2 5 3 3" xfId="11684"/>
    <cellStyle name="Input 2 2 5 3 4" xfId="11685"/>
    <cellStyle name="Input 2 2 5 3 5" xfId="11686"/>
    <cellStyle name="Input 2 2 5 3 6" xfId="11687"/>
    <cellStyle name="Input 2 2 5 3 7" xfId="11688"/>
    <cellStyle name="Input 2 2 5 3 8" xfId="11689"/>
    <cellStyle name="Input 2 2 5 3 9" xfId="11690"/>
    <cellStyle name="Input 2 2 5 4" xfId="11691"/>
    <cellStyle name="Input 2 2 5 4 2" xfId="11692"/>
    <cellStyle name="Input 2 2 5 4 3" xfId="11693"/>
    <cellStyle name="Input 2 2 5 4 4" xfId="11694"/>
    <cellStyle name="Input 2 2 5 4 5" xfId="11695"/>
    <cellStyle name="Input 2 2 5 4 6" xfId="11696"/>
    <cellStyle name="Input 2 2 5 4 7" xfId="11697"/>
    <cellStyle name="Input 2 2 5 4 8" xfId="11698"/>
    <cellStyle name="Input 2 2 5 4 9" xfId="35334"/>
    <cellStyle name="Input 2 2 5 5" xfId="11699"/>
    <cellStyle name="Input 2 2 5 6" xfId="11700"/>
    <cellStyle name="Input 2 2 5 7" xfId="11701"/>
    <cellStyle name="Input 2 2 5 8" xfId="11702"/>
    <cellStyle name="Input 2 2 5 9" xfId="11703"/>
    <cellStyle name="Input 2 2 6" xfId="11704"/>
    <cellStyle name="Input 2 2 6 10" xfId="11705"/>
    <cellStyle name="Input 2 2 6 11" xfId="11706"/>
    <cellStyle name="Input 2 2 6 12" xfId="35335"/>
    <cellStyle name="Input 2 2 6 2" xfId="11707"/>
    <cellStyle name="Input 2 2 6 2 10" xfId="35336"/>
    <cellStyle name="Input 2 2 6 2 2" xfId="11708"/>
    <cellStyle name="Input 2 2 6 2 2 2" xfId="11709"/>
    <cellStyle name="Input 2 2 6 2 2 3" xfId="11710"/>
    <cellStyle name="Input 2 2 6 2 2 4" xfId="11711"/>
    <cellStyle name="Input 2 2 6 2 2 5" xfId="11712"/>
    <cellStyle name="Input 2 2 6 2 2 6" xfId="11713"/>
    <cellStyle name="Input 2 2 6 2 2 7" xfId="11714"/>
    <cellStyle name="Input 2 2 6 2 2 8" xfId="11715"/>
    <cellStyle name="Input 2 2 6 2 2 9" xfId="35337"/>
    <cellStyle name="Input 2 2 6 2 3" xfId="11716"/>
    <cellStyle name="Input 2 2 6 2 4" xfId="11717"/>
    <cellStyle name="Input 2 2 6 2 5" xfId="11718"/>
    <cellStyle name="Input 2 2 6 2 6" xfId="11719"/>
    <cellStyle name="Input 2 2 6 2 7" xfId="11720"/>
    <cellStyle name="Input 2 2 6 2 8" xfId="11721"/>
    <cellStyle name="Input 2 2 6 2 9" xfId="11722"/>
    <cellStyle name="Input 2 2 6 3" xfId="11723"/>
    <cellStyle name="Input 2 2 6 3 10" xfId="35338"/>
    <cellStyle name="Input 2 2 6 3 2" xfId="11724"/>
    <cellStyle name="Input 2 2 6 3 2 2" xfId="11725"/>
    <cellStyle name="Input 2 2 6 3 2 3" xfId="11726"/>
    <cellStyle name="Input 2 2 6 3 2 4" xfId="11727"/>
    <cellStyle name="Input 2 2 6 3 2 5" xfId="11728"/>
    <cellStyle name="Input 2 2 6 3 2 6" xfId="11729"/>
    <cellStyle name="Input 2 2 6 3 2 7" xfId="11730"/>
    <cellStyle name="Input 2 2 6 3 2 8" xfId="11731"/>
    <cellStyle name="Input 2 2 6 3 2 9" xfId="35339"/>
    <cellStyle name="Input 2 2 6 3 3" xfId="11732"/>
    <cellStyle name="Input 2 2 6 3 4" xfId="11733"/>
    <cellStyle name="Input 2 2 6 3 5" xfId="11734"/>
    <cellStyle name="Input 2 2 6 3 6" xfId="11735"/>
    <cellStyle name="Input 2 2 6 3 7" xfId="11736"/>
    <cellStyle name="Input 2 2 6 3 8" xfId="11737"/>
    <cellStyle name="Input 2 2 6 3 9" xfId="11738"/>
    <cellStyle name="Input 2 2 6 4" xfId="11739"/>
    <cellStyle name="Input 2 2 6 4 2" xfId="11740"/>
    <cellStyle name="Input 2 2 6 4 3" xfId="11741"/>
    <cellStyle name="Input 2 2 6 4 4" xfId="11742"/>
    <cellStyle name="Input 2 2 6 4 5" xfId="11743"/>
    <cellStyle name="Input 2 2 6 4 6" xfId="11744"/>
    <cellStyle name="Input 2 2 6 4 7" xfId="11745"/>
    <cellStyle name="Input 2 2 6 4 8" xfId="11746"/>
    <cellStyle name="Input 2 2 6 4 9" xfId="35340"/>
    <cellStyle name="Input 2 2 6 5" xfId="11747"/>
    <cellStyle name="Input 2 2 6 6" xfId="11748"/>
    <cellStyle name="Input 2 2 6 7" xfId="11749"/>
    <cellStyle name="Input 2 2 6 8" xfId="11750"/>
    <cellStyle name="Input 2 2 6 9" xfId="11751"/>
    <cellStyle name="Input 2 2 7" xfId="11752"/>
    <cellStyle name="Input 2 2 7 10" xfId="11753"/>
    <cellStyle name="Input 2 2 7 11" xfId="11754"/>
    <cellStyle name="Input 2 2 7 12" xfId="35341"/>
    <cellStyle name="Input 2 2 7 2" xfId="11755"/>
    <cellStyle name="Input 2 2 7 2 10" xfId="35342"/>
    <cellStyle name="Input 2 2 7 2 2" xfId="11756"/>
    <cellStyle name="Input 2 2 7 2 2 2" xfId="11757"/>
    <cellStyle name="Input 2 2 7 2 2 3" xfId="11758"/>
    <cellStyle name="Input 2 2 7 2 2 4" xfId="11759"/>
    <cellStyle name="Input 2 2 7 2 2 5" xfId="11760"/>
    <cellStyle name="Input 2 2 7 2 2 6" xfId="11761"/>
    <cellStyle name="Input 2 2 7 2 2 7" xfId="11762"/>
    <cellStyle name="Input 2 2 7 2 2 8" xfId="11763"/>
    <cellStyle name="Input 2 2 7 2 2 9" xfId="35343"/>
    <cellStyle name="Input 2 2 7 2 3" xfId="11764"/>
    <cellStyle name="Input 2 2 7 2 4" xfId="11765"/>
    <cellStyle name="Input 2 2 7 2 5" xfId="11766"/>
    <cellStyle name="Input 2 2 7 2 6" xfId="11767"/>
    <cellStyle name="Input 2 2 7 2 7" xfId="11768"/>
    <cellStyle name="Input 2 2 7 2 8" xfId="11769"/>
    <cellStyle name="Input 2 2 7 2 9" xfId="11770"/>
    <cellStyle name="Input 2 2 7 3" xfId="11771"/>
    <cellStyle name="Input 2 2 7 3 10" xfId="35344"/>
    <cellStyle name="Input 2 2 7 3 2" xfId="11772"/>
    <cellStyle name="Input 2 2 7 3 2 2" xfId="11773"/>
    <cellStyle name="Input 2 2 7 3 2 3" xfId="11774"/>
    <cellStyle name="Input 2 2 7 3 2 4" xfId="11775"/>
    <cellStyle name="Input 2 2 7 3 2 5" xfId="11776"/>
    <cellStyle name="Input 2 2 7 3 2 6" xfId="11777"/>
    <cellStyle name="Input 2 2 7 3 2 7" xfId="11778"/>
    <cellStyle name="Input 2 2 7 3 2 8" xfId="11779"/>
    <cellStyle name="Input 2 2 7 3 2 9" xfId="35345"/>
    <cellStyle name="Input 2 2 7 3 3" xfId="11780"/>
    <cellStyle name="Input 2 2 7 3 4" xfId="11781"/>
    <cellStyle name="Input 2 2 7 3 5" xfId="11782"/>
    <cellStyle name="Input 2 2 7 3 6" xfId="11783"/>
    <cellStyle name="Input 2 2 7 3 7" xfId="11784"/>
    <cellStyle name="Input 2 2 7 3 8" xfId="11785"/>
    <cellStyle name="Input 2 2 7 3 9" xfId="11786"/>
    <cellStyle name="Input 2 2 7 4" xfId="11787"/>
    <cellStyle name="Input 2 2 7 4 2" xfId="11788"/>
    <cellStyle name="Input 2 2 7 4 3" xfId="11789"/>
    <cellStyle name="Input 2 2 7 4 4" xfId="11790"/>
    <cellStyle name="Input 2 2 7 4 5" xfId="11791"/>
    <cellStyle name="Input 2 2 7 4 6" xfId="11792"/>
    <cellStyle name="Input 2 2 7 4 7" xfId="11793"/>
    <cellStyle name="Input 2 2 7 4 8" xfId="11794"/>
    <cellStyle name="Input 2 2 7 4 9" xfId="35346"/>
    <cellStyle name="Input 2 2 7 5" xfId="11795"/>
    <cellStyle name="Input 2 2 7 6" xfId="11796"/>
    <cellStyle name="Input 2 2 7 7" xfId="11797"/>
    <cellStyle name="Input 2 2 7 8" xfId="11798"/>
    <cellStyle name="Input 2 2 7 9" xfId="11799"/>
    <cellStyle name="Input 2 2 8" xfId="11800"/>
    <cellStyle name="Input 2 2 8 10" xfId="11801"/>
    <cellStyle name="Input 2 2 8 11" xfId="11802"/>
    <cellStyle name="Input 2 2 8 12" xfId="35347"/>
    <cellStyle name="Input 2 2 8 2" xfId="11803"/>
    <cellStyle name="Input 2 2 8 2 10" xfId="35348"/>
    <cellStyle name="Input 2 2 8 2 2" xfId="11804"/>
    <cellStyle name="Input 2 2 8 2 2 2" xfId="11805"/>
    <cellStyle name="Input 2 2 8 2 2 3" xfId="11806"/>
    <cellStyle name="Input 2 2 8 2 2 4" xfId="11807"/>
    <cellStyle name="Input 2 2 8 2 2 5" xfId="11808"/>
    <cellStyle name="Input 2 2 8 2 2 6" xfId="11809"/>
    <cellStyle name="Input 2 2 8 2 2 7" xfId="11810"/>
    <cellStyle name="Input 2 2 8 2 2 8" xfId="11811"/>
    <cellStyle name="Input 2 2 8 2 2 9" xfId="35349"/>
    <cellStyle name="Input 2 2 8 2 3" xfId="11812"/>
    <cellStyle name="Input 2 2 8 2 4" xfId="11813"/>
    <cellStyle name="Input 2 2 8 2 5" xfId="11814"/>
    <cellStyle name="Input 2 2 8 2 6" xfId="11815"/>
    <cellStyle name="Input 2 2 8 2 7" xfId="11816"/>
    <cellStyle name="Input 2 2 8 2 8" xfId="11817"/>
    <cellStyle name="Input 2 2 8 2 9" xfId="11818"/>
    <cellStyle name="Input 2 2 8 3" xfId="11819"/>
    <cellStyle name="Input 2 2 8 3 10" xfId="35350"/>
    <cellStyle name="Input 2 2 8 3 2" xfId="11820"/>
    <cellStyle name="Input 2 2 8 3 2 2" xfId="11821"/>
    <cellStyle name="Input 2 2 8 3 2 3" xfId="11822"/>
    <cellStyle name="Input 2 2 8 3 2 4" xfId="11823"/>
    <cellStyle name="Input 2 2 8 3 2 5" xfId="11824"/>
    <cellStyle name="Input 2 2 8 3 2 6" xfId="11825"/>
    <cellStyle name="Input 2 2 8 3 2 7" xfId="11826"/>
    <cellStyle name="Input 2 2 8 3 2 8" xfId="11827"/>
    <cellStyle name="Input 2 2 8 3 2 9" xfId="35351"/>
    <cellStyle name="Input 2 2 8 3 3" xfId="11828"/>
    <cellStyle name="Input 2 2 8 3 4" xfId="11829"/>
    <cellStyle name="Input 2 2 8 3 5" xfId="11830"/>
    <cellStyle name="Input 2 2 8 3 6" xfId="11831"/>
    <cellStyle name="Input 2 2 8 3 7" xfId="11832"/>
    <cellStyle name="Input 2 2 8 3 8" xfId="11833"/>
    <cellStyle name="Input 2 2 8 3 9" xfId="11834"/>
    <cellStyle name="Input 2 2 8 4" xfId="11835"/>
    <cellStyle name="Input 2 2 8 4 2" xfId="11836"/>
    <cellStyle name="Input 2 2 8 4 3" xfId="11837"/>
    <cellStyle name="Input 2 2 8 4 4" xfId="11838"/>
    <cellStyle name="Input 2 2 8 4 5" xfId="11839"/>
    <cellStyle name="Input 2 2 8 4 6" xfId="11840"/>
    <cellStyle name="Input 2 2 8 4 7" xfId="11841"/>
    <cellStyle name="Input 2 2 8 4 8" xfId="11842"/>
    <cellStyle name="Input 2 2 8 4 9" xfId="35352"/>
    <cellStyle name="Input 2 2 8 5" xfId="11843"/>
    <cellStyle name="Input 2 2 8 6" xfId="11844"/>
    <cellStyle name="Input 2 2 8 7" xfId="11845"/>
    <cellStyle name="Input 2 2 8 8" xfId="11846"/>
    <cellStyle name="Input 2 2 8 9" xfId="11847"/>
    <cellStyle name="Input 2 2 9" xfId="11848"/>
    <cellStyle name="Input 2 2 9 10" xfId="11849"/>
    <cellStyle name="Input 2 2 9 11" xfId="11850"/>
    <cellStyle name="Input 2 2 9 12" xfId="35353"/>
    <cellStyle name="Input 2 2 9 2" xfId="11851"/>
    <cellStyle name="Input 2 2 9 2 10" xfId="35354"/>
    <cellStyle name="Input 2 2 9 2 2" xfId="11852"/>
    <cellStyle name="Input 2 2 9 2 2 2" xfId="11853"/>
    <cellStyle name="Input 2 2 9 2 2 3" xfId="11854"/>
    <cellStyle name="Input 2 2 9 2 2 4" xfId="11855"/>
    <cellStyle name="Input 2 2 9 2 2 5" xfId="11856"/>
    <cellStyle name="Input 2 2 9 2 2 6" xfId="11857"/>
    <cellStyle name="Input 2 2 9 2 2 7" xfId="11858"/>
    <cellStyle name="Input 2 2 9 2 2 8" xfId="11859"/>
    <cellStyle name="Input 2 2 9 2 2 9" xfId="35355"/>
    <cellStyle name="Input 2 2 9 2 3" xfId="11860"/>
    <cellStyle name="Input 2 2 9 2 4" xfId="11861"/>
    <cellStyle name="Input 2 2 9 2 5" xfId="11862"/>
    <cellStyle name="Input 2 2 9 2 6" xfId="11863"/>
    <cellStyle name="Input 2 2 9 2 7" xfId="11864"/>
    <cellStyle name="Input 2 2 9 2 8" xfId="11865"/>
    <cellStyle name="Input 2 2 9 2 9" xfId="11866"/>
    <cellStyle name="Input 2 2 9 3" xfId="11867"/>
    <cellStyle name="Input 2 2 9 3 10" xfId="35356"/>
    <cellStyle name="Input 2 2 9 3 2" xfId="11868"/>
    <cellStyle name="Input 2 2 9 3 2 2" xfId="11869"/>
    <cellStyle name="Input 2 2 9 3 2 3" xfId="11870"/>
    <cellStyle name="Input 2 2 9 3 2 4" xfId="11871"/>
    <cellStyle name="Input 2 2 9 3 2 5" xfId="11872"/>
    <cellStyle name="Input 2 2 9 3 2 6" xfId="11873"/>
    <cellStyle name="Input 2 2 9 3 2 7" xfId="11874"/>
    <cellStyle name="Input 2 2 9 3 2 8" xfId="11875"/>
    <cellStyle name="Input 2 2 9 3 2 9" xfId="35357"/>
    <cellStyle name="Input 2 2 9 3 3" xfId="11876"/>
    <cellStyle name="Input 2 2 9 3 4" xfId="11877"/>
    <cellStyle name="Input 2 2 9 3 5" xfId="11878"/>
    <cellStyle name="Input 2 2 9 3 6" xfId="11879"/>
    <cellStyle name="Input 2 2 9 3 7" xfId="11880"/>
    <cellStyle name="Input 2 2 9 3 8" xfId="11881"/>
    <cellStyle name="Input 2 2 9 3 9" xfId="11882"/>
    <cellStyle name="Input 2 2 9 4" xfId="11883"/>
    <cellStyle name="Input 2 2 9 4 2" xfId="11884"/>
    <cellStyle name="Input 2 2 9 4 3" xfId="11885"/>
    <cellStyle name="Input 2 2 9 4 4" xfId="11886"/>
    <cellStyle name="Input 2 2 9 4 5" xfId="11887"/>
    <cellStyle name="Input 2 2 9 4 6" xfId="11888"/>
    <cellStyle name="Input 2 2 9 4 7" xfId="11889"/>
    <cellStyle name="Input 2 2 9 4 8" xfId="11890"/>
    <cellStyle name="Input 2 2 9 4 9" xfId="35358"/>
    <cellStyle name="Input 2 2 9 5" xfId="11891"/>
    <cellStyle name="Input 2 2 9 6" xfId="11892"/>
    <cellStyle name="Input 2 2 9 7" xfId="11893"/>
    <cellStyle name="Input 2 2 9 8" xfId="11894"/>
    <cellStyle name="Input 2 2 9 9" xfId="11895"/>
    <cellStyle name="Input 2 20" xfId="11896"/>
    <cellStyle name="Input 2 21" xfId="11897"/>
    <cellStyle name="Input 2 22" xfId="11898"/>
    <cellStyle name="Input 2 23" xfId="11899"/>
    <cellStyle name="Input 2 24" xfId="11900"/>
    <cellStyle name="Input 2 25" xfId="33064"/>
    <cellStyle name="Input 2 3" xfId="11901"/>
    <cellStyle name="Input 2 3 10" xfId="11902"/>
    <cellStyle name="Input 2 3 10 10" xfId="11903"/>
    <cellStyle name="Input 2 3 10 11" xfId="35359"/>
    <cellStyle name="Input 2 3 10 2" xfId="11904"/>
    <cellStyle name="Input 2 3 10 2 10" xfId="35360"/>
    <cellStyle name="Input 2 3 10 2 2" xfId="11905"/>
    <cellStyle name="Input 2 3 10 2 2 2" xfId="11906"/>
    <cellStyle name="Input 2 3 10 2 2 3" xfId="11907"/>
    <cellStyle name="Input 2 3 10 2 2 4" xfId="11908"/>
    <cellStyle name="Input 2 3 10 2 2 5" xfId="11909"/>
    <cellStyle name="Input 2 3 10 2 2 6" xfId="11910"/>
    <cellStyle name="Input 2 3 10 2 2 7" xfId="11911"/>
    <cellStyle name="Input 2 3 10 2 2 8" xfId="11912"/>
    <cellStyle name="Input 2 3 10 2 2 9" xfId="35361"/>
    <cellStyle name="Input 2 3 10 2 3" xfId="11913"/>
    <cellStyle name="Input 2 3 10 2 4" xfId="11914"/>
    <cellStyle name="Input 2 3 10 2 5" xfId="11915"/>
    <cellStyle name="Input 2 3 10 2 6" xfId="11916"/>
    <cellStyle name="Input 2 3 10 2 7" xfId="11917"/>
    <cellStyle name="Input 2 3 10 2 8" xfId="11918"/>
    <cellStyle name="Input 2 3 10 2 9" xfId="11919"/>
    <cellStyle name="Input 2 3 10 3" xfId="11920"/>
    <cellStyle name="Input 2 3 10 3 2" xfId="11921"/>
    <cellStyle name="Input 2 3 10 3 3" xfId="11922"/>
    <cellStyle name="Input 2 3 10 3 4" xfId="11923"/>
    <cellStyle name="Input 2 3 10 3 5" xfId="11924"/>
    <cellStyle name="Input 2 3 10 3 6" xfId="11925"/>
    <cellStyle name="Input 2 3 10 3 7" xfId="11926"/>
    <cellStyle name="Input 2 3 10 3 8" xfId="11927"/>
    <cellStyle name="Input 2 3 10 3 9" xfId="35362"/>
    <cellStyle name="Input 2 3 10 4" xfId="11928"/>
    <cellStyle name="Input 2 3 10 5" xfId="11929"/>
    <cellStyle name="Input 2 3 10 6" xfId="11930"/>
    <cellStyle name="Input 2 3 10 7" xfId="11931"/>
    <cellStyle name="Input 2 3 10 8" xfId="11932"/>
    <cellStyle name="Input 2 3 10 9" xfId="11933"/>
    <cellStyle name="Input 2 3 11" xfId="11934"/>
    <cellStyle name="Input 2 3 11 10" xfId="35363"/>
    <cellStyle name="Input 2 3 11 2" xfId="11935"/>
    <cellStyle name="Input 2 3 11 2 2" xfId="11936"/>
    <cellStyle name="Input 2 3 11 2 3" xfId="11937"/>
    <cellStyle name="Input 2 3 11 2 4" xfId="11938"/>
    <cellStyle name="Input 2 3 11 2 5" xfId="11939"/>
    <cellStyle name="Input 2 3 11 2 6" xfId="11940"/>
    <cellStyle name="Input 2 3 11 2 7" xfId="11941"/>
    <cellStyle name="Input 2 3 11 2 8" xfId="11942"/>
    <cellStyle name="Input 2 3 11 2 9" xfId="35364"/>
    <cellStyle name="Input 2 3 11 3" xfId="11943"/>
    <cellStyle name="Input 2 3 11 4" xfId="11944"/>
    <cellStyle name="Input 2 3 11 5" xfId="11945"/>
    <cellStyle name="Input 2 3 11 6" xfId="11946"/>
    <cellStyle name="Input 2 3 11 7" xfId="11947"/>
    <cellStyle name="Input 2 3 11 8" xfId="11948"/>
    <cellStyle name="Input 2 3 11 9" xfId="11949"/>
    <cellStyle name="Input 2 3 12" xfId="11950"/>
    <cellStyle name="Input 2 3 12 2" xfId="11951"/>
    <cellStyle name="Input 2 3 12 3" xfId="11952"/>
    <cellStyle name="Input 2 3 12 4" xfId="11953"/>
    <cellStyle name="Input 2 3 12 5" xfId="11954"/>
    <cellStyle name="Input 2 3 12 6" xfId="11955"/>
    <cellStyle name="Input 2 3 12 7" xfId="11956"/>
    <cellStyle name="Input 2 3 12 8" xfId="11957"/>
    <cellStyle name="Input 2 3 12 9" xfId="37831"/>
    <cellStyle name="Input 2 3 13" xfId="11958"/>
    <cellStyle name="Input 2 3 14" xfId="11959"/>
    <cellStyle name="Input 2 3 15" xfId="11960"/>
    <cellStyle name="Input 2 3 16" xfId="11961"/>
    <cellStyle name="Input 2 3 17" xfId="11962"/>
    <cellStyle name="Input 2 3 18" xfId="11963"/>
    <cellStyle name="Input 2 3 19" xfId="11964"/>
    <cellStyle name="Input 2 3 2" xfId="11965"/>
    <cellStyle name="Input 2 3 2 10" xfId="11966"/>
    <cellStyle name="Input 2 3 2 11" xfId="11967"/>
    <cellStyle name="Input 2 3 2 12" xfId="11968"/>
    <cellStyle name="Input 2 3 2 13" xfId="35365"/>
    <cellStyle name="Input 2 3 2 2" xfId="11969"/>
    <cellStyle name="Input 2 3 2 2 10" xfId="11970"/>
    <cellStyle name="Input 2 3 2 2 11" xfId="11971"/>
    <cellStyle name="Input 2 3 2 2 12" xfId="35366"/>
    <cellStyle name="Input 2 3 2 2 2" xfId="11972"/>
    <cellStyle name="Input 2 3 2 2 2 10" xfId="35367"/>
    <cellStyle name="Input 2 3 2 2 2 2" xfId="11973"/>
    <cellStyle name="Input 2 3 2 2 2 2 2" xfId="11974"/>
    <cellStyle name="Input 2 3 2 2 2 2 3" xfId="11975"/>
    <cellStyle name="Input 2 3 2 2 2 2 4" xfId="11976"/>
    <cellStyle name="Input 2 3 2 2 2 2 5" xfId="11977"/>
    <cellStyle name="Input 2 3 2 2 2 2 6" xfId="11978"/>
    <cellStyle name="Input 2 3 2 2 2 2 7" xfId="11979"/>
    <cellStyle name="Input 2 3 2 2 2 2 8" xfId="11980"/>
    <cellStyle name="Input 2 3 2 2 2 2 9" xfId="35368"/>
    <cellStyle name="Input 2 3 2 2 2 3" xfId="11981"/>
    <cellStyle name="Input 2 3 2 2 2 4" xfId="11982"/>
    <cellStyle name="Input 2 3 2 2 2 5" xfId="11983"/>
    <cellStyle name="Input 2 3 2 2 2 6" xfId="11984"/>
    <cellStyle name="Input 2 3 2 2 2 7" xfId="11985"/>
    <cellStyle name="Input 2 3 2 2 2 8" xfId="11986"/>
    <cellStyle name="Input 2 3 2 2 2 9" xfId="11987"/>
    <cellStyle name="Input 2 3 2 2 3" xfId="11988"/>
    <cellStyle name="Input 2 3 2 2 3 10" xfId="35369"/>
    <cellStyle name="Input 2 3 2 2 3 2" xfId="11989"/>
    <cellStyle name="Input 2 3 2 2 3 2 2" xfId="11990"/>
    <cellStyle name="Input 2 3 2 2 3 2 3" xfId="11991"/>
    <cellStyle name="Input 2 3 2 2 3 2 4" xfId="11992"/>
    <cellStyle name="Input 2 3 2 2 3 2 5" xfId="11993"/>
    <cellStyle name="Input 2 3 2 2 3 2 6" xfId="11994"/>
    <cellStyle name="Input 2 3 2 2 3 2 7" xfId="11995"/>
    <cellStyle name="Input 2 3 2 2 3 2 8" xfId="11996"/>
    <cellStyle name="Input 2 3 2 2 3 2 9" xfId="35370"/>
    <cellStyle name="Input 2 3 2 2 3 3" xfId="11997"/>
    <cellStyle name="Input 2 3 2 2 3 4" xfId="11998"/>
    <cellStyle name="Input 2 3 2 2 3 5" xfId="11999"/>
    <cellStyle name="Input 2 3 2 2 3 6" xfId="12000"/>
    <cellStyle name="Input 2 3 2 2 3 7" xfId="12001"/>
    <cellStyle name="Input 2 3 2 2 3 8" xfId="12002"/>
    <cellStyle name="Input 2 3 2 2 3 9" xfId="12003"/>
    <cellStyle name="Input 2 3 2 2 4" xfId="12004"/>
    <cellStyle name="Input 2 3 2 2 4 2" xfId="12005"/>
    <cellStyle name="Input 2 3 2 2 4 3" xfId="12006"/>
    <cellStyle name="Input 2 3 2 2 4 4" xfId="12007"/>
    <cellStyle name="Input 2 3 2 2 4 5" xfId="12008"/>
    <cellStyle name="Input 2 3 2 2 4 6" xfId="12009"/>
    <cellStyle name="Input 2 3 2 2 4 7" xfId="12010"/>
    <cellStyle name="Input 2 3 2 2 4 8" xfId="12011"/>
    <cellStyle name="Input 2 3 2 2 4 9" xfId="35371"/>
    <cellStyle name="Input 2 3 2 2 5" xfId="12012"/>
    <cellStyle name="Input 2 3 2 2 6" xfId="12013"/>
    <cellStyle name="Input 2 3 2 2 7" xfId="12014"/>
    <cellStyle name="Input 2 3 2 2 8" xfId="12015"/>
    <cellStyle name="Input 2 3 2 2 9" xfId="12016"/>
    <cellStyle name="Input 2 3 2 3" xfId="12017"/>
    <cellStyle name="Input 2 3 2 3 10" xfId="35372"/>
    <cellStyle name="Input 2 3 2 3 2" xfId="12018"/>
    <cellStyle name="Input 2 3 2 3 2 2" xfId="12019"/>
    <cellStyle name="Input 2 3 2 3 2 3" xfId="12020"/>
    <cellStyle name="Input 2 3 2 3 2 4" xfId="12021"/>
    <cellStyle name="Input 2 3 2 3 2 5" xfId="12022"/>
    <cellStyle name="Input 2 3 2 3 2 6" xfId="12023"/>
    <cellStyle name="Input 2 3 2 3 2 7" xfId="12024"/>
    <cellStyle name="Input 2 3 2 3 2 8" xfId="12025"/>
    <cellStyle name="Input 2 3 2 3 2 9" xfId="35373"/>
    <cellStyle name="Input 2 3 2 3 3" xfId="12026"/>
    <cellStyle name="Input 2 3 2 3 4" xfId="12027"/>
    <cellStyle name="Input 2 3 2 3 5" xfId="12028"/>
    <cellStyle name="Input 2 3 2 3 6" xfId="12029"/>
    <cellStyle name="Input 2 3 2 3 7" xfId="12030"/>
    <cellStyle name="Input 2 3 2 3 8" xfId="12031"/>
    <cellStyle name="Input 2 3 2 3 9" xfId="12032"/>
    <cellStyle name="Input 2 3 2 4" xfId="12033"/>
    <cellStyle name="Input 2 3 2 4 10" xfId="35374"/>
    <cellStyle name="Input 2 3 2 4 2" xfId="12034"/>
    <cellStyle name="Input 2 3 2 4 2 2" xfId="12035"/>
    <cellStyle name="Input 2 3 2 4 2 3" xfId="12036"/>
    <cellStyle name="Input 2 3 2 4 2 4" xfId="12037"/>
    <cellStyle name="Input 2 3 2 4 2 5" xfId="12038"/>
    <cellStyle name="Input 2 3 2 4 2 6" xfId="12039"/>
    <cellStyle name="Input 2 3 2 4 2 7" xfId="12040"/>
    <cellStyle name="Input 2 3 2 4 2 8" xfId="12041"/>
    <cellStyle name="Input 2 3 2 4 2 9" xfId="35375"/>
    <cellStyle name="Input 2 3 2 4 3" xfId="12042"/>
    <cellStyle name="Input 2 3 2 4 4" xfId="12043"/>
    <cellStyle name="Input 2 3 2 4 5" xfId="12044"/>
    <cellStyle name="Input 2 3 2 4 6" xfId="12045"/>
    <cellStyle name="Input 2 3 2 4 7" xfId="12046"/>
    <cellStyle name="Input 2 3 2 4 8" xfId="12047"/>
    <cellStyle name="Input 2 3 2 4 9" xfId="12048"/>
    <cellStyle name="Input 2 3 2 5" xfId="12049"/>
    <cellStyle name="Input 2 3 2 5 2" xfId="12050"/>
    <cellStyle name="Input 2 3 2 5 3" xfId="12051"/>
    <cellStyle name="Input 2 3 2 5 4" xfId="12052"/>
    <cellStyle name="Input 2 3 2 5 5" xfId="12053"/>
    <cellStyle name="Input 2 3 2 5 6" xfId="12054"/>
    <cellStyle name="Input 2 3 2 5 7" xfId="12055"/>
    <cellStyle name="Input 2 3 2 5 8" xfId="12056"/>
    <cellStyle name="Input 2 3 2 5 9" xfId="35376"/>
    <cellStyle name="Input 2 3 2 6" xfId="12057"/>
    <cellStyle name="Input 2 3 2 7" xfId="12058"/>
    <cellStyle name="Input 2 3 2 8" xfId="12059"/>
    <cellStyle name="Input 2 3 2 9" xfId="12060"/>
    <cellStyle name="Input 2 3 20" xfId="33603"/>
    <cellStyle name="Input 2 3 3" xfId="12061"/>
    <cellStyle name="Input 2 3 3 10" xfId="12062"/>
    <cellStyle name="Input 2 3 3 11" xfId="12063"/>
    <cellStyle name="Input 2 3 3 12" xfId="35377"/>
    <cellStyle name="Input 2 3 3 2" xfId="12064"/>
    <cellStyle name="Input 2 3 3 2 10" xfId="35378"/>
    <cellStyle name="Input 2 3 3 2 2" xfId="12065"/>
    <cellStyle name="Input 2 3 3 2 2 2" xfId="12066"/>
    <cellStyle name="Input 2 3 3 2 2 3" xfId="12067"/>
    <cellStyle name="Input 2 3 3 2 2 4" xfId="12068"/>
    <cellStyle name="Input 2 3 3 2 2 5" xfId="12069"/>
    <cellStyle name="Input 2 3 3 2 2 6" xfId="12070"/>
    <cellStyle name="Input 2 3 3 2 2 7" xfId="12071"/>
    <cellStyle name="Input 2 3 3 2 2 8" xfId="12072"/>
    <cellStyle name="Input 2 3 3 2 2 9" xfId="35379"/>
    <cellStyle name="Input 2 3 3 2 3" xfId="12073"/>
    <cellStyle name="Input 2 3 3 2 4" xfId="12074"/>
    <cellStyle name="Input 2 3 3 2 5" xfId="12075"/>
    <cellStyle name="Input 2 3 3 2 6" xfId="12076"/>
    <cellStyle name="Input 2 3 3 2 7" xfId="12077"/>
    <cellStyle name="Input 2 3 3 2 8" xfId="12078"/>
    <cellStyle name="Input 2 3 3 2 9" xfId="12079"/>
    <cellStyle name="Input 2 3 3 3" xfId="12080"/>
    <cellStyle name="Input 2 3 3 3 10" xfId="35380"/>
    <cellStyle name="Input 2 3 3 3 2" xfId="12081"/>
    <cellStyle name="Input 2 3 3 3 2 2" xfId="12082"/>
    <cellStyle name="Input 2 3 3 3 2 3" xfId="12083"/>
    <cellStyle name="Input 2 3 3 3 2 4" xfId="12084"/>
    <cellStyle name="Input 2 3 3 3 2 5" xfId="12085"/>
    <cellStyle name="Input 2 3 3 3 2 6" xfId="12086"/>
    <cellStyle name="Input 2 3 3 3 2 7" xfId="12087"/>
    <cellStyle name="Input 2 3 3 3 2 8" xfId="12088"/>
    <cellStyle name="Input 2 3 3 3 2 9" xfId="35381"/>
    <cellStyle name="Input 2 3 3 3 3" xfId="12089"/>
    <cellStyle name="Input 2 3 3 3 4" xfId="12090"/>
    <cellStyle name="Input 2 3 3 3 5" xfId="12091"/>
    <cellStyle name="Input 2 3 3 3 6" xfId="12092"/>
    <cellStyle name="Input 2 3 3 3 7" xfId="12093"/>
    <cellStyle name="Input 2 3 3 3 8" xfId="12094"/>
    <cellStyle name="Input 2 3 3 3 9" xfId="12095"/>
    <cellStyle name="Input 2 3 3 4" xfId="12096"/>
    <cellStyle name="Input 2 3 3 4 2" xfId="12097"/>
    <cellStyle name="Input 2 3 3 4 3" xfId="12098"/>
    <cellStyle name="Input 2 3 3 4 4" xfId="12099"/>
    <cellStyle name="Input 2 3 3 4 5" xfId="12100"/>
    <cellStyle name="Input 2 3 3 4 6" xfId="12101"/>
    <cellStyle name="Input 2 3 3 4 7" xfId="12102"/>
    <cellStyle name="Input 2 3 3 4 8" xfId="12103"/>
    <cellStyle name="Input 2 3 3 4 9" xfId="35382"/>
    <cellStyle name="Input 2 3 3 5" xfId="12104"/>
    <cellStyle name="Input 2 3 3 6" xfId="12105"/>
    <cellStyle name="Input 2 3 3 7" xfId="12106"/>
    <cellStyle name="Input 2 3 3 8" xfId="12107"/>
    <cellStyle name="Input 2 3 3 9" xfId="12108"/>
    <cellStyle name="Input 2 3 4" xfId="12109"/>
    <cellStyle name="Input 2 3 4 10" xfId="12110"/>
    <cellStyle name="Input 2 3 4 11" xfId="12111"/>
    <cellStyle name="Input 2 3 4 12" xfId="35383"/>
    <cellStyle name="Input 2 3 4 2" xfId="12112"/>
    <cellStyle name="Input 2 3 4 2 10" xfId="35384"/>
    <cellStyle name="Input 2 3 4 2 2" xfId="12113"/>
    <cellStyle name="Input 2 3 4 2 2 2" xfId="12114"/>
    <cellStyle name="Input 2 3 4 2 2 3" xfId="12115"/>
    <cellStyle name="Input 2 3 4 2 2 4" xfId="12116"/>
    <cellStyle name="Input 2 3 4 2 2 5" xfId="12117"/>
    <cellStyle name="Input 2 3 4 2 2 6" xfId="12118"/>
    <cellStyle name="Input 2 3 4 2 2 7" xfId="12119"/>
    <cellStyle name="Input 2 3 4 2 2 8" xfId="12120"/>
    <cellStyle name="Input 2 3 4 2 2 9" xfId="35385"/>
    <cellStyle name="Input 2 3 4 2 3" xfId="12121"/>
    <cellStyle name="Input 2 3 4 2 4" xfId="12122"/>
    <cellStyle name="Input 2 3 4 2 5" xfId="12123"/>
    <cellStyle name="Input 2 3 4 2 6" xfId="12124"/>
    <cellStyle name="Input 2 3 4 2 7" xfId="12125"/>
    <cellStyle name="Input 2 3 4 2 8" xfId="12126"/>
    <cellStyle name="Input 2 3 4 2 9" xfId="12127"/>
    <cellStyle name="Input 2 3 4 3" xfId="12128"/>
    <cellStyle name="Input 2 3 4 3 10" xfId="35386"/>
    <cellStyle name="Input 2 3 4 3 2" xfId="12129"/>
    <cellStyle name="Input 2 3 4 3 2 2" xfId="12130"/>
    <cellStyle name="Input 2 3 4 3 2 3" xfId="12131"/>
    <cellStyle name="Input 2 3 4 3 2 4" xfId="12132"/>
    <cellStyle name="Input 2 3 4 3 2 5" xfId="12133"/>
    <cellStyle name="Input 2 3 4 3 2 6" xfId="12134"/>
    <cellStyle name="Input 2 3 4 3 2 7" xfId="12135"/>
    <cellStyle name="Input 2 3 4 3 2 8" xfId="12136"/>
    <cellStyle name="Input 2 3 4 3 2 9" xfId="35387"/>
    <cellStyle name="Input 2 3 4 3 3" xfId="12137"/>
    <cellStyle name="Input 2 3 4 3 4" xfId="12138"/>
    <cellStyle name="Input 2 3 4 3 5" xfId="12139"/>
    <cellStyle name="Input 2 3 4 3 6" xfId="12140"/>
    <cellStyle name="Input 2 3 4 3 7" xfId="12141"/>
    <cellStyle name="Input 2 3 4 3 8" xfId="12142"/>
    <cellStyle name="Input 2 3 4 3 9" xfId="12143"/>
    <cellStyle name="Input 2 3 4 4" xfId="12144"/>
    <cellStyle name="Input 2 3 4 4 2" xfId="12145"/>
    <cellStyle name="Input 2 3 4 4 3" xfId="12146"/>
    <cellStyle name="Input 2 3 4 4 4" xfId="12147"/>
    <cellStyle name="Input 2 3 4 4 5" xfId="12148"/>
    <cellStyle name="Input 2 3 4 4 6" xfId="12149"/>
    <cellStyle name="Input 2 3 4 4 7" xfId="12150"/>
    <cellStyle name="Input 2 3 4 4 8" xfId="12151"/>
    <cellStyle name="Input 2 3 4 4 9" xfId="35388"/>
    <cellStyle name="Input 2 3 4 5" xfId="12152"/>
    <cellStyle name="Input 2 3 4 6" xfId="12153"/>
    <cellStyle name="Input 2 3 4 7" xfId="12154"/>
    <cellStyle name="Input 2 3 4 8" xfId="12155"/>
    <cellStyle name="Input 2 3 4 9" xfId="12156"/>
    <cellStyle name="Input 2 3 5" xfId="12157"/>
    <cellStyle name="Input 2 3 5 10" xfId="12158"/>
    <cellStyle name="Input 2 3 5 11" xfId="12159"/>
    <cellStyle name="Input 2 3 5 12" xfId="35389"/>
    <cellStyle name="Input 2 3 5 2" xfId="12160"/>
    <cellStyle name="Input 2 3 5 2 10" xfId="35390"/>
    <cellStyle name="Input 2 3 5 2 2" xfId="12161"/>
    <cellStyle name="Input 2 3 5 2 2 2" xfId="12162"/>
    <cellStyle name="Input 2 3 5 2 2 3" xfId="12163"/>
    <cellStyle name="Input 2 3 5 2 2 4" xfId="12164"/>
    <cellStyle name="Input 2 3 5 2 2 5" xfId="12165"/>
    <cellStyle name="Input 2 3 5 2 2 6" xfId="12166"/>
    <cellStyle name="Input 2 3 5 2 2 7" xfId="12167"/>
    <cellStyle name="Input 2 3 5 2 2 8" xfId="12168"/>
    <cellStyle name="Input 2 3 5 2 2 9" xfId="35391"/>
    <cellStyle name="Input 2 3 5 2 3" xfId="12169"/>
    <cellStyle name="Input 2 3 5 2 4" xfId="12170"/>
    <cellStyle name="Input 2 3 5 2 5" xfId="12171"/>
    <cellStyle name="Input 2 3 5 2 6" xfId="12172"/>
    <cellStyle name="Input 2 3 5 2 7" xfId="12173"/>
    <cellStyle name="Input 2 3 5 2 8" xfId="12174"/>
    <cellStyle name="Input 2 3 5 2 9" xfId="12175"/>
    <cellStyle name="Input 2 3 5 3" xfId="12176"/>
    <cellStyle name="Input 2 3 5 3 10" xfId="35392"/>
    <cellStyle name="Input 2 3 5 3 2" xfId="12177"/>
    <cellStyle name="Input 2 3 5 3 2 2" xfId="12178"/>
    <cellStyle name="Input 2 3 5 3 2 3" xfId="12179"/>
    <cellStyle name="Input 2 3 5 3 2 4" xfId="12180"/>
    <cellStyle name="Input 2 3 5 3 2 5" xfId="12181"/>
    <cellStyle name="Input 2 3 5 3 2 6" xfId="12182"/>
    <cellStyle name="Input 2 3 5 3 2 7" xfId="12183"/>
    <cellStyle name="Input 2 3 5 3 2 8" xfId="12184"/>
    <cellStyle name="Input 2 3 5 3 2 9" xfId="35393"/>
    <cellStyle name="Input 2 3 5 3 3" xfId="12185"/>
    <cellStyle name="Input 2 3 5 3 4" xfId="12186"/>
    <cellStyle name="Input 2 3 5 3 5" xfId="12187"/>
    <cellStyle name="Input 2 3 5 3 6" xfId="12188"/>
    <cellStyle name="Input 2 3 5 3 7" xfId="12189"/>
    <cellStyle name="Input 2 3 5 3 8" xfId="12190"/>
    <cellStyle name="Input 2 3 5 3 9" xfId="12191"/>
    <cellStyle name="Input 2 3 5 4" xfId="12192"/>
    <cellStyle name="Input 2 3 5 4 2" xfId="12193"/>
    <cellStyle name="Input 2 3 5 4 3" xfId="12194"/>
    <cellStyle name="Input 2 3 5 4 4" xfId="12195"/>
    <cellStyle name="Input 2 3 5 4 5" xfId="12196"/>
    <cellStyle name="Input 2 3 5 4 6" xfId="12197"/>
    <cellStyle name="Input 2 3 5 4 7" xfId="12198"/>
    <cellStyle name="Input 2 3 5 4 8" xfId="12199"/>
    <cellStyle name="Input 2 3 5 4 9" xfId="35394"/>
    <cellStyle name="Input 2 3 5 5" xfId="12200"/>
    <cellStyle name="Input 2 3 5 6" xfId="12201"/>
    <cellStyle name="Input 2 3 5 7" xfId="12202"/>
    <cellStyle name="Input 2 3 5 8" xfId="12203"/>
    <cellStyle name="Input 2 3 5 9" xfId="12204"/>
    <cellStyle name="Input 2 3 6" xfId="12205"/>
    <cellStyle name="Input 2 3 6 10" xfId="12206"/>
    <cellStyle name="Input 2 3 6 11" xfId="12207"/>
    <cellStyle name="Input 2 3 6 12" xfId="35395"/>
    <cellStyle name="Input 2 3 6 2" xfId="12208"/>
    <cellStyle name="Input 2 3 6 2 10" xfId="35396"/>
    <cellStyle name="Input 2 3 6 2 2" xfId="12209"/>
    <cellStyle name="Input 2 3 6 2 2 2" xfId="12210"/>
    <cellStyle name="Input 2 3 6 2 2 3" xfId="12211"/>
    <cellStyle name="Input 2 3 6 2 2 4" xfId="12212"/>
    <cellStyle name="Input 2 3 6 2 2 5" xfId="12213"/>
    <cellStyle name="Input 2 3 6 2 2 6" xfId="12214"/>
    <cellStyle name="Input 2 3 6 2 2 7" xfId="12215"/>
    <cellStyle name="Input 2 3 6 2 2 8" xfId="12216"/>
    <cellStyle name="Input 2 3 6 2 2 9" xfId="35397"/>
    <cellStyle name="Input 2 3 6 2 3" xfId="12217"/>
    <cellStyle name="Input 2 3 6 2 4" xfId="12218"/>
    <cellStyle name="Input 2 3 6 2 5" xfId="12219"/>
    <cellStyle name="Input 2 3 6 2 6" xfId="12220"/>
    <cellStyle name="Input 2 3 6 2 7" xfId="12221"/>
    <cellStyle name="Input 2 3 6 2 8" xfId="12222"/>
    <cellStyle name="Input 2 3 6 2 9" xfId="12223"/>
    <cellStyle name="Input 2 3 6 3" xfId="12224"/>
    <cellStyle name="Input 2 3 6 3 10" xfId="35398"/>
    <cellStyle name="Input 2 3 6 3 2" xfId="12225"/>
    <cellStyle name="Input 2 3 6 3 2 2" xfId="12226"/>
    <cellStyle name="Input 2 3 6 3 2 3" xfId="12227"/>
    <cellStyle name="Input 2 3 6 3 2 4" xfId="12228"/>
    <cellStyle name="Input 2 3 6 3 2 5" xfId="12229"/>
    <cellStyle name="Input 2 3 6 3 2 6" xfId="12230"/>
    <cellStyle name="Input 2 3 6 3 2 7" xfId="12231"/>
    <cellStyle name="Input 2 3 6 3 2 8" xfId="12232"/>
    <cellStyle name="Input 2 3 6 3 2 9" xfId="35399"/>
    <cellStyle name="Input 2 3 6 3 3" xfId="12233"/>
    <cellStyle name="Input 2 3 6 3 4" xfId="12234"/>
    <cellStyle name="Input 2 3 6 3 5" xfId="12235"/>
    <cellStyle name="Input 2 3 6 3 6" xfId="12236"/>
    <cellStyle name="Input 2 3 6 3 7" xfId="12237"/>
    <cellStyle name="Input 2 3 6 3 8" xfId="12238"/>
    <cellStyle name="Input 2 3 6 3 9" xfId="12239"/>
    <cellStyle name="Input 2 3 6 4" xfId="12240"/>
    <cellStyle name="Input 2 3 6 4 2" xfId="12241"/>
    <cellStyle name="Input 2 3 6 4 3" xfId="12242"/>
    <cellStyle name="Input 2 3 6 4 4" xfId="12243"/>
    <cellStyle name="Input 2 3 6 4 5" xfId="12244"/>
    <cellStyle name="Input 2 3 6 4 6" xfId="12245"/>
    <cellStyle name="Input 2 3 6 4 7" xfId="12246"/>
    <cellStyle name="Input 2 3 6 4 8" xfId="12247"/>
    <cellStyle name="Input 2 3 6 4 9" xfId="35400"/>
    <cellStyle name="Input 2 3 6 5" xfId="12248"/>
    <cellStyle name="Input 2 3 6 6" xfId="12249"/>
    <cellStyle name="Input 2 3 6 7" xfId="12250"/>
    <cellStyle name="Input 2 3 6 8" xfId="12251"/>
    <cellStyle name="Input 2 3 6 9" xfId="12252"/>
    <cellStyle name="Input 2 3 7" xfId="12253"/>
    <cellStyle name="Input 2 3 7 10" xfId="12254"/>
    <cellStyle name="Input 2 3 7 11" xfId="12255"/>
    <cellStyle name="Input 2 3 7 12" xfId="35401"/>
    <cellStyle name="Input 2 3 7 2" xfId="12256"/>
    <cellStyle name="Input 2 3 7 2 10" xfId="35402"/>
    <cellStyle name="Input 2 3 7 2 2" xfId="12257"/>
    <cellStyle name="Input 2 3 7 2 2 2" xfId="12258"/>
    <cellStyle name="Input 2 3 7 2 2 3" xfId="12259"/>
    <cellStyle name="Input 2 3 7 2 2 4" xfId="12260"/>
    <cellStyle name="Input 2 3 7 2 2 5" xfId="12261"/>
    <cellStyle name="Input 2 3 7 2 2 6" xfId="12262"/>
    <cellStyle name="Input 2 3 7 2 2 7" xfId="12263"/>
    <cellStyle name="Input 2 3 7 2 2 8" xfId="12264"/>
    <cellStyle name="Input 2 3 7 2 2 9" xfId="35403"/>
    <cellStyle name="Input 2 3 7 2 3" xfId="12265"/>
    <cellStyle name="Input 2 3 7 2 4" xfId="12266"/>
    <cellStyle name="Input 2 3 7 2 5" xfId="12267"/>
    <cellStyle name="Input 2 3 7 2 6" xfId="12268"/>
    <cellStyle name="Input 2 3 7 2 7" xfId="12269"/>
    <cellStyle name="Input 2 3 7 2 8" xfId="12270"/>
    <cellStyle name="Input 2 3 7 2 9" xfId="12271"/>
    <cellStyle name="Input 2 3 7 3" xfId="12272"/>
    <cellStyle name="Input 2 3 7 3 10" xfId="35404"/>
    <cellStyle name="Input 2 3 7 3 2" xfId="12273"/>
    <cellStyle name="Input 2 3 7 3 2 2" xfId="12274"/>
    <cellStyle name="Input 2 3 7 3 2 3" xfId="12275"/>
    <cellStyle name="Input 2 3 7 3 2 4" xfId="12276"/>
    <cellStyle name="Input 2 3 7 3 2 5" xfId="12277"/>
    <cellStyle name="Input 2 3 7 3 2 6" xfId="12278"/>
    <cellStyle name="Input 2 3 7 3 2 7" xfId="12279"/>
    <cellStyle name="Input 2 3 7 3 2 8" xfId="12280"/>
    <cellStyle name="Input 2 3 7 3 2 9" xfId="35405"/>
    <cellStyle name="Input 2 3 7 3 3" xfId="12281"/>
    <cellStyle name="Input 2 3 7 3 4" xfId="12282"/>
    <cellStyle name="Input 2 3 7 3 5" xfId="12283"/>
    <cellStyle name="Input 2 3 7 3 6" xfId="12284"/>
    <cellStyle name="Input 2 3 7 3 7" xfId="12285"/>
    <cellStyle name="Input 2 3 7 3 8" xfId="12286"/>
    <cellStyle name="Input 2 3 7 3 9" xfId="12287"/>
    <cellStyle name="Input 2 3 7 4" xfId="12288"/>
    <cellStyle name="Input 2 3 7 4 2" xfId="12289"/>
    <cellStyle name="Input 2 3 7 4 3" xfId="12290"/>
    <cellStyle name="Input 2 3 7 4 4" xfId="12291"/>
    <cellStyle name="Input 2 3 7 4 5" xfId="12292"/>
    <cellStyle name="Input 2 3 7 4 6" xfId="12293"/>
    <cellStyle name="Input 2 3 7 4 7" xfId="12294"/>
    <cellStyle name="Input 2 3 7 4 8" xfId="12295"/>
    <cellStyle name="Input 2 3 7 4 9" xfId="35406"/>
    <cellStyle name="Input 2 3 7 5" xfId="12296"/>
    <cellStyle name="Input 2 3 7 6" xfId="12297"/>
    <cellStyle name="Input 2 3 7 7" xfId="12298"/>
    <cellStyle name="Input 2 3 7 8" xfId="12299"/>
    <cellStyle name="Input 2 3 7 9" xfId="12300"/>
    <cellStyle name="Input 2 3 8" xfId="12301"/>
    <cellStyle name="Input 2 3 8 10" xfId="12302"/>
    <cellStyle name="Input 2 3 8 11" xfId="12303"/>
    <cellStyle name="Input 2 3 8 12" xfId="35407"/>
    <cellStyle name="Input 2 3 8 2" xfId="12304"/>
    <cellStyle name="Input 2 3 8 2 10" xfId="35408"/>
    <cellStyle name="Input 2 3 8 2 2" xfId="12305"/>
    <cellStyle name="Input 2 3 8 2 2 2" xfId="12306"/>
    <cellStyle name="Input 2 3 8 2 2 3" xfId="12307"/>
    <cellStyle name="Input 2 3 8 2 2 4" xfId="12308"/>
    <cellStyle name="Input 2 3 8 2 2 5" xfId="12309"/>
    <cellStyle name="Input 2 3 8 2 2 6" xfId="12310"/>
    <cellStyle name="Input 2 3 8 2 2 7" xfId="12311"/>
    <cellStyle name="Input 2 3 8 2 2 8" xfId="12312"/>
    <cellStyle name="Input 2 3 8 2 2 9" xfId="35409"/>
    <cellStyle name="Input 2 3 8 2 3" xfId="12313"/>
    <cellStyle name="Input 2 3 8 2 4" xfId="12314"/>
    <cellStyle name="Input 2 3 8 2 5" xfId="12315"/>
    <cellStyle name="Input 2 3 8 2 6" xfId="12316"/>
    <cellStyle name="Input 2 3 8 2 7" xfId="12317"/>
    <cellStyle name="Input 2 3 8 2 8" xfId="12318"/>
    <cellStyle name="Input 2 3 8 2 9" xfId="12319"/>
    <cellStyle name="Input 2 3 8 3" xfId="12320"/>
    <cellStyle name="Input 2 3 8 3 10" xfId="35410"/>
    <cellStyle name="Input 2 3 8 3 2" xfId="12321"/>
    <cellStyle name="Input 2 3 8 3 2 2" xfId="12322"/>
    <cellStyle name="Input 2 3 8 3 2 3" xfId="12323"/>
    <cellStyle name="Input 2 3 8 3 2 4" xfId="12324"/>
    <cellStyle name="Input 2 3 8 3 2 5" xfId="12325"/>
    <cellStyle name="Input 2 3 8 3 2 6" xfId="12326"/>
    <cellStyle name="Input 2 3 8 3 2 7" xfId="12327"/>
    <cellStyle name="Input 2 3 8 3 2 8" xfId="12328"/>
    <cellStyle name="Input 2 3 8 3 2 9" xfId="35411"/>
    <cellStyle name="Input 2 3 8 3 3" xfId="12329"/>
    <cellStyle name="Input 2 3 8 3 4" xfId="12330"/>
    <cellStyle name="Input 2 3 8 3 5" xfId="12331"/>
    <cellStyle name="Input 2 3 8 3 6" xfId="12332"/>
    <cellStyle name="Input 2 3 8 3 7" xfId="12333"/>
    <cellStyle name="Input 2 3 8 3 8" xfId="12334"/>
    <cellStyle name="Input 2 3 8 3 9" xfId="12335"/>
    <cellStyle name="Input 2 3 8 4" xfId="12336"/>
    <cellStyle name="Input 2 3 8 4 2" xfId="12337"/>
    <cellStyle name="Input 2 3 8 4 3" xfId="12338"/>
    <cellStyle name="Input 2 3 8 4 4" xfId="12339"/>
    <cellStyle name="Input 2 3 8 4 5" xfId="12340"/>
    <cellStyle name="Input 2 3 8 4 6" xfId="12341"/>
    <cellStyle name="Input 2 3 8 4 7" xfId="12342"/>
    <cellStyle name="Input 2 3 8 4 8" xfId="12343"/>
    <cellStyle name="Input 2 3 8 4 9" xfId="35412"/>
    <cellStyle name="Input 2 3 8 5" xfId="12344"/>
    <cellStyle name="Input 2 3 8 6" xfId="12345"/>
    <cellStyle name="Input 2 3 8 7" xfId="12346"/>
    <cellStyle name="Input 2 3 8 8" xfId="12347"/>
    <cellStyle name="Input 2 3 8 9" xfId="12348"/>
    <cellStyle name="Input 2 3 9" xfId="12349"/>
    <cellStyle name="Input 2 3 9 10" xfId="12350"/>
    <cellStyle name="Input 2 3 9 11" xfId="12351"/>
    <cellStyle name="Input 2 3 9 12" xfId="35413"/>
    <cellStyle name="Input 2 3 9 2" xfId="12352"/>
    <cellStyle name="Input 2 3 9 2 10" xfId="35414"/>
    <cellStyle name="Input 2 3 9 2 2" xfId="12353"/>
    <cellStyle name="Input 2 3 9 2 2 2" xfId="12354"/>
    <cellStyle name="Input 2 3 9 2 2 3" xfId="12355"/>
    <cellStyle name="Input 2 3 9 2 2 4" xfId="12356"/>
    <cellStyle name="Input 2 3 9 2 2 5" xfId="12357"/>
    <cellStyle name="Input 2 3 9 2 2 6" xfId="12358"/>
    <cellStyle name="Input 2 3 9 2 2 7" xfId="12359"/>
    <cellStyle name="Input 2 3 9 2 2 8" xfId="12360"/>
    <cellStyle name="Input 2 3 9 2 2 9" xfId="35415"/>
    <cellStyle name="Input 2 3 9 2 3" xfId="12361"/>
    <cellStyle name="Input 2 3 9 2 4" xfId="12362"/>
    <cellStyle name="Input 2 3 9 2 5" xfId="12363"/>
    <cellStyle name="Input 2 3 9 2 6" xfId="12364"/>
    <cellStyle name="Input 2 3 9 2 7" xfId="12365"/>
    <cellStyle name="Input 2 3 9 2 8" xfId="12366"/>
    <cellStyle name="Input 2 3 9 2 9" xfId="12367"/>
    <cellStyle name="Input 2 3 9 3" xfId="12368"/>
    <cellStyle name="Input 2 3 9 3 10" xfId="35416"/>
    <cellStyle name="Input 2 3 9 3 2" xfId="12369"/>
    <cellStyle name="Input 2 3 9 3 2 2" xfId="12370"/>
    <cellStyle name="Input 2 3 9 3 2 3" xfId="12371"/>
    <cellStyle name="Input 2 3 9 3 2 4" xfId="12372"/>
    <cellStyle name="Input 2 3 9 3 2 5" xfId="12373"/>
    <cellStyle name="Input 2 3 9 3 2 6" xfId="12374"/>
    <cellStyle name="Input 2 3 9 3 2 7" xfId="12375"/>
    <cellStyle name="Input 2 3 9 3 2 8" xfId="12376"/>
    <cellStyle name="Input 2 3 9 3 2 9" xfId="35417"/>
    <cellStyle name="Input 2 3 9 3 3" xfId="12377"/>
    <cellStyle name="Input 2 3 9 3 4" xfId="12378"/>
    <cellStyle name="Input 2 3 9 3 5" xfId="12379"/>
    <cellStyle name="Input 2 3 9 3 6" xfId="12380"/>
    <cellStyle name="Input 2 3 9 3 7" xfId="12381"/>
    <cellStyle name="Input 2 3 9 3 8" xfId="12382"/>
    <cellStyle name="Input 2 3 9 3 9" xfId="12383"/>
    <cellStyle name="Input 2 3 9 4" xfId="12384"/>
    <cellStyle name="Input 2 3 9 4 2" xfId="12385"/>
    <cellStyle name="Input 2 3 9 4 3" xfId="12386"/>
    <cellStyle name="Input 2 3 9 4 4" xfId="12387"/>
    <cellStyle name="Input 2 3 9 4 5" xfId="12388"/>
    <cellStyle name="Input 2 3 9 4 6" xfId="12389"/>
    <cellStyle name="Input 2 3 9 4 7" xfId="12390"/>
    <cellStyle name="Input 2 3 9 4 8" xfId="12391"/>
    <cellStyle name="Input 2 3 9 4 9" xfId="35418"/>
    <cellStyle name="Input 2 3 9 5" xfId="12392"/>
    <cellStyle name="Input 2 3 9 6" xfId="12393"/>
    <cellStyle name="Input 2 3 9 7" xfId="12394"/>
    <cellStyle name="Input 2 3 9 8" xfId="12395"/>
    <cellStyle name="Input 2 3 9 9" xfId="12396"/>
    <cellStyle name="Input 2 4" xfId="12397"/>
    <cellStyle name="Input 2 4 10" xfId="12398"/>
    <cellStyle name="Input 2 4 10 10" xfId="35420"/>
    <cellStyle name="Input 2 4 10 2" xfId="12399"/>
    <cellStyle name="Input 2 4 10 2 2" xfId="12400"/>
    <cellStyle name="Input 2 4 10 2 3" xfId="12401"/>
    <cellStyle name="Input 2 4 10 2 4" xfId="12402"/>
    <cellStyle name="Input 2 4 10 2 5" xfId="12403"/>
    <cellStyle name="Input 2 4 10 2 6" xfId="12404"/>
    <cellStyle name="Input 2 4 10 2 7" xfId="12405"/>
    <cellStyle name="Input 2 4 10 2 8" xfId="12406"/>
    <cellStyle name="Input 2 4 10 2 9" xfId="35421"/>
    <cellStyle name="Input 2 4 10 3" xfId="12407"/>
    <cellStyle name="Input 2 4 10 4" xfId="12408"/>
    <cellStyle name="Input 2 4 10 5" xfId="12409"/>
    <cellStyle name="Input 2 4 10 6" xfId="12410"/>
    <cellStyle name="Input 2 4 10 7" xfId="12411"/>
    <cellStyle name="Input 2 4 10 8" xfId="12412"/>
    <cellStyle name="Input 2 4 10 9" xfId="12413"/>
    <cellStyle name="Input 2 4 11" xfId="12414"/>
    <cellStyle name="Input 2 4 11 10" xfId="35422"/>
    <cellStyle name="Input 2 4 11 2" xfId="12415"/>
    <cellStyle name="Input 2 4 11 2 2" xfId="12416"/>
    <cellStyle name="Input 2 4 11 2 3" xfId="12417"/>
    <cellStyle name="Input 2 4 11 2 4" xfId="12418"/>
    <cellStyle name="Input 2 4 11 2 5" xfId="12419"/>
    <cellStyle name="Input 2 4 11 2 6" xfId="12420"/>
    <cellStyle name="Input 2 4 11 2 7" xfId="12421"/>
    <cellStyle name="Input 2 4 11 2 8" xfId="12422"/>
    <cellStyle name="Input 2 4 11 2 9" xfId="35423"/>
    <cellStyle name="Input 2 4 11 3" xfId="12423"/>
    <cellStyle name="Input 2 4 11 4" xfId="12424"/>
    <cellStyle name="Input 2 4 11 5" xfId="12425"/>
    <cellStyle name="Input 2 4 11 6" xfId="12426"/>
    <cellStyle name="Input 2 4 11 7" xfId="12427"/>
    <cellStyle name="Input 2 4 11 8" xfId="12428"/>
    <cellStyle name="Input 2 4 11 9" xfId="12429"/>
    <cellStyle name="Input 2 4 12" xfId="12430"/>
    <cellStyle name="Input 2 4 13" xfId="12431"/>
    <cellStyle name="Input 2 4 14" xfId="12432"/>
    <cellStyle name="Input 2 4 15" xfId="12433"/>
    <cellStyle name="Input 2 4 16" xfId="12434"/>
    <cellStyle name="Input 2 4 17" xfId="12435"/>
    <cellStyle name="Input 2 4 18" xfId="12436"/>
    <cellStyle name="Input 2 4 19" xfId="35419"/>
    <cellStyle name="Input 2 4 2" xfId="12437"/>
    <cellStyle name="Input 2 4 2 10" xfId="12438"/>
    <cellStyle name="Input 2 4 2 11" xfId="12439"/>
    <cellStyle name="Input 2 4 2 12" xfId="12440"/>
    <cellStyle name="Input 2 4 2 13" xfId="35424"/>
    <cellStyle name="Input 2 4 2 2" xfId="12441"/>
    <cellStyle name="Input 2 4 2 2 10" xfId="12442"/>
    <cellStyle name="Input 2 4 2 2 11" xfId="12443"/>
    <cellStyle name="Input 2 4 2 2 12" xfId="35425"/>
    <cellStyle name="Input 2 4 2 2 2" xfId="12444"/>
    <cellStyle name="Input 2 4 2 2 2 10" xfId="35426"/>
    <cellStyle name="Input 2 4 2 2 2 2" xfId="12445"/>
    <cellStyle name="Input 2 4 2 2 2 2 2" xfId="12446"/>
    <cellStyle name="Input 2 4 2 2 2 2 3" xfId="12447"/>
    <cellStyle name="Input 2 4 2 2 2 2 4" xfId="12448"/>
    <cellStyle name="Input 2 4 2 2 2 2 5" xfId="12449"/>
    <cellStyle name="Input 2 4 2 2 2 2 6" xfId="12450"/>
    <cellStyle name="Input 2 4 2 2 2 2 7" xfId="12451"/>
    <cellStyle name="Input 2 4 2 2 2 2 8" xfId="12452"/>
    <cellStyle name="Input 2 4 2 2 2 2 9" xfId="35427"/>
    <cellStyle name="Input 2 4 2 2 2 3" xfId="12453"/>
    <cellStyle name="Input 2 4 2 2 2 4" xfId="12454"/>
    <cellStyle name="Input 2 4 2 2 2 5" xfId="12455"/>
    <cellStyle name="Input 2 4 2 2 2 6" xfId="12456"/>
    <cellStyle name="Input 2 4 2 2 2 7" xfId="12457"/>
    <cellStyle name="Input 2 4 2 2 2 8" xfId="12458"/>
    <cellStyle name="Input 2 4 2 2 2 9" xfId="12459"/>
    <cellStyle name="Input 2 4 2 2 3" xfId="12460"/>
    <cellStyle name="Input 2 4 2 2 3 10" xfId="35428"/>
    <cellStyle name="Input 2 4 2 2 3 2" xfId="12461"/>
    <cellStyle name="Input 2 4 2 2 3 2 2" xfId="12462"/>
    <cellStyle name="Input 2 4 2 2 3 2 3" xfId="12463"/>
    <cellStyle name="Input 2 4 2 2 3 2 4" xfId="12464"/>
    <cellStyle name="Input 2 4 2 2 3 2 5" xfId="12465"/>
    <cellStyle name="Input 2 4 2 2 3 2 6" xfId="12466"/>
    <cellStyle name="Input 2 4 2 2 3 2 7" xfId="12467"/>
    <cellStyle name="Input 2 4 2 2 3 2 8" xfId="12468"/>
    <cellStyle name="Input 2 4 2 2 3 2 9" xfId="35429"/>
    <cellStyle name="Input 2 4 2 2 3 3" xfId="12469"/>
    <cellStyle name="Input 2 4 2 2 3 4" xfId="12470"/>
    <cellStyle name="Input 2 4 2 2 3 5" xfId="12471"/>
    <cellStyle name="Input 2 4 2 2 3 6" xfId="12472"/>
    <cellStyle name="Input 2 4 2 2 3 7" xfId="12473"/>
    <cellStyle name="Input 2 4 2 2 3 8" xfId="12474"/>
    <cellStyle name="Input 2 4 2 2 3 9" xfId="12475"/>
    <cellStyle name="Input 2 4 2 2 4" xfId="12476"/>
    <cellStyle name="Input 2 4 2 2 4 2" xfId="12477"/>
    <cellStyle name="Input 2 4 2 2 4 3" xfId="12478"/>
    <cellStyle name="Input 2 4 2 2 4 4" xfId="12479"/>
    <cellStyle name="Input 2 4 2 2 4 5" xfId="12480"/>
    <cellStyle name="Input 2 4 2 2 4 6" xfId="12481"/>
    <cellStyle name="Input 2 4 2 2 4 7" xfId="12482"/>
    <cellStyle name="Input 2 4 2 2 4 8" xfId="12483"/>
    <cellStyle name="Input 2 4 2 2 4 9" xfId="35430"/>
    <cellStyle name="Input 2 4 2 2 5" xfId="12484"/>
    <cellStyle name="Input 2 4 2 2 6" xfId="12485"/>
    <cellStyle name="Input 2 4 2 2 7" xfId="12486"/>
    <cellStyle name="Input 2 4 2 2 8" xfId="12487"/>
    <cellStyle name="Input 2 4 2 2 9" xfId="12488"/>
    <cellStyle name="Input 2 4 2 3" xfId="12489"/>
    <cellStyle name="Input 2 4 2 3 10" xfId="35431"/>
    <cellStyle name="Input 2 4 2 3 2" xfId="12490"/>
    <cellStyle name="Input 2 4 2 3 2 2" xfId="12491"/>
    <cellStyle name="Input 2 4 2 3 2 3" xfId="12492"/>
    <cellStyle name="Input 2 4 2 3 2 4" xfId="12493"/>
    <cellStyle name="Input 2 4 2 3 2 5" xfId="12494"/>
    <cellStyle name="Input 2 4 2 3 2 6" xfId="12495"/>
    <cellStyle name="Input 2 4 2 3 2 7" xfId="12496"/>
    <cellStyle name="Input 2 4 2 3 2 8" xfId="12497"/>
    <cellStyle name="Input 2 4 2 3 2 9" xfId="35432"/>
    <cellStyle name="Input 2 4 2 3 3" xfId="12498"/>
    <cellStyle name="Input 2 4 2 3 4" xfId="12499"/>
    <cellStyle name="Input 2 4 2 3 5" xfId="12500"/>
    <cellStyle name="Input 2 4 2 3 6" xfId="12501"/>
    <cellStyle name="Input 2 4 2 3 7" xfId="12502"/>
    <cellStyle name="Input 2 4 2 3 8" xfId="12503"/>
    <cellStyle name="Input 2 4 2 3 9" xfId="12504"/>
    <cellStyle name="Input 2 4 2 4" xfId="12505"/>
    <cellStyle name="Input 2 4 2 4 10" xfId="12506"/>
    <cellStyle name="Input 2 4 2 4 11" xfId="35433"/>
    <cellStyle name="Input 2 4 2 4 2" xfId="12507"/>
    <cellStyle name="Input 2 4 2 4 2 10" xfId="35434"/>
    <cellStyle name="Input 2 4 2 4 2 2" xfId="12508"/>
    <cellStyle name="Input 2 4 2 4 2 3" xfId="12509"/>
    <cellStyle name="Input 2 4 2 4 2 4" xfId="12510"/>
    <cellStyle name="Input 2 4 2 4 2 5" xfId="12511"/>
    <cellStyle name="Input 2 4 2 4 2 6" xfId="12512"/>
    <cellStyle name="Input 2 4 2 4 2 7" xfId="12513"/>
    <cellStyle name="Input 2 4 2 4 2 8" xfId="12514"/>
    <cellStyle name="Input 2 4 2 4 2 9" xfId="12515"/>
    <cellStyle name="Input 2 4 2 4 3" xfId="12516"/>
    <cellStyle name="Input 2 4 2 4 4" xfId="12517"/>
    <cellStyle name="Input 2 4 2 4 5" xfId="12518"/>
    <cellStyle name="Input 2 4 2 4 6" xfId="12519"/>
    <cellStyle name="Input 2 4 2 4 7" xfId="12520"/>
    <cellStyle name="Input 2 4 2 4 8" xfId="12521"/>
    <cellStyle name="Input 2 4 2 4 9" xfId="12522"/>
    <cellStyle name="Input 2 4 2 5" xfId="12523"/>
    <cellStyle name="Input 2 4 2 5 10" xfId="35435"/>
    <cellStyle name="Input 2 4 2 5 2" xfId="12524"/>
    <cellStyle name="Input 2 4 2 5 3" xfId="12525"/>
    <cellStyle name="Input 2 4 2 5 4" xfId="12526"/>
    <cellStyle name="Input 2 4 2 5 5" xfId="12527"/>
    <cellStyle name="Input 2 4 2 5 6" xfId="12528"/>
    <cellStyle name="Input 2 4 2 5 7" xfId="12529"/>
    <cellStyle name="Input 2 4 2 5 8" xfId="12530"/>
    <cellStyle name="Input 2 4 2 5 9" xfId="12531"/>
    <cellStyle name="Input 2 4 2 6" xfId="12532"/>
    <cellStyle name="Input 2 4 2 7" xfId="12533"/>
    <cellStyle name="Input 2 4 2 8" xfId="12534"/>
    <cellStyle name="Input 2 4 2 9" xfId="12535"/>
    <cellStyle name="Input 2 4 3" xfId="12536"/>
    <cellStyle name="Input 2 4 3 10" xfId="12537"/>
    <cellStyle name="Input 2 4 3 11" xfId="12538"/>
    <cellStyle name="Input 2 4 3 12" xfId="12539"/>
    <cellStyle name="Input 2 4 3 13" xfId="35436"/>
    <cellStyle name="Input 2 4 3 2" xfId="12540"/>
    <cellStyle name="Input 2 4 3 2 10" xfId="12541"/>
    <cellStyle name="Input 2 4 3 2 11" xfId="35437"/>
    <cellStyle name="Input 2 4 3 2 2" xfId="12542"/>
    <cellStyle name="Input 2 4 3 2 2 10" xfId="35438"/>
    <cellStyle name="Input 2 4 3 2 2 2" xfId="12543"/>
    <cellStyle name="Input 2 4 3 2 2 3" xfId="12544"/>
    <cellStyle name="Input 2 4 3 2 2 4" xfId="12545"/>
    <cellStyle name="Input 2 4 3 2 2 5" xfId="12546"/>
    <cellStyle name="Input 2 4 3 2 2 6" xfId="12547"/>
    <cellStyle name="Input 2 4 3 2 2 7" xfId="12548"/>
    <cellStyle name="Input 2 4 3 2 2 8" xfId="12549"/>
    <cellStyle name="Input 2 4 3 2 2 9" xfId="12550"/>
    <cellStyle name="Input 2 4 3 2 3" xfId="12551"/>
    <cellStyle name="Input 2 4 3 2 4" xfId="12552"/>
    <cellStyle name="Input 2 4 3 2 5" xfId="12553"/>
    <cellStyle name="Input 2 4 3 2 6" xfId="12554"/>
    <cellStyle name="Input 2 4 3 2 7" xfId="12555"/>
    <cellStyle name="Input 2 4 3 2 8" xfId="12556"/>
    <cellStyle name="Input 2 4 3 2 9" xfId="12557"/>
    <cellStyle name="Input 2 4 3 3" xfId="12558"/>
    <cellStyle name="Input 2 4 3 3 10" xfId="12559"/>
    <cellStyle name="Input 2 4 3 3 11" xfId="35439"/>
    <cellStyle name="Input 2 4 3 3 2" xfId="12560"/>
    <cellStyle name="Input 2 4 3 3 2 10" xfId="35440"/>
    <cellStyle name="Input 2 4 3 3 2 2" xfId="12561"/>
    <cellStyle name="Input 2 4 3 3 2 3" xfId="12562"/>
    <cellStyle name="Input 2 4 3 3 2 4" xfId="12563"/>
    <cellStyle name="Input 2 4 3 3 2 5" xfId="12564"/>
    <cellStyle name="Input 2 4 3 3 2 6" xfId="12565"/>
    <cellStyle name="Input 2 4 3 3 2 7" xfId="12566"/>
    <cellStyle name="Input 2 4 3 3 2 8" xfId="12567"/>
    <cellStyle name="Input 2 4 3 3 2 9" xfId="12568"/>
    <cellStyle name="Input 2 4 3 3 3" xfId="12569"/>
    <cellStyle name="Input 2 4 3 3 4" xfId="12570"/>
    <cellStyle name="Input 2 4 3 3 5" xfId="12571"/>
    <cellStyle name="Input 2 4 3 3 6" xfId="12572"/>
    <cellStyle name="Input 2 4 3 3 7" xfId="12573"/>
    <cellStyle name="Input 2 4 3 3 8" xfId="12574"/>
    <cellStyle name="Input 2 4 3 3 9" xfId="12575"/>
    <cellStyle name="Input 2 4 3 4" xfId="12576"/>
    <cellStyle name="Input 2 4 3 4 10" xfId="35441"/>
    <cellStyle name="Input 2 4 3 4 2" xfId="12577"/>
    <cellStyle name="Input 2 4 3 4 3" xfId="12578"/>
    <cellStyle name="Input 2 4 3 4 4" xfId="12579"/>
    <cellStyle name="Input 2 4 3 4 5" xfId="12580"/>
    <cellStyle name="Input 2 4 3 4 6" xfId="12581"/>
    <cellStyle name="Input 2 4 3 4 7" xfId="12582"/>
    <cellStyle name="Input 2 4 3 4 8" xfId="12583"/>
    <cellStyle name="Input 2 4 3 4 9" xfId="12584"/>
    <cellStyle name="Input 2 4 3 5" xfId="12585"/>
    <cellStyle name="Input 2 4 3 6" xfId="12586"/>
    <cellStyle name="Input 2 4 3 7" xfId="12587"/>
    <cellStyle name="Input 2 4 3 8" xfId="12588"/>
    <cellStyle name="Input 2 4 3 9" xfId="12589"/>
    <cellStyle name="Input 2 4 4" xfId="12590"/>
    <cellStyle name="Input 2 4 4 10" xfId="12591"/>
    <cellStyle name="Input 2 4 4 11" xfId="12592"/>
    <cellStyle name="Input 2 4 4 12" xfId="12593"/>
    <cellStyle name="Input 2 4 4 13" xfId="35442"/>
    <cellStyle name="Input 2 4 4 2" xfId="12594"/>
    <cellStyle name="Input 2 4 4 2 10" xfId="12595"/>
    <cellStyle name="Input 2 4 4 2 11" xfId="35443"/>
    <cellStyle name="Input 2 4 4 2 2" xfId="12596"/>
    <cellStyle name="Input 2 4 4 2 2 10" xfId="35444"/>
    <cellStyle name="Input 2 4 4 2 2 2" xfId="12597"/>
    <cellStyle name="Input 2 4 4 2 2 3" xfId="12598"/>
    <cellStyle name="Input 2 4 4 2 2 4" xfId="12599"/>
    <cellStyle name="Input 2 4 4 2 2 5" xfId="12600"/>
    <cellStyle name="Input 2 4 4 2 2 6" xfId="12601"/>
    <cellStyle name="Input 2 4 4 2 2 7" xfId="12602"/>
    <cellStyle name="Input 2 4 4 2 2 8" xfId="12603"/>
    <cellStyle name="Input 2 4 4 2 2 9" xfId="12604"/>
    <cellStyle name="Input 2 4 4 2 3" xfId="12605"/>
    <cellStyle name="Input 2 4 4 2 4" xfId="12606"/>
    <cellStyle name="Input 2 4 4 2 5" xfId="12607"/>
    <cellStyle name="Input 2 4 4 2 6" xfId="12608"/>
    <cellStyle name="Input 2 4 4 2 7" xfId="12609"/>
    <cellStyle name="Input 2 4 4 2 8" xfId="12610"/>
    <cellStyle name="Input 2 4 4 2 9" xfId="12611"/>
    <cellStyle name="Input 2 4 4 3" xfId="12612"/>
    <cellStyle name="Input 2 4 4 3 10" xfId="12613"/>
    <cellStyle name="Input 2 4 4 3 11" xfId="35445"/>
    <cellStyle name="Input 2 4 4 3 2" xfId="12614"/>
    <cellStyle name="Input 2 4 4 3 2 10" xfId="35446"/>
    <cellStyle name="Input 2 4 4 3 2 2" xfId="12615"/>
    <cellStyle name="Input 2 4 4 3 2 3" xfId="12616"/>
    <cellStyle name="Input 2 4 4 3 2 4" xfId="12617"/>
    <cellStyle name="Input 2 4 4 3 2 5" xfId="12618"/>
    <cellStyle name="Input 2 4 4 3 2 6" xfId="12619"/>
    <cellStyle name="Input 2 4 4 3 2 7" xfId="12620"/>
    <cellStyle name="Input 2 4 4 3 2 8" xfId="12621"/>
    <cellStyle name="Input 2 4 4 3 2 9" xfId="12622"/>
    <cellStyle name="Input 2 4 4 3 3" xfId="12623"/>
    <cellStyle name="Input 2 4 4 3 4" xfId="12624"/>
    <cellStyle name="Input 2 4 4 3 5" xfId="12625"/>
    <cellStyle name="Input 2 4 4 3 6" xfId="12626"/>
    <cellStyle name="Input 2 4 4 3 7" xfId="12627"/>
    <cellStyle name="Input 2 4 4 3 8" xfId="12628"/>
    <cellStyle name="Input 2 4 4 3 9" xfId="12629"/>
    <cellStyle name="Input 2 4 4 4" xfId="12630"/>
    <cellStyle name="Input 2 4 4 4 10" xfId="35447"/>
    <cellStyle name="Input 2 4 4 4 2" xfId="12631"/>
    <cellStyle name="Input 2 4 4 4 3" xfId="12632"/>
    <cellStyle name="Input 2 4 4 4 4" xfId="12633"/>
    <cellStyle name="Input 2 4 4 4 5" xfId="12634"/>
    <cellStyle name="Input 2 4 4 4 6" xfId="12635"/>
    <cellStyle name="Input 2 4 4 4 7" xfId="12636"/>
    <cellStyle name="Input 2 4 4 4 8" xfId="12637"/>
    <cellStyle name="Input 2 4 4 4 9" xfId="12638"/>
    <cellStyle name="Input 2 4 4 5" xfId="12639"/>
    <cellStyle name="Input 2 4 4 6" xfId="12640"/>
    <cellStyle name="Input 2 4 4 7" xfId="12641"/>
    <cellStyle name="Input 2 4 4 8" xfId="12642"/>
    <cellStyle name="Input 2 4 4 9" xfId="12643"/>
    <cellStyle name="Input 2 4 5" xfId="12644"/>
    <cellStyle name="Input 2 4 5 10" xfId="12645"/>
    <cellStyle name="Input 2 4 5 11" xfId="12646"/>
    <cellStyle name="Input 2 4 5 12" xfId="12647"/>
    <cellStyle name="Input 2 4 5 13" xfId="35448"/>
    <cellStyle name="Input 2 4 5 2" xfId="12648"/>
    <cellStyle name="Input 2 4 5 2 10" xfId="12649"/>
    <cellStyle name="Input 2 4 5 2 11" xfId="35449"/>
    <cellStyle name="Input 2 4 5 2 2" xfId="12650"/>
    <cellStyle name="Input 2 4 5 2 2 10" xfId="35450"/>
    <cellStyle name="Input 2 4 5 2 2 2" xfId="12651"/>
    <cellStyle name="Input 2 4 5 2 2 3" xfId="12652"/>
    <cellStyle name="Input 2 4 5 2 2 4" xfId="12653"/>
    <cellStyle name="Input 2 4 5 2 2 5" xfId="12654"/>
    <cellStyle name="Input 2 4 5 2 2 6" xfId="12655"/>
    <cellStyle name="Input 2 4 5 2 2 7" xfId="12656"/>
    <cellStyle name="Input 2 4 5 2 2 8" xfId="12657"/>
    <cellStyle name="Input 2 4 5 2 2 9" xfId="12658"/>
    <cellStyle name="Input 2 4 5 2 3" xfId="12659"/>
    <cellStyle name="Input 2 4 5 2 4" xfId="12660"/>
    <cellStyle name="Input 2 4 5 2 5" xfId="12661"/>
    <cellStyle name="Input 2 4 5 2 6" xfId="12662"/>
    <cellStyle name="Input 2 4 5 2 7" xfId="12663"/>
    <cellStyle name="Input 2 4 5 2 8" xfId="12664"/>
    <cellStyle name="Input 2 4 5 2 9" xfId="12665"/>
    <cellStyle name="Input 2 4 5 3" xfId="12666"/>
    <cellStyle name="Input 2 4 5 3 10" xfId="12667"/>
    <cellStyle name="Input 2 4 5 3 11" xfId="35451"/>
    <cellStyle name="Input 2 4 5 3 2" xfId="12668"/>
    <cellStyle name="Input 2 4 5 3 2 10" xfId="35452"/>
    <cellStyle name="Input 2 4 5 3 2 2" xfId="12669"/>
    <cellStyle name="Input 2 4 5 3 2 3" xfId="12670"/>
    <cellStyle name="Input 2 4 5 3 2 4" xfId="12671"/>
    <cellStyle name="Input 2 4 5 3 2 5" xfId="12672"/>
    <cellStyle name="Input 2 4 5 3 2 6" xfId="12673"/>
    <cellStyle name="Input 2 4 5 3 2 7" xfId="12674"/>
    <cellStyle name="Input 2 4 5 3 2 8" xfId="12675"/>
    <cellStyle name="Input 2 4 5 3 2 9" xfId="12676"/>
    <cellStyle name="Input 2 4 5 3 3" xfId="12677"/>
    <cellStyle name="Input 2 4 5 3 4" xfId="12678"/>
    <cellStyle name="Input 2 4 5 3 5" xfId="12679"/>
    <cellStyle name="Input 2 4 5 3 6" xfId="12680"/>
    <cellStyle name="Input 2 4 5 3 7" xfId="12681"/>
    <cellStyle name="Input 2 4 5 3 8" xfId="12682"/>
    <cellStyle name="Input 2 4 5 3 9" xfId="12683"/>
    <cellStyle name="Input 2 4 5 4" xfId="12684"/>
    <cellStyle name="Input 2 4 5 4 10" xfId="35453"/>
    <cellStyle name="Input 2 4 5 4 2" xfId="12685"/>
    <cellStyle name="Input 2 4 5 4 3" xfId="12686"/>
    <cellStyle name="Input 2 4 5 4 4" xfId="12687"/>
    <cellStyle name="Input 2 4 5 4 5" xfId="12688"/>
    <cellStyle name="Input 2 4 5 4 6" xfId="12689"/>
    <cellStyle name="Input 2 4 5 4 7" xfId="12690"/>
    <cellStyle name="Input 2 4 5 4 8" xfId="12691"/>
    <cellStyle name="Input 2 4 5 4 9" xfId="12692"/>
    <cellStyle name="Input 2 4 5 5" xfId="12693"/>
    <cellStyle name="Input 2 4 5 6" xfId="12694"/>
    <cellStyle name="Input 2 4 5 7" xfId="12695"/>
    <cellStyle name="Input 2 4 5 8" xfId="12696"/>
    <cellStyle name="Input 2 4 5 9" xfId="12697"/>
    <cellStyle name="Input 2 4 6" xfId="12698"/>
    <cellStyle name="Input 2 4 6 10" xfId="12699"/>
    <cellStyle name="Input 2 4 6 11" xfId="12700"/>
    <cellStyle name="Input 2 4 6 12" xfId="12701"/>
    <cellStyle name="Input 2 4 6 13" xfId="35454"/>
    <cellStyle name="Input 2 4 6 2" xfId="12702"/>
    <cellStyle name="Input 2 4 6 2 10" xfId="12703"/>
    <cellStyle name="Input 2 4 6 2 11" xfId="35455"/>
    <cellStyle name="Input 2 4 6 2 2" xfId="12704"/>
    <cellStyle name="Input 2 4 6 2 2 10" xfId="35456"/>
    <cellStyle name="Input 2 4 6 2 2 2" xfId="12705"/>
    <cellStyle name="Input 2 4 6 2 2 3" xfId="12706"/>
    <cellStyle name="Input 2 4 6 2 2 4" xfId="12707"/>
    <cellStyle name="Input 2 4 6 2 2 5" xfId="12708"/>
    <cellStyle name="Input 2 4 6 2 2 6" xfId="12709"/>
    <cellStyle name="Input 2 4 6 2 2 7" xfId="12710"/>
    <cellStyle name="Input 2 4 6 2 2 8" xfId="12711"/>
    <cellStyle name="Input 2 4 6 2 2 9" xfId="12712"/>
    <cellStyle name="Input 2 4 6 2 3" xfId="12713"/>
    <cellStyle name="Input 2 4 6 2 4" xfId="12714"/>
    <cellStyle name="Input 2 4 6 2 5" xfId="12715"/>
    <cellStyle name="Input 2 4 6 2 6" xfId="12716"/>
    <cellStyle name="Input 2 4 6 2 7" xfId="12717"/>
    <cellStyle name="Input 2 4 6 2 8" xfId="12718"/>
    <cellStyle name="Input 2 4 6 2 9" xfId="12719"/>
    <cellStyle name="Input 2 4 6 3" xfId="12720"/>
    <cellStyle name="Input 2 4 6 3 10" xfId="12721"/>
    <cellStyle name="Input 2 4 6 3 11" xfId="35457"/>
    <cellStyle name="Input 2 4 6 3 2" xfId="12722"/>
    <cellStyle name="Input 2 4 6 3 2 10" xfId="35458"/>
    <cellStyle name="Input 2 4 6 3 2 2" xfId="12723"/>
    <cellStyle name="Input 2 4 6 3 2 3" xfId="12724"/>
    <cellStyle name="Input 2 4 6 3 2 4" xfId="12725"/>
    <cellStyle name="Input 2 4 6 3 2 5" xfId="12726"/>
    <cellStyle name="Input 2 4 6 3 2 6" xfId="12727"/>
    <cellStyle name="Input 2 4 6 3 2 7" xfId="12728"/>
    <cellStyle name="Input 2 4 6 3 2 8" xfId="12729"/>
    <cellStyle name="Input 2 4 6 3 2 9" xfId="12730"/>
    <cellStyle name="Input 2 4 6 3 3" xfId="12731"/>
    <cellStyle name="Input 2 4 6 3 4" xfId="12732"/>
    <cellStyle name="Input 2 4 6 3 5" xfId="12733"/>
    <cellStyle name="Input 2 4 6 3 6" xfId="12734"/>
    <cellStyle name="Input 2 4 6 3 7" xfId="12735"/>
    <cellStyle name="Input 2 4 6 3 8" xfId="12736"/>
    <cellStyle name="Input 2 4 6 3 9" xfId="12737"/>
    <cellStyle name="Input 2 4 6 4" xfId="12738"/>
    <cellStyle name="Input 2 4 6 4 10" xfId="35459"/>
    <cellStyle name="Input 2 4 6 4 2" xfId="12739"/>
    <cellStyle name="Input 2 4 6 4 3" xfId="12740"/>
    <cellStyle name="Input 2 4 6 4 4" xfId="12741"/>
    <cellStyle name="Input 2 4 6 4 5" xfId="12742"/>
    <cellStyle name="Input 2 4 6 4 6" xfId="12743"/>
    <cellStyle name="Input 2 4 6 4 7" xfId="12744"/>
    <cellStyle name="Input 2 4 6 4 8" xfId="12745"/>
    <cellStyle name="Input 2 4 6 4 9" xfId="12746"/>
    <cellStyle name="Input 2 4 6 5" xfId="12747"/>
    <cellStyle name="Input 2 4 6 6" xfId="12748"/>
    <cellStyle name="Input 2 4 6 7" xfId="12749"/>
    <cellStyle name="Input 2 4 6 8" xfId="12750"/>
    <cellStyle name="Input 2 4 6 9" xfId="12751"/>
    <cellStyle name="Input 2 4 7" xfId="12752"/>
    <cellStyle name="Input 2 4 7 10" xfId="12753"/>
    <cellStyle name="Input 2 4 7 11" xfId="12754"/>
    <cellStyle name="Input 2 4 7 12" xfId="12755"/>
    <cellStyle name="Input 2 4 7 13" xfId="35460"/>
    <cellStyle name="Input 2 4 7 2" xfId="12756"/>
    <cellStyle name="Input 2 4 7 2 10" xfId="12757"/>
    <cellStyle name="Input 2 4 7 2 11" xfId="35461"/>
    <cellStyle name="Input 2 4 7 2 2" xfId="12758"/>
    <cellStyle name="Input 2 4 7 2 2 10" xfId="35462"/>
    <cellStyle name="Input 2 4 7 2 2 2" xfId="12759"/>
    <cellStyle name="Input 2 4 7 2 2 3" xfId="12760"/>
    <cellStyle name="Input 2 4 7 2 2 4" xfId="12761"/>
    <cellStyle name="Input 2 4 7 2 2 5" xfId="12762"/>
    <cellStyle name="Input 2 4 7 2 2 6" xfId="12763"/>
    <cellStyle name="Input 2 4 7 2 2 7" xfId="12764"/>
    <cellStyle name="Input 2 4 7 2 2 8" xfId="12765"/>
    <cellStyle name="Input 2 4 7 2 2 9" xfId="12766"/>
    <cellStyle name="Input 2 4 7 2 3" xfId="12767"/>
    <cellStyle name="Input 2 4 7 2 4" xfId="12768"/>
    <cellStyle name="Input 2 4 7 2 5" xfId="12769"/>
    <cellStyle name="Input 2 4 7 2 6" xfId="12770"/>
    <cellStyle name="Input 2 4 7 2 7" xfId="12771"/>
    <cellStyle name="Input 2 4 7 2 8" xfId="12772"/>
    <cellStyle name="Input 2 4 7 2 9" xfId="12773"/>
    <cellStyle name="Input 2 4 7 3" xfId="12774"/>
    <cellStyle name="Input 2 4 7 3 10" xfId="12775"/>
    <cellStyle name="Input 2 4 7 3 11" xfId="35463"/>
    <cellStyle name="Input 2 4 7 3 2" xfId="12776"/>
    <cellStyle name="Input 2 4 7 3 2 10" xfId="35464"/>
    <cellStyle name="Input 2 4 7 3 2 2" xfId="12777"/>
    <cellStyle name="Input 2 4 7 3 2 3" xfId="12778"/>
    <cellStyle name="Input 2 4 7 3 2 4" xfId="12779"/>
    <cellStyle name="Input 2 4 7 3 2 5" xfId="12780"/>
    <cellStyle name="Input 2 4 7 3 2 6" xfId="12781"/>
    <cellStyle name="Input 2 4 7 3 2 7" xfId="12782"/>
    <cellStyle name="Input 2 4 7 3 2 8" xfId="12783"/>
    <cellStyle name="Input 2 4 7 3 2 9" xfId="12784"/>
    <cellStyle name="Input 2 4 7 3 3" xfId="12785"/>
    <cellStyle name="Input 2 4 7 3 4" xfId="12786"/>
    <cellStyle name="Input 2 4 7 3 5" xfId="12787"/>
    <cellStyle name="Input 2 4 7 3 6" xfId="12788"/>
    <cellStyle name="Input 2 4 7 3 7" xfId="12789"/>
    <cellStyle name="Input 2 4 7 3 8" xfId="12790"/>
    <cellStyle name="Input 2 4 7 3 9" xfId="12791"/>
    <cellStyle name="Input 2 4 7 4" xfId="12792"/>
    <cellStyle name="Input 2 4 7 4 10" xfId="35465"/>
    <cellStyle name="Input 2 4 7 4 2" xfId="12793"/>
    <cellStyle name="Input 2 4 7 4 3" xfId="12794"/>
    <cellStyle name="Input 2 4 7 4 4" xfId="12795"/>
    <cellStyle name="Input 2 4 7 4 5" xfId="12796"/>
    <cellStyle name="Input 2 4 7 4 6" xfId="12797"/>
    <cellStyle name="Input 2 4 7 4 7" xfId="12798"/>
    <cellStyle name="Input 2 4 7 4 8" xfId="12799"/>
    <cellStyle name="Input 2 4 7 4 9" xfId="12800"/>
    <cellStyle name="Input 2 4 7 5" xfId="12801"/>
    <cellStyle name="Input 2 4 7 6" xfId="12802"/>
    <cellStyle name="Input 2 4 7 7" xfId="12803"/>
    <cellStyle name="Input 2 4 7 8" xfId="12804"/>
    <cellStyle name="Input 2 4 7 9" xfId="12805"/>
    <cellStyle name="Input 2 4 8" xfId="12806"/>
    <cellStyle name="Input 2 4 8 10" xfId="12807"/>
    <cellStyle name="Input 2 4 8 11" xfId="12808"/>
    <cellStyle name="Input 2 4 8 12" xfId="12809"/>
    <cellStyle name="Input 2 4 8 13" xfId="35466"/>
    <cellStyle name="Input 2 4 8 2" xfId="12810"/>
    <cellStyle name="Input 2 4 8 2 10" xfId="12811"/>
    <cellStyle name="Input 2 4 8 2 11" xfId="35467"/>
    <cellStyle name="Input 2 4 8 2 2" xfId="12812"/>
    <cellStyle name="Input 2 4 8 2 2 10" xfId="35468"/>
    <cellStyle name="Input 2 4 8 2 2 2" xfId="12813"/>
    <cellStyle name="Input 2 4 8 2 2 3" xfId="12814"/>
    <cellStyle name="Input 2 4 8 2 2 4" xfId="12815"/>
    <cellStyle name="Input 2 4 8 2 2 5" xfId="12816"/>
    <cellStyle name="Input 2 4 8 2 2 6" xfId="12817"/>
    <cellStyle name="Input 2 4 8 2 2 7" xfId="12818"/>
    <cellStyle name="Input 2 4 8 2 2 8" xfId="12819"/>
    <cellStyle name="Input 2 4 8 2 2 9" xfId="12820"/>
    <cellStyle name="Input 2 4 8 2 3" xfId="12821"/>
    <cellStyle name="Input 2 4 8 2 4" xfId="12822"/>
    <cellStyle name="Input 2 4 8 2 5" xfId="12823"/>
    <cellStyle name="Input 2 4 8 2 6" xfId="12824"/>
    <cellStyle name="Input 2 4 8 2 7" xfId="12825"/>
    <cellStyle name="Input 2 4 8 2 8" xfId="12826"/>
    <cellStyle name="Input 2 4 8 2 9" xfId="12827"/>
    <cellStyle name="Input 2 4 8 3" xfId="12828"/>
    <cellStyle name="Input 2 4 8 3 10" xfId="12829"/>
    <cellStyle name="Input 2 4 8 3 11" xfId="35469"/>
    <cellStyle name="Input 2 4 8 3 2" xfId="12830"/>
    <cellStyle name="Input 2 4 8 3 2 10" xfId="35470"/>
    <cellStyle name="Input 2 4 8 3 2 2" xfId="12831"/>
    <cellStyle name="Input 2 4 8 3 2 3" xfId="12832"/>
    <cellStyle name="Input 2 4 8 3 2 4" xfId="12833"/>
    <cellStyle name="Input 2 4 8 3 2 5" xfId="12834"/>
    <cellStyle name="Input 2 4 8 3 2 6" xfId="12835"/>
    <cellStyle name="Input 2 4 8 3 2 7" xfId="12836"/>
    <cellStyle name="Input 2 4 8 3 2 8" xfId="12837"/>
    <cellStyle name="Input 2 4 8 3 2 9" xfId="12838"/>
    <cellStyle name="Input 2 4 8 3 3" xfId="12839"/>
    <cellStyle name="Input 2 4 8 3 4" xfId="12840"/>
    <cellStyle name="Input 2 4 8 3 5" xfId="12841"/>
    <cellStyle name="Input 2 4 8 3 6" xfId="12842"/>
    <cellStyle name="Input 2 4 8 3 7" xfId="12843"/>
    <cellStyle name="Input 2 4 8 3 8" xfId="12844"/>
    <cellStyle name="Input 2 4 8 3 9" xfId="12845"/>
    <cellStyle name="Input 2 4 8 4" xfId="12846"/>
    <cellStyle name="Input 2 4 8 4 10" xfId="35471"/>
    <cellStyle name="Input 2 4 8 4 2" xfId="12847"/>
    <cellStyle name="Input 2 4 8 4 3" xfId="12848"/>
    <cellStyle name="Input 2 4 8 4 4" xfId="12849"/>
    <cellStyle name="Input 2 4 8 4 5" xfId="12850"/>
    <cellStyle name="Input 2 4 8 4 6" xfId="12851"/>
    <cellStyle name="Input 2 4 8 4 7" xfId="12852"/>
    <cellStyle name="Input 2 4 8 4 8" xfId="12853"/>
    <cellStyle name="Input 2 4 8 4 9" xfId="12854"/>
    <cellStyle name="Input 2 4 8 5" xfId="12855"/>
    <cellStyle name="Input 2 4 8 6" xfId="12856"/>
    <cellStyle name="Input 2 4 8 7" xfId="12857"/>
    <cellStyle name="Input 2 4 8 8" xfId="12858"/>
    <cellStyle name="Input 2 4 8 9" xfId="12859"/>
    <cellStyle name="Input 2 4 9" xfId="12860"/>
    <cellStyle name="Input 2 4 9 10" xfId="12861"/>
    <cellStyle name="Input 2 4 9 11" xfId="12862"/>
    <cellStyle name="Input 2 4 9 12" xfId="12863"/>
    <cellStyle name="Input 2 4 9 13" xfId="35472"/>
    <cellStyle name="Input 2 4 9 2" xfId="12864"/>
    <cellStyle name="Input 2 4 9 2 10" xfId="12865"/>
    <cellStyle name="Input 2 4 9 2 11" xfId="35473"/>
    <cellStyle name="Input 2 4 9 2 2" xfId="12866"/>
    <cellStyle name="Input 2 4 9 2 2 10" xfId="35474"/>
    <cellStyle name="Input 2 4 9 2 2 2" xfId="12867"/>
    <cellStyle name="Input 2 4 9 2 2 3" xfId="12868"/>
    <cellStyle name="Input 2 4 9 2 2 4" xfId="12869"/>
    <cellStyle name="Input 2 4 9 2 2 5" xfId="12870"/>
    <cellStyle name="Input 2 4 9 2 2 6" xfId="12871"/>
    <cellStyle name="Input 2 4 9 2 2 7" xfId="12872"/>
    <cellStyle name="Input 2 4 9 2 2 8" xfId="12873"/>
    <cellStyle name="Input 2 4 9 2 2 9" xfId="12874"/>
    <cellStyle name="Input 2 4 9 2 3" xfId="12875"/>
    <cellStyle name="Input 2 4 9 2 4" xfId="12876"/>
    <cellStyle name="Input 2 4 9 2 5" xfId="12877"/>
    <cellStyle name="Input 2 4 9 2 6" xfId="12878"/>
    <cellStyle name="Input 2 4 9 2 7" xfId="12879"/>
    <cellStyle name="Input 2 4 9 2 8" xfId="12880"/>
    <cellStyle name="Input 2 4 9 2 9" xfId="12881"/>
    <cellStyle name="Input 2 4 9 3" xfId="12882"/>
    <cellStyle name="Input 2 4 9 3 10" xfId="12883"/>
    <cellStyle name="Input 2 4 9 3 11" xfId="35475"/>
    <cellStyle name="Input 2 4 9 3 2" xfId="12884"/>
    <cellStyle name="Input 2 4 9 3 2 10" xfId="35476"/>
    <cellStyle name="Input 2 4 9 3 2 2" xfId="12885"/>
    <cellStyle name="Input 2 4 9 3 2 3" xfId="12886"/>
    <cellStyle name="Input 2 4 9 3 2 4" xfId="12887"/>
    <cellStyle name="Input 2 4 9 3 2 5" xfId="12888"/>
    <cellStyle name="Input 2 4 9 3 2 6" xfId="12889"/>
    <cellStyle name="Input 2 4 9 3 2 7" xfId="12890"/>
    <cellStyle name="Input 2 4 9 3 2 8" xfId="12891"/>
    <cellStyle name="Input 2 4 9 3 2 9" xfId="12892"/>
    <cellStyle name="Input 2 4 9 3 3" xfId="12893"/>
    <cellStyle name="Input 2 4 9 3 4" xfId="12894"/>
    <cellStyle name="Input 2 4 9 3 5" xfId="12895"/>
    <cellStyle name="Input 2 4 9 3 6" xfId="12896"/>
    <cellStyle name="Input 2 4 9 3 7" xfId="12897"/>
    <cellStyle name="Input 2 4 9 3 8" xfId="12898"/>
    <cellStyle name="Input 2 4 9 3 9" xfId="12899"/>
    <cellStyle name="Input 2 4 9 4" xfId="12900"/>
    <cellStyle name="Input 2 4 9 4 10" xfId="35477"/>
    <cellStyle name="Input 2 4 9 4 2" xfId="12901"/>
    <cellStyle name="Input 2 4 9 4 3" xfId="12902"/>
    <cellStyle name="Input 2 4 9 4 4" xfId="12903"/>
    <cellStyle name="Input 2 4 9 4 5" xfId="12904"/>
    <cellStyle name="Input 2 4 9 4 6" xfId="12905"/>
    <cellStyle name="Input 2 4 9 4 7" xfId="12906"/>
    <cellStyle name="Input 2 4 9 4 8" xfId="12907"/>
    <cellStyle name="Input 2 4 9 4 9" xfId="12908"/>
    <cellStyle name="Input 2 4 9 5" xfId="12909"/>
    <cellStyle name="Input 2 4 9 6" xfId="12910"/>
    <cellStyle name="Input 2 4 9 7" xfId="12911"/>
    <cellStyle name="Input 2 4 9 8" xfId="12912"/>
    <cellStyle name="Input 2 4 9 9" xfId="12913"/>
    <cellStyle name="Input 2 5" xfId="12914"/>
    <cellStyle name="Input 2 5 10" xfId="12915"/>
    <cellStyle name="Input 2 5 10 10" xfId="12916"/>
    <cellStyle name="Input 2 5 10 11" xfId="35479"/>
    <cellStyle name="Input 2 5 10 2" xfId="12917"/>
    <cellStyle name="Input 2 5 10 2 10" xfId="35480"/>
    <cellStyle name="Input 2 5 10 2 2" xfId="12918"/>
    <cellStyle name="Input 2 5 10 2 3" xfId="12919"/>
    <cellStyle name="Input 2 5 10 2 4" xfId="12920"/>
    <cellStyle name="Input 2 5 10 2 5" xfId="12921"/>
    <cellStyle name="Input 2 5 10 2 6" xfId="12922"/>
    <cellStyle name="Input 2 5 10 2 7" xfId="12923"/>
    <cellStyle name="Input 2 5 10 2 8" xfId="12924"/>
    <cellStyle name="Input 2 5 10 2 9" xfId="12925"/>
    <cellStyle name="Input 2 5 10 3" xfId="12926"/>
    <cellStyle name="Input 2 5 10 4" xfId="12927"/>
    <cellStyle name="Input 2 5 10 5" xfId="12928"/>
    <cellStyle name="Input 2 5 10 6" xfId="12929"/>
    <cellStyle name="Input 2 5 10 7" xfId="12930"/>
    <cellStyle name="Input 2 5 10 8" xfId="12931"/>
    <cellStyle name="Input 2 5 10 9" xfId="12932"/>
    <cellStyle name="Input 2 5 11" xfId="12933"/>
    <cellStyle name="Input 2 5 11 10" xfId="12934"/>
    <cellStyle name="Input 2 5 11 11" xfId="35481"/>
    <cellStyle name="Input 2 5 11 2" xfId="12935"/>
    <cellStyle name="Input 2 5 11 2 10" xfId="35482"/>
    <cellStyle name="Input 2 5 11 2 2" xfId="12936"/>
    <cellStyle name="Input 2 5 11 2 3" xfId="12937"/>
    <cellStyle name="Input 2 5 11 2 4" xfId="12938"/>
    <cellStyle name="Input 2 5 11 2 5" xfId="12939"/>
    <cellStyle name="Input 2 5 11 2 6" xfId="12940"/>
    <cellStyle name="Input 2 5 11 2 7" xfId="12941"/>
    <cellStyle name="Input 2 5 11 2 8" xfId="12942"/>
    <cellStyle name="Input 2 5 11 2 9" xfId="12943"/>
    <cellStyle name="Input 2 5 11 3" xfId="12944"/>
    <cellStyle name="Input 2 5 11 4" xfId="12945"/>
    <cellStyle name="Input 2 5 11 5" xfId="12946"/>
    <cellStyle name="Input 2 5 11 6" xfId="12947"/>
    <cellStyle name="Input 2 5 11 7" xfId="12948"/>
    <cellStyle name="Input 2 5 11 8" xfId="12949"/>
    <cellStyle name="Input 2 5 11 9" xfId="12950"/>
    <cellStyle name="Input 2 5 12" xfId="12951"/>
    <cellStyle name="Input 2 5 13" xfId="12952"/>
    <cellStyle name="Input 2 5 14" xfId="12953"/>
    <cellStyle name="Input 2 5 15" xfId="12954"/>
    <cellStyle name="Input 2 5 16" xfId="12955"/>
    <cellStyle name="Input 2 5 17" xfId="12956"/>
    <cellStyle name="Input 2 5 18" xfId="12957"/>
    <cellStyle name="Input 2 5 19" xfId="12958"/>
    <cellStyle name="Input 2 5 2" xfId="12959"/>
    <cellStyle name="Input 2 5 2 10" xfId="12960"/>
    <cellStyle name="Input 2 5 2 11" xfId="12961"/>
    <cellStyle name="Input 2 5 2 12" xfId="12962"/>
    <cellStyle name="Input 2 5 2 13" xfId="12963"/>
    <cellStyle name="Input 2 5 2 14" xfId="35483"/>
    <cellStyle name="Input 2 5 2 2" xfId="12964"/>
    <cellStyle name="Input 2 5 2 2 10" xfId="12965"/>
    <cellStyle name="Input 2 5 2 2 11" xfId="12966"/>
    <cellStyle name="Input 2 5 2 2 12" xfId="12967"/>
    <cellStyle name="Input 2 5 2 2 13" xfId="35484"/>
    <cellStyle name="Input 2 5 2 2 2" xfId="12968"/>
    <cellStyle name="Input 2 5 2 2 2 10" xfId="12969"/>
    <cellStyle name="Input 2 5 2 2 2 11" xfId="35485"/>
    <cellStyle name="Input 2 5 2 2 2 2" xfId="12970"/>
    <cellStyle name="Input 2 5 2 2 2 2 10" xfId="35486"/>
    <cellStyle name="Input 2 5 2 2 2 2 2" xfId="12971"/>
    <cellStyle name="Input 2 5 2 2 2 2 3" xfId="12972"/>
    <cellStyle name="Input 2 5 2 2 2 2 4" xfId="12973"/>
    <cellStyle name="Input 2 5 2 2 2 2 5" xfId="12974"/>
    <cellStyle name="Input 2 5 2 2 2 2 6" xfId="12975"/>
    <cellStyle name="Input 2 5 2 2 2 2 7" xfId="12976"/>
    <cellStyle name="Input 2 5 2 2 2 2 8" xfId="12977"/>
    <cellStyle name="Input 2 5 2 2 2 2 9" xfId="12978"/>
    <cellStyle name="Input 2 5 2 2 2 3" xfId="12979"/>
    <cellStyle name="Input 2 5 2 2 2 4" xfId="12980"/>
    <cellStyle name="Input 2 5 2 2 2 5" xfId="12981"/>
    <cellStyle name="Input 2 5 2 2 2 6" xfId="12982"/>
    <cellStyle name="Input 2 5 2 2 2 7" xfId="12983"/>
    <cellStyle name="Input 2 5 2 2 2 8" xfId="12984"/>
    <cellStyle name="Input 2 5 2 2 2 9" xfId="12985"/>
    <cellStyle name="Input 2 5 2 2 3" xfId="12986"/>
    <cellStyle name="Input 2 5 2 2 3 10" xfId="12987"/>
    <cellStyle name="Input 2 5 2 2 3 11" xfId="35487"/>
    <cellStyle name="Input 2 5 2 2 3 2" xfId="12988"/>
    <cellStyle name="Input 2 5 2 2 3 2 10" xfId="35488"/>
    <cellStyle name="Input 2 5 2 2 3 2 2" xfId="12989"/>
    <cellStyle name="Input 2 5 2 2 3 2 3" xfId="12990"/>
    <cellStyle name="Input 2 5 2 2 3 2 4" xfId="12991"/>
    <cellStyle name="Input 2 5 2 2 3 2 5" xfId="12992"/>
    <cellStyle name="Input 2 5 2 2 3 2 6" xfId="12993"/>
    <cellStyle name="Input 2 5 2 2 3 2 7" xfId="12994"/>
    <cellStyle name="Input 2 5 2 2 3 2 8" xfId="12995"/>
    <cellStyle name="Input 2 5 2 2 3 2 9" xfId="12996"/>
    <cellStyle name="Input 2 5 2 2 3 3" xfId="12997"/>
    <cellStyle name="Input 2 5 2 2 3 4" xfId="12998"/>
    <cellStyle name="Input 2 5 2 2 3 5" xfId="12999"/>
    <cellStyle name="Input 2 5 2 2 3 6" xfId="13000"/>
    <cellStyle name="Input 2 5 2 2 3 7" xfId="13001"/>
    <cellStyle name="Input 2 5 2 2 3 8" xfId="13002"/>
    <cellStyle name="Input 2 5 2 2 3 9" xfId="13003"/>
    <cellStyle name="Input 2 5 2 2 4" xfId="13004"/>
    <cellStyle name="Input 2 5 2 2 4 10" xfId="35489"/>
    <cellStyle name="Input 2 5 2 2 4 2" xfId="13005"/>
    <cellStyle name="Input 2 5 2 2 4 3" xfId="13006"/>
    <cellStyle name="Input 2 5 2 2 4 4" xfId="13007"/>
    <cellStyle name="Input 2 5 2 2 4 5" xfId="13008"/>
    <cellStyle name="Input 2 5 2 2 4 6" xfId="13009"/>
    <cellStyle name="Input 2 5 2 2 4 7" xfId="13010"/>
    <cellStyle name="Input 2 5 2 2 4 8" xfId="13011"/>
    <cellStyle name="Input 2 5 2 2 4 9" xfId="13012"/>
    <cellStyle name="Input 2 5 2 2 5" xfId="13013"/>
    <cellStyle name="Input 2 5 2 2 6" xfId="13014"/>
    <cellStyle name="Input 2 5 2 2 7" xfId="13015"/>
    <cellStyle name="Input 2 5 2 2 8" xfId="13016"/>
    <cellStyle name="Input 2 5 2 2 9" xfId="13017"/>
    <cellStyle name="Input 2 5 2 3" xfId="13018"/>
    <cellStyle name="Input 2 5 2 3 10" xfId="13019"/>
    <cellStyle name="Input 2 5 2 3 11" xfId="35490"/>
    <cellStyle name="Input 2 5 2 3 2" xfId="13020"/>
    <cellStyle name="Input 2 5 2 3 2 10" xfId="35491"/>
    <cellStyle name="Input 2 5 2 3 2 2" xfId="13021"/>
    <cellStyle name="Input 2 5 2 3 2 3" xfId="13022"/>
    <cellStyle name="Input 2 5 2 3 2 4" xfId="13023"/>
    <cellStyle name="Input 2 5 2 3 2 5" xfId="13024"/>
    <cellStyle name="Input 2 5 2 3 2 6" xfId="13025"/>
    <cellStyle name="Input 2 5 2 3 2 7" xfId="13026"/>
    <cellStyle name="Input 2 5 2 3 2 8" xfId="13027"/>
    <cellStyle name="Input 2 5 2 3 2 9" xfId="13028"/>
    <cellStyle name="Input 2 5 2 3 3" xfId="13029"/>
    <cellStyle name="Input 2 5 2 3 4" xfId="13030"/>
    <cellStyle name="Input 2 5 2 3 5" xfId="13031"/>
    <cellStyle name="Input 2 5 2 3 6" xfId="13032"/>
    <cellStyle name="Input 2 5 2 3 7" xfId="13033"/>
    <cellStyle name="Input 2 5 2 3 8" xfId="13034"/>
    <cellStyle name="Input 2 5 2 3 9" xfId="13035"/>
    <cellStyle name="Input 2 5 2 4" xfId="13036"/>
    <cellStyle name="Input 2 5 2 4 10" xfId="13037"/>
    <cellStyle name="Input 2 5 2 4 11" xfId="35492"/>
    <cellStyle name="Input 2 5 2 4 2" xfId="13038"/>
    <cellStyle name="Input 2 5 2 4 2 10" xfId="35493"/>
    <cellStyle name="Input 2 5 2 4 2 2" xfId="13039"/>
    <cellStyle name="Input 2 5 2 4 2 3" xfId="13040"/>
    <cellStyle name="Input 2 5 2 4 2 4" xfId="13041"/>
    <cellStyle name="Input 2 5 2 4 2 5" xfId="13042"/>
    <cellStyle name="Input 2 5 2 4 2 6" xfId="13043"/>
    <cellStyle name="Input 2 5 2 4 2 7" xfId="13044"/>
    <cellStyle name="Input 2 5 2 4 2 8" xfId="13045"/>
    <cellStyle name="Input 2 5 2 4 2 9" xfId="13046"/>
    <cellStyle name="Input 2 5 2 4 3" xfId="13047"/>
    <cellStyle name="Input 2 5 2 4 4" xfId="13048"/>
    <cellStyle name="Input 2 5 2 4 5" xfId="13049"/>
    <cellStyle name="Input 2 5 2 4 6" xfId="13050"/>
    <cellStyle name="Input 2 5 2 4 7" xfId="13051"/>
    <cellStyle name="Input 2 5 2 4 8" xfId="13052"/>
    <cellStyle name="Input 2 5 2 4 9" xfId="13053"/>
    <cellStyle name="Input 2 5 2 5" xfId="13054"/>
    <cellStyle name="Input 2 5 2 5 10" xfId="35494"/>
    <cellStyle name="Input 2 5 2 5 2" xfId="13055"/>
    <cellStyle name="Input 2 5 2 5 3" xfId="13056"/>
    <cellStyle name="Input 2 5 2 5 4" xfId="13057"/>
    <cellStyle name="Input 2 5 2 5 5" xfId="13058"/>
    <cellStyle name="Input 2 5 2 5 6" xfId="13059"/>
    <cellStyle name="Input 2 5 2 5 7" xfId="13060"/>
    <cellStyle name="Input 2 5 2 5 8" xfId="13061"/>
    <cellStyle name="Input 2 5 2 5 9" xfId="13062"/>
    <cellStyle name="Input 2 5 2 6" xfId="13063"/>
    <cellStyle name="Input 2 5 2 7" xfId="13064"/>
    <cellStyle name="Input 2 5 2 8" xfId="13065"/>
    <cellStyle name="Input 2 5 2 9" xfId="13066"/>
    <cellStyle name="Input 2 5 20" xfId="35478"/>
    <cellStyle name="Input 2 5 3" xfId="13067"/>
    <cellStyle name="Input 2 5 3 10" xfId="13068"/>
    <cellStyle name="Input 2 5 3 11" xfId="13069"/>
    <cellStyle name="Input 2 5 3 12" xfId="13070"/>
    <cellStyle name="Input 2 5 3 13" xfId="35495"/>
    <cellStyle name="Input 2 5 3 2" xfId="13071"/>
    <cellStyle name="Input 2 5 3 2 10" xfId="13072"/>
    <cellStyle name="Input 2 5 3 2 11" xfId="35496"/>
    <cellStyle name="Input 2 5 3 2 2" xfId="13073"/>
    <cellStyle name="Input 2 5 3 2 2 10" xfId="35497"/>
    <cellStyle name="Input 2 5 3 2 2 2" xfId="13074"/>
    <cellStyle name="Input 2 5 3 2 2 3" xfId="13075"/>
    <cellStyle name="Input 2 5 3 2 2 4" xfId="13076"/>
    <cellStyle name="Input 2 5 3 2 2 5" xfId="13077"/>
    <cellStyle name="Input 2 5 3 2 2 6" xfId="13078"/>
    <cellStyle name="Input 2 5 3 2 2 7" xfId="13079"/>
    <cellStyle name="Input 2 5 3 2 2 8" xfId="13080"/>
    <cellStyle name="Input 2 5 3 2 2 9" xfId="13081"/>
    <cellStyle name="Input 2 5 3 2 3" xfId="13082"/>
    <cellStyle name="Input 2 5 3 2 4" xfId="13083"/>
    <cellStyle name="Input 2 5 3 2 5" xfId="13084"/>
    <cellStyle name="Input 2 5 3 2 6" xfId="13085"/>
    <cellStyle name="Input 2 5 3 2 7" xfId="13086"/>
    <cellStyle name="Input 2 5 3 2 8" xfId="13087"/>
    <cellStyle name="Input 2 5 3 2 9" xfId="13088"/>
    <cellStyle name="Input 2 5 3 3" xfId="13089"/>
    <cellStyle name="Input 2 5 3 3 10" xfId="13090"/>
    <cellStyle name="Input 2 5 3 3 11" xfId="35498"/>
    <cellStyle name="Input 2 5 3 3 2" xfId="13091"/>
    <cellStyle name="Input 2 5 3 3 2 10" xfId="35499"/>
    <cellStyle name="Input 2 5 3 3 2 2" xfId="13092"/>
    <cellStyle name="Input 2 5 3 3 2 3" xfId="13093"/>
    <cellStyle name="Input 2 5 3 3 2 4" xfId="13094"/>
    <cellStyle name="Input 2 5 3 3 2 5" xfId="13095"/>
    <cellStyle name="Input 2 5 3 3 2 6" xfId="13096"/>
    <cellStyle name="Input 2 5 3 3 2 7" xfId="13097"/>
    <cellStyle name="Input 2 5 3 3 2 8" xfId="13098"/>
    <cellStyle name="Input 2 5 3 3 2 9" xfId="13099"/>
    <cellStyle name="Input 2 5 3 3 3" xfId="13100"/>
    <cellStyle name="Input 2 5 3 3 4" xfId="13101"/>
    <cellStyle name="Input 2 5 3 3 5" xfId="13102"/>
    <cellStyle name="Input 2 5 3 3 6" xfId="13103"/>
    <cellStyle name="Input 2 5 3 3 7" xfId="13104"/>
    <cellStyle name="Input 2 5 3 3 8" xfId="13105"/>
    <cellStyle name="Input 2 5 3 3 9" xfId="13106"/>
    <cellStyle name="Input 2 5 3 4" xfId="13107"/>
    <cellStyle name="Input 2 5 3 4 10" xfId="35500"/>
    <cellStyle name="Input 2 5 3 4 2" xfId="13108"/>
    <cellStyle name="Input 2 5 3 4 3" xfId="13109"/>
    <cellStyle name="Input 2 5 3 4 4" xfId="13110"/>
    <cellStyle name="Input 2 5 3 4 5" xfId="13111"/>
    <cellStyle name="Input 2 5 3 4 6" xfId="13112"/>
    <cellStyle name="Input 2 5 3 4 7" xfId="13113"/>
    <cellStyle name="Input 2 5 3 4 8" xfId="13114"/>
    <cellStyle name="Input 2 5 3 4 9" xfId="13115"/>
    <cellStyle name="Input 2 5 3 5" xfId="13116"/>
    <cellStyle name="Input 2 5 3 6" xfId="13117"/>
    <cellStyle name="Input 2 5 3 7" xfId="13118"/>
    <cellStyle name="Input 2 5 3 8" xfId="13119"/>
    <cellStyle name="Input 2 5 3 9" xfId="13120"/>
    <cellStyle name="Input 2 5 4" xfId="13121"/>
    <cellStyle name="Input 2 5 4 10" xfId="13122"/>
    <cellStyle name="Input 2 5 4 11" xfId="13123"/>
    <cellStyle name="Input 2 5 4 12" xfId="13124"/>
    <cellStyle name="Input 2 5 4 13" xfId="35501"/>
    <cellStyle name="Input 2 5 4 2" xfId="13125"/>
    <cellStyle name="Input 2 5 4 2 10" xfId="13126"/>
    <cellStyle name="Input 2 5 4 2 11" xfId="35502"/>
    <cellStyle name="Input 2 5 4 2 2" xfId="13127"/>
    <cellStyle name="Input 2 5 4 2 2 10" xfId="35503"/>
    <cellStyle name="Input 2 5 4 2 2 2" xfId="13128"/>
    <cellStyle name="Input 2 5 4 2 2 3" xfId="13129"/>
    <cellStyle name="Input 2 5 4 2 2 4" xfId="13130"/>
    <cellStyle name="Input 2 5 4 2 2 5" xfId="13131"/>
    <cellStyle name="Input 2 5 4 2 2 6" xfId="13132"/>
    <cellStyle name="Input 2 5 4 2 2 7" xfId="13133"/>
    <cellStyle name="Input 2 5 4 2 2 8" xfId="13134"/>
    <cellStyle name="Input 2 5 4 2 2 9" xfId="13135"/>
    <cellStyle name="Input 2 5 4 2 3" xfId="13136"/>
    <cellStyle name="Input 2 5 4 2 4" xfId="13137"/>
    <cellStyle name="Input 2 5 4 2 5" xfId="13138"/>
    <cellStyle name="Input 2 5 4 2 6" xfId="13139"/>
    <cellStyle name="Input 2 5 4 2 7" xfId="13140"/>
    <cellStyle name="Input 2 5 4 2 8" xfId="13141"/>
    <cellStyle name="Input 2 5 4 2 9" xfId="13142"/>
    <cellStyle name="Input 2 5 4 3" xfId="13143"/>
    <cellStyle name="Input 2 5 4 3 10" xfId="13144"/>
    <cellStyle name="Input 2 5 4 3 11" xfId="35504"/>
    <cellStyle name="Input 2 5 4 3 2" xfId="13145"/>
    <cellStyle name="Input 2 5 4 3 2 10" xfId="35505"/>
    <cellStyle name="Input 2 5 4 3 2 2" xfId="13146"/>
    <cellStyle name="Input 2 5 4 3 2 3" xfId="13147"/>
    <cellStyle name="Input 2 5 4 3 2 4" xfId="13148"/>
    <cellStyle name="Input 2 5 4 3 2 5" xfId="13149"/>
    <cellStyle name="Input 2 5 4 3 2 6" xfId="13150"/>
    <cellStyle name="Input 2 5 4 3 2 7" xfId="13151"/>
    <cellStyle name="Input 2 5 4 3 2 8" xfId="13152"/>
    <cellStyle name="Input 2 5 4 3 2 9" xfId="13153"/>
    <cellStyle name="Input 2 5 4 3 3" xfId="13154"/>
    <cellStyle name="Input 2 5 4 3 4" xfId="13155"/>
    <cellStyle name="Input 2 5 4 3 5" xfId="13156"/>
    <cellStyle name="Input 2 5 4 3 6" xfId="13157"/>
    <cellStyle name="Input 2 5 4 3 7" xfId="13158"/>
    <cellStyle name="Input 2 5 4 3 8" xfId="13159"/>
    <cellStyle name="Input 2 5 4 3 9" xfId="13160"/>
    <cellStyle name="Input 2 5 4 4" xfId="13161"/>
    <cellStyle name="Input 2 5 4 4 10" xfId="35506"/>
    <cellStyle name="Input 2 5 4 4 2" xfId="13162"/>
    <cellStyle name="Input 2 5 4 4 3" xfId="13163"/>
    <cellStyle name="Input 2 5 4 4 4" xfId="13164"/>
    <cellStyle name="Input 2 5 4 4 5" xfId="13165"/>
    <cellStyle name="Input 2 5 4 4 6" xfId="13166"/>
    <cellStyle name="Input 2 5 4 4 7" xfId="13167"/>
    <cellStyle name="Input 2 5 4 4 8" xfId="13168"/>
    <cellStyle name="Input 2 5 4 4 9" xfId="13169"/>
    <cellStyle name="Input 2 5 4 5" xfId="13170"/>
    <cellStyle name="Input 2 5 4 6" xfId="13171"/>
    <cellStyle name="Input 2 5 4 7" xfId="13172"/>
    <cellStyle name="Input 2 5 4 8" xfId="13173"/>
    <cellStyle name="Input 2 5 4 9" xfId="13174"/>
    <cellStyle name="Input 2 5 5" xfId="13175"/>
    <cellStyle name="Input 2 5 5 10" xfId="13176"/>
    <cellStyle name="Input 2 5 5 11" xfId="13177"/>
    <cellStyle name="Input 2 5 5 12" xfId="13178"/>
    <cellStyle name="Input 2 5 5 13" xfId="35507"/>
    <cellStyle name="Input 2 5 5 2" xfId="13179"/>
    <cellStyle name="Input 2 5 5 2 10" xfId="13180"/>
    <cellStyle name="Input 2 5 5 2 11" xfId="35508"/>
    <cellStyle name="Input 2 5 5 2 2" xfId="13181"/>
    <cellStyle name="Input 2 5 5 2 2 10" xfId="35509"/>
    <cellStyle name="Input 2 5 5 2 2 2" xfId="13182"/>
    <cellStyle name="Input 2 5 5 2 2 3" xfId="13183"/>
    <cellStyle name="Input 2 5 5 2 2 4" xfId="13184"/>
    <cellStyle name="Input 2 5 5 2 2 5" xfId="13185"/>
    <cellStyle name="Input 2 5 5 2 2 6" xfId="13186"/>
    <cellStyle name="Input 2 5 5 2 2 7" xfId="13187"/>
    <cellStyle name="Input 2 5 5 2 2 8" xfId="13188"/>
    <cellStyle name="Input 2 5 5 2 2 9" xfId="13189"/>
    <cellStyle name="Input 2 5 5 2 3" xfId="13190"/>
    <cellStyle name="Input 2 5 5 2 4" xfId="13191"/>
    <cellStyle name="Input 2 5 5 2 5" xfId="13192"/>
    <cellStyle name="Input 2 5 5 2 6" xfId="13193"/>
    <cellStyle name="Input 2 5 5 2 7" xfId="13194"/>
    <cellStyle name="Input 2 5 5 2 8" xfId="13195"/>
    <cellStyle name="Input 2 5 5 2 9" xfId="13196"/>
    <cellStyle name="Input 2 5 5 3" xfId="13197"/>
    <cellStyle name="Input 2 5 5 3 10" xfId="13198"/>
    <cellStyle name="Input 2 5 5 3 11" xfId="35510"/>
    <cellStyle name="Input 2 5 5 3 2" xfId="13199"/>
    <cellStyle name="Input 2 5 5 3 2 10" xfId="35511"/>
    <cellStyle name="Input 2 5 5 3 2 2" xfId="13200"/>
    <cellStyle name="Input 2 5 5 3 2 3" xfId="13201"/>
    <cellStyle name="Input 2 5 5 3 2 4" xfId="13202"/>
    <cellStyle name="Input 2 5 5 3 2 5" xfId="13203"/>
    <cellStyle name="Input 2 5 5 3 2 6" xfId="13204"/>
    <cellStyle name="Input 2 5 5 3 2 7" xfId="13205"/>
    <cellStyle name="Input 2 5 5 3 2 8" xfId="13206"/>
    <cellStyle name="Input 2 5 5 3 2 9" xfId="13207"/>
    <cellStyle name="Input 2 5 5 3 3" xfId="13208"/>
    <cellStyle name="Input 2 5 5 3 4" xfId="13209"/>
    <cellStyle name="Input 2 5 5 3 5" xfId="13210"/>
    <cellStyle name="Input 2 5 5 3 6" xfId="13211"/>
    <cellStyle name="Input 2 5 5 3 7" xfId="13212"/>
    <cellStyle name="Input 2 5 5 3 8" xfId="13213"/>
    <cellStyle name="Input 2 5 5 3 9" xfId="13214"/>
    <cellStyle name="Input 2 5 5 4" xfId="13215"/>
    <cellStyle name="Input 2 5 5 4 10" xfId="35512"/>
    <cellStyle name="Input 2 5 5 4 2" xfId="13216"/>
    <cellStyle name="Input 2 5 5 4 3" xfId="13217"/>
    <cellStyle name="Input 2 5 5 4 4" xfId="13218"/>
    <cellStyle name="Input 2 5 5 4 5" xfId="13219"/>
    <cellStyle name="Input 2 5 5 4 6" xfId="13220"/>
    <cellStyle name="Input 2 5 5 4 7" xfId="13221"/>
    <cellStyle name="Input 2 5 5 4 8" xfId="13222"/>
    <cellStyle name="Input 2 5 5 4 9" xfId="13223"/>
    <cellStyle name="Input 2 5 5 5" xfId="13224"/>
    <cellStyle name="Input 2 5 5 6" xfId="13225"/>
    <cellStyle name="Input 2 5 5 7" xfId="13226"/>
    <cellStyle name="Input 2 5 5 8" xfId="13227"/>
    <cellStyle name="Input 2 5 5 9" xfId="13228"/>
    <cellStyle name="Input 2 5 6" xfId="13229"/>
    <cellStyle name="Input 2 5 6 10" xfId="13230"/>
    <cellStyle name="Input 2 5 6 11" xfId="13231"/>
    <cellStyle name="Input 2 5 6 12" xfId="13232"/>
    <cellStyle name="Input 2 5 6 13" xfId="35513"/>
    <cellStyle name="Input 2 5 6 2" xfId="13233"/>
    <cellStyle name="Input 2 5 6 2 10" xfId="13234"/>
    <cellStyle name="Input 2 5 6 2 11" xfId="35514"/>
    <cellStyle name="Input 2 5 6 2 2" xfId="13235"/>
    <cellStyle name="Input 2 5 6 2 2 10" xfId="35515"/>
    <cellStyle name="Input 2 5 6 2 2 2" xfId="13236"/>
    <cellStyle name="Input 2 5 6 2 2 3" xfId="13237"/>
    <cellStyle name="Input 2 5 6 2 2 4" xfId="13238"/>
    <cellStyle name="Input 2 5 6 2 2 5" xfId="13239"/>
    <cellStyle name="Input 2 5 6 2 2 6" xfId="13240"/>
    <cellStyle name="Input 2 5 6 2 2 7" xfId="13241"/>
    <cellStyle name="Input 2 5 6 2 2 8" xfId="13242"/>
    <cellStyle name="Input 2 5 6 2 2 9" xfId="13243"/>
    <cellStyle name="Input 2 5 6 2 3" xfId="13244"/>
    <cellStyle name="Input 2 5 6 2 4" xfId="13245"/>
    <cellStyle name="Input 2 5 6 2 5" xfId="13246"/>
    <cellStyle name="Input 2 5 6 2 6" xfId="13247"/>
    <cellStyle name="Input 2 5 6 2 7" xfId="13248"/>
    <cellStyle name="Input 2 5 6 2 8" xfId="13249"/>
    <cellStyle name="Input 2 5 6 2 9" xfId="13250"/>
    <cellStyle name="Input 2 5 6 3" xfId="13251"/>
    <cellStyle name="Input 2 5 6 3 10" xfId="13252"/>
    <cellStyle name="Input 2 5 6 3 11" xfId="35516"/>
    <cellStyle name="Input 2 5 6 3 2" xfId="13253"/>
    <cellStyle name="Input 2 5 6 3 2 10" xfId="35517"/>
    <cellStyle name="Input 2 5 6 3 2 2" xfId="13254"/>
    <cellStyle name="Input 2 5 6 3 2 3" xfId="13255"/>
    <cellStyle name="Input 2 5 6 3 2 4" xfId="13256"/>
    <cellStyle name="Input 2 5 6 3 2 5" xfId="13257"/>
    <cellStyle name="Input 2 5 6 3 2 6" xfId="13258"/>
    <cellStyle name="Input 2 5 6 3 2 7" xfId="13259"/>
    <cellStyle name="Input 2 5 6 3 2 8" xfId="13260"/>
    <cellStyle name="Input 2 5 6 3 2 9" xfId="13261"/>
    <cellStyle name="Input 2 5 6 3 3" xfId="13262"/>
    <cellStyle name="Input 2 5 6 3 4" xfId="13263"/>
    <cellStyle name="Input 2 5 6 3 5" xfId="13264"/>
    <cellStyle name="Input 2 5 6 3 6" xfId="13265"/>
    <cellStyle name="Input 2 5 6 3 7" xfId="13266"/>
    <cellStyle name="Input 2 5 6 3 8" xfId="13267"/>
    <cellStyle name="Input 2 5 6 3 9" xfId="13268"/>
    <cellStyle name="Input 2 5 6 4" xfId="13269"/>
    <cellStyle name="Input 2 5 6 4 10" xfId="35518"/>
    <cellStyle name="Input 2 5 6 4 2" xfId="13270"/>
    <cellStyle name="Input 2 5 6 4 3" xfId="13271"/>
    <cellStyle name="Input 2 5 6 4 4" xfId="13272"/>
    <cellStyle name="Input 2 5 6 4 5" xfId="13273"/>
    <cellStyle name="Input 2 5 6 4 6" xfId="13274"/>
    <cellStyle name="Input 2 5 6 4 7" xfId="13275"/>
    <cellStyle name="Input 2 5 6 4 8" xfId="13276"/>
    <cellStyle name="Input 2 5 6 4 9" xfId="13277"/>
    <cellStyle name="Input 2 5 6 5" xfId="13278"/>
    <cellStyle name="Input 2 5 6 6" xfId="13279"/>
    <cellStyle name="Input 2 5 6 7" xfId="13280"/>
    <cellStyle name="Input 2 5 6 8" xfId="13281"/>
    <cellStyle name="Input 2 5 6 9" xfId="13282"/>
    <cellStyle name="Input 2 5 7" xfId="13283"/>
    <cellStyle name="Input 2 5 7 10" xfId="13284"/>
    <cellStyle name="Input 2 5 7 11" xfId="13285"/>
    <cellStyle name="Input 2 5 7 12" xfId="13286"/>
    <cellStyle name="Input 2 5 7 13" xfId="35519"/>
    <cellStyle name="Input 2 5 7 2" xfId="13287"/>
    <cellStyle name="Input 2 5 7 2 10" xfId="13288"/>
    <cellStyle name="Input 2 5 7 2 11" xfId="35520"/>
    <cellStyle name="Input 2 5 7 2 2" xfId="13289"/>
    <cellStyle name="Input 2 5 7 2 2 10" xfId="35521"/>
    <cellStyle name="Input 2 5 7 2 2 2" xfId="13290"/>
    <cellStyle name="Input 2 5 7 2 2 3" xfId="13291"/>
    <cellStyle name="Input 2 5 7 2 2 4" xfId="13292"/>
    <cellStyle name="Input 2 5 7 2 2 5" xfId="13293"/>
    <cellStyle name="Input 2 5 7 2 2 6" xfId="13294"/>
    <cellStyle name="Input 2 5 7 2 2 7" xfId="13295"/>
    <cellStyle name="Input 2 5 7 2 2 8" xfId="13296"/>
    <cellStyle name="Input 2 5 7 2 2 9" xfId="13297"/>
    <cellStyle name="Input 2 5 7 2 3" xfId="13298"/>
    <cellStyle name="Input 2 5 7 2 4" xfId="13299"/>
    <cellStyle name="Input 2 5 7 2 5" xfId="13300"/>
    <cellStyle name="Input 2 5 7 2 6" xfId="13301"/>
    <cellStyle name="Input 2 5 7 2 7" xfId="13302"/>
    <cellStyle name="Input 2 5 7 2 8" xfId="13303"/>
    <cellStyle name="Input 2 5 7 2 9" xfId="13304"/>
    <cellStyle name="Input 2 5 7 3" xfId="13305"/>
    <cellStyle name="Input 2 5 7 3 10" xfId="13306"/>
    <cellStyle name="Input 2 5 7 3 11" xfId="35522"/>
    <cellStyle name="Input 2 5 7 3 2" xfId="13307"/>
    <cellStyle name="Input 2 5 7 3 2 10" xfId="35523"/>
    <cellStyle name="Input 2 5 7 3 2 2" xfId="13308"/>
    <cellStyle name="Input 2 5 7 3 2 3" xfId="13309"/>
    <cellStyle name="Input 2 5 7 3 2 4" xfId="13310"/>
    <cellStyle name="Input 2 5 7 3 2 5" xfId="13311"/>
    <cellStyle name="Input 2 5 7 3 2 6" xfId="13312"/>
    <cellStyle name="Input 2 5 7 3 2 7" xfId="13313"/>
    <cellStyle name="Input 2 5 7 3 2 8" xfId="13314"/>
    <cellStyle name="Input 2 5 7 3 2 9" xfId="13315"/>
    <cellStyle name="Input 2 5 7 3 3" xfId="13316"/>
    <cellStyle name="Input 2 5 7 3 4" xfId="13317"/>
    <cellStyle name="Input 2 5 7 3 5" xfId="13318"/>
    <cellStyle name="Input 2 5 7 3 6" xfId="13319"/>
    <cellStyle name="Input 2 5 7 3 7" xfId="13320"/>
    <cellStyle name="Input 2 5 7 3 8" xfId="13321"/>
    <cellStyle name="Input 2 5 7 3 9" xfId="13322"/>
    <cellStyle name="Input 2 5 7 4" xfId="13323"/>
    <cellStyle name="Input 2 5 7 4 10" xfId="35524"/>
    <cellStyle name="Input 2 5 7 4 2" xfId="13324"/>
    <cellStyle name="Input 2 5 7 4 3" xfId="13325"/>
    <cellStyle name="Input 2 5 7 4 4" xfId="13326"/>
    <cellStyle name="Input 2 5 7 4 5" xfId="13327"/>
    <cellStyle name="Input 2 5 7 4 6" xfId="13328"/>
    <cellStyle name="Input 2 5 7 4 7" xfId="13329"/>
    <cellStyle name="Input 2 5 7 4 8" xfId="13330"/>
    <cellStyle name="Input 2 5 7 4 9" xfId="13331"/>
    <cellStyle name="Input 2 5 7 5" xfId="13332"/>
    <cellStyle name="Input 2 5 7 6" xfId="13333"/>
    <cellStyle name="Input 2 5 7 7" xfId="13334"/>
    <cellStyle name="Input 2 5 7 8" xfId="13335"/>
    <cellStyle name="Input 2 5 7 9" xfId="13336"/>
    <cellStyle name="Input 2 5 8" xfId="13337"/>
    <cellStyle name="Input 2 5 8 10" xfId="13338"/>
    <cellStyle name="Input 2 5 8 11" xfId="13339"/>
    <cellStyle name="Input 2 5 8 12" xfId="13340"/>
    <cellStyle name="Input 2 5 8 13" xfId="35525"/>
    <cellStyle name="Input 2 5 8 2" xfId="13341"/>
    <cellStyle name="Input 2 5 8 2 10" xfId="13342"/>
    <cellStyle name="Input 2 5 8 2 11" xfId="35526"/>
    <cellStyle name="Input 2 5 8 2 2" xfId="13343"/>
    <cellStyle name="Input 2 5 8 2 2 10" xfId="35527"/>
    <cellStyle name="Input 2 5 8 2 2 2" xfId="13344"/>
    <cellStyle name="Input 2 5 8 2 2 3" xfId="13345"/>
    <cellStyle name="Input 2 5 8 2 2 4" xfId="13346"/>
    <cellStyle name="Input 2 5 8 2 2 5" xfId="13347"/>
    <cellStyle name="Input 2 5 8 2 2 6" xfId="13348"/>
    <cellStyle name="Input 2 5 8 2 2 7" xfId="13349"/>
    <cellStyle name="Input 2 5 8 2 2 8" xfId="13350"/>
    <cellStyle name="Input 2 5 8 2 2 9" xfId="13351"/>
    <cellStyle name="Input 2 5 8 2 3" xfId="13352"/>
    <cellStyle name="Input 2 5 8 2 4" xfId="13353"/>
    <cellStyle name="Input 2 5 8 2 5" xfId="13354"/>
    <cellStyle name="Input 2 5 8 2 6" xfId="13355"/>
    <cellStyle name="Input 2 5 8 2 7" xfId="13356"/>
    <cellStyle name="Input 2 5 8 2 8" xfId="13357"/>
    <cellStyle name="Input 2 5 8 2 9" xfId="13358"/>
    <cellStyle name="Input 2 5 8 3" xfId="13359"/>
    <cellStyle name="Input 2 5 8 3 10" xfId="13360"/>
    <cellStyle name="Input 2 5 8 3 11" xfId="35528"/>
    <cellStyle name="Input 2 5 8 3 2" xfId="13361"/>
    <cellStyle name="Input 2 5 8 3 2 10" xfId="35529"/>
    <cellStyle name="Input 2 5 8 3 2 2" xfId="13362"/>
    <cellStyle name="Input 2 5 8 3 2 3" xfId="13363"/>
    <cellStyle name="Input 2 5 8 3 2 4" xfId="13364"/>
    <cellStyle name="Input 2 5 8 3 2 5" xfId="13365"/>
    <cellStyle name="Input 2 5 8 3 2 6" xfId="13366"/>
    <cellStyle name="Input 2 5 8 3 2 7" xfId="13367"/>
    <cellStyle name="Input 2 5 8 3 2 8" xfId="13368"/>
    <cellStyle name="Input 2 5 8 3 2 9" xfId="13369"/>
    <cellStyle name="Input 2 5 8 3 3" xfId="13370"/>
    <cellStyle name="Input 2 5 8 3 4" xfId="13371"/>
    <cellStyle name="Input 2 5 8 3 5" xfId="13372"/>
    <cellStyle name="Input 2 5 8 3 6" xfId="13373"/>
    <cellStyle name="Input 2 5 8 3 7" xfId="13374"/>
    <cellStyle name="Input 2 5 8 3 8" xfId="13375"/>
    <cellStyle name="Input 2 5 8 3 9" xfId="13376"/>
    <cellStyle name="Input 2 5 8 4" xfId="13377"/>
    <cellStyle name="Input 2 5 8 4 10" xfId="35530"/>
    <cellStyle name="Input 2 5 8 4 2" xfId="13378"/>
    <cellStyle name="Input 2 5 8 4 3" xfId="13379"/>
    <cellStyle name="Input 2 5 8 4 4" xfId="13380"/>
    <cellStyle name="Input 2 5 8 4 5" xfId="13381"/>
    <cellStyle name="Input 2 5 8 4 6" xfId="13382"/>
    <cellStyle name="Input 2 5 8 4 7" xfId="13383"/>
    <cellStyle name="Input 2 5 8 4 8" xfId="13384"/>
    <cellStyle name="Input 2 5 8 4 9" xfId="13385"/>
    <cellStyle name="Input 2 5 8 5" xfId="13386"/>
    <cellStyle name="Input 2 5 8 6" xfId="13387"/>
    <cellStyle name="Input 2 5 8 7" xfId="13388"/>
    <cellStyle name="Input 2 5 8 8" xfId="13389"/>
    <cellStyle name="Input 2 5 8 9" xfId="13390"/>
    <cellStyle name="Input 2 5 9" xfId="13391"/>
    <cellStyle name="Input 2 5 9 10" xfId="13392"/>
    <cellStyle name="Input 2 5 9 11" xfId="13393"/>
    <cellStyle name="Input 2 5 9 12" xfId="13394"/>
    <cellStyle name="Input 2 5 9 13" xfId="35531"/>
    <cellStyle name="Input 2 5 9 2" xfId="13395"/>
    <cellStyle name="Input 2 5 9 2 10" xfId="13396"/>
    <cellStyle name="Input 2 5 9 2 11" xfId="35532"/>
    <cellStyle name="Input 2 5 9 2 2" xfId="13397"/>
    <cellStyle name="Input 2 5 9 2 2 10" xfId="35533"/>
    <cellStyle name="Input 2 5 9 2 2 2" xfId="13398"/>
    <cellStyle name="Input 2 5 9 2 2 3" xfId="13399"/>
    <cellStyle name="Input 2 5 9 2 2 4" xfId="13400"/>
    <cellStyle name="Input 2 5 9 2 2 5" xfId="13401"/>
    <cellStyle name="Input 2 5 9 2 2 6" xfId="13402"/>
    <cellStyle name="Input 2 5 9 2 2 7" xfId="13403"/>
    <cellStyle name="Input 2 5 9 2 2 8" xfId="13404"/>
    <cellStyle name="Input 2 5 9 2 2 9" xfId="13405"/>
    <cellStyle name="Input 2 5 9 2 3" xfId="13406"/>
    <cellStyle name="Input 2 5 9 2 4" xfId="13407"/>
    <cellStyle name="Input 2 5 9 2 5" xfId="13408"/>
    <cellStyle name="Input 2 5 9 2 6" xfId="13409"/>
    <cellStyle name="Input 2 5 9 2 7" xfId="13410"/>
    <cellStyle name="Input 2 5 9 2 8" xfId="13411"/>
    <cellStyle name="Input 2 5 9 2 9" xfId="13412"/>
    <cellStyle name="Input 2 5 9 3" xfId="13413"/>
    <cellStyle name="Input 2 5 9 3 10" xfId="13414"/>
    <cellStyle name="Input 2 5 9 3 11" xfId="35534"/>
    <cellStyle name="Input 2 5 9 3 2" xfId="13415"/>
    <cellStyle name="Input 2 5 9 3 2 10" xfId="35535"/>
    <cellStyle name="Input 2 5 9 3 2 2" xfId="13416"/>
    <cellStyle name="Input 2 5 9 3 2 3" xfId="13417"/>
    <cellStyle name="Input 2 5 9 3 2 4" xfId="13418"/>
    <cellStyle name="Input 2 5 9 3 2 5" xfId="13419"/>
    <cellStyle name="Input 2 5 9 3 2 6" xfId="13420"/>
    <cellStyle name="Input 2 5 9 3 2 7" xfId="13421"/>
    <cellStyle name="Input 2 5 9 3 2 8" xfId="13422"/>
    <cellStyle name="Input 2 5 9 3 2 9" xfId="13423"/>
    <cellStyle name="Input 2 5 9 3 3" xfId="13424"/>
    <cellStyle name="Input 2 5 9 3 4" xfId="13425"/>
    <cellStyle name="Input 2 5 9 3 5" xfId="13426"/>
    <cellStyle name="Input 2 5 9 3 6" xfId="13427"/>
    <cellStyle name="Input 2 5 9 3 7" xfId="13428"/>
    <cellStyle name="Input 2 5 9 3 8" xfId="13429"/>
    <cellStyle name="Input 2 5 9 3 9" xfId="13430"/>
    <cellStyle name="Input 2 5 9 4" xfId="13431"/>
    <cellStyle name="Input 2 5 9 4 10" xfId="35536"/>
    <cellStyle name="Input 2 5 9 4 2" xfId="13432"/>
    <cellStyle name="Input 2 5 9 4 3" xfId="13433"/>
    <cellStyle name="Input 2 5 9 4 4" xfId="13434"/>
    <cellStyle name="Input 2 5 9 4 5" xfId="13435"/>
    <cellStyle name="Input 2 5 9 4 6" xfId="13436"/>
    <cellStyle name="Input 2 5 9 4 7" xfId="13437"/>
    <cellStyle name="Input 2 5 9 4 8" xfId="13438"/>
    <cellStyle name="Input 2 5 9 4 9" xfId="13439"/>
    <cellStyle name="Input 2 5 9 5" xfId="13440"/>
    <cellStyle name="Input 2 5 9 6" xfId="13441"/>
    <cellStyle name="Input 2 5 9 7" xfId="13442"/>
    <cellStyle name="Input 2 5 9 8" xfId="13443"/>
    <cellStyle name="Input 2 5 9 9" xfId="13444"/>
    <cellStyle name="Input 2 6" xfId="13445"/>
    <cellStyle name="Input 2 6 10" xfId="13446"/>
    <cellStyle name="Input 2 6 11" xfId="13447"/>
    <cellStyle name="Input 2 6 12" xfId="13448"/>
    <cellStyle name="Input 2 6 13" xfId="13449"/>
    <cellStyle name="Input 2 6 14" xfId="35537"/>
    <cellStyle name="Input 2 6 2" xfId="13450"/>
    <cellStyle name="Input 2 6 2 10" xfId="13451"/>
    <cellStyle name="Input 2 6 2 11" xfId="13452"/>
    <cellStyle name="Input 2 6 2 12" xfId="13453"/>
    <cellStyle name="Input 2 6 2 13" xfId="35538"/>
    <cellStyle name="Input 2 6 2 2" xfId="13454"/>
    <cellStyle name="Input 2 6 2 2 10" xfId="13455"/>
    <cellStyle name="Input 2 6 2 2 11" xfId="35539"/>
    <cellStyle name="Input 2 6 2 2 2" xfId="13456"/>
    <cellStyle name="Input 2 6 2 2 2 10" xfId="35540"/>
    <cellStyle name="Input 2 6 2 2 2 2" xfId="13457"/>
    <cellStyle name="Input 2 6 2 2 2 3" xfId="13458"/>
    <cellStyle name="Input 2 6 2 2 2 4" xfId="13459"/>
    <cellStyle name="Input 2 6 2 2 2 5" xfId="13460"/>
    <cellStyle name="Input 2 6 2 2 2 6" xfId="13461"/>
    <cellStyle name="Input 2 6 2 2 2 7" xfId="13462"/>
    <cellStyle name="Input 2 6 2 2 2 8" xfId="13463"/>
    <cellStyle name="Input 2 6 2 2 2 9" xfId="13464"/>
    <cellStyle name="Input 2 6 2 2 3" xfId="13465"/>
    <cellStyle name="Input 2 6 2 2 4" xfId="13466"/>
    <cellStyle name="Input 2 6 2 2 5" xfId="13467"/>
    <cellStyle name="Input 2 6 2 2 6" xfId="13468"/>
    <cellStyle name="Input 2 6 2 2 7" xfId="13469"/>
    <cellStyle name="Input 2 6 2 2 8" xfId="13470"/>
    <cellStyle name="Input 2 6 2 2 9" xfId="13471"/>
    <cellStyle name="Input 2 6 2 3" xfId="13472"/>
    <cellStyle name="Input 2 6 2 3 10" xfId="13473"/>
    <cellStyle name="Input 2 6 2 3 11" xfId="35541"/>
    <cellStyle name="Input 2 6 2 3 2" xfId="13474"/>
    <cellStyle name="Input 2 6 2 3 2 10" xfId="35542"/>
    <cellStyle name="Input 2 6 2 3 2 2" xfId="13475"/>
    <cellStyle name="Input 2 6 2 3 2 3" xfId="13476"/>
    <cellStyle name="Input 2 6 2 3 2 4" xfId="13477"/>
    <cellStyle name="Input 2 6 2 3 2 5" xfId="13478"/>
    <cellStyle name="Input 2 6 2 3 2 6" xfId="13479"/>
    <cellStyle name="Input 2 6 2 3 2 7" xfId="13480"/>
    <cellStyle name="Input 2 6 2 3 2 8" xfId="13481"/>
    <cellStyle name="Input 2 6 2 3 2 9" xfId="13482"/>
    <cellStyle name="Input 2 6 2 3 3" xfId="13483"/>
    <cellStyle name="Input 2 6 2 3 4" xfId="13484"/>
    <cellStyle name="Input 2 6 2 3 5" xfId="13485"/>
    <cellStyle name="Input 2 6 2 3 6" xfId="13486"/>
    <cellStyle name="Input 2 6 2 3 7" xfId="13487"/>
    <cellStyle name="Input 2 6 2 3 8" xfId="13488"/>
    <cellStyle name="Input 2 6 2 3 9" xfId="13489"/>
    <cellStyle name="Input 2 6 2 4" xfId="13490"/>
    <cellStyle name="Input 2 6 2 4 10" xfId="35543"/>
    <cellStyle name="Input 2 6 2 4 2" xfId="13491"/>
    <cellStyle name="Input 2 6 2 4 3" xfId="13492"/>
    <cellStyle name="Input 2 6 2 4 4" xfId="13493"/>
    <cellStyle name="Input 2 6 2 4 5" xfId="13494"/>
    <cellStyle name="Input 2 6 2 4 6" xfId="13495"/>
    <cellStyle name="Input 2 6 2 4 7" xfId="13496"/>
    <cellStyle name="Input 2 6 2 4 8" xfId="13497"/>
    <cellStyle name="Input 2 6 2 4 9" xfId="13498"/>
    <cellStyle name="Input 2 6 2 5" xfId="13499"/>
    <cellStyle name="Input 2 6 2 6" xfId="13500"/>
    <cellStyle name="Input 2 6 2 7" xfId="13501"/>
    <cellStyle name="Input 2 6 2 8" xfId="13502"/>
    <cellStyle name="Input 2 6 2 9" xfId="13503"/>
    <cellStyle name="Input 2 6 3" xfId="13504"/>
    <cellStyle name="Input 2 6 3 10" xfId="13505"/>
    <cellStyle name="Input 2 6 3 11" xfId="35544"/>
    <cellStyle name="Input 2 6 3 2" xfId="13506"/>
    <cellStyle name="Input 2 6 3 2 10" xfId="35545"/>
    <cellStyle name="Input 2 6 3 2 2" xfId="13507"/>
    <cellStyle name="Input 2 6 3 2 3" xfId="13508"/>
    <cellStyle name="Input 2 6 3 2 4" xfId="13509"/>
    <cellStyle name="Input 2 6 3 2 5" xfId="13510"/>
    <cellStyle name="Input 2 6 3 2 6" xfId="13511"/>
    <cellStyle name="Input 2 6 3 2 7" xfId="13512"/>
    <cellStyle name="Input 2 6 3 2 8" xfId="13513"/>
    <cellStyle name="Input 2 6 3 2 9" xfId="13514"/>
    <cellStyle name="Input 2 6 3 3" xfId="13515"/>
    <cellStyle name="Input 2 6 3 4" xfId="13516"/>
    <cellStyle name="Input 2 6 3 5" xfId="13517"/>
    <cellStyle name="Input 2 6 3 6" xfId="13518"/>
    <cellStyle name="Input 2 6 3 7" xfId="13519"/>
    <cellStyle name="Input 2 6 3 8" xfId="13520"/>
    <cellStyle name="Input 2 6 3 9" xfId="13521"/>
    <cellStyle name="Input 2 6 4" xfId="13522"/>
    <cellStyle name="Input 2 6 4 10" xfId="13523"/>
    <cellStyle name="Input 2 6 4 11" xfId="35546"/>
    <cellStyle name="Input 2 6 4 2" xfId="13524"/>
    <cellStyle name="Input 2 6 4 2 10" xfId="35547"/>
    <cellStyle name="Input 2 6 4 2 2" xfId="13525"/>
    <cellStyle name="Input 2 6 4 2 3" xfId="13526"/>
    <cellStyle name="Input 2 6 4 2 4" xfId="13527"/>
    <cellStyle name="Input 2 6 4 2 5" xfId="13528"/>
    <cellStyle name="Input 2 6 4 2 6" xfId="13529"/>
    <cellStyle name="Input 2 6 4 2 7" xfId="13530"/>
    <cellStyle name="Input 2 6 4 2 8" xfId="13531"/>
    <cellStyle name="Input 2 6 4 2 9" xfId="13532"/>
    <cellStyle name="Input 2 6 4 3" xfId="13533"/>
    <cellStyle name="Input 2 6 4 4" xfId="13534"/>
    <cellStyle name="Input 2 6 4 5" xfId="13535"/>
    <cellStyle name="Input 2 6 4 6" xfId="13536"/>
    <cellStyle name="Input 2 6 4 7" xfId="13537"/>
    <cellStyle name="Input 2 6 4 8" xfId="13538"/>
    <cellStyle name="Input 2 6 4 9" xfId="13539"/>
    <cellStyle name="Input 2 6 5" xfId="13540"/>
    <cellStyle name="Input 2 6 5 10" xfId="35548"/>
    <cellStyle name="Input 2 6 5 2" xfId="13541"/>
    <cellStyle name="Input 2 6 5 3" xfId="13542"/>
    <cellStyle name="Input 2 6 5 4" xfId="13543"/>
    <cellStyle name="Input 2 6 5 5" xfId="13544"/>
    <cellStyle name="Input 2 6 5 6" xfId="13545"/>
    <cellStyle name="Input 2 6 5 7" xfId="13546"/>
    <cellStyle name="Input 2 6 5 8" xfId="13547"/>
    <cellStyle name="Input 2 6 5 9" xfId="13548"/>
    <cellStyle name="Input 2 6 6" xfId="13549"/>
    <cellStyle name="Input 2 6 7" xfId="13550"/>
    <cellStyle name="Input 2 6 8" xfId="13551"/>
    <cellStyle name="Input 2 6 9" xfId="13552"/>
    <cellStyle name="Input 2 7" xfId="13553"/>
    <cellStyle name="Input 2 7 10" xfId="13554"/>
    <cellStyle name="Input 2 7 11" xfId="13555"/>
    <cellStyle name="Input 2 7 12" xfId="13556"/>
    <cellStyle name="Input 2 7 13" xfId="35549"/>
    <cellStyle name="Input 2 7 2" xfId="13557"/>
    <cellStyle name="Input 2 7 2 10" xfId="13558"/>
    <cellStyle name="Input 2 7 2 11" xfId="35550"/>
    <cellStyle name="Input 2 7 2 2" xfId="13559"/>
    <cellStyle name="Input 2 7 2 2 10" xfId="35551"/>
    <cellStyle name="Input 2 7 2 2 2" xfId="13560"/>
    <cellStyle name="Input 2 7 2 2 3" xfId="13561"/>
    <cellStyle name="Input 2 7 2 2 4" xfId="13562"/>
    <cellStyle name="Input 2 7 2 2 5" xfId="13563"/>
    <cellStyle name="Input 2 7 2 2 6" xfId="13564"/>
    <cellStyle name="Input 2 7 2 2 7" xfId="13565"/>
    <cellStyle name="Input 2 7 2 2 8" xfId="13566"/>
    <cellStyle name="Input 2 7 2 2 9" xfId="13567"/>
    <cellStyle name="Input 2 7 2 3" xfId="13568"/>
    <cellStyle name="Input 2 7 2 4" xfId="13569"/>
    <cellStyle name="Input 2 7 2 5" xfId="13570"/>
    <cellStyle name="Input 2 7 2 6" xfId="13571"/>
    <cellStyle name="Input 2 7 2 7" xfId="13572"/>
    <cellStyle name="Input 2 7 2 8" xfId="13573"/>
    <cellStyle name="Input 2 7 2 9" xfId="13574"/>
    <cellStyle name="Input 2 7 3" xfId="13575"/>
    <cellStyle name="Input 2 7 3 10" xfId="13576"/>
    <cellStyle name="Input 2 7 3 11" xfId="35552"/>
    <cellStyle name="Input 2 7 3 2" xfId="13577"/>
    <cellStyle name="Input 2 7 3 2 10" xfId="35553"/>
    <cellStyle name="Input 2 7 3 2 2" xfId="13578"/>
    <cellStyle name="Input 2 7 3 2 3" xfId="13579"/>
    <cellStyle name="Input 2 7 3 2 4" xfId="13580"/>
    <cellStyle name="Input 2 7 3 2 5" xfId="13581"/>
    <cellStyle name="Input 2 7 3 2 6" xfId="13582"/>
    <cellStyle name="Input 2 7 3 2 7" xfId="13583"/>
    <cellStyle name="Input 2 7 3 2 8" xfId="13584"/>
    <cellStyle name="Input 2 7 3 2 9" xfId="13585"/>
    <cellStyle name="Input 2 7 3 3" xfId="13586"/>
    <cellStyle name="Input 2 7 3 4" xfId="13587"/>
    <cellStyle name="Input 2 7 3 5" xfId="13588"/>
    <cellStyle name="Input 2 7 3 6" xfId="13589"/>
    <cellStyle name="Input 2 7 3 7" xfId="13590"/>
    <cellStyle name="Input 2 7 3 8" xfId="13591"/>
    <cellStyle name="Input 2 7 3 9" xfId="13592"/>
    <cellStyle name="Input 2 7 4" xfId="13593"/>
    <cellStyle name="Input 2 7 4 10" xfId="35554"/>
    <cellStyle name="Input 2 7 4 2" xfId="13594"/>
    <cellStyle name="Input 2 7 4 3" xfId="13595"/>
    <cellStyle name="Input 2 7 4 4" xfId="13596"/>
    <cellStyle name="Input 2 7 4 5" xfId="13597"/>
    <cellStyle name="Input 2 7 4 6" xfId="13598"/>
    <cellStyle name="Input 2 7 4 7" xfId="13599"/>
    <cellStyle name="Input 2 7 4 8" xfId="13600"/>
    <cellStyle name="Input 2 7 4 9" xfId="13601"/>
    <cellStyle name="Input 2 7 5" xfId="13602"/>
    <cellStyle name="Input 2 7 6" xfId="13603"/>
    <cellStyle name="Input 2 7 7" xfId="13604"/>
    <cellStyle name="Input 2 7 8" xfId="13605"/>
    <cellStyle name="Input 2 7 9" xfId="13606"/>
    <cellStyle name="Input 2 8" xfId="13607"/>
    <cellStyle name="Input 2 8 10" xfId="13608"/>
    <cellStyle name="Input 2 8 11" xfId="13609"/>
    <cellStyle name="Input 2 8 12" xfId="13610"/>
    <cellStyle name="Input 2 8 13" xfId="35555"/>
    <cellStyle name="Input 2 8 2" xfId="13611"/>
    <cellStyle name="Input 2 8 2 10" xfId="13612"/>
    <cellStyle name="Input 2 8 2 11" xfId="35556"/>
    <cellStyle name="Input 2 8 2 2" xfId="13613"/>
    <cellStyle name="Input 2 8 2 2 10" xfId="35557"/>
    <cellStyle name="Input 2 8 2 2 2" xfId="13614"/>
    <cellStyle name="Input 2 8 2 2 3" xfId="13615"/>
    <cellStyle name="Input 2 8 2 2 4" xfId="13616"/>
    <cellStyle name="Input 2 8 2 2 5" xfId="13617"/>
    <cellStyle name="Input 2 8 2 2 6" xfId="13618"/>
    <cellStyle name="Input 2 8 2 2 7" xfId="13619"/>
    <cellStyle name="Input 2 8 2 2 8" xfId="13620"/>
    <cellStyle name="Input 2 8 2 2 9" xfId="13621"/>
    <cellStyle name="Input 2 8 2 3" xfId="13622"/>
    <cellStyle name="Input 2 8 2 4" xfId="13623"/>
    <cellStyle name="Input 2 8 2 5" xfId="13624"/>
    <cellStyle name="Input 2 8 2 6" xfId="13625"/>
    <cellStyle name="Input 2 8 2 7" xfId="13626"/>
    <cellStyle name="Input 2 8 2 8" xfId="13627"/>
    <cellStyle name="Input 2 8 2 9" xfId="13628"/>
    <cellStyle name="Input 2 8 3" xfId="13629"/>
    <cellStyle name="Input 2 8 3 10" xfId="13630"/>
    <cellStyle name="Input 2 8 3 11" xfId="35558"/>
    <cellStyle name="Input 2 8 3 2" xfId="13631"/>
    <cellStyle name="Input 2 8 3 2 10" xfId="35559"/>
    <cellStyle name="Input 2 8 3 2 2" xfId="13632"/>
    <cellStyle name="Input 2 8 3 2 3" xfId="13633"/>
    <cellStyle name="Input 2 8 3 2 4" xfId="13634"/>
    <cellStyle name="Input 2 8 3 2 5" xfId="13635"/>
    <cellStyle name="Input 2 8 3 2 6" xfId="13636"/>
    <cellStyle name="Input 2 8 3 2 7" xfId="13637"/>
    <cellStyle name="Input 2 8 3 2 8" xfId="13638"/>
    <cellStyle name="Input 2 8 3 2 9" xfId="13639"/>
    <cellStyle name="Input 2 8 3 3" xfId="13640"/>
    <cellStyle name="Input 2 8 3 4" xfId="13641"/>
    <cellStyle name="Input 2 8 3 5" xfId="13642"/>
    <cellStyle name="Input 2 8 3 6" xfId="13643"/>
    <cellStyle name="Input 2 8 3 7" xfId="13644"/>
    <cellStyle name="Input 2 8 3 8" xfId="13645"/>
    <cellStyle name="Input 2 8 3 9" xfId="13646"/>
    <cellStyle name="Input 2 8 4" xfId="13647"/>
    <cellStyle name="Input 2 8 4 10" xfId="35560"/>
    <cellStyle name="Input 2 8 4 2" xfId="13648"/>
    <cellStyle name="Input 2 8 4 3" xfId="13649"/>
    <cellStyle name="Input 2 8 4 4" xfId="13650"/>
    <cellStyle name="Input 2 8 4 5" xfId="13651"/>
    <cellStyle name="Input 2 8 4 6" xfId="13652"/>
    <cellStyle name="Input 2 8 4 7" xfId="13653"/>
    <cellStyle name="Input 2 8 4 8" xfId="13654"/>
    <cellStyle name="Input 2 8 4 9" xfId="13655"/>
    <cellStyle name="Input 2 8 5" xfId="13656"/>
    <cellStyle name="Input 2 8 6" xfId="13657"/>
    <cellStyle name="Input 2 8 7" xfId="13658"/>
    <cellStyle name="Input 2 8 8" xfId="13659"/>
    <cellStyle name="Input 2 8 9" xfId="13660"/>
    <cellStyle name="Input 2 9" xfId="13661"/>
    <cellStyle name="Input 2 9 10" xfId="13662"/>
    <cellStyle name="Input 2 9 11" xfId="13663"/>
    <cellStyle name="Input 2 9 12" xfId="13664"/>
    <cellStyle name="Input 2 9 13" xfId="35561"/>
    <cellStyle name="Input 2 9 2" xfId="13665"/>
    <cellStyle name="Input 2 9 2 10" xfId="13666"/>
    <cellStyle name="Input 2 9 2 11" xfId="35562"/>
    <cellStyle name="Input 2 9 2 2" xfId="13667"/>
    <cellStyle name="Input 2 9 2 2 10" xfId="35563"/>
    <cellStyle name="Input 2 9 2 2 2" xfId="13668"/>
    <cellStyle name="Input 2 9 2 2 3" xfId="13669"/>
    <cellStyle name="Input 2 9 2 2 4" xfId="13670"/>
    <cellStyle name="Input 2 9 2 2 5" xfId="13671"/>
    <cellStyle name="Input 2 9 2 2 6" xfId="13672"/>
    <cellStyle name="Input 2 9 2 2 7" xfId="13673"/>
    <cellStyle name="Input 2 9 2 2 8" xfId="13674"/>
    <cellStyle name="Input 2 9 2 2 9" xfId="13675"/>
    <cellStyle name="Input 2 9 2 3" xfId="13676"/>
    <cellStyle name="Input 2 9 2 4" xfId="13677"/>
    <cellStyle name="Input 2 9 2 5" xfId="13678"/>
    <cellStyle name="Input 2 9 2 6" xfId="13679"/>
    <cellStyle name="Input 2 9 2 7" xfId="13680"/>
    <cellStyle name="Input 2 9 2 8" xfId="13681"/>
    <cellStyle name="Input 2 9 2 9" xfId="13682"/>
    <cellStyle name="Input 2 9 3" xfId="13683"/>
    <cellStyle name="Input 2 9 3 10" xfId="13684"/>
    <cellStyle name="Input 2 9 3 11" xfId="35564"/>
    <cellStyle name="Input 2 9 3 2" xfId="13685"/>
    <cellStyle name="Input 2 9 3 2 10" xfId="35565"/>
    <cellStyle name="Input 2 9 3 2 2" xfId="13686"/>
    <cellStyle name="Input 2 9 3 2 3" xfId="13687"/>
    <cellStyle name="Input 2 9 3 2 4" xfId="13688"/>
    <cellStyle name="Input 2 9 3 2 5" xfId="13689"/>
    <cellStyle name="Input 2 9 3 2 6" xfId="13690"/>
    <cellStyle name="Input 2 9 3 2 7" xfId="13691"/>
    <cellStyle name="Input 2 9 3 2 8" xfId="13692"/>
    <cellStyle name="Input 2 9 3 2 9" xfId="13693"/>
    <cellStyle name="Input 2 9 3 3" xfId="13694"/>
    <cellStyle name="Input 2 9 3 4" xfId="13695"/>
    <cellStyle name="Input 2 9 3 5" xfId="13696"/>
    <cellStyle name="Input 2 9 3 6" xfId="13697"/>
    <cellStyle name="Input 2 9 3 7" xfId="13698"/>
    <cellStyle name="Input 2 9 3 8" xfId="13699"/>
    <cellStyle name="Input 2 9 3 9" xfId="13700"/>
    <cellStyle name="Input 2 9 4" xfId="13701"/>
    <cellStyle name="Input 2 9 4 10" xfId="35566"/>
    <cellStyle name="Input 2 9 4 2" xfId="13702"/>
    <cellStyle name="Input 2 9 4 3" xfId="13703"/>
    <cellStyle name="Input 2 9 4 4" xfId="13704"/>
    <cellStyle name="Input 2 9 4 5" xfId="13705"/>
    <cellStyle name="Input 2 9 4 6" xfId="13706"/>
    <cellStyle name="Input 2 9 4 7" xfId="13707"/>
    <cellStyle name="Input 2 9 4 8" xfId="13708"/>
    <cellStyle name="Input 2 9 4 9" xfId="13709"/>
    <cellStyle name="Input 2 9 5" xfId="13710"/>
    <cellStyle name="Input 2 9 6" xfId="13711"/>
    <cellStyle name="Input 2 9 7" xfId="13712"/>
    <cellStyle name="Input 2 9 8" xfId="13713"/>
    <cellStyle name="Input 2 9 9" xfId="13714"/>
    <cellStyle name="Input 3" xfId="13715"/>
    <cellStyle name="Input 3 2" xfId="13716"/>
    <cellStyle name="Input 3 3" xfId="33604"/>
    <cellStyle name="Input 4" xfId="13717"/>
    <cellStyle name="Input 4 2" xfId="13718"/>
    <cellStyle name="Input 4 3" xfId="33605"/>
    <cellStyle name="Input 5" xfId="13719"/>
    <cellStyle name="Input 5 2" xfId="13720"/>
    <cellStyle name="Input 5 3" xfId="33606"/>
    <cellStyle name="Input 6" xfId="13721"/>
    <cellStyle name="Input 6 2" xfId="13722"/>
    <cellStyle name="Input 6 3" xfId="33607"/>
    <cellStyle name="Input 7" xfId="13723"/>
    <cellStyle name="Input 7 2" xfId="13724"/>
    <cellStyle name="Input 7 3" xfId="33608"/>
    <cellStyle name="Input 8" xfId="13725"/>
    <cellStyle name="Input 8 2" xfId="13726"/>
    <cellStyle name="Input 8 3" xfId="33609"/>
    <cellStyle name="Input 9" xfId="13727"/>
    <cellStyle name="Input 9 2" xfId="13728"/>
    <cellStyle name="Input 9 2 2" xfId="13729"/>
    <cellStyle name="Input 9 2 3" xfId="35568"/>
    <cellStyle name="Input 9 3" xfId="13730"/>
    <cellStyle name="Input 9 3 2" xfId="13731"/>
    <cellStyle name="Input 9 3 3" xfId="35569"/>
    <cellStyle name="Input 9 4" xfId="13732"/>
    <cellStyle name="Input 9 5" xfId="13733"/>
    <cellStyle name="Input 9 6" xfId="35567"/>
    <cellStyle name="Italic Wrap" xfId="13734"/>
    <cellStyle name="Italic Wrap 2" xfId="13735"/>
    <cellStyle name="Italic Wrap 2 2" xfId="13736"/>
    <cellStyle name="Italic Wrap 2 3" xfId="13737"/>
    <cellStyle name="Italic Wrap 2 4" xfId="35571"/>
    <cellStyle name="Italic Wrap 3" xfId="13738"/>
    <cellStyle name="Italic Wrap 3 2" xfId="13739"/>
    <cellStyle name="Italic Wrap 3 3" xfId="35572"/>
    <cellStyle name="Italic Wrap 4" xfId="13740"/>
    <cellStyle name="Italic Wrap 5" xfId="35570"/>
    <cellStyle name="Label" xfId="13741"/>
    <cellStyle name="Label 1" xfId="13742"/>
    <cellStyle name="Label 1 2" xfId="13743"/>
    <cellStyle name="Label 1 2 2" xfId="13744"/>
    <cellStyle name="Label 1 2 2 2" xfId="13745"/>
    <cellStyle name="Label 1 2 2 3" xfId="35574"/>
    <cellStyle name="Label 1 2 3" xfId="13746"/>
    <cellStyle name="Label 1 2 3 2" xfId="13747"/>
    <cellStyle name="Label 1 2 3 3" xfId="35575"/>
    <cellStyle name="Label 1 2 4" xfId="13748"/>
    <cellStyle name="Label 1 2 5" xfId="33610"/>
    <cellStyle name="Label 1 3" xfId="13749"/>
    <cellStyle name="Label 1 3 2" xfId="13750"/>
    <cellStyle name="Label 1 3 2 2" xfId="13751"/>
    <cellStyle name="Label 1 3 2 3" xfId="35576"/>
    <cellStyle name="Label 1 3 3" xfId="13752"/>
    <cellStyle name="Label 1 3 4" xfId="33611"/>
    <cellStyle name="Label 1 4" xfId="13753"/>
    <cellStyle name="Label 1 4 2" xfId="13754"/>
    <cellStyle name="Label 1 4 3" xfId="35577"/>
    <cellStyle name="Label 1 5" xfId="13755"/>
    <cellStyle name="Label 1 6" xfId="33158"/>
    <cellStyle name="Label 10" xfId="13756"/>
    <cellStyle name="Label 11" xfId="35573"/>
    <cellStyle name="Label 2" xfId="13757"/>
    <cellStyle name="Label 2 2" xfId="13758"/>
    <cellStyle name="Label 2 2 2" xfId="13759"/>
    <cellStyle name="Label 2 2 3" xfId="35579"/>
    <cellStyle name="Label 2 3" xfId="13760"/>
    <cellStyle name="Label 2 3 2" xfId="13761"/>
    <cellStyle name="Label 2 3 3" xfId="35580"/>
    <cellStyle name="Label 2 4" xfId="13762"/>
    <cellStyle name="Label 2 5" xfId="13763"/>
    <cellStyle name="Label 2 6" xfId="35578"/>
    <cellStyle name="Label 2a" xfId="13764"/>
    <cellStyle name="Label 2a 2" xfId="13765"/>
    <cellStyle name="Label 2a 2 2" xfId="13766"/>
    <cellStyle name="Label 2a 2 2 2" xfId="13767"/>
    <cellStyle name="Label 2a 2 2 3" xfId="35581"/>
    <cellStyle name="Label 2a 2 3" xfId="13768"/>
    <cellStyle name="Label 2a 2 4" xfId="33612"/>
    <cellStyle name="Label 2a 3" xfId="13769"/>
    <cellStyle name="Label 2a 3 2" xfId="13770"/>
    <cellStyle name="Label 2a 3 3" xfId="33613"/>
    <cellStyle name="Label 2a 4" xfId="13771"/>
    <cellStyle name="Label 2a 4 2" xfId="13772"/>
    <cellStyle name="Label 2a 4 3" xfId="33614"/>
    <cellStyle name="Label 2a 5" xfId="13773"/>
    <cellStyle name="Label 2a 5 2" xfId="13774"/>
    <cellStyle name="Label 2a 5 3" xfId="33615"/>
    <cellStyle name="Label 2a 6" xfId="13775"/>
    <cellStyle name="Label 2a 7" xfId="33159"/>
    <cellStyle name="Label 2a centre" xfId="13776"/>
    <cellStyle name="Label 2a centre 2" xfId="13777"/>
    <cellStyle name="Label 2a centre 2 2" xfId="13778"/>
    <cellStyle name="Label 2a centre 2 3" xfId="33616"/>
    <cellStyle name="Label 2a centre 3" xfId="13779"/>
    <cellStyle name="Label 2a centre 3 2" xfId="13780"/>
    <cellStyle name="Label 2a centre 3 3" xfId="35582"/>
    <cellStyle name="Label 2a centre 4" xfId="13781"/>
    <cellStyle name="Label 2a centre 5" xfId="33160"/>
    <cellStyle name="Label 2a merge" xfId="13782"/>
    <cellStyle name="Label 2a merge 2" xfId="13783"/>
    <cellStyle name="Label 2a merge 2 2" xfId="13784"/>
    <cellStyle name="Label 2a merge 2 3" xfId="33618"/>
    <cellStyle name="Label 2a merge 3" xfId="13785"/>
    <cellStyle name="Label 2a merge 3 2" xfId="13786"/>
    <cellStyle name="Label 2a merge 3 3" xfId="35583"/>
    <cellStyle name="Label 2a merge 4" xfId="13787"/>
    <cellStyle name="Label 2a merge 5" xfId="33617"/>
    <cellStyle name="Label 2b" xfId="13788"/>
    <cellStyle name="Label 2b 2" xfId="13789"/>
    <cellStyle name="Label 2b 2 2" xfId="13790"/>
    <cellStyle name="Label 2b 2 2 2" xfId="13791"/>
    <cellStyle name="Label 2b 2 2 3" xfId="33621"/>
    <cellStyle name="Label 2b 2 3" xfId="13792"/>
    <cellStyle name="Label 2b 2 4" xfId="33620"/>
    <cellStyle name="Label 2b 3" xfId="13793"/>
    <cellStyle name="Label 2b 3 2" xfId="13794"/>
    <cellStyle name="Label 2b 3 3" xfId="33622"/>
    <cellStyle name="Label 2b 4" xfId="13795"/>
    <cellStyle name="Label 2b 4 2" xfId="13796"/>
    <cellStyle name="Label 2b 4 2 2" xfId="13797"/>
    <cellStyle name="Label 2b 4 2 3" xfId="33624"/>
    <cellStyle name="Label 2b 4 3" xfId="13798"/>
    <cellStyle name="Label 2b 4 4" xfId="33623"/>
    <cellStyle name="Label 2b 5" xfId="13799"/>
    <cellStyle name="Label 2b 6" xfId="33619"/>
    <cellStyle name="Label 2b merged" xfId="13800"/>
    <cellStyle name="Label 2b merged 2" xfId="13801"/>
    <cellStyle name="Label 2b merged 2 2" xfId="13802"/>
    <cellStyle name="Label 2b merged 2 3" xfId="35584"/>
    <cellStyle name="Label 2b merged 3" xfId="13803"/>
    <cellStyle name="Label 2b merged 4" xfId="33625"/>
    <cellStyle name="Label 3" xfId="13804"/>
    <cellStyle name="Label 3 2" xfId="13805"/>
    <cellStyle name="Label 3 2 2" xfId="13806"/>
    <cellStyle name="Label 3 2 3" xfId="35586"/>
    <cellStyle name="Label 3 3" xfId="13807"/>
    <cellStyle name="Label 3 3 2" xfId="13808"/>
    <cellStyle name="Label 3 3 3" xfId="35587"/>
    <cellStyle name="Label 3 4" xfId="13809"/>
    <cellStyle name="Label 3 5" xfId="13810"/>
    <cellStyle name="Label 3 6" xfId="35585"/>
    <cellStyle name="Label 4" xfId="13811"/>
    <cellStyle name="Label 4 2" xfId="13812"/>
    <cellStyle name="Label 4 3" xfId="35588"/>
    <cellStyle name="Label 5" xfId="13813"/>
    <cellStyle name="Label 5 2" xfId="13814"/>
    <cellStyle name="Label 5 3" xfId="35589"/>
    <cellStyle name="Label 6" xfId="13815"/>
    <cellStyle name="Label 6 2" xfId="13816"/>
    <cellStyle name="Label 6 3" xfId="13817"/>
    <cellStyle name="Label 6 4" xfId="35590"/>
    <cellStyle name="Label 7" xfId="13818"/>
    <cellStyle name="Label 7 2" xfId="13819"/>
    <cellStyle name="Label 7 3" xfId="35591"/>
    <cellStyle name="Label 8" xfId="13820"/>
    <cellStyle name="Label 9" xfId="13821"/>
    <cellStyle name="Label2a Merge Centred" xfId="13822"/>
    <cellStyle name="Label2a Merge Centred 2" xfId="13823"/>
    <cellStyle name="Label2a Merge Centred 2 2" xfId="13824"/>
    <cellStyle name="Label2a Merge Centred 2 3" xfId="35592"/>
    <cellStyle name="Label2a Merge Centred 3" xfId="13825"/>
    <cellStyle name="Label2a Merge Centred 4" xfId="13826"/>
    <cellStyle name="Label2a Merge Centred 5" xfId="33626"/>
    <cellStyle name="Label2a Underline" xfId="13827"/>
    <cellStyle name="Label2a Underline 2" xfId="13828"/>
    <cellStyle name="Label2a Underline 2 2" xfId="13829"/>
    <cellStyle name="Label2a Underline 2 3" xfId="13830"/>
    <cellStyle name="Label2a Underline 2 4" xfId="35594"/>
    <cellStyle name="Label2a Underline 3" xfId="13831"/>
    <cellStyle name="Label2a Underline 3 2" xfId="13832"/>
    <cellStyle name="Label2a Underline 3 3" xfId="35595"/>
    <cellStyle name="Label2a Underline 4" xfId="13833"/>
    <cellStyle name="Label2a Underline 5" xfId="35593"/>
    <cellStyle name="Link" xfId="13834"/>
    <cellStyle name="Link 10" xfId="13835"/>
    <cellStyle name="Link 11" xfId="33627"/>
    <cellStyle name="Link 2" xfId="13836"/>
    <cellStyle name="Link 2 2" xfId="13837"/>
    <cellStyle name="Link 2 2 2" xfId="13838"/>
    <cellStyle name="Link 2 2 2 2" xfId="13839"/>
    <cellStyle name="Link 2 2 2 2 2" xfId="13840"/>
    <cellStyle name="Link 2 2 2 2 2 2" xfId="13841"/>
    <cellStyle name="Link 2 2 2 2 2 2 2" xfId="13842"/>
    <cellStyle name="Link 2 2 2 2 2 2 2 10" xfId="38211"/>
    <cellStyle name="Link 2 2 2 2 2 2 2 2" xfId="13843"/>
    <cellStyle name="Link 2 2 2 2 2 2 2 3" xfId="13844"/>
    <cellStyle name="Link 2 2 2 2 2 2 2 4" xfId="13845"/>
    <cellStyle name="Link 2 2 2 2 2 2 2 5" xfId="13846"/>
    <cellStyle name="Link 2 2 2 2 2 2 2 6" xfId="13847"/>
    <cellStyle name="Link 2 2 2 2 2 2 2 7" xfId="13848"/>
    <cellStyle name="Link 2 2 2 2 2 2 2 8" xfId="13849"/>
    <cellStyle name="Link 2 2 2 2 2 2 2 9" xfId="13850"/>
    <cellStyle name="Link 2 2 2 2 2 2 3" xfId="13851"/>
    <cellStyle name="Link 2 2 2 2 2 2 4" xfId="35600"/>
    <cellStyle name="Link 2 2 2 2 2 3" xfId="13852"/>
    <cellStyle name="Link 2 2 2 2 2 3 10" xfId="38212"/>
    <cellStyle name="Link 2 2 2 2 2 3 2" xfId="13853"/>
    <cellStyle name="Link 2 2 2 2 2 3 3" xfId="13854"/>
    <cellStyle name="Link 2 2 2 2 2 3 4" xfId="13855"/>
    <cellStyle name="Link 2 2 2 2 2 3 5" xfId="13856"/>
    <cellStyle name="Link 2 2 2 2 2 3 6" xfId="13857"/>
    <cellStyle name="Link 2 2 2 2 2 3 7" xfId="13858"/>
    <cellStyle name="Link 2 2 2 2 2 3 8" xfId="13859"/>
    <cellStyle name="Link 2 2 2 2 2 3 9" xfId="13860"/>
    <cellStyle name="Link 2 2 2 2 2 4" xfId="13861"/>
    <cellStyle name="Link 2 2 2 2 2 5" xfId="35599"/>
    <cellStyle name="Link 2 2 2 2 3" xfId="13862"/>
    <cellStyle name="Link 2 2 2 2 3 2" xfId="13863"/>
    <cellStyle name="Link 2 2 2 2 3 2 10" xfId="38210"/>
    <cellStyle name="Link 2 2 2 2 3 2 2" xfId="13864"/>
    <cellStyle name="Link 2 2 2 2 3 2 3" xfId="13865"/>
    <cellStyle name="Link 2 2 2 2 3 2 4" xfId="13866"/>
    <cellStyle name="Link 2 2 2 2 3 2 5" xfId="13867"/>
    <cellStyle name="Link 2 2 2 2 3 2 6" xfId="13868"/>
    <cellStyle name="Link 2 2 2 2 3 2 7" xfId="13869"/>
    <cellStyle name="Link 2 2 2 2 3 2 8" xfId="13870"/>
    <cellStyle name="Link 2 2 2 2 3 2 9" xfId="13871"/>
    <cellStyle name="Link 2 2 2 2 3 3" xfId="13872"/>
    <cellStyle name="Link 2 2 2 2 3 4" xfId="35601"/>
    <cellStyle name="Link 2 2 2 2 4" xfId="13873"/>
    <cellStyle name="Link 2 2 2 2 4 2" xfId="13874"/>
    <cellStyle name="Link 2 2 2 2 4 2 10" xfId="38209"/>
    <cellStyle name="Link 2 2 2 2 4 2 2" xfId="13875"/>
    <cellStyle name="Link 2 2 2 2 4 2 3" xfId="13876"/>
    <cellStyle name="Link 2 2 2 2 4 2 4" xfId="13877"/>
    <cellStyle name="Link 2 2 2 2 4 2 5" xfId="13878"/>
    <cellStyle name="Link 2 2 2 2 4 2 6" xfId="13879"/>
    <cellStyle name="Link 2 2 2 2 4 2 7" xfId="13880"/>
    <cellStyle name="Link 2 2 2 2 4 2 8" xfId="13881"/>
    <cellStyle name="Link 2 2 2 2 4 2 9" xfId="13882"/>
    <cellStyle name="Link 2 2 2 2 4 3" xfId="13883"/>
    <cellStyle name="Link 2 2 2 2 4 4" xfId="35602"/>
    <cellStyle name="Link 2 2 2 2 5" xfId="13884"/>
    <cellStyle name="Link 2 2 2 2 5 10" xfId="38213"/>
    <cellStyle name="Link 2 2 2 2 5 2" xfId="13885"/>
    <cellStyle name="Link 2 2 2 2 5 3" xfId="13886"/>
    <cellStyle name="Link 2 2 2 2 5 4" xfId="13887"/>
    <cellStyle name="Link 2 2 2 2 5 5" xfId="13888"/>
    <cellStyle name="Link 2 2 2 2 5 6" xfId="13889"/>
    <cellStyle name="Link 2 2 2 2 5 7" xfId="13890"/>
    <cellStyle name="Link 2 2 2 2 5 8" xfId="13891"/>
    <cellStyle name="Link 2 2 2 2 5 9" xfId="13892"/>
    <cellStyle name="Link 2 2 2 2 6" xfId="13893"/>
    <cellStyle name="Link 2 2 2 2 7" xfId="35598"/>
    <cellStyle name="Link 2 2 2 3" xfId="13894"/>
    <cellStyle name="Link 2 2 2 3 2" xfId="13895"/>
    <cellStyle name="Link 2 2 2 3 2 2" xfId="13896"/>
    <cellStyle name="Link 2 2 2 3 2 2 10" xfId="38207"/>
    <cellStyle name="Link 2 2 2 3 2 2 2" xfId="13897"/>
    <cellStyle name="Link 2 2 2 3 2 2 3" xfId="13898"/>
    <cellStyle name="Link 2 2 2 3 2 2 4" xfId="13899"/>
    <cellStyle name="Link 2 2 2 3 2 2 5" xfId="13900"/>
    <cellStyle name="Link 2 2 2 3 2 2 6" xfId="13901"/>
    <cellStyle name="Link 2 2 2 3 2 2 7" xfId="13902"/>
    <cellStyle name="Link 2 2 2 3 2 2 8" xfId="13903"/>
    <cellStyle name="Link 2 2 2 3 2 2 9" xfId="13904"/>
    <cellStyle name="Link 2 2 2 3 2 3" xfId="13905"/>
    <cellStyle name="Link 2 2 2 3 2 4" xfId="35604"/>
    <cellStyle name="Link 2 2 2 3 3" xfId="13906"/>
    <cellStyle name="Link 2 2 2 3 3 10" xfId="38208"/>
    <cellStyle name="Link 2 2 2 3 3 2" xfId="13907"/>
    <cellStyle name="Link 2 2 2 3 3 3" xfId="13908"/>
    <cellStyle name="Link 2 2 2 3 3 4" xfId="13909"/>
    <cellStyle name="Link 2 2 2 3 3 5" xfId="13910"/>
    <cellStyle name="Link 2 2 2 3 3 6" xfId="13911"/>
    <cellStyle name="Link 2 2 2 3 3 7" xfId="13912"/>
    <cellStyle name="Link 2 2 2 3 3 8" xfId="13913"/>
    <cellStyle name="Link 2 2 2 3 3 9" xfId="13914"/>
    <cellStyle name="Link 2 2 2 3 4" xfId="13915"/>
    <cellStyle name="Link 2 2 2 3 5" xfId="35603"/>
    <cellStyle name="Link 2 2 2 4" xfId="13916"/>
    <cellStyle name="Link 2 2 2 4 10" xfId="38214"/>
    <cellStyle name="Link 2 2 2 4 2" xfId="13917"/>
    <cellStyle name="Link 2 2 2 4 3" xfId="13918"/>
    <cellStyle name="Link 2 2 2 4 4" xfId="13919"/>
    <cellStyle name="Link 2 2 2 4 5" xfId="13920"/>
    <cellStyle name="Link 2 2 2 4 6" xfId="13921"/>
    <cellStyle name="Link 2 2 2 4 7" xfId="13922"/>
    <cellStyle name="Link 2 2 2 4 8" xfId="13923"/>
    <cellStyle name="Link 2 2 2 4 9" xfId="13924"/>
    <cellStyle name="Link 2 2 2 5" xfId="13925"/>
    <cellStyle name="Link 2 2 2 6" xfId="35597"/>
    <cellStyle name="Link 2 2 3" xfId="13926"/>
    <cellStyle name="Link 2 2 3 10" xfId="38215"/>
    <cellStyle name="Link 2 2 3 2" xfId="13927"/>
    <cellStyle name="Link 2 2 3 3" xfId="13928"/>
    <cellStyle name="Link 2 2 3 4" xfId="13929"/>
    <cellStyle name="Link 2 2 3 5" xfId="13930"/>
    <cellStyle name="Link 2 2 3 6" xfId="13931"/>
    <cellStyle name="Link 2 2 3 7" xfId="13932"/>
    <cellStyle name="Link 2 2 3 8" xfId="13933"/>
    <cellStyle name="Link 2 2 3 9" xfId="13934"/>
    <cellStyle name="Link 2 2 4" xfId="13935"/>
    <cellStyle name="Link 2 2 5" xfId="35596"/>
    <cellStyle name="Link 2 3" xfId="13936"/>
    <cellStyle name="Link 2 3 2" xfId="13937"/>
    <cellStyle name="Link 2 3 3" xfId="35605"/>
    <cellStyle name="Link 2 4" xfId="13938"/>
    <cellStyle name="Link 2 5" xfId="33628"/>
    <cellStyle name="Link 3" xfId="13939"/>
    <cellStyle name="Link 3 2" xfId="13940"/>
    <cellStyle name="Link 3 2 2" xfId="13941"/>
    <cellStyle name="Link 3 2 2 2" xfId="13942"/>
    <cellStyle name="Link 3 2 2 2 2" xfId="13943"/>
    <cellStyle name="Link 3 2 2 2 2 2" xfId="13944"/>
    <cellStyle name="Link 3 2 2 2 2 2 10" xfId="38204"/>
    <cellStyle name="Link 3 2 2 2 2 2 2" xfId="13945"/>
    <cellStyle name="Link 3 2 2 2 2 2 3" xfId="13946"/>
    <cellStyle name="Link 3 2 2 2 2 2 4" xfId="13947"/>
    <cellStyle name="Link 3 2 2 2 2 2 5" xfId="13948"/>
    <cellStyle name="Link 3 2 2 2 2 2 6" xfId="13949"/>
    <cellStyle name="Link 3 2 2 2 2 2 7" xfId="13950"/>
    <cellStyle name="Link 3 2 2 2 2 2 8" xfId="13951"/>
    <cellStyle name="Link 3 2 2 2 2 2 9" xfId="13952"/>
    <cellStyle name="Link 3 2 2 2 2 3" xfId="13953"/>
    <cellStyle name="Link 3 2 2 2 2 4" xfId="35609"/>
    <cellStyle name="Link 3 2 2 2 3" xfId="13954"/>
    <cellStyle name="Link 3 2 2 2 3 10" xfId="38205"/>
    <cellStyle name="Link 3 2 2 2 3 2" xfId="13955"/>
    <cellStyle name="Link 3 2 2 2 3 3" xfId="13956"/>
    <cellStyle name="Link 3 2 2 2 3 4" xfId="13957"/>
    <cellStyle name="Link 3 2 2 2 3 5" xfId="13958"/>
    <cellStyle name="Link 3 2 2 2 3 6" xfId="13959"/>
    <cellStyle name="Link 3 2 2 2 3 7" xfId="13960"/>
    <cellStyle name="Link 3 2 2 2 3 8" xfId="13961"/>
    <cellStyle name="Link 3 2 2 2 3 9" xfId="13962"/>
    <cellStyle name="Link 3 2 2 2 4" xfId="13963"/>
    <cellStyle name="Link 3 2 2 2 5" xfId="35608"/>
    <cellStyle name="Link 3 2 2 3" xfId="13964"/>
    <cellStyle name="Link 3 2 2 3 10" xfId="38206"/>
    <cellStyle name="Link 3 2 2 3 2" xfId="13965"/>
    <cellStyle name="Link 3 2 2 3 3" xfId="13966"/>
    <cellStyle name="Link 3 2 2 3 4" xfId="13967"/>
    <cellStyle name="Link 3 2 2 3 5" xfId="13968"/>
    <cellStyle name="Link 3 2 2 3 6" xfId="13969"/>
    <cellStyle name="Link 3 2 2 3 7" xfId="13970"/>
    <cellStyle name="Link 3 2 2 3 8" xfId="13971"/>
    <cellStyle name="Link 3 2 2 3 9" xfId="13972"/>
    <cellStyle name="Link 3 2 2 4" xfId="13973"/>
    <cellStyle name="Link 3 2 2 5" xfId="35607"/>
    <cellStyle name="Link 3 2 3" xfId="13974"/>
    <cellStyle name="Link 3 2 3 2" xfId="13975"/>
    <cellStyle name="Link 3 2 3 2 2" xfId="13976"/>
    <cellStyle name="Link 3 2 3 2 2 2" xfId="13977"/>
    <cellStyle name="Link 3 2 3 2 2 2 2" xfId="13978"/>
    <cellStyle name="Link 3 2 3 2 2 2 2 10" xfId="38200"/>
    <cellStyle name="Link 3 2 3 2 2 2 2 2" xfId="13979"/>
    <cellStyle name="Link 3 2 3 2 2 2 2 3" xfId="13980"/>
    <cellStyle name="Link 3 2 3 2 2 2 2 4" xfId="13981"/>
    <cellStyle name="Link 3 2 3 2 2 2 2 5" xfId="13982"/>
    <cellStyle name="Link 3 2 3 2 2 2 2 6" xfId="13983"/>
    <cellStyle name="Link 3 2 3 2 2 2 2 7" xfId="13984"/>
    <cellStyle name="Link 3 2 3 2 2 2 2 8" xfId="13985"/>
    <cellStyle name="Link 3 2 3 2 2 2 2 9" xfId="13986"/>
    <cellStyle name="Link 3 2 3 2 2 2 3" xfId="13987"/>
    <cellStyle name="Link 3 2 3 2 2 2 4" xfId="35613"/>
    <cellStyle name="Link 3 2 3 2 2 3" xfId="13988"/>
    <cellStyle name="Link 3 2 3 2 2 3 10" xfId="38201"/>
    <cellStyle name="Link 3 2 3 2 2 3 2" xfId="13989"/>
    <cellStyle name="Link 3 2 3 2 2 3 3" xfId="13990"/>
    <cellStyle name="Link 3 2 3 2 2 3 4" xfId="13991"/>
    <cellStyle name="Link 3 2 3 2 2 3 5" xfId="13992"/>
    <cellStyle name="Link 3 2 3 2 2 3 6" xfId="13993"/>
    <cellStyle name="Link 3 2 3 2 2 3 7" xfId="13994"/>
    <cellStyle name="Link 3 2 3 2 2 3 8" xfId="13995"/>
    <cellStyle name="Link 3 2 3 2 2 3 9" xfId="13996"/>
    <cellStyle name="Link 3 2 3 2 2 4" xfId="13997"/>
    <cellStyle name="Link 3 2 3 2 2 5" xfId="35612"/>
    <cellStyle name="Link 3 2 3 2 3" xfId="13998"/>
    <cellStyle name="Link 3 2 3 2 3 2" xfId="13999"/>
    <cellStyle name="Link 3 2 3 2 3 2 10" xfId="38199"/>
    <cellStyle name="Link 3 2 3 2 3 2 2" xfId="14000"/>
    <cellStyle name="Link 3 2 3 2 3 2 3" xfId="14001"/>
    <cellStyle name="Link 3 2 3 2 3 2 4" xfId="14002"/>
    <cellStyle name="Link 3 2 3 2 3 2 5" xfId="14003"/>
    <cellStyle name="Link 3 2 3 2 3 2 6" xfId="14004"/>
    <cellStyle name="Link 3 2 3 2 3 2 7" xfId="14005"/>
    <cellStyle name="Link 3 2 3 2 3 2 8" xfId="14006"/>
    <cellStyle name="Link 3 2 3 2 3 2 9" xfId="14007"/>
    <cellStyle name="Link 3 2 3 2 3 3" xfId="14008"/>
    <cellStyle name="Link 3 2 3 2 3 4" xfId="35614"/>
    <cellStyle name="Link 3 2 3 2 4" xfId="14009"/>
    <cellStyle name="Link 3 2 3 2 4 2" xfId="14010"/>
    <cellStyle name="Link 3 2 3 2 4 2 10" xfId="38198"/>
    <cellStyle name="Link 3 2 3 2 4 2 2" xfId="14011"/>
    <cellStyle name="Link 3 2 3 2 4 2 3" xfId="14012"/>
    <cellStyle name="Link 3 2 3 2 4 2 4" xfId="14013"/>
    <cellStyle name="Link 3 2 3 2 4 2 5" xfId="14014"/>
    <cellStyle name="Link 3 2 3 2 4 2 6" xfId="14015"/>
    <cellStyle name="Link 3 2 3 2 4 2 7" xfId="14016"/>
    <cellStyle name="Link 3 2 3 2 4 2 8" xfId="14017"/>
    <cellStyle name="Link 3 2 3 2 4 2 9" xfId="14018"/>
    <cellStyle name="Link 3 2 3 2 4 3" xfId="14019"/>
    <cellStyle name="Link 3 2 3 2 4 4" xfId="35615"/>
    <cellStyle name="Link 3 2 3 2 5" xfId="14020"/>
    <cellStyle name="Link 3 2 3 2 5 10" xfId="38202"/>
    <cellStyle name="Link 3 2 3 2 5 2" xfId="14021"/>
    <cellStyle name="Link 3 2 3 2 5 3" xfId="14022"/>
    <cellStyle name="Link 3 2 3 2 5 4" xfId="14023"/>
    <cellStyle name="Link 3 2 3 2 5 5" xfId="14024"/>
    <cellStyle name="Link 3 2 3 2 5 6" xfId="14025"/>
    <cellStyle name="Link 3 2 3 2 5 7" xfId="14026"/>
    <cellStyle name="Link 3 2 3 2 5 8" xfId="14027"/>
    <cellStyle name="Link 3 2 3 2 5 9" xfId="14028"/>
    <cellStyle name="Link 3 2 3 2 6" xfId="14029"/>
    <cellStyle name="Link 3 2 3 2 7" xfId="35611"/>
    <cellStyle name="Link 3 2 3 3" xfId="14030"/>
    <cellStyle name="Link 3 2 3 3 2" xfId="14031"/>
    <cellStyle name="Link 3 2 3 3 2 2" xfId="14032"/>
    <cellStyle name="Link 3 2 3 3 2 2 10" xfId="38196"/>
    <cellStyle name="Link 3 2 3 3 2 2 2" xfId="14033"/>
    <cellStyle name="Link 3 2 3 3 2 2 3" xfId="14034"/>
    <cellStyle name="Link 3 2 3 3 2 2 4" xfId="14035"/>
    <cellStyle name="Link 3 2 3 3 2 2 5" xfId="14036"/>
    <cellStyle name="Link 3 2 3 3 2 2 6" xfId="14037"/>
    <cellStyle name="Link 3 2 3 3 2 2 7" xfId="14038"/>
    <cellStyle name="Link 3 2 3 3 2 2 8" xfId="14039"/>
    <cellStyle name="Link 3 2 3 3 2 2 9" xfId="14040"/>
    <cellStyle name="Link 3 2 3 3 2 3" xfId="14041"/>
    <cellStyle name="Link 3 2 3 3 2 4" xfId="35617"/>
    <cellStyle name="Link 3 2 3 3 3" xfId="14042"/>
    <cellStyle name="Link 3 2 3 3 3 10" xfId="38197"/>
    <cellStyle name="Link 3 2 3 3 3 2" xfId="14043"/>
    <cellStyle name="Link 3 2 3 3 3 3" xfId="14044"/>
    <cellStyle name="Link 3 2 3 3 3 4" xfId="14045"/>
    <cellStyle name="Link 3 2 3 3 3 5" xfId="14046"/>
    <cellStyle name="Link 3 2 3 3 3 6" xfId="14047"/>
    <cellStyle name="Link 3 2 3 3 3 7" xfId="14048"/>
    <cellStyle name="Link 3 2 3 3 3 8" xfId="14049"/>
    <cellStyle name="Link 3 2 3 3 3 9" xfId="14050"/>
    <cellStyle name="Link 3 2 3 3 4" xfId="14051"/>
    <cellStyle name="Link 3 2 3 3 5" xfId="35616"/>
    <cellStyle name="Link 3 2 3 4" xfId="14052"/>
    <cellStyle name="Link 3 2 3 4 10" xfId="38203"/>
    <cellStyle name="Link 3 2 3 4 2" xfId="14053"/>
    <cellStyle name="Link 3 2 3 4 3" xfId="14054"/>
    <cellStyle name="Link 3 2 3 4 4" xfId="14055"/>
    <cellStyle name="Link 3 2 3 4 5" xfId="14056"/>
    <cellStyle name="Link 3 2 3 4 6" xfId="14057"/>
    <cellStyle name="Link 3 2 3 4 7" xfId="14058"/>
    <cellStyle name="Link 3 2 3 4 8" xfId="14059"/>
    <cellStyle name="Link 3 2 3 4 9" xfId="14060"/>
    <cellStyle name="Link 3 2 3 5" xfId="14061"/>
    <cellStyle name="Link 3 2 3 6" xfId="35610"/>
    <cellStyle name="Link 3 2 4" xfId="14062"/>
    <cellStyle name="Link 3 2 4 2" xfId="14063"/>
    <cellStyle name="Link 3 2 4 2 2" xfId="14064"/>
    <cellStyle name="Link 3 2 4 2 2 2" xfId="14065"/>
    <cellStyle name="Link 3 2 4 2 2 2 2" xfId="14066"/>
    <cellStyle name="Link 3 2 4 2 2 2 2 10" xfId="38192"/>
    <cellStyle name="Link 3 2 4 2 2 2 2 2" xfId="14067"/>
    <cellStyle name="Link 3 2 4 2 2 2 2 3" xfId="14068"/>
    <cellStyle name="Link 3 2 4 2 2 2 2 4" xfId="14069"/>
    <cellStyle name="Link 3 2 4 2 2 2 2 5" xfId="14070"/>
    <cellStyle name="Link 3 2 4 2 2 2 2 6" xfId="14071"/>
    <cellStyle name="Link 3 2 4 2 2 2 2 7" xfId="14072"/>
    <cellStyle name="Link 3 2 4 2 2 2 2 8" xfId="14073"/>
    <cellStyle name="Link 3 2 4 2 2 2 2 9" xfId="14074"/>
    <cellStyle name="Link 3 2 4 2 2 2 3" xfId="14075"/>
    <cellStyle name="Link 3 2 4 2 2 2 4" xfId="35621"/>
    <cellStyle name="Link 3 2 4 2 2 3" xfId="14076"/>
    <cellStyle name="Link 3 2 4 2 2 3 10" xfId="38193"/>
    <cellStyle name="Link 3 2 4 2 2 3 2" xfId="14077"/>
    <cellStyle name="Link 3 2 4 2 2 3 3" xfId="14078"/>
    <cellStyle name="Link 3 2 4 2 2 3 4" xfId="14079"/>
    <cellStyle name="Link 3 2 4 2 2 3 5" xfId="14080"/>
    <cellStyle name="Link 3 2 4 2 2 3 6" xfId="14081"/>
    <cellStyle name="Link 3 2 4 2 2 3 7" xfId="14082"/>
    <cellStyle name="Link 3 2 4 2 2 3 8" xfId="14083"/>
    <cellStyle name="Link 3 2 4 2 2 3 9" xfId="14084"/>
    <cellStyle name="Link 3 2 4 2 2 4" xfId="14085"/>
    <cellStyle name="Link 3 2 4 2 2 5" xfId="35620"/>
    <cellStyle name="Link 3 2 4 2 3" xfId="14086"/>
    <cellStyle name="Link 3 2 4 2 3 2" xfId="14087"/>
    <cellStyle name="Link 3 2 4 2 3 2 10" xfId="38191"/>
    <cellStyle name="Link 3 2 4 2 3 2 2" xfId="14088"/>
    <cellStyle name="Link 3 2 4 2 3 2 3" xfId="14089"/>
    <cellStyle name="Link 3 2 4 2 3 2 4" xfId="14090"/>
    <cellStyle name="Link 3 2 4 2 3 2 5" xfId="14091"/>
    <cellStyle name="Link 3 2 4 2 3 2 6" xfId="14092"/>
    <cellStyle name="Link 3 2 4 2 3 2 7" xfId="14093"/>
    <cellStyle name="Link 3 2 4 2 3 2 8" xfId="14094"/>
    <cellStyle name="Link 3 2 4 2 3 2 9" xfId="14095"/>
    <cellStyle name="Link 3 2 4 2 3 3" xfId="14096"/>
    <cellStyle name="Link 3 2 4 2 3 4" xfId="35622"/>
    <cellStyle name="Link 3 2 4 2 4" xfId="14097"/>
    <cellStyle name="Link 3 2 4 2 4 2" xfId="14098"/>
    <cellStyle name="Link 3 2 4 2 4 2 10" xfId="38190"/>
    <cellStyle name="Link 3 2 4 2 4 2 2" xfId="14099"/>
    <cellStyle name="Link 3 2 4 2 4 2 3" xfId="14100"/>
    <cellStyle name="Link 3 2 4 2 4 2 4" xfId="14101"/>
    <cellStyle name="Link 3 2 4 2 4 2 5" xfId="14102"/>
    <cellStyle name="Link 3 2 4 2 4 2 6" xfId="14103"/>
    <cellStyle name="Link 3 2 4 2 4 2 7" xfId="14104"/>
    <cellStyle name="Link 3 2 4 2 4 2 8" xfId="14105"/>
    <cellStyle name="Link 3 2 4 2 4 2 9" xfId="14106"/>
    <cellStyle name="Link 3 2 4 2 4 3" xfId="14107"/>
    <cellStyle name="Link 3 2 4 2 4 4" xfId="35623"/>
    <cellStyle name="Link 3 2 4 2 5" xfId="14108"/>
    <cellStyle name="Link 3 2 4 2 5 10" xfId="38194"/>
    <cellStyle name="Link 3 2 4 2 5 2" xfId="14109"/>
    <cellStyle name="Link 3 2 4 2 5 3" xfId="14110"/>
    <cellStyle name="Link 3 2 4 2 5 4" xfId="14111"/>
    <cellStyle name="Link 3 2 4 2 5 5" xfId="14112"/>
    <cellStyle name="Link 3 2 4 2 5 6" xfId="14113"/>
    <cellStyle name="Link 3 2 4 2 5 7" xfId="14114"/>
    <cellStyle name="Link 3 2 4 2 5 8" xfId="14115"/>
    <cellStyle name="Link 3 2 4 2 5 9" xfId="14116"/>
    <cellStyle name="Link 3 2 4 2 6" xfId="14117"/>
    <cellStyle name="Link 3 2 4 2 7" xfId="35619"/>
    <cellStyle name="Link 3 2 4 3" xfId="14118"/>
    <cellStyle name="Link 3 2 4 3 2" xfId="14119"/>
    <cellStyle name="Link 3 2 4 3 2 2" xfId="14120"/>
    <cellStyle name="Link 3 2 4 3 2 2 10" xfId="38188"/>
    <cellStyle name="Link 3 2 4 3 2 2 2" xfId="14121"/>
    <cellStyle name="Link 3 2 4 3 2 2 3" xfId="14122"/>
    <cellStyle name="Link 3 2 4 3 2 2 4" xfId="14123"/>
    <cellStyle name="Link 3 2 4 3 2 2 5" xfId="14124"/>
    <cellStyle name="Link 3 2 4 3 2 2 6" xfId="14125"/>
    <cellStyle name="Link 3 2 4 3 2 2 7" xfId="14126"/>
    <cellStyle name="Link 3 2 4 3 2 2 8" xfId="14127"/>
    <cellStyle name="Link 3 2 4 3 2 2 9" xfId="14128"/>
    <cellStyle name="Link 3 2 4 3 2 3" xfId="14129"/>
    <cellStyle name="Link 3 2 4 3 2 4" xfId="35625"/>
    <cellStyle name="Link 3 2 4 3 3" xfId="14130"/>
    <cellStyle name="Link 3 2 4 3 3 10" xfId="38189"/>
    <cellStyle name="Link 3 2 4 3 3 2" xfId="14131"/>
    <cellStyle name="Link 3 2 4 3 3 3" xfId="14132"/>
    <cellStyle name="Link 3 2 4 3 3 4" xfId="14133"/>
    <cellStyle name="Link 3 2 4 3 3 5" xfId="14134"/>
    <cellStyle name="Link 3 2 4 3 3 6" xfId="14135"/>
    <cellStyle name="Link 3 2 4 3 3 7" xfId="14136"/>
    <cellStyle name="Link 3 2 4 3 3 8" xfId="14137"/>
    <cellStyle name="Link 3 2 4 3 3 9" xfId="14138"/>
    <cellStyle name="Link 3 2 4 3 4" xfId="14139"/>
    <cellStyle name="Link 3 2 4 3 5" xfId="35624"/>
    <cellStyle name="Link 3 2 4 4" xfId="14140"/>
    <cellStyle name="Link 3 2 4 4 10" xfId="38195"/>
    <cellStyle name="Link 3 2 4 4 2" xfId="14141"/>
    <cellStyle name="Link 3 2 4 4 3" xfId="14142"/>
    <cellStyle name="Link 3 2 4 4 4" xfId="14143"/>
    <cellStyle name="Link 3 2 4 4 5" xfId="14144"/>
    <cellStyle name="Link 3 2 4 4 6" xfId="14145"/>
    <cellStyle name="Link 3 2 4 4 7" xfId="14146"/>
    <cellStyle name="Link 3 2 4 4 8" xfId="14147"/>
    <cellStyle name="Link 3 2 4 4 9" xfId="14148"/>
    <cellStyle name="Link 3 2 4 5" xfId="14149"/>
    <cellStyle name="Link 3 2 4 6" xfId="35618"/>
    <cellStyle name="Link 3 2 5" xfId="14150"/>
    <cellStyle name="Link 3 2 5 2" xfId="14151"/>
    <cellStyle name="Link 3 2 5 3" xfId="35626"/>
    <cellStyle name="Link 3 2 6" xfId="14152"/>
    <cellStyle name="Link 3 2 7" xfId="35606"/>
    <cellStyle name="Link 3 3" xfId="14153"/>
    <cellStyle name="Link 3 3 2" xfId="14154"/>
    <cellStyle name="Link 3 3 2 2" xfId="14155"/>
    <cellStyle name="Link 3 3 2 2 2" xfId="14156"/>
    <cellStyle name="Link 3 3 2 2 2 10" xfId="38185"/>
    <cellStyle name="Link 3 3 2 2 2 2" xfId="14157"/>
    <cellStyle name="Link 3 3 2 2 2 3" xfId="14158"/>
    <cellStyle name="Link 3 3 2 2 2 4" xfId="14159"/>
    <cellStyle name="Link 3 3 2 2 2 5" xfId="14160"/>
    <cellStyle name="Link 3 3 2 2 2 6" xfId="14161"/>
    <cellStyle name="Link 3 3 2 2 2 7" xfId="14162"/>
    <cellStyle name="Link 3 3 2 2 2 8" xfId="14163"/>
    <cellStyle name="Link 3 3 2 2 2 9" xfId="14164"/>
    <cellStyle name="Link 3 3 2 2 3" xfId="14165"/>
    <cellStyle name="Link 3 3 2 2 4" xfId="35629"/>
    <cellStyle name="Link 3 3 2 3" xfId="14166"/>
    <cellStyle name="Link 3 3 2 3 10" xfId="38186"/>
    <cellStyle name="Link 3 3 2 3 2" xfId="14167"/>
    <cellStyle name="Link 3 3 2 3 3" xfId="14168"/>
    <cellStyle name="Link 3 3 2 3 4" xfId="14169"/>
    <cellStyle name="Link 3 3 2 3 5" xfId="14170"/>
    <cellStyle name="Link 3 3 2 3 6" xfId="14171"/>
    <cellStyle name="Link 3 3 2 3 7" xfId="14172"/>
    <cellStyle name="Link 3 3 2 3 8" xfId="14173"/>
    <cellStyle name="Link 3 3 2 3 9" xfId="14174"/>
    <cellStyle name="Link 3 3 2 4" xfId="14175"/>
    <cellStyle name="Link 3 3 2 5" xfId="35628"/>
    <cellStyle name="Link 3 3 3" xfId="14176"/>
    <cellStyle name="Link 3 3 3 10" xfId="38187"/>
    <cellStyle name="Link 3 3 3 2" xfId="14177"/>
    <cellStyle name="Link 3 3 3 3" xfId="14178"/>
    <cellStyle name="Link 3 3 3 4" xfId="14179"/>
    <cellStyle name="Link 3 3 3 5" xfId="14180"/>
    <cellStyle name="Link 3 3 3 6" xfId="14181"/>
    <cellStyle name="Link 3 3 3 7" xfId="14182"/>
    <cellStyle name="Link 3 3 3 8" xfId="14183"/>
    <cellStyle name="Link 3 3 3 9" xfId="14184"/>
    <cellStyle name="Link 3 3 4" xfId="14185"/>
    <cellStyle name="Link 3 3 5" xfId="35627"/>
    <cellStyle name="Link 3 4" xfId="14186"/>
    <cellStyle name="Link 3 4 2" xfId="14187"/>
    <cellStyle name="Link 3 4 2 2" xfId="14188"/>
    <cellStyle name="Link 3 4 2 2 2" xfId="14189"/>
    <cellStyle name="Link 3 4 2 2 2 2" xfId="14190"/>
    <cellStyle name="Link 3 4 2 2 2 2 10" xfId="38181"/>
    <cellStyle name="Link 3 4 2 2 2 2 2" xfId="14191"/>
    <cellStyle name="Link 3 4 2 2 2 2 3" xfId="14192"/>
    <cellStyle name="Link 3 4 2 2 2 2 4" xfId="14193"/>
    <cellStyle name="Link 3 4 2 2 2 2 5" xfId="14194"/>
    <cellStyle name="Link 3 4 2 2 2 2 6" xfId="14195"/>
    <cellStyle name="Link 3 4 2 2 2 2 7" xfId="14196"/>
    <cellStyle name="Link 3 4 2 2 2 2 8" xfId="14197"/>
    <cellStyle name="Link 3 4 2 2 2 2 9" xfId="14198"/>
    <cellStyle name="Link 3 4 2 2 2 3" xfId="14199"/>
    <cellStyle name="Link 3 4 2 2 2 4" xfId="35633"/>
    <cellStyle name="Link 3 4 2 2 3" xfId="14200"/>
    <cellStyle name="Link 3 4 2 2 3 10" xfId="38182"/>
    <cellStyle name="Link 3 4 2 2 3 2" xfId="14201"/>
    <cellStyle name="Link 3 4 2 2 3 3" xfId="14202"/>
    <cellStyle name="Link 3 4 2 2 3 4" xfId="14203"/>
    <cellStyle name="Link 3 4 2 2 3 5" xfId="14204"/>
    <cellStyle name="Link 3 4 2 2 3 6" xfId="14205"/>
    <cellStyle name="Link 3 4 2 2 3 7" xfId="14206"/>
    <cellStyle name="Link 3 4 2 2 3 8" xfId="14207"/>
    <cellStyle name="Link 3 4 2 2 3 9" xfId="14208"/>
    <cellStyle name="Link 3 4 2 2 4" xfId="14209"/>
    <cellStyle name="Link 3 4 2 2 5" xfId="35632"/>
    <cellStyle name="Link 3 4 2 3" xfId="14210"/>
    <cellStyle name="Link 3 4 2 3 2" xfId="14211"/>
    <cellStyle name="Link 3 4 2 3 2 10" xfId="38180"/>
    <cellStyle name="Link 3 4 2 3 2 2" xfId="14212"/>
    <cellStyle name="Link 3 4 2 3 2 3" xfId="14213"/>
    <cellStyle name="Link 3 4 2 3 2 4" xfId="14214"/>
    <cellStyle name="Link 3 4 2 3 2 5" xfId="14215"/>
    <cellStyle name="Link 3 4 2 3 2 6" xfId="14216"/>
    <cellStyle name="Link 3 4 2 3 2 7" xfId="14217"/>
    <cellStyle name="Link 3 4 2 3 2 8" xfId="14218"/>
    <cellStyle name="Link 3 4 2 3 2 9" xfId="14219"/>
    <cellStyle name="Link 3 4 2 3 3" xfId="14220"/>
    <cellStyle name="Link 3 4 2 3 4" xfId="35634"/>
    <cellStyle name="Link 3 4 2 4" xfId="14221"/>
    <cellStyle name="Link 3 4 2 4 2" xfId="14222"/>
    <cellStyle name="Link 3 4 2 4 2 10" xfId="38179"/>
    <cellStyle name="Link 3 4 2 4 2 2" xfId="14223"/>
    <cellStyle name="Link 3 4 2 4 2 3" xfId="14224"/>
    <cellStyle name="Link 3 4 2 4 2 4" xfId="14225"/>
    <cellStyle name="Link 3 4 2 4 2 5" xfId="14226"/>
    <cellStyle name="Link 3 4 2 4 2 6" xfId="14227"/>
    <cellStyle name="Link 3 4 2 4 2 7" xfId="14228"/>
    <cellStyle name="Link 3 4 2 4 2 8" xfId="14229"/>
    <cellStyle name="Link 3 4 2 4 2 9" xfId="14230"/>
    <cellStyle name="Link 3 4 2 4 3" xfId="14231"/>
    <cellStyle name="Link 3 4 2 4 4" xfId="35635"/>
    <cellStyle name="Link 3 4 2 5" xfId="14232"/>
    <cellStyle name="Link 3 4 2 5 10" xfId="38183"/>
    <cellStyle name="Link 3 4 2 5 2" xfId="14233"/>
    <cellStyle name="Link 3 4 2 5 3" xfId="14234"/>
    <cellStyle name="Link 3 4 2 5 4" xfId="14235"/>
    <cellStyle name="Link 3 4 2 5 5" xfId="14236"/>
    <cellStyle name="Link 3 4 2 5 6" xfId="14237"/>
    <cellStyle name="Link 3 4 2 5 7" xfId="14238"/>
    <cellStyle name="Link 3 4 2 5 8" xfId="14239"/>
    <cellStyle name="Link 3 4 2 5 9" xfId="14240"/>
    <cellStyle name="Link 3 4 2 6" xfId="14241"/>
    <cellStyle name="Link 3 4 2 7" xfId="35631"/>
    <cellStyle name="Link 3 4 3" xfId="14242"/>
    <cellStyle name="Link 3 4 3 2" xfId="14243"/>
    <cellStyle name="Link 3 4 3 2 2" xfId="14244"/>
    <cellStyle name="Link 3 4 3 2 2 10" xfId="38177"/>
    <cellStyle name="Link 3 4 3 2 2 2" xfId="14245"/>
    <cellStyle name="Link 3 4 3 2 2 3" xfId="14246"/>
    <cellStyle name="Link 3 4 3 2 2 4" xfId="14247"/>
    <cellStyle name="Link 3 4 3 2 2 5" xfId="14248"/>
    <cellStyle name="Link 3 4 3 2 2 6" xfId="14249"/>
    <cellStyle name="Link 3 4 3 2 2 7" xfId="14250"/>
    <cellStyle name="Link 3 4 3 2 2 8" xfId="14251"/>
    <cellStyle name="Link 3 4 3 2 2 9" xfId="14252"/>
    <cellStyle name="Link 3 4 3 2 3" xfId="14253"/>
    <cellStyle name="Link 3 4 3 2 4" xfId="35637"/>
    <cellStyle name="Link 3 4 3 3" xfId="14254"/>
    <cellStyle name="Link 3 4 3 3 10" xfId="38178"/>
    <cellStyle name="Link 3 4 3 3 2" xfId="14255"/>
    <cellStyle name="Link 3 4 3 3 3" xfId="14256"/>
    <cellStyle name="Link 3 4 3 3 4" xfId="14257"/>
    <cellStyle name="Link 3 4 3 3 5" xfId="14258"/>
    <cellStyle name="Link 3 4 3 3 6" xfId="14259"/>
    <cellStyle name="Link 3 4 3 3 7" xfId="14260"/>
    <cellStyle name="Link 3 4 3 3 8" xfId="14261"/>
    <cellStyle name="Link 3 4 3 3 9" xfId="14262"/>
    <cellStyle name="Link 3 4 3 4" xfId="14263"/>
    <cellStyle name="Link 3 4 3 5" xfId="35636"/>
    <cellStyle name="Link 3 4 4" xfId="14264"/>
    <cellStyle name="Link 3 4 4 10" xfId="38184"/>
    <cellStyle name="Link 3 4 4 2" xfId="14265"/>
    <cellStyle name="Link 3 4 4 3" xfId="14266"/>
    <cellStyle name="Link 3 4 4 4" xfId="14267"/>
    <cellStyle name="Link 3 4 4 5" xfId="14268"/>
    <cellStyle name="Link 3 4 4 6" xfId="14269"/>
    <cellStyle name="Link 3 4 4 7" xfId="14270"/>
    <cellStyle name="Link 3 4 4 8" xfId="14271"/>
    <cellStyle name="Link 3 4 4 9" xfId="14272"/>
    <cellStyle name="Link 3 4 5" xfId="14273"/>
    <cellStyle name="Link 3 4 6" xfId="35630"/>
    <cellStyle name="Link 3 5" xfId="14274"/>
    <cellStyle name="Link 3 5 2" xfId="14275"/>
    <cellStyle name="Link 3 5 3" xfId="35638"/>
    <cellStyle name="Link 3 6" xfId="14276"/>
    <cellStyle name="Link 3 7" xfId="33629"/>
    <cellStyle name="Link 4" xfId="14277"/>
    <cellStyle name="Link 4 2" xfId="14278"/>
    <cellStyle name="Link 4 2 2" xfId="14279"/>
    <cellStyle name="Link 4 2 3" xfId="35639"/>
    <cellStyle name="Link 4 3" xfId="14280"/>
    <cellStyle name="Link 4 3 2" xfId="14281"/>
    <cellStyle name="Link 4 3 2 2" xfId="14282"/>
    <cellStyle name="Link 4 3 2 2 2" xfId="14283"/>
    <cellStyle name="Link 4 3 2 2 2 2" xfId="14284"/>
    <cellStyle name="Link 4 3 2 2 2 2 10" xfId="38173"/>
    <cellStyle name="Link 4 3 2 2 2 2 2" xfId="14285"/>
    <cellStyle name="Link 4 3 2 2 2 2 3" xfId="14286"/>
    <cellStyle name="Link 4 3 2 2 2 2 4" xfId="14287"/>
    <cellStyle name="Link 4 3 2 2 2 2 5" xfId="14288"/>
    <cellStyle name="Link 4 3 2 2 2 2 6" xfId="14289"/>
    <cellStyle name="Link 4 3 2 2 2 2 7" xfId="14290"/>
    <cellStyle name="Link 4 3 2 2 2 2 8" xfId="14291"/>
    <cellStyle name="Link 4 3 2 2 2 2 9" xfId="14292"/>
    <cellStyle name="Link 4 3 2 2 2 3" xfId="14293"/>
    <cellStyle name="Link 4 3 2 2 2 4" xfId="35643"/>
    <cellStyle name="Link 4 3 2 2 3" xfId="14294"/>
    <cellStyle name="Link 4 3 2 2 3 10" xfId="38174"/>
    <cellStyle name="Link 4 3 2 2 3 2" xfId="14295"/>
    <cellStyle name="Link 4 3 2 2 3 3" xfId="14296"/>
    <cellStyle name="Link 4 3 2 2 3 4" xfId="14297"/>
    <cellStyle name="Link 4 3 2 2 3 5" xfId="14298"/>
    <cellStyle name="Link 4 3 2 2 3 6" xfId="14299"/>
    <cellStyle name="Link 4 3 2 2 3 7" xfId="14300"/>
    <cellStyle name="Link 4 3 2 2 3 8" xfId="14301"/>
    <cellStyle name="Link 4 3 2 2 3 9" xfId="14302"/>
    <cellStyle name="Link 4 3 2 2 4" xfId="14303"/>
    <cellStyle name="Link 4 3 2 2 5" xfId="35642"/>
    <cellStyle name="Link 4 3 2 3" xfId="14304"/>
    <cellStyle name="Link 4 3 2 3 2" xfId="14305"/>
    <cellStyle name="Link 4 3 2 3 2 10" xfId="38172"/>
    <cellStyle name="Link 4 3 2 3 2 2" xfId="14306"/>
    <cellStyle name="Link 4 3 2 3 2 3" xfId="14307"/>
    <cellStyle name="Link 4 3 2 3 2 4" xfId="14308"/>
    <cellStyle name="Link 4 3 2 3 2 5" xfId="14309"/>
    <cellStyle name="Link 4 3 2 3 2 6" xfId="14310"/>
    <cellStyle name="Link 4 3 2 3 2 7" xfId="14311"/>
    <cellStyle name="Link 4 3 2 3 2 8" xfId="14312"/>
    <cellStyle name="Link 4 3 2 3 2 9" xfId="14313"/>
    <cellStyle name="Link 4 3 2 3 3" xfId="14314"/>
    <cellStyle name="Link 4 3 2 3 4" xfId="35644"/>
    <cellStyle name="Link 4 3 2 4" xfId="14315"/>
    <cellStyle name="Link 4 3 2 4 2" xfId="14316"/>
    <cellStyle name="Link 4 3 2 4 2 10" xfId="38171"/>
    <cellStyle name="Link 4 3 2 4 2 2" xfId="14317"/>
    <cellStyle name="Link 4 3 2 4 2 3" xfId="14318"/>
    <cellStyle name="Link 4 3 2 4 2 4" xfId="14319"/>
    <cellStyle name="Link 4 3 2 4 2 5" xfId="14320"/>
    <cellStyle name="Link 4 3 2 4 2 6" xfId="14321"/>
    <cellStyle name="Link 4 3 2 4 2 7" xfId="14322"/>
    <cellStyle name="Link 4 3 2 4 2 8" xfId="14323"/>
    <cellStyle name="Link 4 3 2 4 2 9" xfId="14324"/>
    <cellStyle name="Link 4 3 2 4 3" xfId="14325"/>
    <cellStyle name="Link 4 3 2 4 4" xfId="35645"/>
    <cellStyle name="Link 4 3 2 5" xfId="14326"/>
    <cellStyle name="Link 4 3 2 5 10" xfId="38175"/>
    <cellStyle name="Link 4 3 2 5 2" xfId="14327"/>
    <cellStyle name="Link 4 3 2 5 3" xfId="14328"/>
    <cellStyle name="Link 4 3 2 5 4" xfId="14329"/>
    <cellStyle name="Link 4 3 2 5 5" xfId="14330"/>
    <cellStyle name="Link 4 3 2 5 6" xfId="14331"/>
    <cellStyle name="Link 4 3 2 5 7" xfId="14332"/>
    <cellStyle name="Link 4 3 2 5 8" xfId="14333"/>
    <cellStyle name="Link 4 3 2 5 9" xfId="14334"/>
    <cellStyle name="Link 4 3 2 6" xfId="14335"/>
    <cellStyle name="Link 4 3 2 7" xfId="35641"/>
    <cellStyle name="Link 4 3 3" xfId="14336"/>
    <cellStyle name="Link 4 3 3 2" xfId="14337"/>
    <cellStyle name="Link 4 3 3 2 2" xfId="14338"/>
    <cellStyle name="Link 4 3 3 2 2 10" xfId="38169"/>
    <cellStyle name="Link 4 3 3 2 2 2" xfId="14339"/>
    <cellStyle name="Link 4 3 3 2 2 3" xfId="14340"/>
    <cellStyle name="Link 4 3 3 2 2 4" xfId="14341"/>
    <cellStyle name="Link 4 3 3 2 2 5" xfId="14342"/>
    <cellStyle name="Link 4 3 3 2 2 6" xfId="14343"/>
    <cellStyle name="Link 4 3 3 2 2 7" xfId="14344"/>
    <cellStyle name="Link 4 3 3 2 2 8" xfId="14345"/>
    <cellStyle name="Link 4 3 3 2 2 9" xfId="14346"/>
    <cellStyle name="Link 4 3 3 2 3" xfId="14347"/>
    <cellStyle name="Link 4 3 3 2 4" xfId="35647"/>
    <cellStyle name="Link 4 3 3 3" xfId="14348"/>
    <cellStyle name="Link 4 3 3 3 10" xfId="38170"/>
    <cellStyle name="Link 4 3 3 3 2" xfId="14349"/>
    <cellStyle name="Link 4 3 3 3 3" xfId="14350"/>
    <cellStyle name="Link 4 3 3 3 4" xfId="14351"/>
    <cellStyle name="Link 4 3 3 3 5" xfId="14352"/>
    <cellStyle name="Link 4 3 3 3 6" xfId="14353"/>
    <cellStyle name="Link 4 3 3 3 7" xfId="14354"/>
    <cellStyle name="Link 4 3 3 3 8" xfId="14355"/>
    <cellStyle name="Link 4 3 3 3 9" xfId="14356"/>
    <cellStyle name="Link 4 3 3 4" xfId="14357"/>
    <cellStyle name="Link 4 3 3 5" xfId="35646"/>
    <cellStyle name="Link 4 3 4" xfId="14358"/>
    <cellStyle name="Link 4 3 4 10" xfId="38176"/>
    <cellStyle name="Link 4 3 4 2" xfId="14359"/>
    <cellStyle name="Link 4 3 4 3" xfId="14360"/>
    <cellStyle name="Link 4 3 4 4" xfId="14361"/>
    <cellStyle name="Link 4 3 4 5" xfId="14362"/>
    <cellStyle name="Link 4 3 4 6" xfId="14363"/>
    <cellStyle name="Link 4 3 4 7" xfId="14364"/>
    <cellStyle name="Link 4 3 4 8" xfId="14365"/>
    <cellStyle name="Link 4 3 4 9" xfId="14366"/>
    <cellStyle name="Link 4 3 5" xfId="14367"/>
    <cellStyle name="Link 4 3 6" xfId="35640"/>
    <cellStyle name="Link 4 4" xfId="14368"/>
    <cellStyle name="Link 4 4 2" xfId="14369"/>
    <cellStyle name="Link 4 4 2 2" xfId="14370"/>
    <cellStyle name="Link 4 4 2 2 2" xfId="14371"/>
    <cellStyle name="Link 4 4 2 2 2 10" xfId="38166"/>
    <cellStyle name="Link 4 4 2 2 2 2" xfId="14372"/>
    <cellStyle name="Link 4 4 2 2 2 3" xfId="14373"/>
    <cellStyle name="Link 4 4 2 2 2 4" xfId="14374"/>
    <cellStyle name="Link 4 4 2 2 2 5" xfId="14375"/>
    <cellStyle name="Link 4 4 2 2 2 6" xfId="14376"/>
    <cellStyle name="Link 4 4 2 2 2 7" xfId="14377"/>
    <cellStyle name="Link 4 4 2 2 2 8" xfId="14378"/>
    <cellStyle name="Link 4 4 2 2 2 9" xfId="14379"/>
    <cellStyle name="Link 4 4 2 2 3" xfId="14380"/>
    <cellStyle name="Link 4 4 2 2 4" xfId="35650"/>
    <cellStyle name="Link 4 4 2 3" xfId="14381"/>
    <cellStyle name="Link 4 4 2 3 10" xfId="38167"/>
    <cellStyle name="Link 4 4 2 3 2" xfId="14382"/>
    <cellStyle name="Link 4 4 2 3 3" xfId="14383"/>
    <cellStyle name="Link 4 4 2 3 4" xfId="14384"/>
    <cellStyle name="Link 4 4 2 3 5" xfId="14385"/>
    <cellStyle name="Link 4 4 2 3 6" xfId="14386"/>
    <cellStyle name="Link 4 4 2 3 7" xfId="14387"/>
    <cellStyle name="Link 4 4 2 3 8" xfId="14388"/>
    <cellStyle name="Link 4 4 2 3 9" xfId="14389"/>
    <cellStyle name="Link 4 4 2 4" xfId="14390"/>
    <cellStyle name="Link 4 4 2 5" xfId="35649"/>
    <cellStyle name="Link 4 4 3" xfId="14391"/>
    <cellStyle name="Link 4 4 3 2" xfId="14392"/>
    <cellStyle name="Link 4 4 3 2 10" xfId="38165"/>
    <cellStyle name="Link 4 4 3 2 2" xfId="14393"/>
    <cellStyle name="Link 4 4 3 2 3" xfId="14394"/>
    <cellStyle name="Link 4 4 3 2 4" xfId="14395"/>
    <cellStyle name="Link 4 4 3 2 5" xfId="14396"/>
    <cellStyle name="Link 4 4 3 2 6" xfId="14397"/>
    <cellStyle name="Link 4 4 3 2 7" xfId="14398"/>
    <cellStyle name="Link 4 4 3 2 8" xfId="14399"/>
    <cellStyle name="Link 4 4 3 2 9" xfId="14400"/>
    <cellStyle name="Link 4 4 3 3" xfId="14401"/>
    <cellStyle name="Link 4 4 3 4" xfId="35651"/>
    <cellStyle name="Link 4 4 4" xfId="14402"/>
    <cellStyle name="Link 4 4 4 2" xfId="14403"/>
    <cellStyle name="Link 4 4 4 2 10" xfId="38164"/>
    <cellStyle name="Link 4 4 4 2 2" xfId="14404"/>
    <cellStyle name="Link 4 4 4 2 3" xfId="14405"/>
    <cellStyle name="Link 4 4 4 2 4" xfId="14406"/>
    <cellStyle name="Link 4 4 4 2 5" xfId="14407"/>
    <cellStyle name="Link 4 4 4 2 6" xfId="14408"/>
    <cellStyle name="Link 4 4 4 2 7" xfId="14409"/>
    <cellStyle name="Link 4 4 4 2 8" xfId="14410"/>
    <cellStyle name="Link 4 4 4 2 9" xfId="14411"/>
    <cellStyle name="Link 4 4 4 3" xfId="14412"/>
    <cellStyle name="Link 4 4 4 4" xfId="35652"/>
    <cellStyle name="Link 4 4 5" xfId="14413"/>
    <cellStyle name="Link 4 4 5 10" xfId="38168"/>
    <cellStyle name="Link 4 4 5 2" xfId="14414"/>
    <cellStyle name="Link 4 4 5 3" xfId="14415"/>
    <cellStyle name="Link 4 4 5 4" xfId="14416"/>
    <cellStyle name="Link 4 4 5 5" xfId="14417"/>
    <cellStyle name="Link 4 4 5 6" xfId="14418"/>
    <cellStyle name="Link 4 4 5 7" xfId="14419"/>
    <cellStyle name="Link 4 4 5 8" xfId="14420"/>
    <cellStyle name="Link 4 4 5 9" xfId="14421"/>
    <cellStyle name="Link 4 4 6" xfId="14422"/>
    <cellStyle name="Link 4 4 7" xfId="35648"/>
    <cellStyle name="Link 4 5" xfId="14423"/>
    <cellStyle name="Link 4 5 10" xfId="38515"/>
    <cellStyle name="Link 4 5 2" xfId="14424"/>
    <cellStyle name="Link 4 5 3" xfId="14425"/>
    <cellStyle name="Link 4 5 4" xfId="14426"/>
    <cellStyle name="Link 4 5 5" xfId="14427"/>
    <cellStyle name="Link 4 5 6" xfId="14428"/>
    <cellStyle name="Link 4 5 7" xfId="14429"/>
    <cellStyle name="Link 4 5 8" xfId="14430"/>
    <cellStyle name="Link 4 5 9" xfId="14431"/>
    <cellStyle name="Link 4 6" xfId="14432"/>
    <cellStyle name="Link 4 7" xfId="33630"/>
    <cellStyle name="Link 5" xfId="14433"/>
    <cellStyle name="Link 5 2" xfId="14434"/>
    <cellStyle name="Link 5 2 2" xfId="14435"/>
    <cellStyle name="Link 5 2 3" xfId="35654"/>
    <cellStyle name="Link 5 3" xfId="14436"/>
    <cellStyle name="Link 5 3 2" xfId="14437"/>
    <cellStyle name="Link 5 3 3" xfId="35655"/>
    <cellStyle name="Link 5 4" xfId="14438"/>
    <cellStyle name="Link 5 5" xfId="35653"/>
    <cellStyle name="Link 6" xfId="14439"/>
    <cellStyle name="Link 6 2" xfId="14440"/>
    <cellStyle name="Link 6 2 2" xfId="14441"/>
    <cellStyle name="Link 6 2 2 2" xfId="14442"/>
    <cellStyle name="Link 6 2 2 2 2" xfId="14443"/>
    <cellStyle name="Link 6 2 2 2 2 2" xfId="14444"/>
    <cellStyle name="Link 6 2 2 2 2 2 10" xfId="38160"/>
    <cellStyle name="Link 6 2 2 2 2 2 2" xfId="14445"/>
    <cellStyle name="Link 6 2 2 2 2 2 3" xfId="14446"/>
    <cellStyle name="Link 6 2 2 2 2 2 4" xfId="14447"/>
    <cellStyle name="Link 6 2 2 2 2 2 5" xfId="14448"/>
    <cellStyle name="Link 6 2 2 2 2 2 6" xfId="14449"/>
    <cellStyle name="Link 6 2 2 2 2 2 7" xfId="14450"/>
    <cellStyle name="Link 6 2 2 2 2 2 8" xfId="14451"/>
    <cellStyle name="Link 6 2 2 2 2 2 9" xfId="14452"/>
    <cellStyle name="Link 6 2 2 2 2 3" xfId="14453"/>
    <cellStyle name="Link 6 2 2 2 2 4" xfId="35660"/>
    <cellStyle name="Link 6 2 2 2 3" xfId="14454"/>
    <cellStyle name="Link 6 2 2 2 3 10" xfId="38161"/>
    <cellStyle name="Link 6 2 2 2 3 2" xfId="14455"/>
    <cellStyle name="Link 6 2 2 2 3 3" xfId="14456"/>
    <cellStyle name="Link 6 2 2 2 3 4" xfId="14457"/>
    <cellStyle name="Link 6 2 2 2 3 5" xfId="14458"/>
    <cellStyle name="Link 6 2 2 2 3 6" xfId="14459"/>
    <cellStyle name="Link 6 2 2 2 3 7" xfId="14460"/>
    <cellStyle name="Link 6 2 2 2 3 8" xfId="14461"/>
    <cellStyle name="Link 6 2 2 2 3 9" xfId="14462"/>
    <cellStyle name="Link 6 2 2 2 4" xfId="14463"/>
    <cellStyle name="Link 6 2 2 2 5" xfId="35659"/>
    <cellStyle name="Link 6 2 2 3" xfId="14464"/>
    <cellStyle name="Link 6 2 2 3 2" xfId="14465"/>
    <cellStyle name="Link 6 2 2 3 2 10" xfId="37971"/>
    <cellStyle name="Link 6 2 2 3 2 2" xfId="14466"/>
    <cellStyle name="Link 6 2 2 3 2 3" xfId="14467"/>
    <cellStyle name="Link 6 2 2 3 2 4" xfId="14468"/>
    <cellStyle name="Link 6 2 2 3 2 5" xfId="14469"/>
    <cellStyle name="Link 6 2 2 3 2 6" xfId="14470"/>
    <cellStyle name="Link 6 2 2 3 2 7" xfId="14471"/>
    <cellStyle name="Link 6 2 2 3 2 8" xfId="14472"/>
    <cellStyle name="Link 6 2 2 3 2 9" xfId="14473"/>
    <cellStyle name="Link 6 2 2 3 3" xfId="14474"/>
    <cellStyle name="Link 6 2 2 3 4" xfId="35661"/>
    <cellStyle name="Link 6 2 2 4" xfId="14475"/>
    <cellStyle name="Link 6 2 2 4 2" xfId="14476"/>
    <cellStyle name="Link 6 2 2 4 2 10" xfId="38159"/>
    <cellStyle name="Link 6 2 2 4 2 2" xfId="14477"/>
    <cellStyle name="Link 6 2 2 4 2 3" xfId="14478"/>
    <cellStyle name="Link 6 2 2 4 2 4" xfId="14479"/>
    <cellStyle name="Link 6 2 2 4 2 5" xfId="14480"/>
    <cellStyle name="Link 6 2 2 4 2 6" xfId="14481"/>
    <cellStyle name="Link 6 2 2 4 2 7" xfId="14482"/>
    <cellStyle name="Link 6 2 2 4 2 8" xfId="14483"/>
    <cellStyle name="Link 6 2 2 4 2 9" xfId="14484"/>
    <cellStyle name="Link 6 2 2 4 3" xfId="14485"/>
    <cellStyle name="Link 6 2 2 4 4" xfId="35662"/>
    <cellStyle name="Link 6 2 2 5" xfId="14486"/>
    <cellStyle name="Link 6 2 2 5 10" xfId="38162"/>
    <cellStyle name="Link 6 2 2 5 2" xfId="14487"/>
    <cellStyle name="Link 6 2 2 5 3" xfId="14488"/>
    <cellStyle name="Link 6 2 2 5 4" xfId="14489"/>
    <cellStyle name="Link 6 2 2 5 5" xfId="14490"/>
    <cellStyle name="Link 6 2 2 5 6" xfId="14491"/>
    <cellStyle name="Link 6 2 2 5 7" xfId="14492"/>
    <cellStyle name="Link 6 2 2 5 8" xfId="14493"/>
    <cellStyle name="Link 6 2 2 5 9" xfId="14494"/>
    <cellStyle name="Link 6 2 2 6" xfId="14495"/>
    <cellStyle name="Link 6 2 2 7" xfId="35658"/>
    <cellStyle name="Link 6 2 3" xfId="14496"/>
    <cellStyle name="Link 6 2 3 2" xfId="14497"/>
    <cellStyle name="Link 6 2 3 2 2" xfId="14498"/>
    <cellStyle name="Link 6 2 3 2 2 10" xfId="38157"/>
    <cellStyle name="Link 6 2 3 2 2 2" xfId="14499"/>
    <cellStyle name="Link 6 2 3 2 2 3" xfId="14500"/>
    <cellStyle name="Link 6 2 3 2 2 4" xfId="14501"/>
    <cellStyle name="Link 6 2 3 2 2 5" xfId="14502"/>
    <cellStyle name="Link 6 2 3 2 2 6" xfId="14503"/>
    <cellStyle name="Link 6 2 3 2 2 7" xfId="14504"/>
    <cellStyle name="Link 6 2 3 2 2 8" xfId="14505"/>
    <cellStyle name="Link 6 2 3 2 2 9" xfId="14506"/>
    <cellStyle name="Link 6 2 3 2 3" xfId="14507"/>
    <cellStyle name="Link 6 2 3 2 4" xfId="35664"/>
    <cellStyle name="Link 6 2 3 3" xfId="14508"/>
    <cellStyle name="Link 6 2 3 3 10" xfId="38158"/>
    <cellStyle name="Link 6 2 3 3 2" xfId="14509"/>
    <cellStyle name="Link 6 2 3 3 3" xfId="14510"/>
    <cellStyle name="Link 6 2 3 3 4" xfId="14511"/>
    <cellStyle name="Link 6 2 3 3 5" xfId="14512"/>
    <cellStyle name="Link 6 2 3 3 6" xfId="14513"/>
    <cellStyle name="Link 6 2 3 3 7" xfId="14514"/>
    <cellStyle name="Link 6 2 3 3 8" xfId="14515"/>
    <cellStyle name="Link 6 2 3 3 9" xfId="14516"/>
    <cellStyle name="Link 6 2 3 4" xfId="14517"/>
    <cellStyle name="Link 6 2 3 5" xfId="35663"/>
    <cellStyle name="Link 6 2 4" xfId="14518"/>
    <cellStyle name="Link 6 2 4 10" xfId="37972"/>
    <cellStyle name="Link 6 2 4 2" xfId="14519"/>
    <cellStyle name="Link 6 2 4 3" xfId="14520"/>
    <cellStyle name="Link 6 2 4 4" xfId="14521"/>
    <cellStyle name="Link 6 2 4 5" xfId="14522"/>
    <cellStyle name="Link 6 2 4 6" xfId="14523"/>
    <cellStyle name="Link 6 2 4 7" xfId="14524"/>
    <cellStyle name="Link 6 2 4 8" xfId="14525"/>
    <cellStyle name="Link 6 2 4 9" xfId="14526"/>
    <cellStyle name="Link 6 2 5" xfId="14527"/>
    <cellStyle name="Link 6 2 6" xfId="35657"/>
    <cellStyle name="Link 6 3" xfId="14528"/>
    <cellStyle name="Link 6 3 2" xfId="14529"/>
    <cellStyle name="Link 6 3 2 2" xfId="14530"/>
    <cellStyle name="Link 6 3 2 2 2" xfId="14531"/>
    <cellStyle name="Link 6 3 2 2 2 2" xfId="14532"/>
    <cellStyle name="Link 6 3 2 2 2 2 10" xfId="37968"/>
    <cellStyle name="Link 6 3 2 2 2 2 2" xfId="14533"/>
    <cellStyle name="Link 6 3 2 2 2 2 3" xfId="14534"/>
    <cellStyle name="Link 6 3 2 2 2 2 4" xfId="14535"/>
    <cellStyle name="Link 6 3 2 2 2 2 5" xfId="14536"/>
    <cellStyle name="Link 6 3 2 2 2 2 6" xfId="14537"/>
    <cellStyle name="Link 6 3 2 2 2 2 7" xfId="14538"/>
    <cellStyle name="Link 6 3 2 2 2 2 8" xfId="14539"/>
    <cellStyle name="Link 6 3 2 2 2 2 9" xfId="14540"/>
    <cellStyle name="Link 6 3 2 2 2 3" xfId="14541"/>
    <cellStyle name="Link 6 3 2 2 2 4" xfId="35668"/>
    <cellStyle name="Link 6 3 2 2 3" xfId="14542"/>
    <cellStyle name="Link 6 3 2 2 3 10" xfId="37969"/>
    <cellStyle name="Link 6 3 2 2 3 2" xfId="14543"/>
    <cellStyle name="Link 6 3 2 2 3 3" xfId="14544"/>
    <cellStyle name="Link 6 3 2 2 3 4" xfId="14545"/>
    <cellStyle name="Link 6 3 2 2 3 5" xfId="14546"/>
    <cellStyle name="Link 6 3 2 2 3 6" xfId="14547"/>
    <cellStyle name="Link 6 3 2 2 3 7" xfId="14548"/>
    <cellStyle name="Link 6 3 2 2 3 8" xfId="14549"/>
    <cellStyle name="Link 6 3 2 2 3 9" xfId="14550"/>
    <cellStyle name="Link 6 3 2 2 4" xfId="14551"/>
    <cellStyle name="Link 6 3 2 2 5" xfId="35667"/>
    <cellStyle name="Link 6 3 2 3" xfId="14552"/>
    <cellStyle name="Link 6 3 2 3 2" xfId="14553"/>
    <cellStyle name="Link 6 3 2 3 2 10" xfId="37967"/>
    <cellStyle name="Link 6 3 2 3 2 2" xfId="14554"/>
    <cellStyle name="Link 6 3 2 3 2 3" xfId="14555"/>
    <cellStyle name="Link 6 3 2 3 2 4" xfId="14556"/>
    <cellStyle name="Link 6 3 2 3 2 5" xfId="14557"/>
    <cellStyle name="Link 6 3 2 3 2 6" xfId="14558"/>
    <cellStyle name="Link 6 3 2 3 2 7" xfId="14559"/>
    <cellStyle name="Link 6 3 2 3 2 8" xfId="14560"/>
    <cellStyle name="Link 6 3 2 3 2 9" xfId="14561"/>
    <cellStyle name="Link 6 3 2 3 3" xfId="14562"/>
    <cellStyle name="Link 6 3 2 3 4" xfId="35669"/>
    <cellStyle name="Link 6 3 2 4" xfId="14563"/>
    <cellStyle name="Link 6 3 2 4 2" xfId="14564"/>
    <cellStyle name="Link 6 3 2 4 2 10" xfId="38155"/>
    <cellStyle name="Link 6 3 2 4 2 2" xfId="14565"/>
    <cellStyle name="Link 6 3 2 4 2 3" xfId="14566"/>
    <cellStyle name="Link 6 3 2 4 2 4" xfId="14567"/>
    <cellStyle name="Link 6 3 2 4 2 5" xfId="14568"/>
    <cellStyle name="Link 6 3 2 4 2 6" xfId="14569"/>
    <cellStyle name="Link 6 3 2 4 2 7" xfId="14570"/>
    <cellStyle name="Link 6 3 2 4 2 8" xfId="14571"/>
    <cellStyle name="Link 6 3 2 4 2 9" xfId="14572"/>
    <cellStyle name="Link 6 3 2 4 3" xfId="14573"/>
    <cellStyle name="Link 6 3 2 4 4" xfId="35670"/>
    <cellStyle name="Link 6 3 2 5" xfId="14574"/>
    <cellStyle name="Link 6 3 2 5 10" xfId="37970"/>
    <cellStyle name="Link 6 3 2 5 2" xfId="14575"/>
    <cellStyle name="Link 6 3 2 5 3" xfId="14576"/>
    <cellStyle name="Link 6 3 2 5 4" xfId="14577"/>
    <cellStyle name="Link 6 3 2 5 5" xfId="14578"/>
    <cellStyle name="Link 6 3 2 5 6" xfId="14579"/>
    <cellStyle name="Link 6 3 2 5 7" xfId="14580"/>
    <cellStyle name="Link 6 3 2 5 8" xfId="14581"/>
    <cellStyle name="Link 6 3 2 5 9" xfId="14582"/>
    <cellStyle name="Link 6 3 2 6" xfId="14583"/>
    <cellStyle name="Link 6 3 2 7" xfId="35666"/>
    <cellStyle name="Link 6 3 3" xfId="14584"/>
    <cellStyle name="Link 6 3 3 2" xfId="14585"/>
    <cellStyle name="Link 6 3 3 2 2" xfId="14586"/>
    <cellStyle name="Link 6 3 3 2 2 10" xfId="37965"/>
    <cellStyle name="Link 6 3 3 2 2 2" xfId="14587"/>
    <cellStyle name="Link 6 3 3 2 2 3" xfId="14588"/>
    <cellStyle name="Link 6 3 3 2 2 4" xfId="14589"/>
    <cellStyle name="Link 6 3 3 2 2 5" xfId="14590"/>
    <cellStyle name="Link 6 3 3 2 2 6" xfId="14591"/>
    <cellStyle name="Link 6 3 3 2 2 7" xfId="14592"/>
    <cellStyle name="Link 6 3 3 2 2 8" xfId="14593"/>
    <cellStyle name="Link 6 3 3 2 2 9" xfId="14594"/>
    <cellStyle name="Link 6 3 3 2 3" xfId="14595"/>
    <cellStyle name="Link 6 3 3 2 4" xfId="35672"/>
    <cellStyle name="Link 6 3 3 3" xfId="14596"/>
    <cellStyle name="Link 6 3 3 3 10" xfId="37966"/>
    <cellStyle name="Link 6 3 3 3 2" xfId="14597"/>
    <cellStyle name="Link 6 3 3 3 3" xfId="14598"/>
    <cellStyle name="Link 6 3 3 3 4" xfId="14599"/>
    <cellStyle name="Link 6 3 3 3 5" xfId="14600"/>
    <cellStyle name="Link 6 3 3 3 6" xfId="14601"/>
    <cellStyle name="Link 6 3 3 3 7" xfId="14602"/>
    <cellStyle name="Link 6 3 3 3 8" xfId="14603"/>
    <cellStyle name="Link 6 3 3 3 9" xfId="14604"/>
    <cellStyle name="Link 6 3 3 4" xfId="14605"/>
    <cellStyle name="Link 6 3 3 5" xfId="35671"/>
    <cellStyle name="Link 6 3 4" xfId="14606"/>
    <cellStyle name="Link 6 3 4 10" xfId="38156"/>
    <cellStyle name="Link 6 3 4 2" xfId="14607"/>
    <cellStyle name="Link 6 3 4 3" xfId="14608"/>
    <cellStyle name="Link 6 3 4 4" xfId="14609"/>
    <cellStyle name="Link 6 3 4 5" xfId="14610"/>
    <cellStyle name="Link 6 3 4 6" xfId="14611"/>
    <cellStyle name="Link 6 3 4 7" xfId="14612"/>
    <cellStyle name="Link 6 3 4 8" xfId="14613"/>
    <cellStyle name="Link 6 3 4 9" xfId="14614"/>
    <cellStyle name="Link 6 3 5" xfId="14615"/>
    <cellStyle name="Link 6 3 6" xfId="35665"/>
    <cellStyle name="Link 6 4" xfId="14616"/>
    <cellStyle name="Link 6 4 2" xfId="14617"/>
    <cellStyle name="Link 6 4 2 2" xfId="14618"/>
    <cellStyle name="Link 6 4 2 2 2" xfId="14619"/>
    <cellStyle name="Link 6 4 2 2 2 10" xfId="38551"/>
    <cellStyle name="Link 6 4 2 2 2 2" xfId="14620"/>
    <cellStyle name="Link 6 4 2 2 2 3" xfId="14621"/>
    <cellStyle name="Link 6 4 2 2 2 4" xfId="14622"/>
    <cellStyle name="Link 6 4 2 2 2 5" xfId="14623"/>
    <cellStyle name="Link 6 4 2 2 2 6" xfId="14624"/>
    <cellStyle name="Link 6 4 2 2 2 7" xfId="14625"/>
    <cellStyle name="Link 6 4 2 2 2 8" xfId="14626"/>
    <cellStyle name="Link 6 4 2 2 2 9" xfId="14627"/>
    <cellStyle name="Link 6 4 2 2 3" xfId="14628"/>
    <cellStyle name="Link 6 4 2 2 4" xfId="35675"/>
    <cellStyle name="Link 6 4 2 3" xfId="14629"/>
    <cellStyle name="Link 6 4 2 3 10" xfId="37963"/>
    <cellStyle name="Link 6 4 2 3 2" xfId="14630"/>
    <cellStyle name="Link 6 4 2 3 3" xfId="14631"/>
    <cellStyle name="Link 6 4 2 3 4" xfId="14632"/>
    <cellStyle name="Link 6 4 2 3 5" xfId="14633"/>
    <cellStyle name="Link 6 4 2 3 6" xfId="14634"/>
    <cellStyle name="Link 6 4 2 3 7" xfId="14635"/>
    <cellStyle name="Link 6 4 2 3 8" xfId="14636"/>
    <cellStyle name="Link 6 4 2 3 9" xfId="14637"/>
    <cellStyle name="Link 6 4 2 4" xfId="14638"/>
    <cellStyle name="Link 6 4 2 5" xfId="35674"/>
    <cellStyle name="Link 6 4 3" xfId="14639"/>
    <cellStyle name="Link 6 4 3 2" xfId="14640"/>
    <cellStyle name="Link 6 4 3 2 10" xfId="37949"/>
    <cellStyle name="Link 6 4 3 2 2" xfId="14641"/>
    <cellStyle name="Link 6 4 3 2 3" xfId="14642"/>
    <cellStyle name="Link 6 4 3 2 4" xfId="14643"/>
    <cellStyle name="Link 6 4 3 2 5" xfId="14644"/>
    <cellStyle name="Link 6 4 3 2 6" xfId="14645"/>
    <cellStyle name="Link 6 4 3 2 7" xfId="14646"/>
    <cellStyle name="Link 6 4 3 2 8" xfId="14647"/>
    <cellStyle name="Link 6 4 3 2 9" xfId="14648"/>
    <cellStyle name="Link 6 4 3 3" xfId="14649"/>
    <cellStyle name="Link 6 4 3 4" xfId="35676"/>
    <cellStyle name="Link 6 4 4" xfId="14650"/>
    <cellStyle name="Link 6 4 4 2" xfId="14651"/>
    <cellStyle name="Link 6 4 4 2 10" xfId="37943"/>
    <cellStyle name="Link 6 4 4 2 2" xfId="14652"/>
    <cellStyle name="Link 6 4 4 2 3" xfId="14653"/>
    <cellStyle name="Link 6 4 4 2 4" xfId="14654"/>
    <cellStyle name="Link 6 4 4 2 5" xfId="14655"/>
    <cellStyle name="Link 6 4 4 2 6" xfId="14656"/>
    <cellStyle name="Link 6 4 4 2 7" xfId="14657"/>
    <cellStyle name="Link 6 4 4 2 8" xfId="14658"/>
    <cellStyle name="Link 6 4 4 2 9" xfId="14659"/>
    <cellStyle name="Link 6 4 4 3" xfId="14660"/>
    <cellStyle name="Link 6 4 4 4" xfId="35677"/>
    <cellStyle name="Link 6 4 5" xfId="14661"/>
    <cellStyle name="Link 6 4 5 10" xfId="37964"/>
    <cellStyle name="Link 6 4 5 2" xfId="14662"/>
    <cellStyle name="Link 6 4 5 3" xfId="14663"/>
    <cellStyle name="Link 6 4 5 4" xfId="14664"/>
    <cellStyle name="Link 6 4 5 5" xfId="14665"/>
    <cellStyle name="Link 6 4 5 6" xfId="14666"/>
    <cellStyle name="Link 6 4 5 7" xfId="14667"/>
    <cellStyle name="Link 6 4 5 8" xfId="14668"/>
    <cellStyle name="Link 6 4 5 9" xfId="14669"/>
    <cellStyle name="Link 6 4 6" xfId="14670"/>
    <cellStyle name="Link 6 4 7" xfId="35673"/>
    <cellStyle name="Link 6 5" xfId="14671"/>
    <cellStyle name="Link 6 5 10" xfId="38163"/>
    <cellStyle name="Link 6 5 2" xfId="14672"/>
    <cellStyle name="Link 6 5 3" xfId="14673"/>
    <cellStyle name="Link 6 5 4" xfId="14674"/>
    <cellStyle name="Link 6 5 5" xfId="14675"/>
    <cellStyle name="Link 6 5 6" xfId="14676"/>
    <cellStyle name="Link 6 5 7" xfId="14677"/>
    <cellStyle name="Link 6 5 8" xfId="14678"/>
    <cellStyle name="Link 6 5 9" xfId="14679"/>
    <cellStyle name="Link 6 6" xfId="14680"/>
    <cellStyle name="Link 6 7" xfId="35656"/>
    <cellStyle name="Link 7" xfId="14681"/>
    <cellStyle name="Link 7 2" xfId="14682"/>
    <cellStyle name="Link 7 2 2" xfId="14683"/>
    <cellStyle name="Link 7 2 2 2" xfId="14684"/>
    <cellStyle name="Link 7 2 2 2 2" xfId="14685"/>
    <cellStyle name="Link 7 2 2 2 2 10" xfId="38154"/>
    <cellStyle name="Link 7 2 2 2 2 2" xfId="14686"/>
    <cellStyle name="Link 7 2 2 2 2 3" xfId="14687"/>
    <cellStyle name="Link 7 2 2 2 2 4" xfId="14688"/>
    <cellStyle name="Link 7 2 2 2 2 5" xfId="14689"/>
    <cellStyle name="Link 7 2 2 2 2 6" xfId="14690"/>
    <cellStyle name="Link 7 2 2 2 2 7" xfId="14691"/>
    <cellStyle name="Link 7 2 2 2 2 8" xfId="14692"/>
    <cellStyle name="Link 7 2 2 2 2 9" xfId="14693"/>
    <cellStyle name="Link 7 2 2 2 3" xfId="14694"/>
    <cellStyle name="Link 7 2 2 2 4" xfId="35681"/>
    <cellStyle name="Link 7 2 2 3" xfId="14695"/>
    <cellStyle name="Link 7 2 2 3 10" xfId="38530"/>
    <cellStyle name="Link 7 2 2 3 2" xfId="14696"/>
    <cellStyle name="Link 7 2 2 3 3" xfId="14697"/>
    <cellStyle name="Link 7 2 2 3 4" xfId="14698"/>
    <cellStyle name="Link 7 2 2 3 5" xfId="14699"/>
    <cellStyle name="Link 7 2 2 3 6" xfId="14700"/>
    <cellStyle name="Link 7 2 2 3 7" xfId="14701"/>
    <cellStyle name="Link 7 2 2 3 8" xfId="14702"/>
    <cellStyle name="Link 7 2 2 3 9" xfId="14703"/>
    <cellStyle name="Link 7 2 2 4" xfId="14704"/>
    <cellStyle name="Link 7 2 2 5" xfId="35680"/>
    <cellStyle name="Link 7 2 3" xfId="14705"/>
    <cellStyle name="Link 7 2 3 2" xfId="14706"/>
    <cellStyle name="Link 7 2 3 2 10" xfId="38543"/>
    <cellStyle name="Link 7 2 3 2 2" xfId="14707"/>
    <cellStyle name="Link 7 2 3 2 3" xfId="14708"/>
    <cellStyle name="Link 7 2 3 2 4" xfId="14709"/>
    <cellStyle name="Link 7 2 3 2 5" xfId="14710"/>
    <cellStyle name="Link 7 2 3 2 6" xfId="14711"/>
    <cellStyle name="Link 7 2 3 2 7" xfId="14712"/>
    <cellStyle name="Link 7 2 3 2 8" xfId="14713"/>
    <cellStyle name="Link 7 2 3 2 9" xfId="14714"/>
    <cellStyle name="Link 7 2 3 3" xfId="14715"/>
    <cellStyle name="Link 7 2 3 4" xfId="35682"/>
    <cellStyle name="Link 7 2 4" xfId="14716"/>
    <cellStyle name="Link 7 2 4 2" xfId="14717"/>
    <cellStyle name="Link 7 2 4 2 10" xfId="38153"/>
    <cellStyle name="Link 7 2 4 2 2" xfId="14718"/>
    <cellStyle name="Link 7 2 4 2 3" xfId="14719"/>
    <cellStyle name="Link 7 2 4 2 4" xfId="14720"/>
    <cellStyle name="Link 7 2 4 2 5" xfId="14721"/>
    <cellStyle name="Link 7 2 4 2 6" xfId="14722"/>
    <cellStyle name="Link 7 2 4 2 7" xfId="14723"/>
    <cellStyle name="Link 7 2 4 2 8" xfId="14724"/>
    <cellStyle name="Link 7 2 4 2 9" xfId="14725"/>
    <cellStyle name="Link 7 2 4 3" xfId="14726"/>
    <cellStyle name="Link 7 2 4 4" xfId="35683"/>
    <cellStyle name="Link 7 2 5" xfId="14727"/>
    <cellStyle name="Link 7 2 5 10" xfId="38538"/>
    <cellStyle name="Link 7 2 5 2" xfId="14728"/>
    <cellStyle name="Link 7 2 5 3" xfId="14729"/>
    <cellStyle name="Link 7 2 5 4" xfId="14730"/>
    <cellStyle name="Link 7 2 5 5" xfId="14731"/>
    <cellStyle name="Link 7 2 5 6" xfId="14732"/>
    <cellStyle name="Link 7 2 5 7" xfId="14733"/>
    <cellStyle name="Link 7 2 5 8" xfId="14734"/>
    <cellStyle name="Link 7 2 5 9" xfId="14735"/>
    <cellStyle name="Link 7 2 6" xfId="14736"/>
    <cellStyle name="Link 7 2 7" xfId="35679"/>
    <cellStyle name="Link 7 3" xfId="14737"/>
    <cellStyle name="Link 7 3 2" xfId="14738"/>
    <cellStyle name="Link 7 3 2 2" xfId="14739"/>
    <cellStyle name="Link 7 3 2 2 10" xfId="38152"/>
    <cellStyle name="Link 7 3 2 2 2" xfId="14740"/>
    <cellStyle name="Link 7 3 2 2 3" xfId="14741"/>
    <cellStyle name="Link 7 3 2 2 4" xfId="14742"/>
    <cellStyle name="Link 7 3 2 2 5" xfId="14743"/>
    <cellStyle name="Link 7 3 2 2 6" xfId="14744"/>
    <cellStyle name="Link 7 3 2 2 7" xfId="14745"/>
    <cellStyle name="Link 7 3 2 2 8" xfId="14746"/>
    <cellStyle name="Link 7 3 2 2 9" xfId="14747"/>
    <cellStyle name="Link 7 3 2 3" xfId="14748"/>
    <cellStyle name="Link 7 3 2 4" xfId="35685"/>
    <cellStyle name="Link 7 3 3" xfId="14749"/>
    <cellStyle name="Link 7 3 3 10" xfId="38546"/>
    <cellStyle name="Link 7 3 3 2" xfId="14750"/>
    <cellStyle name="Link 7 3 3 3" xfId="14751"/>
    <cellStyle name="Link 7 3 3 4" xfId="14752"/>
    <cellStyle name="Link 7 3 3 5" xfId="14753"/>
    <cellStyle name="Link 7 3 3 6" xfId="14754"/>
    <cellStyle name="Link 7 3 3 7" xfId="14755"/>
    <cellStyle name="Link 7 3 3 8" xfId="14756"/>
    <cellStyle name="Link 7 3 3 9" xfId="14757"/>
    <cellStyle name="Link 7 3 4" xfId="14758"/>
    <cellStyle name="Link 7 3 5" xfId="35684"/>
    <cellStyle name="Link 7 4" xfId="14759"/>
    <cellStyle name="Link 7 4 10" xfId="38544"/>
    <cellStyle name="Link 7 4 2" xfId="14760"/>
    <cellStyle name="Link 7 4 3" xfId="14761"/>
    <cellStyle name="Link 7 4 4" xfId="14762"/>
    <cellStyle name="Link 7 4 5" xfId="14763"/>
    <cellStyle name="Link 7 4 6" xfId="14764"/>
    <cellStyle name="Link 7 4 7" xfId="14765"/>
    <cellStyle name="Link 7 4 8" xfId="14766"/>
    <cellStyle name="Link 7 4 9" xfId="14767"/>
    <cellStyle name="Link 7 5" xfId="14768"/>
    <cellStyle name="Link 7 6" xfId="35678"/>
    <cellStyle name="Link 8" xfId="14769"/>
    <cellStyle name="Link 8 2" xfId="14770"/>
    <cellStyle name="Link 8 3" xfId="35686"/>
    <cellStyle name="Link 9" xfId="14771"/>
    <cellStyle name="Link 9 10" xfId="38516"/>
    <cellStyle name="Link 9 2" xfId="14772"/>
    <cellStyle name="Link 9 3" xfId="14773"/>
    <cellStyle name="Link 9 4" xfId="14774"/>
    <cellStyle name="Link 9 5" xfId="14775"/>
    <cellStyle name="Link 9 6" xfId="14776"/>
    <cellStyle name="Link 9 7" xfId="14777"/>
    <cellStyle name="Link 9 8" xfId="14778"/>
    <cellStyle name="Link 9 9" xfId="14779"/>
    <cellStyle name="Linked Cell" xfId="48" builtinId="24" hidden="1"/>
    <cellStyle name="Linked Cell 10" xfId="33032"/>
    <cellStyle name="Linked Cell 11" xfId="14780"/>
    <cellStyle name="Linked Cell 2" xfId="14781"/>
    <cellStyle name="Linked Cell 2 2" xfId="14782"/>
    <cellStyle name="Linked Cell 2 2 2" xfId="14783"/>
    <cellStyle name="Linked Cell 2 2 2 2" xfId="14784"/>
    <cellStyle name="Linked Cell 2 2 2 3" xfId="35687"/>
    <cellStyle name="Linked Cell 2 2 3" xfId="14785"/>
    <cellStyle name="Linked Cell 2 2 3 2" xfId="14786"/>
    <cellStyle name="Linked Cell 2 2 3 3" xfId="35688"/>
    <cellStyle name="Linked Cell 2 2 4" xfId="14787"/>
    <cellStyle name="Linked Cell 2 2 5" xfId="33114"/>
    <cellStyle name="Linked Cell 2 3" xfId="14788"/>
    <cellStyle name="Linked Cell 2 3 2" xfId="14789"/>
    <cellStyle name="Linked Cell 2 3 3" xfId="33631"/>
    <cellStyle name="Linked Cell 2 4" xfId="14790"/>
    <cellStyle name="Linked Cell 2 4 2" xfId="14791"/>
    <cellStyle name="Linked Cell 2 4 3" xfId="35689"/>
    <cellStyle name="Linked Cell 2 5" xfId="14792"/>
    <cellStyle name="Linked Cell 2 5 2" xfId="14793"/>
    <cellStyle name="Linked Cell 2 5 3" xfId="35690"/>
    <cellStyle name="Linked Cell 2 6" xfId="14794"/>
    <cellStyle name="Linked Cell 2 6 2" xfId="14795"/>
    <cellStyle name="Linked Cell 2 6 3" xfId="35691"/>
    <cellStyle name="Linked Cell 2 7" xfId="14796"/>
    <cellStyle name="Linked Cell 2 8" xfId="33065"/>
    <cellStyle name="Linked Cell 3" xfId="14797"/>
    <cellStyle name="Linked Cell 3 2" xfId="14798"/>
    <cellStyle name="Linked Cell 3 3" xfId="33632"/>
    <cellStyle name="Linked Cell 4" xfId="14799"/>
    <cellStyle name="Linked Cell 4 2" xfId="14800"/>
    <cellStyle name="Linked Cell 4 3" xfId="33633"/>
    <cellStyle name="Linked Cell 5" xfId="14801"/>
    <cellStyle name="Linked Cell 5 2" xfId="14802"/>
    <cellStyle name="Linked Cell 5 3" xfId="33634"/>
    <cellStyle name="Linked Cell 6" xfId="14803"/>
    <cellStyle name="Linked Cell 6 2" xfId="14804"/>
    <cellStyle name="Linked Cell 6 3" xfId="33635"/>
    <cellStyle name="Linked Cell 7" xfId="14805"/>
    <cellStyle name="Linked Cell 7 2" xfId="14806"/>
    <cellStyle name="Linked Cell 7 3" xfId="33636"/>
    <cellStyle name="Linked Cell 8" xfId="14807"/>
    <cellStyle name="Linked Cell 8 2" xfId="14808"/>
    <cellStyle name="Linked Cell 8 3" xfId="33637"/>
    <cellStyle name="Linked Cell 9" xfId="14809"/>
    <cellStyle name="Major Heading" xfId="14810"/>
    <cellStyle name="Major Heading 2" xfId="14811"/>
    <cellStyle name="Major Heading 3" xfId="35692"/>
    <cellStyle name="mmm" xfId="14812"/>
    <cellStyle name="mmm 2" xfId="14813"/>
    <cellStyle name="mmm 3" xfId="33638"/>
    <cellStyle name="Neutral" xfId="44" builtinId="28" hidden="1"/>
    <cellStyle name="Neutral 10" xfId="33029"/>
    <cellStyle name="Neutral 11" xfId="14814"/>
    <cellStyle name="Neutral 2" xfId="14815"/>
    <cellStyle name="Neutral 2 2" xfId="14816"/>
    <cellStyle name="Neutral 2 2 2" xfId="14817"/>
    <cellStyle name="Neutral 2 2 2 2" xfId="14818"/>
    <cellStyle name="Neutral 2 2 2 3" xfId="35693"/>
    <cellStyle name="Neutral 2 2 3" xfId="14819"/>
    <cellStyle name="Neutral 2 2 3 2" xfId="14820"/>
    <cellStyle name="Neutral 2 2 3 3" xfId="35694"/>
    <cellStyle name="Neutral 2 2 4" xfId="14821"/>
    <cellStyle name="Neutral 2 2 5" xfId="33115"/>
    <cellStyle name="Neutral 2 3" xfId="14822"/>
    <cellStyle name="Neutral 2 3 2" xfId="14823"/>
    <cellStyle name="Neutral 2 3 3" xfId="33639"/>
    <cellStyle name="Neutral 2 4" xfId="14824"/>
    <cellStyle name="Neutral 2 4 2" xfId="14825"/>
    <cellStyle name="Neutral 2 4 3" xfId="35695"/>
    <cellStyle name="Neutral 2 5" xfId="14826"/>
    <cellStyle name="Neutral 2 5 2" xfId="14827"/>
    <cellStyle name="Neutral 2 5 3" xfId="35696"/>
    <cellStyle name="Neutral 2 6" xfId="14828"/>
    <cellStyle name="Neutral 2 6 2" xfId="14829"/>
    <cellStyle name="Neutral 2 6 3" xfId="35697"/>
    <cellStyle name="Neutral 2 7" xfId="14830"/>
    <cellStyle name="Neutral 2 8" xfId="33066"/>
    <cellStyle name="Neutral 3" xfId="14831"/>
    <cellStyle name="Neutral 3 2" xfId="14832"/>
    <cellStyle name="Neutral 3 3" xfId="33640"/>
    <cellStyle name="Neutral 4" xfId="14833"/>
    <cellStyle name="Neutral 4 2" xfId="14834"/>
    <cellStyle name="Neutral 4 3" xfId="33641"/>
    <cellStyle name="Neutral 5" xfId="14835"/>
    <cellStyle name="Neutral 5 2" xfId="14836"/>
    <cellStyle name="Neutral 5 3" xfId="33642"/>
    <cellStyle name="Neutral 6" xfId="14837"/>
    <cellStyle name="Neutral 6 2" xfId="14838"/>
    <cellStyle name="Neutral 6 3" xfId="33643"/>
    <cellStyle name="Neutral 7" xfId="14839"/>
    <cellStyle name="Neutral 7 2" xfId="14840"/>
    <cellStyle name="Neutral 7 3" xfId="33644"/>
    <cellStyle name="Neutral 8" xfId="14841"/>
    <cellStyle name="Neutral 8 2" xfId="14842"/>
    <cellStyle name="Neutral 8 3" xfId="33645"/>
    <cellStyle name="Neutral 9" xfId="14843"/>
    <cellStyle name="Normal" xfId="0" builtinId="0" customBuiltin="1"/>
    <cellStyle name="Normal 10" xfId="14844"/>
    <cellStyle name="Normal 10 2" xfId="14845"/>
    <cellStyle name="Normal 10 2 2" xfId="14846"/>
    <cellStyle name="Normal 10 2 2 2" xfId="14847"/>
    <cellStyle name="Normal 10 2 2 2 2" xfId="14848"/>
    <cellStyle name="Normal 10 2 2 2 3" xfId="35698"/>
    <cellStyle name="Normal 10 2 2 3" xfId="14849"/>
    <cellStyle name="Normal 10 2 2 4" xfId="33007"/>
    <cellStyle name="Normal 10 2 3" xfId="14850"/>
    <cellStyle name="Normal 10 2 3 2" xfId="14851"/>
    <cellStyle name="Normal 10 2 3 3" xfId="35699"/>
    <cellStyle name="Normal 10 2 4" xfId="14852"/>
    <cellStyle name="Normal 10 2 4 2" xfId="14853"/>
    <cellStyle name="Normal 10 2 4 3" xfId="35700"/>
    <cellStyle name="Normal 10 2 5" xfId="14854"/>
    <cellStyle name="Normal 10 2 5 2" xfId="14855"/>
    <cellStyle name="Normal 10 2 5 3" xfId="35701"/>
    <cellStyle name="Normal 10 2 6" xfId="14856"/>
    <cellStyle name="Normal 10 2 7" xfId="33116"/>
    <cellStyle name="Normal 10 3" xfId="14857"/>
    <cellStyle name="Normal 10 3 2" xfId="14858"/>
    <cellStyle name="Normal 10 3 2 2" xfId="14859"/>
    <cellStyle name="Normal 10 3 2 3" xfId="35702"/>
    <cellStyle name="Normal 10 3 3" xfId="14860"/>
    <cellStyle name="Normal 10 3 4" xfId="33646"/>
    <cellStyle name="Normal 10 4" xfId="14861"/>
    <cellStyle name="Normal 10 4 2" xfId="14862"/>
    <cellStyle name="Normal 10 4 2 2" xfId="14863"/>
    <cellStyle name="Normal 10 4 2 3" xfId="35704"/>
    <cellStyle name="Normal 10 4 3" xfId="14864"/>
    <cellStyle name="Normal 10 4 3 2" xfId="14865"/>
    <cellStyle name="Normal 10 4 3 3" xfId="35705"/>
    <cellStyle name="Normal 10 4 4" xfId="14866"/>
    <cellStyle name="Normal 10 4 4 2" xfId="14867"/>
    <cellStyle name="Normal 10 4 4 3" xfId="35706"/>
    <cellStyle name="Normal 10 4 5" xfId="14868"/>
    <cellStyle name="Normal 10 4 6" xfId="35703"/>
    <cellStyle name="Normal 10 5" xfId="14869"/>
    <cellStyle name="Normal 10 5 2" xfId="14870"/>
    <cellStyle name="Normal 10 5 3" xfId="35707"/>
    <cellStyle name="Normal 10 6" xfId="14871"/>
    <cellStyle name="Normal 10 6 2" xfId="14872"/>
    <cellStyle name="Normal 10 6 3" xfId="35708"/>
    <cellStyle name="Normal 10 7" xfId="14873"/>
    <cellStyle name="Normal 10 7 2" xfId="14874"/>
    <cellStyle name="Normal 10 7 3" xfId="37799"/>
    <cellStyle name="Normal 10 8" xfId="14875"/>
    <cellStyle name="Normal 10 9" xfId="33087"/>
    <cellStyle name="Normal 101" xfId="14876"/>
    <cellStyle name="Normal 101 2" xfId="14877"/>
    <cellStyle name="Normal 101 2 2" xfId="14878"/>
    <cellStyle name="Normal 101 2 3" xfId="35709"/>
    <cellStyle name="Normal 101 3" xfId="14879"/>
    <cellStyle name="Normal 101 4" xfId="33647"/>
    <cellStyle name="Normal 11" xfId="14880"/>
    <cellStyle name="Normal 11 2" xfId="14881"/>
    <cellStyle name="Normal 11 2 2" xfId="14882"/>
    <cellStyle name="Normal 11 2 2 2" xfId="14883"/>
    <cellStyle name="Normal 11 2 2 3" xfId="35710"/>
    <cellStyle name="Normal 11 2 3" xfId="14884"/>
    <cellStyle name="Normal 11 2 4" xfId="33648"/>
    <cellStyle name="Normal 11 3" xfId="14885"/>
    <cellStyle name="Normal 11 3 2" xfId="14886"/>
    <cellStyle name="Normal 11 3 2 2" xfId="14887"/>
    <cellStyle name="Normal 11 3 2 3" xfId="35711"/>
    <cellStyle name="Normal 11 3 3" xfId="14888"/>
    <cellStyle name="Normal 11 3 4" xfId="33649"/>
    <cellStyle name="Normal 11 4" xfId="14889"/>
    <cellStyle name="Normal 11 4 2" xfId="14890"/>
    <cellStyle name="Normal 11 4 3" xfId="35712"/>
    <cellStyle name="Normal 11 5" xfId="14891"/>
    <cellStyle name="Normal 11 5 2" xfId="14892"/>
    <cellStyle name="Normal 11 5 3" xfId="35713"/>
    <cellStyle name="Normal 11 6" xfId="14893"/>
    <cellStyle name="Normal 11 6 2" xfId="14894"/>
    <cellStyle name="Normal 11 6 3" xfId="35714"/>
    <cellStyle name="Normal 11 7" xfId="14895"/>
    <cellStyle name="Normal 11 8" xfId="33018"/>
    <cellStyle name="Normal 12" xfId="14896"/>
    <cellStyle name="Normal 12 2" xfId="14897"/>
    <cellStyle name="Normal 12 2 2" xfId="14898"/>
    <cellStyle name="Normal 12 2 2 2" xfId="14899"/>
    <cellStyle name="Normal 12 2 2 3" xfId="35715"/>
    <cellStyle name="Normal 12 2 3" xfId="14900"/>
    <cellStyle name="Normal 12 2 4" xfId="33650"/>
    <cellStyle name="Normal 12 3" xfId="14901"/>
    <cellStyle name="Normal 12 3 2" xfId="14902"/>
    <cellStyle name="Normal 12 3 2 2" xfId="14903"/>
    <cellStyle name="Normal 12 3 2 3" xfId="35716"/>
    <cellStyle name="Normal 12 3 3" xfId="14904"/>
    <cellStyle name="Normal 12 3 4" xfId="33651"/>
    <cellStyle name="Normal 12 4" xfId="14905"/>
    <cellStyle name="Normal 12 4 2" xfId="14906"/>
    <cellStyle name="Normal 12 4 3" xfId="35717"/>
    <cellStyle name="Normal 12 5" xfId="14907"/>
    <cellStyle name="Normal 12 5 2" xfId="14908"/>
    <cellStyle name="Normal 12 5 3" xfId="35718"/>
    <cellStyle name="Normal 12 6" xfId="14909"/>
    <cellStyle name="Normal 12 6 2" xfId="14910"/>
    <cellStyle name="Normal 12 6 3" xfId="35719"/>
    <cellStyle name="Normal 12 7" xfId="14911"/>
    <cellStyle name="Normal 12 8" xfId="33103"/>
    <cellStyle name="Normal 13" xfId="14912"/>
    <cellStyle name="Normal 13 2" xfId="14913"/>
    <cellStyle name="Normal 13 2 2" xfId="14914"/>
    <cellStyle name="Normal 13 2 2 2" xfId="14915"/>
    <cellStyle name="Normal 13 2 2 3" xfId="35720"/>
    <cellStyle name="Normal 13 2 3" xfId="14916"/>
    <cellStyle name="Normal 13 2 4" xfId="33652"/>
    <cellStyle name="Normal 13 3" xfId="14917"/>
    <cellStyle name="Normal 13 3 2" xfId="14918"/>
    <cellStyle name="Normal 13 3 3" xfId="35721"/>
    <cellStyle name="Normal 13 4" xfId="14919"/>
    <cellStyle name="Normal 13 4 2" xfId="14920"/>
    <cellStyle name="Normal 13 4 3" xfId="35722"/>
    <cellStyle name="Normal 13 5" xfId="14921"/>
    <cellStyle name="Normal 13 5 2" xfId="14922"/>
    <cellStyle name="Normal 13 5 3" xfId="35723"/>
    <cellStyle name="Normal 13 6" xfId="14923"/>
    <cellStyle name="Normal 13 7" xfId="33117"/>
    <cellStyle name="Normal 14" xfId="14924"/>
    <cellStyle name="Normal 14 2" xfId="14925"/>
    <cellStyle name="Normal 14 2 2" xfId="14926"/>
    <cellStyle name="Normal 14 2 2 2" xfId="14927"/>
    <cellStyle name="Normal 14 2 2 3" xfId="35724"/>
    <cellStyle name="Normal 14 2 3" xfId="14928"/>
    <cellStyle name="Normal 14 2 3 2" xfId="14929"/>
    <cellStyle name="Normal 14 2 3 3" xfId="35725"/>
    <cellStyle name="Normal 14 2 4" xfId="14930"/>
    <cellStyle name="Normal 14 2 4 2" xfId="14931"/>
    <cellStyle name="Normal 14 2 4 3" xfId="37874"/>
    <cellStyle name="Normal 14 2 5" xfId="14932"/>
    <cellStyle name="Normal 14 2 6" xfId="34058"/>
    <cellStyle name="Normal 14 3" xfId="14933"/>
    <cellStyle name="Normal 14 3 2" xfId="14934"/>
    <cellStyle name="Normal 14 3 3" xfId="35726"/>
    <cellStyle name="Normal 14 4" xfId="14935"/>
    <cellStyle name="Normal 14 4 2" xfId="14936"/>
    <cellStyle name="Normal 14 4 3" xfId="35727"/>
    <cellStyle name="Normal 14 5" xfId="14937"/>
    <cellStyle name="Normal 14 5 2" xfId="14938"/>
    <cellStyle name="Normal 14 5 3" xfId="35728"/>
    <cellStyle name="Normal 14 6" xfId="14939"/>
    <cellStyle name="Normal 14 6 2" xfId="14940"/>
    <cellStyle name="Normal 14 6 3" xfId="37800"/>
    <cellStyle name="Normal 14 7" xfId="14941"/>
    <cellStyle name="Normal 14 8" xfId="33088"/>
    <cellStyle name="Normal 15" xfId="14942"/>
    <cellStyle name="Normal 15 2" xfId="14943"/>
    <cellStyle name="Normal 15 2 2" xfId="14944"/>
    <cellStyle name="Normal 15 2 2 2" xfId="14945"/>
    <cellStyle name="Normal 15 2 2 3" xfId="33654"/>
    <cellStyle name="Normal 15 2 3" xfId="14946"/>
    <cellStyle name="Normal 15 2 4" xfId="33653"/>
    <cellStyle name="Normal 15 3" xfId="14947"/>
    <cellStyle name="Normal 15 3 2" xfId="14948"/>
    <cellStyle name="Normal 15 3 3" xfId="33655"/>
    <cellStyle name="Normal 15 4" xfId="14949"/>
    <cellStyle name="Normal 15 4 2" xfId="14950"/>
    <cellStyle name="Normal 15 4 2 2" xfId="14951"/>
    <cellStyle name="Normal 15 4 2 3" xfId="37875"/>
    <cellStyle name="Normal 15 4 3" xfId="14952"/>
    <cellStyle name="Normal 15 4 4" xfId="34059"/>
    <cellStyle name="Normal 15 5" xfId="14953"/>
    <cellStyle name="Normal 15 5 2" xfId="14954"/>
    <cellStyle name="Normal 15 5 3" xfId="35729"/>
    <cellStyle name="Normal 15 6" xfId="14955"/>
    <cellStyle name="Normal 15 6 2" xfId="14956"/>
    <cellStyle name="Normal 15 6 3" xfId="37821"/>
    <cellStyle name="Normal 15 7" xfId="14957"/>
    <cellStyle name="Normal 15 8" xfId="33168"/>
    <cellStyle name="Normal 16" xfId="14958"/>
    <cellStyle name="Normal 16 2" xfId="14959"/>
    <cellStyle name="Normal 16 2 2" xfId="14960"/>
    <cellStyle name="Normal 16 2 2 2" xfId="14961"/>
    <cellStyle name="Normal 16 2 2 3" xfId="33657"/>
    <cellStyle name="Normal 16 2 3" xfId="14962"/>
    <cellStyle name="Normal 16 2 4" xfId="33656"/>
    <cellStyle name="Normal 16 3" xfId="14963"/>
    <cellStyle name="Normal 16 3 2" xfId="14964"/>
    <cellStyle name="Normal 16 3 3" xfId="33658"/>
    <cellStyle name="Normal 16 4" xfId="14965"/>
    <cellStyle name="Normal 16 4 2" xfId="14966"/>
    <cellStyle name="Normal 16 4 3" xfId="34060"/>
    <cellStyle name="Normal 16 5" xfId="14967"/>
    <cellStyle name="Normal 16 6" xfId="33169"/>
    <cellStyle name="Normal 17" xfId="14968"/>
    <cellStyle name="Normal 17 2" xfId="14969"/>
    <cellStyle name="Normal 17 2 2" xfId="14970"/>
    <cellStyle name="Normal 17 2 2 2" xfId="14971"/>
    <cellStyle name="Normal 17 2 2 3" xfId="35730"/>
    <cellStyle name="Normal 17 2 3" xfId="14972"/>
    <cellStyle name="Normal 17 2 4" xfId="33174"/>
    <cellStyle name="Normal 17 3" xfId="14973"/>
    <cellStyle name="Normal 17 3 2" xfId="14974"/>
    <cellStyle name="Normal 17 3 3" xfId="35731"/>
    <cellStyle name="Normal 17 4" xfId="14975"/>
    <cellStyle name="Normal 17 4 2" xfId="14976"/>
    <cellStyle name="Normal 17 4 3" xfId="35732"/>
    <cellStyle name="Normal 17 5" xfId="14977"/>
    <cellStyle name="Normal 17 5 2" xfId="14978"/>
    <cellStyle name="Normal 17 5 3" xfId="35733"/>
    <cellStyle name="Normal 17 6" xfId="14979"/>
    <cellStyle name="Normal 17 6 2" xfId="14980"/>
    <cellStyle name="Normal 17 6 3" xfId="35734"/>
    <cellStyle name="Normal 17 7" xfId="14981"/>
    <cellStyle name="Normal 17 7 2" xfId="14982"/>
    <cellStyle name="Normal 17 7 3" xfId="37822"/>
    <cellStyle name="Normal 17 8" xfId="14983"/>
    <cellStyle name="Normal 17 9" xfId="33170"/>
    <cellStyle name="Normal 18" xfId="14984"/>
    <cellStyle name="Normal 18 2" xfId="14985"/>
    <cellStyle name="Normal 18 2 2" xfId="14986"/>
    <cellStyle name="Normal 18 2 2 2" xfId="14987"/>
    <cellStyle name="Normal 18 2 2 3" xfId="33661"/>
    <cellStyle name="Normal 18 2 3" xfId="14988"/>
    <cellStyle name="Normal 18 2 4" xfId="33660"/>
    <cellStyle name="Normal 18 3" xfId="14989"/>
    <cellStyle name="Normal 18 3 2" xfId="14990"/>
    <cellStyle name="Normal 18 3 3" xfId="33662"/>
    <cellStyle name="Normal 18 4" xfId="14991"/>
    <cellStyle name="Normal 18 5" xfId="33659"/>
    <cellStyle name="Normal 19" xfId="14992"/>
    <cellStyle name="Normal 19 2" xfId="14993"/>
    <cellStyle name="Normal 19 2 2" xfId="14994"/>
    <cellStyle name="Normal 19 2 2 2" xfId="14995"/>
    <cellStyle name="Normal 19 2 2 3" xfId="33665"/>
    <cellStyle name="Normal 19 2 3" xfId="14996"/>
    <cellStyle name="Normal 19 2 4" xfId="33664"/>
    <cellStyle name="Normal 19 3" xfId="14997"/>
    <cellStyle name="Normal 19 3 2" xfId="14998"/>
    <cellStyle name="Normal 19 3 3" xfId="33666"/>
    <cellStyle name="Normal 19 4" xfId="14999"/>
    <cellStyle name="Normal 19 5" xfId="33663"/>
    <cellStyle name="Normal 2" xfId="15000"/>
    <cellStyle name="Normal 2 10" xfId="15001"/>
    <cellStyle name="Normal 2 10 2" xfId="15002"/>
    <cellStyle name="Normal 2 10 2 2" xfId="15003"/>
    <cellStyle name="Normal 2 10 2 3" xfId="35735"/>
    <cellStyle name="Normal 2 10 3" xfId="15004"/>
    <cellStyle name="Normal 2 10 4" xfId="33667"/>
    <cellStyle name="Normal 2 11" xfId="15005"/>
    <cellStyle name="Normal 2 11 2" xfId="15006"/>
    <cellStyle name="Normal 2 11 2 2" xfId="15007"/>
    <cellStyle name="Normal 2 11 2 2 2" xfId="15008"/>
    <cellStyle name="Normal 2 11 2 2 3" xfId="33670"/>
    <cellStyle name="Normal 2 11 2 3" xfId="15009"/>
    <cellStyle name="Normal 2 11 2 4" xfId="33669"/>
    <cellStyle name="Normal 2 11 3" xfId="15010"/>
    <cellStyle name="Normal 2 11 3 2" xfId="15011"/>
    <cellStyle name="Normal 2 11 3 3" xfId="33671"/>
    <cellStyle name="Normal 2 11 4" xfId="15012"/>
    <cellStyle name="Normal 2 11 5" xfId="33668"/>
    <cellStyle name="Normal 2 12" xfId="15013"/>
    <cellStyle name="Normal 2 12 2" xfId="15014"/>
    <cellStyle name="Normal 2 12 2 2" xfId="15015"/>
    <cellStyle name="Normal 2 12 2 3" xfId="35736"/>
    <cellStyle name="Normal 2 12 3" xfId="15016"/>
    <cellStyle name="Normal 2 12 4" xfId="33672"/>
    <cellStyle name="Normal 2 13" xfId="15017"/>
    <cellStyle name="Normal 2 13 2" xfId="15018"/>
    <cellStyle name="Normal 2 13 2 2" xfId="15019"/>
    <cellStyle name="Normal 2 13 2 3" xfId="33674"/>
    <cellStyle name="Normal 2 13 3" xfId="15020"/>
    <cellStyle name="Normal 2 13 4" xfId="33673"/>
    <cellStyle name="Normal 2 14" xfId="15021"/>
    <cellStyle name="Normal 2 14 2" xfId="15022"/>
    <cellStyle name="Normal 2 14 3" xfId="33675"/>
    <cellStyle name="Normal 2 15" xfId="15023"/>
    <cellStyle name="Normal 2 15 2" xfId="15024"/>
    <cellStyle name="Normal 2 15 3" xfId="33676"/>
    <cellStyle name="Normal 2 16" xfId="15025"/>
    <cellStyle name="Normal 2 16 2" xfId="15026"/>
    <cellStyle name="Normal 2 16 2 2" xfId="15027"/>
    <cellStyle name="Normal 2 16 2 2 2" xfId="15028"/>
    <cellStyle name="Normal 2 16 2 2 3" xfId="35737"/>
    <cellStyle name="Normal 2 16 2 3" xfId="15029"/>
    <cellStyle name="Normal 2 16 2 3 2" xfId="15030"/>
    <cellStyle name="Normal 2 16 2 3 3" xfId="37885"/>
    <cellStyle name="Normal 2 16 2 4" xfId="15031"/>
    <cellStyle name="Normal 2 16 2 5" xfId="34070"/>
    <cellStyle name="Normal 2 16 3" xfId="15032"/>
    <cellStyle name="Normal 2 16 3 2" xfId="15033"/>
    <cellStyle name="Normal 2 16 3 3" xfId="35738"/>
    <cellStyle name="Normal 2 16 4" xfId="15034"/>
    <cellStyle name="Normal 2 16 4 2" xfId="15035"/>
    <cellStyle name="Normal 2 16 4 3" xfId="37832"/>
    <cellStyle name="Normal 2 16 5" xfId="15036"/>
    <cellStyle name="Normal 2 16 6" xfId="33677"/>
    <cellStyle name="Normal 2 17" xfId="15037"/>
    <cellStyle name="Normal 2 17 2" xfId="15038"/>
    <cellStyle name="Normal 2 17 2 2" xfId="15039"/>
    <cellStyle name="Normal 2 17 2 2 2" xfId="15040"/>
    <cellStyle name="Normal 2 17 2 2 3" xfId="35740"/>
    <cellStyle name="Normal 2 17 2 3" xfId="15041"/>
    <cellStyle name="Normal 2 17 2 4" xfId="35739"/>
    <cellStyle name="Normal 2 17 3" xfId="15042"/>
    <cellStyle name="Normal 2 17 3 2" xfId="15043"/>
    <cellStyle name="Normal 2 17 3 3" xfId="35741"/>
    <cellStyle name="Normal 2 17 4" xfId="15044"/>
    <cellStyle name="Normal 2 17 4 2" xfId="15045"/>
    <cellStyle name="Normal 2 17 4 3" xfId="35742"/>
    <cellStyle name="Normal 2 17 5" xfId="15046"/>
    <cellStyle name="Normal 2 17 6" xfId="33678"/>
    <cellStyle name="Normal 2 18" xfId="15047"/>
    <cellStyle name="Normal 2 18 2" xfId="15048"/>
    <cellStyle name="Normal 2 18 2 2" xfId="15049"/>
    <cellStyle name="Normal 2 18 2 3" xfId="35744"/>
    <cellStyle name="Normal 2 18 3" xfId="15050"/>
    <cellStyle name="Normal 2 18 3 2" xfId="15051"/>
    <cellStyle name="Normal 2 18 3 3" xfId="35745"/>
    <cellStyle name="Normal 2 18 4" xfId="15052"/>
    <cellStyle name="Normal 2 18 4 2" xfId="15053"/>
    <cellStyle name="Normal 2 18 4 3" xfId="35746"/>
    <cellStyle name="Normal 2 18 5" xfId="15054"/>
    <cellStyle name="Normal 2 18 6" xfId="35743"/>
    <cellStyle name="Normal 2 19" xfId="15055"/>
    <cellStyle name="Normal 2 19 2" xfId="15056"/>
    <cellStyle name="Normal 2 19 2 2" xfId="15057"/>
    <cellStyle name="Normal 2 19 2 3" xfId="35748"/>
    <cellStyle name="Normal 2 19 3" xfId="15058"/>
    <cellStyle name="Normal 2 19 3 2" xfId="15059"/>
    <cellStyle name="Normal 2 19 3 3" xfId="35749"/>
    <cellStyle name="Normal 2 19 4" xfId="15060"/>
    <cellStyle name="Normal 2 19 5" xfId="35747"/>
    <cellStyle name="Normal 2 2" xfId="15061"/>
    <cellStyle name="Normal 2 2 10" xfId="15062"/>
    <cellStyle name="Normal 2 2 10 2" xfId="15063"/>
    <cellStyle name="Normal 2 2 10 2 2" xfId="15064"/>
    <cellStyle name="Normal 2 2 10 2 3" xfId="35751"/>
    <cellStyle name="Normal 2 2 10 3" xfId="15065"/>
    <cellStyle name="Normal 2 2 10 4" xfId="35750"/>
    <cellStyle name="Normal 2 2 11" xfId="15066"/>
    <cellStyle name="Normal 2 2 11 2" xfId="15067"/>
    <cellStyle name="Normal 2 2 11 3" xfId="35752"/>
    <cellStyle name="Normal 2 2 12" xfId="15068"/>
    <cellStyle name="Normal 2 2 12 2" xfId="15069"/>
    <cellStyle name="Normal 2 2 12 3" xfId="35753"/>
    <cellStyle name="Normal 2 2 13" xfId="15070"/>
    <cellStyle name="Normal 2 2 14" xfId="33068"/>
    <cellStyle name="Normal 2 2 2" xfId="15071"/>
    <cellStyle name="Normal 2 2 2 2" xfId="15072"/>
    <cellStyle name="Normal 2 2 2 2 2" xfId="15073"/>
    <cellStyle name="Normal 2 2 2 2 3" xfId="35754"/>
    <cellStyle name="Normal 2 2 2 3" xfId="15074"/>
    <cellStyle name="Normal 2 2 2 3 2" xfId="15075"/>
    <cellStyle name="Normal 2 2 2 3 3" xfId="35755"/>
    <cellStyle name="Normal 2 2 2 4" xfId="15076"/>
    <cellStyle name="Normal 2 2 2 5" xfId="33069"/>
    <cellStyle name="Normal 2 2 3" xfId="15077"/>
    <cellStyle name="Normal 2 2 3 2" xfId="15078"/>
    <cellStyle name="Normal 2 2 3 2 2" xfId="15079"/>
    <cellStyle name="Normal 2 2 3 2 3" xfId="35756"/>
    <cellStyle name="Normal 2 2 3 3" xfId="15080"/>
    <cellStyle name="Normal 2 2 3 3 2" xfId="15081"/>
    <cellStyle name="Normal 2 2 3 3 3" xfId="35757"/>
    <cellStyle name="Normal 2 2 3 4" xfId="15082"/>
    <cellStyle name="Normal 2 2 3 5" xfId="33119"/>
    <cellStyle name="Normal 2 2 4" xfId="15083"/>
    <cellStyle name="Normal 2 2 4 2" xfId="15084"/>
    <cellStyle name="Normal 2 2 4 3" xfId="33679"/>
    <cellStyle name="Normal 2 2 5" xfId="15085"/>
    <cellStyle name="Normal 2 2 5 2" xfId="15086"/>
    <cellStyle name="Normal 2 2 5 2 2" xfId="15087"/>
    <cellStyle name="Normal 2 2 5 2 3" xfId="35758"/>
    <cellStyle name="Normal 2 2 5 3" xfId="15088"/>
    <cellStyle name="Normal 2 2 5 4" xfId="33680"/>
    <cellStyle name="Normal 2 2 6" xfId="15089"/>
    <cellStyle name="Normal 2 2 6 2" xfId="15090"/>
    <cellStyle name="Normal 2 2 6 2 2" xfId="15091"/>
    <cellStyle name="Normal 2 2 6 2 2 2" xfId="15092"/>
    <cellStyle name="Normal 2 2 6 2 2 3" xfId="33683"/>
    <cellStyle name="Normal 2 2 6 2 3" xfId="15093"/>
    <cellStyle name="Normal 2 2 6 2 4" xfId="33682"/>
    <cellStyle name="Normal 2 2 6 3" xfId="15094"/>
    <cellStyle name="Normal 2 2 6 3 2" xfId="15095"/>
    <cellStyle name="Normal 2 2 6 3 3" xfId="33684"/>
    <cellStyle name="Normal 2 2 6 4" xfId="15096"/>
    <cellStyle name="Normal 2 2 6 5" xfId="33681"/>
    <cellStyle name="Normal 2 2 7" xfId="15097"/>
    <cellStyle name="Normal 2 2 7 2" xfId="15098"/>
    <cellStyle name="Normal 2 2 7 2 2" xfId="15099"/>
    <cellStyle name="Normal 2 2 7 2 2 2" xfId="15100"/>
    <cellStyle name="Normal 2 2 7 2 2 3" xfId="33687"/>
    <cellStyle name="Normal 2 2 7 2 3" xfId="15101"/>
    <cellStyle name="Normal 2 2 7 2 4" xfId="33686"/>
    <cellStyle name="Normal 2 2 7 3" xfId="15102"/>
    <cellStyle name="Normal 2 2 7 3 2" xfId="15103"/>
    <cellStyle name="Normal 2 2 7 3 3" xfId="33688"/>
    <cellStyle name="Normal 2 2 7 4" xfId="15104"/>
    <cellStyle name="Normal 2 2 7 5" xfId="33685"/>
    <cellStyle name="Normal 2 2 8" xfId="15105"/>
    <cellStyle name="Normal 2 2 8 2" xfId="15106"/>
    <cellStyle name="Normal 2 2 8 2 2" xfId="15107"/>
    <cellStyle name="Normal 2 2 8 2 3" xfId="35760"/>
    <cellStyle name="Normal 2 2 8 3" xfId="15108"/>
    <cellStyle name="Normal 2 2 8 4" xfId="35759"/>
    <cellStyle name="Normal 2 2 9" xfId="15109"/>
    <cellStyle name="Normal 2 2 9 2" xfId="15110"/>
    <cellStyle name="Normal 2 2 9 3" xfId="35761"/>
    <cellStyle name="Normal 2 2_EDB010" xfId="15111"/>
    <cellStyle name="Normal 2 20" xfId="15112"/>
    <cellStyle name="Normal 2 20 2" xfId="15113"/>
    <cellStyle name="Normal 2 20 2 2" xfId="15114"/>
    <cellStyle name="Normal 2 20 2 3" xfId="35763"/>
    <cellStyle name="Normal 2 20 3" xfId="15115"/>
    <cellStyle name="Normal 2 20 3 2" xfId="15116"/>
    <cellStyle name="Normal 2 20 3 3" xfId="35764"/>
    <cellStyle name="Normal 2 20 4" xfId="15117"/>
    <cellStyle name="Normal 2 20 5" xfId="35762"/>
    <cellStyle name="Normal 2 21" xfId="15118"/>
    <cellStyle name="Normal 2 21 2" xfId="15119"/>
    <cellStyle name="Normal 2 21 3" xfId="35765"/>
    <cellStyle name="Normal 2 22" xfId="15120"/>
    <cellStyle name="Normal 2 22 2" xfId="15121"/>
    <cellStyle name="Normal 2 22 3" xfId="35766"/>
    <cellStyle name="Normal 2 23" xfId="15122"/>
    <cellStyle name="Normal 2 23 2" xfId="15123"/>
    <cellStyle name="Normal 2 23 3" xfId="35767"/>
    <cellStyle name="Normal 2 24" xfId="15124"/>
    <cellStyle name="Normal 2 24 2" xfId="15125"/>
    <cellStyle name="Normal 2 24 3" xfId="35768"/>
    <cellStyle name="Normal 2 25" xfId="15126"/>
    <cellStyle name="Normal 2 25 2" xfId="15127"/>
    <cellStyle name="Normal 2 25 3" xfId="35769"/>
    <cellStyle name="Normal 2 26" xfId="15128"/>
    <cellStyle name="Normal 2 26 2" xfId="15129"/>
    <cellStyle name="Normal 2 26 3" xfId="35770"/>
    <cellStyle name="Normal 2 27" xfId="15130"/>
    <cellStyle name="Normal 2 28" xfId="33017"/>
    <cellStyle name="Normal 2 29" xfId="33067"/>
    <cellStyle name="Normal 2 3" xfId="15131"/>
    <cellStyle name="Normal 2 3 2" xfId="15132"/>
    <cellStyle name="Normal 2 3 2 2" xfId="15133"/>
    <cellStyle name="Normal 2 3 2 3" xfId="33689"/>
    <cellStyle name="Normal 2 3 3" xfId="15134"/>
    <cellStyle name="Normal 2 3 3 2" xfId="15135"/>
    <cellStyle name="Normal 2 3 3 2 2" xfId="15136"/>
    <cellStyle name="Normal 2 3 3 2 2 2" xfId="15137"/>
    <cellStyle name="Normal 2 3 3 2 2 3" xfId="33692"/>
    <cellStyle name="Normal 2 3 3 2 3" xfId="15138"/>
    <cellStyle name="Normal 2 3 3 2 4" xfId="33691"/>
    <cellStyle name="Normal 2 3 3 3" xfId="15139"/>
    <cellStyle name="Normal 2 3 3 3 2" xfId="15140"/>
    <cellStyle name="Normal 2 3 3 3 3" xfId="33693"/>
    <cellStyle name="Normal 2 3 3 4" xfId="15141"/>
    <cellStyle name="Normal 2 3 3 5" xfId="33690"/>
    <cellStyle name="Normal 2 3 4" xfId="15142"/>
    <cellStyle name="Normal 2 3 4 2" xfId="15143"/>
    <cellStyle name="Normal 2 3 4 2 2" xfId="15144"/>
    <cellStyle name="Normal 2 3 4 2 2 2" xfId="15145"/>
    <cellStyle name="Normal 2 3 4 2 2 3" xfId="33696"/>
    <cellStyle name="Normal 2 3 4 2 3" xfId="15146"/>
    <cellStyle name="Normal 2 3 4 2 4" xfId="33695"/>
    <cellStyle name="Normal 2 3 4 3" xfId="15147"/>
    <cellStyle name="Normal 2 3 4 3 2" xfId="15148"/>
    <cellStyle name="Normal 2 3 4 3 3" xfId="33697"/>
    <cellStyle name="Normal 2 3 4 4" xfId="15149"/>
    <cellStyle name="Normal 2 3 4 5" xfId="33694"/>
    <cellStyle name="Normal 2 3 5" xfId="15150"/>
    <cellStyle name="Normal 2 3 5 2" xfId="15151"/>
    <cellStyle name="Normal 2 3 5 3" xfId="35771"/>
    <cellStyle name="Normal 2 3 6" xfId="15152"/>
    <cellStyle name="Normal 2 3 6 2" xfId="15153"/>
    <cellStyle name="Normal 2 3 6 3" xfId="35772"/>
    <cellStyle name="Normal 2 3 7" xfId="15154"/>
    <cellStyle name="Normal 2 3 8" xfId="33118"/>
    <cellStyle name="Normal 2 4" xfId="15155"/>
    <cellStyle name="Normal 2 4 2" xfId="15156"/>
    <cellStyle name="Normal 2 4 2 2" xfId="15157"/>
    <cellStyle name="Normal 2 4 2 2 2" xfId="15158"/>
    <cellStyle name="Normal 2 4 2 2 3" xfId="35773"/>
    <cellStyle name="Normal 2 4 2 3" xfId="15159"/>
    <cellStyle name="Normal 2 4 2 4" xfId="33699"/>
    <cellStyle name="Normal 2 4 3" xfId="15160"/>
    <cellStyle name="Normal 2 4 3 2" xfId="15161"/>
    <cellStyle name="Normal 2 4 3 2 2" xfId="15162"/>
    <cellStyle name="Normal 2 4 3 2 3" xfId="35774"/>
    <cellStyle name="Normal 2 4 3 3" xfId="15163"/>
    <cellStyle name="Normal 2 4 3 4" xfId="33700"/>
    <cellStyle name="Normal 2 4 4" xfId="15164"/>
    <cellStyle name="Normal 2 4 4 2" xfId="15165"/>
    <cellStyle name="Normal 2 4 4 2 2" xfId="15166"/>
    <cellStyle name="Normal 2 4 4 2 3" xfId="37886"/>
    <cellStyle name="Normal 2 4 4 3" xfId="15167"/>
    <cellStyle name="Normal 2 4 4 4" xfId="34071"/>
    <cellStyle name="Normal 2 4 5" xfId="15168"/>
    <cellStyle name="Normal 2 4 5 2" xfId="15169"/>
    <cellStyle name="Normal 2 4 5 3" xfId="35775"/>
    <cellStyle name="Normal 2 4 6" xfId="15170"/>
    <cellStyle name="Normal 2 4 6 2" xfId="15171"/>
    <cellStyle name="Normal 2 4 6 3" xfId="37833"/>
    <cellStyle name="Normal 2 4 7" xfId="15172"/>
    <cellStyle name="Normal 2 4 8" xfId="33698"/>
    <cellStyle name="Normal 2 5" xfId="15173"/>
    <cellStyle name="Normal 2 5 2" xfId="15174"/>
    <cellStyle name="Normal 2 5 2 2" xfId="15175"/>
    <cellStyle name="Normal 2 5 2 2 2" xfId="15176"/>
    <cellStyle name="Normal 2 5 2 2 3" xfId="35776"/>
    <cellStyle name="Normal 2 5 2 3" xfId="15177"/>
    <cellStyle name="Normal 2 5 2 4" xfId="33702"/>
    <cellStyle name="Normal 2 5 3" xfId="15178"/>
    <cellStyle name="Normal 2 5 3 2" xfId="15179"/>
    <cellStyle name="Normal 2 5 3 3" xfId="35777"/>
    <cellStyle name="Normal 2 5 4" xfId="15180"/>
    <cellStyle name="Normal 2 5 5" xfId="33701"/>
    <cellStyle name="Normal 2 6" xfId="15181"/>
    <cellStyle name="Normal 2 6 2" xfId="15182"/>
    <cellStyle name="Normal 2 6 2 2" xfId="15183"/>
    <cellStyle name="Normal 2 6 2 2 2" xfId="15184"/>
    <cellStyle name="Normal 2 6 2 2 3" xfId="35778"/>
    <cellStyle name="Normal 2 6 2 3" xfId="15185"/>
    <cellStyle name="Normal 2 6 2 4" xfId="33704"/>
    <cellStyle name="Normal 2 6 3" xfId="15186"/>
    <cellStyle name="Normal 2 6 3 2" xfId="15187"/>
    <cellStyle name="Normal 2 6 3 3" xfId="35779"/>
    <cellStyle name="Normal 2 6 4" xfId="15188"/>
    <cellStyle name="Normal 2 6 5" xfId="33703"/>
    <cellStyle name="Normal 2 7" xfId="15189"/>
    <cellStyle name="Normal 2 7 2" xfId="15190"/>
    <cellStyle name="Normal 2 7 3" xfId="33705"/>
    <cellStyle name="Normal 2 8" xfId="15191"/>
    <cellStyle name="Normal 2 8 2" xfId="15192"/>
    <cellStyle name="Normal 2 8 2 2" xfId="15193"/>
    <cellStyle name="Normal 2 8 2 3" xfId="35780"/>
    <cellStyle name="Normal 2 8 3" xfId="15194"/>
    <cellStyle name="Normal 2 8 4" xfId="33706"/>
    <cellStyle name="Normal 2 9" xfId="15195"/>
    <cellStyle name="Normal 2 9 2" xfId="15196"/>
    <cellStyle name="Normal 2 9 2 2" xfId="15197"/>
    <cellStyle name="Normal 2 9 2 3" xfId="35781"/>
    <cellStyle name="Normal 2 9 3" xfId="15198"/>
    <cellStyle name="Normal 2 9 4" xfId="33707"/>
    <cellStyle name="Normal 2_Menu" xfId="15199"/>
    <cellStyle name="Normal 20" xfId="15200"/>
    <cellStyle name="Normal 20 2" xfId="15201"/>
    <cellStyle name="Normal 20 3" xfId="33708"/>
    <cellStyle name="Normal 21" xfId="15202"/>
    <cellStyle name="Normal 21 2" xfId="15203"/>
    <cellStyle name="Normal 21 3" xfId="33709"/>
    <cellStyle name="Normal 22" xfId="15204"/>
    <cellStyle name="Normal 22 2" xfId="15205"/>
    <cellStyle name="Normal 22 2 2" xfId="15206"/>
    <cellStyle name="Normal 22 2 2 2" xfId="15207"/>
    <cellStyle name="Normal 22 2 2 2 2" xfId="15208"/>
    <cellStyle name="Normal 22 2 2 2 3" xfId="35782"/>
    <cellStyle name="Normal 22 2 2 3" xfId="15209"/>
    <cellStyle name="Normal 22 2 2 4" xfId="33712"/>
    <cellStyle name="Normal 22 2 3" xfId="15210"/>
    <cellStyle name="Normal 22 2 3 2" xfId="15211"/>
    <cellStyle name="Normal 22 2 3 3" xfId="35783"/>
    <cellStyle name="Normal 22 2 4" xfId="15212"/>
    <cellStyle name="Normal 22 2 5" xfId="33711"/>
    <cellStyle name="Normal 22 3" xfId="15213"/>
    <cellStyle name="Normal 22 3 2" xfId="15214"/>
    <cellStyle name="Normal 22 3 3" xfId="35784"/>
    <cellStyle name="Normal 22 4" xfId="15215"/>
    <cellStyle name="Normal 22 5" xfId="33710"/>
    <cellStyle name="Normal 23" xfId="15216"/>
    <cellStyle name="Normal 23 2" xfId="15217"/>
    <cellStyle name="Normal 23 2 2" xfId="15218"/>
    <cellStyle name="Normal 23 2 2 2" xfId="15219"/>
    <cellStyle name="Normal 23 2 2 3" xfId="35786"/>
    <cellStyle name="Normal 23 2 3" xfId="15220"/>
    <cellStyle name="Normal 23 2 4" xfId="35785"/>
    <cellStyle name="Normal 23 3" xfId="15221"/>
    <cellStyle name="Normal 23 3 2" xfId="15222"/>
    <cellStyle name="Normal 23 3 3" xfId="35787"/>
    <cellStyle name="Normal 23 4" xfId="15223"/>
    <cellStyle name="Normal 23 5" xfId="33713"/>
    <cellStyle name="Normal 24" xfId="15224"/>
    <cellStyle name="Normal 24 2" xfId="15225"/>
    <cellStyle name="Normal 24 2 2" xfId="15226"/>
    <cellStyle name="Normal 24 2 2 2" xfId="15227"/>
    <cellStyle name="Normal 24 2 2 2 2" xfId="15228"/>
    <cellStyle name="Normal 24 2 2 2 3" xfId="35790"/>
    <cellStyle name="Normal 24 2 2 3" xfId="15229"/>
    <cellStyle name="Normal 24 2 2 4" xfId="35789"/>
    <cellStyle name="Normal 24 2 3" xfId="15230"/>
    <cellStyle name="Normal 24 2 3 2" xfId="15231"/>
    <cellStyle name="Normal 24 2 3 3" xfId="35791"/>
    <cellStyle name="Normal 24 2 4" xfId="15232"/>
    <cellStyle name="Normal 24 2 5" xfId="35788"/>
    <cellStyle name="Normal 24 3" xfId="15233"/>
    <cellStyle name="Normal 24 3 2" xfId="15234"/>
    <cellStyle name="Normal 24 3 2 2" xfId="15235"/>
    <cellStyle name="Normal 24 3 2 3" xfId="35793"/>
    <cellStyle name="Normal 24 3 3" xfId="15236"/>
    <cellStyle name="Normal 24 3 4" xfId="35792"/>
    <cellStyle name="Normal 24 4" xfId="15237"/>
    <cellStyle name="Normal 24 4 2" xfId="15238"/>
    <cellStyle name="Normal 24 4 2 2" xfId="15239"/>
    <cellStyle name="Normal 24 4 2 3" xfId="35795"/>
    <cellStyle name="Normal 24 4 3" xfId="15240"/>
    <cellStyle name="Normal 24 4 4" xfId="35794"/>
    <cellStyle name="Normal 24 5" xfId="15241"/>
    <cellStyle name="Normal 24 5 2" xfId="15242"/>
    <cellStyle name="Normal 24 5 3" xfId="35796"/>
    <cellStyle name="Normal 24 6" xfId="15243"/>
    <cellStyle name="Normal 24 6 2" xfId="15244"/>
    <cellStyle name="Normal 24 6 3" xfId="35797"/>
    <cellStyle name="Normal 24 7" xfId="15245"/>
    <cellStyle name="Normal 24 8" xfId="33714"/>
    <cellStyle name="Normal 25" xfId="15246"/>
    <cellStyle name="Normal 25 2" xfId="15247"/>
    <cellStyle name="Normal 25 2 2" xfId="15248"/>
    <cellStyle name="Normal 25 2 2 2" xfId="15249"/>
    <cellStyle name="Normal 25 2 2 2 2" xfId="15250"/>
    <cellStyle name="Normal 25 2 2 2 3" xfId="35800"/>
    <cellStyle name="Normal 25 2 2 3" xfId="15251"/>
    <cellStyle name="Normal 25 2 2 4" xfId="35799"/>
    <cellStyle name="Normal 25 2 3" xfId="15252"/>
    <cellStyle name="Normal 25 2 3 2" xfId="15253"/>
    <cellStyle name="Normal 25 2 3 3" xfId="35801"/>
    <cellStyle name="Normal 25 2 4" xfId="15254"/>
    <cellStyle name="Normal 25 2 5" xfId="35798"/>
    <cellStyle name="Normal 25 3" xfId="15255"/>
    <cellStyle name="Normal 25 3 2" xfId="15256"/>
    <cellStyle name="Normal 25 3 2 2" xfId="15257"/>
    <cellStyle name="Normal 25 3 2 2 2" xfId="15258"/>
    <cellStyle name="Normal 25 3 2 2 3" xfId="35804"/>
    <cellStyle name="Normal 25 3 2 3" xfId="15259"/>
    <cellStyle name="Normal 25 3 2 4" xfId="35803"/>
    <cellStyle name="Normal 25 3 3" xfId="15260"/>
    <cellStyle name="Normal 25 3 3 2" xfId="15261"/>
    <cellStyle name="Normal 25 3 3 3" xfId="35805"/>
    <cellStyle name="Normal 25 3 4" xfId="15262"/>
    <cellStyle name="Normal 25 3 5" xfId="35802"/>
    <cellStyle name="Normal 25 4" xfId="15263"/>
    <cellStyle name="Normal 25 4 2" xfId="15264"/>
    <cellStyle name="Normal 25 4 2 2" xfId="15265"/>
    <cellStyle name="Normal 25 4 2 3" xfId="35807"/>
    <cellStyle name="Normal 25 4 3" xfId="15266"/>
    <cellStyle name="Normal 25 4 4" xfId="35806"/>
    <cellStyle name="Normal 25 5" xfId="15267"/>
    <cellStyle name="Normal 25 5 2" xfId="15268"/>
    <cellStyle name="Normal 25 5 3" xfId="35808"/>
    <cellStyle name="Normal 25 6" xfId="15269"/>
    <cellStyle name="Normal 25 6 2" xfId="15270"/>
    <cellStyle name="Normal 25 6 3" xfId="35809"/>
    <cellStyle name="Normal 25 7" xfId="15271"/>
    <cellStyle name="Normal 25 8" xfId="33715"/>
    <cellStyle name="Normal 26" xfId="15272"/>
    <cellStyle name="Normal 26 2" xfId="15273"/>
    <cellStyle name="Normal 26 2 2" xfId="15274"/>
    <cellStyle name="Normal 26 2 2 2" xfId="15275"/>
    <cellStyle name="Normal 26 2 2 3" xfId="35811"/>
    <cellStyle name="Normal 26 2 3" xfId="15276"/>
    <cellStyle name="Normal 26 2 4" xfId="35810"/>
    <cellStyle name="Normal 26 3" xfId="15277"/>
    <cellStyle name="Normal 26 3 2" xfId="15278"/>
    <cellStyle name="Normal 26 3 3" xfId="35812"/>
    <cellStyle name="Normal 26 4" xfId="15279"/>
    <cellStyle name="Normal 26 4 2" xfId="15280"/>
    <cellStyle name="Normal 26 4 3" xfId="35813"/>
    <cellStyle name="Normal 26 5" xfId="15281"/>
    <cellStyle name="Normal 26 6" xfId="33716"/>
    <cellStyle name="Normal 27" xfId="15282"/>
    <cellStyle name="Normal 27 2" xfId="15283"/>
    <cellStyle name="Normal 27 2 2" xfId="15284"/>
    <cellStyle name="Normal 27 2 2 2" xfId="15285"/>
    <cellStyle name="Normal 27 2 2 2 2" xfId="15286"/>
    <cellStyle name="Normal 27 2 2 2 3" xfId="35815"/>
    <cellStyle name="Normal 27 2 2 3" xfId="15287"/>
    <cellStyle name="Normal 27 2 2 4" xfId="35814"/>
    <cellStyle name="Normal 27 2 3" xfId="15288"/>
    <cellStyle name="Normal 27 2 3 2" xfId="15289"/>
    <cellStyle name="Normal 27 2 3 3" xfId="35816"/>
    <cellStyle name="Normal 27 2 4" xfId="15290"/>
    <cellStyle name="Normal 27 2 4 2" xfId="15291"/>
    <cellStyle name="Normal 27 2 4 3" xfId="37887"/>
    <cellStyle name="Normal 27 2 5" xfId="15292"/>
    <cellStyle name="Normal 27 2 6" xfId="34072"/>
    <cellStyle name="Normal 27 3" xfId="15293"/>
    <cellStyle name="Normal 27 3 2" xfId="15294"/>
    <cellStyle name="Normal 27 3 2 2" xfId="15295"/>
    <cellStyle name="Normal 27 3 2 3" xfId="35818"/>
    <cellStyle name="Normal 27 3 3" xfId="15296"/>
    <cellStyle name="Normal 27 3 4" xfId="35817"/>
    <cellStyle name="Normal 27 4" xfId="15297"/>
    <cellStyle name="Normal 27 4 2" xfId="15298"/>
    <cellStyle name="Normal 27 4 3" xfId="35819"/>
    <cellStyle name="Normal 27 5" xfId="15299"/>
    <cellStyle name="Normal 27 5 2" xfId="15300"/>
    <cellStyle name="Normal 27 5 3" xfId="37834"/>
    <cellStyle name="Normal 27 6" xfId="15301"/>
    <cellStyle name="Normal 27 7" xfId="33717"/>
    <cellStyle name="Normal 28" xfId="15302"/>
    <cellStyle name="Normal 28 2" xfId="15303"/>
    <cellStyle name="Normal 28 2 2" xfId="15304"/>
    <cellStyle name="Normal 28 2 2 2" xfId="15305"/>
    <cellStyle name="Normal 28 2 2 3" xfId="37888"/>
    <cellStyle name="Normal 28 2 3" xfId="15306"/>
    <cellStyle name="Normal 28 2 4" xfId="34073"/>
    <cellStyle name="Normal 28 3" xfId="15307"/>
    <cellStyle name="Normal 28 3 2" xfId="15308"/>
    <cellStyle name="Normal 28 3 2 2" xfId="15309"/>
    <cellStyle name="Normal 28 3 2 3" xfId="35821"/>
    <cellStyle name="Normal 28 3 3" xfId="15310"/>
    <cellStyle name="Normal 28 3 4" xfId="35820"/>
    <cellStyle name="Normal 28 4" xfId="15311"/>
    <cellStyle name="Normal 28 4 2" xfId="15312"/>
    <cellStyle name="Normal 28 4 3" xfId="37835"/>
    <cellStyle name="Normal 28 5" xfId="15313"/>
    <cellStyle name="Normal 28 6" xfId="33718"/>
    <cellStyle name="Normal 29" xfId="15314"/>
    <cellStyle name="Normal 29 2" xfId="15315"/>
    <cellStyle name="Normal 29 2 2" xfId="15316"/>
    <cellStyle name="Normal 29 2 2 2" xfId="15317"/>
    <cellStyle name="Normal 29 2 2 3" xfId="37889"/>
    <cellStyle name="Normal 29 2 3" xfId="15318"/>
    <cellStyle name="Normal 29 2 4" xfId="34074"/>
    <cellStyle name="Normal 29 3" xfId="15319"/>
    <cellStyle name="Normal 29 3 2" xfId="15320"/>
    <cellStyle name="Normal 29 3 2 2" xfId="15321"/>
    <cellStyle name="Normal 29 3 2 3" xfId="35823"/>
    <cellStyle name="Normal 29 3 3" xfId="15322"/>
    <cellStyle name="Normal 29 3 4" xfId="35822"/>
    <cellStyle name="Normal 29 4" xfId="15323"/>
    <cellStyle name="Normal 29 4 2" xfId="15324"/>
    <cellStyle name="Normal 29 4 3" xfId="37836"/>
    <cellStyle name="Normal 29 5" xfId="15325"/>
    <cellStyle name="Normal 29 6" xfId="33719"/>
    <cellStyle name="Normal 3" xfId="15326"/>
    <cellStyle name="Normal 3 10" xfId="15327"/>
    <cellStyle name="Normal 3 10 2" xfId="15328"/>
    <cellStyle name="Normal 3 10 2 2" xfId="15329"/>
    <cellStyle name="Normal 3 10 2 3" xfId="35825"/>
    <cellStyle name="Normal 3 10 3" xfId="15330"/>
    <cellStyle name="Normal 3 10 3 2" xfId="15331"/>
    <cellStyle name="Normal 3 10 3 3" xfId="35826"/>
    <cellStyle name="Normal 3 10 4" xfId="15332"/>
    <cellStyle name="Normal 3 10 5" xfId="35824"/>
    <cellStyle name="Normal 3 11" xfId="15333"/>
    <cellStyle name="Normal 3 11 2" xfId="15334"/>
    <cellStyle name="Normal 3 11 2 2" xfId="15335"/>
    <cellStyle name="Normal 3 11 2 2 2" xfId="15336"/>
    <cellStyle name="Normal 3 11 2 2 3" xfId="35829"/>
    <cellStyle name="Normal 3 11 2 3" xfId="15337"/>
    <cellStyle name="Normal 3 11 2 4" xfId="35828"/>
    <cellStyle name="Normal 3 11 3" xfId="15338"/>
    <cellStyle name="Normal 3 11 3 2" xfId="15339"/>
    <cellStyle name="Normal 3 11 3 3" xfId="35830"/>
    <cellStyle name="Normal 3 11 4" xfId="15340"/>
    <cellStyle name="Normal 3 11 4 2" xfId="15341"/>
    <cellStyle name="Normal 3 11 4 3" xfId="35831"/>
    <cellStyle name="Normal 3 11 5" xfId="15342"/>
    <cellStyle name="Normal 3 11 6" xfId="35827"/>
    <cellStyle name="Normal 3 12" xfId="15343"/>
    <cellStyle name="Normal 3 12 2" xfId="15344"/>
    <cellStyle name="Normal 3 12 2 2" xfId="15345"/>
    <cellStyle name="Normal 3 12 2 3" xfId="35833"/>
    <cellStyle name="Normal 3 12 3" xfId="15346"/>
    <cellStyle name="Normal 3 12 4" xfId="35832"/>
    <cellStyle name="Normal 3 13" xfId="15347"/>
    <cellStyle name="Normal 3 13 2" xfId="15348"/>
    <cellStyle name="Normal 3 13 3" xfId="35834"/>
    <cellStyle name="Normal 3 14" xfId="15349"/>
    <cellStyle name="Normal 3 14 2" xfId="15350"/>
    <cellStyle name="Normal 3 14 3" xfId="35835"/>
    <cellStyle name="Normal 3 15" xfId="15351"/>
    <cellStyle name="Normal 3 15 2" xfId="15352"/>
    <cellStyle name="Normal 3 15 3" xfId="35836"/>
    <cellStyle name="Normal 3 16" xfId="15353"/>
    <cellStyle name="Normal 3 16 2" xfId="15354"/>
    <cellStyle name="Normal 3 16 3" xfId="35837"/>
    <cellStyle name="Normal 3 17" xfId="15355"/>
    <cellStyle name="Normal 3 18" xfId="33070"/>
    <cellStyle name="Normal 3 2" xfId="15356"/>
    <cellStyle name="Normal 3 2 2" xfId="15357"/>
    <cellStyle name="Normal 3 2 2 2" xfId="15358"/>
    <cellStyle name="Normal 3 2 2 2 2" xfId="15359"/>
    <cellStyle name="Normal 3 2 2 2 3" xfId="35838"/>
    <cellStyle name="Normal 3 2 2 3" xfId="15360"/>
    <cellStyle name="Normal 3 2 2 3 2" xfId="15361"/>
    <cellStyle name="Normal 3 2 2 3 3" xfId="35839"/>
    <cellStyle name="Normal 3 2 2 4" xfId="15362"/>
    <cellStyle name="Normal 3 2 2 5" xfId="33122"/>
    <cellStyle name="Normal 3 2 3" xfId="15363"/>
    <cellStyle name="Normal 3 2 3 2" xfId="15364"/>
    <cellStyle name="Normal 3 2 3 2 2" xfId="15365"/>
    <cellStyle name="Normal 3 2 3 2 2 2" xfId="15366"/>
    <cellStyle name="Normal 3 2 3 2 2 3" xfId="33721"/>
    <cellStyle name="Normal 3 2 3 2 3" xfId="15367"/>
    <cellStyle name="Normal 3 2 3 2 4" xfId="33720"/>
    <cellStyle name="Normal 3 2 3 3" xfId="15368"/>
    <cellStyle name="Normal 3 2 3 3 2" xfId="15369"/>
    <cellStyle name="Normal 3 2 3 3 3" xfId="33722"/>
    <cellStyle name="Normal 3 2 3 4" xfId="15370"/>
    <cellStyle name="Normal 3 2 3 5" xfId="33090"/>
    <cellStyle name="Normal 3 2 4" xfId="15371"/>
    <cellStyle name="Normal 3 2 4 2" xfId="15372"/>
    <cellStyle name="Normal 3 2 4 2 2" xfId="15373"/>
    <cellStyle name="Normal 3 2 4 2 3" xfId="35840"/>
    <cellStyle name="Normal 3 2 4 3" xfId="15374"/>
    <cellStyle name="Normal 3 2 4 4" xfId="33121"/>
    <cellStyle name="Normal 3 2 5" xfId="15375"/>
    <cellStyle name="Normal 3 2 5 2" xfId="15376"/>
    <cellStyle name="Normal 3 2 5 3" xfId="35841"/>
    <cellStyle name="Normal 3 2 6" xfId="15377"/>
    <cellStyle name="Normal 3 2 7" xfId="33071"/>
    <cellStyle name="Normal 3 3" xfId="15378"/>
    <cellStyle name="Normal 3 3 2" xfId="15379"/>
    <cellStyle name="Normal 3 3 2 2" xfId="15380"/>
    <cellStyle name="Normal 3 3 2 2 2" xfId="15381"/>
    <cellStyle name="Normal 3 3 2 2 3" xfId="35842"/>
    <cellStyle name="Normal 3 3 2 3" xfId="15382"/>
    <cellStyle name="Normal 3 3 2 4" xfId="33723"/>
    <cellStyle name="Normal 3 3 3" xfId="15383"/>
    <cellStyle name="Normal 3 3 3 2" xfId="15384"/>
    <cellStyle name="Normal 3 3 3 2 2" xfId="15385"/>
    <cellStyle name="Normal 3 3 3 2 2 2" xfId="15386"/>
    <cellStyle name="Normal 3 3 3 2 2 3" xfId="33726"/>
    <cellStyle name="Normal 3 3 3 2 3" xfId="15387"/>
    <cellStyle name="Normal 3 3 3 2 4" xfId="33725"/>
    <cellStyle name="Normal 3 3 3 3" xfId="15388"/>
    <cellStyle name="Normal 3 3 3 3 2" xfId="15389"/>
    <cellStyle name="Normal 3 3 3 3 3" xfId="33727"/>
    <cellStyle name="Normal 3 3 3 4" xfId="15390"/>
    <cellStyle name="Normal 3 3 3 5" xfId="33724"/>
    <cellStyle name="Normal 3 3 4" xfId="15391"/>
    <cellStyle name="Normal 3 3 4 2" xfId="15392"/>
    <cellStyle name="Normal 3 3 4 3" xfId="35843"/>
    <cellStyle name="Normal 3 3 5" xfId="15393"/>
    <cellStyle name="Normal 3 3 6" xfId="33123"/>
    <cellStyle name="Normal 3 4" xfId="15394"/>
    <cellStyle name="Normal 3 4 2" xfId="15395"/>
    <cellStyle name="Normal 3 4 2 2" xfId="15396"/>
    <cellStyle name="Normal 3 4 2 2 2" xfId="15397"/>
    <cellStyle name="Normal 3 4 2 2 3" xfId="35844"/>
    <cellStyle name="Normal 3 4 2 3" xfId="15398"/>
    <cellStyle name="Normal 3 4 2 4" xfId="33728"/>
    <cellStyle name="Normal 3 4 3" xfId="15399"/>
    <cellStyle name="Normal 3 4 3 2" xfId="15400"/>
    <cellStyle name="Normal 3 4 3 3" xfId="35845"/>
    <cellStyle name="Normal 3 4 4" xfId="15401"/>
    <cellStyle name="Normal 3 4 4 2" xfId="15402"/>
    <cellStyle name="Normal 3 4 4 3" xfId="35846"/>
    <cellStyle name="Normal 3 4 5" xfId="15403"/>
    <cellStyle name="Normal 3 4 6" xfId="33120"/>
    <cellStyle name="Normal 3 5" xfId="15404"/>
    <cellStyle name="Normal 3 5 2" xfId="15405"/>
    <cellStyle name="Normal 3 5 2 2" xfId="15406"/>
    <cellStyle name="Normal 3 5 2 3" xfId="35847"/>
    <cellStyle name="Normal 3 5 3" xfId="15407"/>
    <cellStyle name="Normal 3 5 3 2" xfId="15408"/>
    <cellStyle name="Normal 3 5 3 3" xfId="35848"/>
    <cellStyle name="Normal 3 5 4" xfId="15409"/>
    <cellStyle name="Normal 3 5 5" xfId="33094"/>
    <cellStyle name="Normal 3 6" xfId="15410"/>
    <cellStyle name="Normal 3 6 2" xfId="15411"/>
    <cellStyle name="Normal 3 6 2 2" xfId="15412"/>
    <cellStyle name="Normal 3 6 2 2 2" xfId="15413"/>
    <cellStyle name="Normal 3 6 2 2 3" xfId="33731"/>
    <cellStyle name="Normal 3 6 2 3" xfId="15414"/>
    <cellStyle name="Normal 3 6 2 4" xfId="33730"/>
    <cellStyle name="Normal 3 6 3" xfId="15415"/>
    <cellStyle name="Normal 3 6 3 2" xfId="15416"/>
    <cellStyle name="Normal 3 6 3 3" xfId="33732"/>
    <cellStyle name="Normal 3 6 4" xfId="15417"/>
    <cellStyle name="Normal 3 6 5" xfId="33729"/>
    <cellStyle name="Normal 3 7" xfId="15418"/>
    <cellStyle name="Normal 3 7 2" xfId="15419"/>
    <cellStyle name="Normal 3 7 2 2" xfId="15420"/>
    <cellStyle name="Normal 3 7 2 3" xfId="33734"/>
    <cellStyle name="Normal 3 7 3" xfId="15421"/>
    <cellStyle name="Normal 3 7 4" xfId="33733"/>
    <cellStyle name="Normal 3 8" xfId="15422"/>
    <cellStyle name="Normal 3 8 2" xfId="15423"/>
    <cellStyle name="Normal 3 8 3" xfId="33735"/>
    <cellStyle name="Normal 3 9" xfId="15424"/>
    <cellStyle name="Normal 3 9 2" xfId="15425"/>
    <cellStyle name="Normal 3 9 3" xfId="33736"/>
    <cellStyle name="Normal 3_DPP Template 2012" xfId="15426"/>
    <cellStyle name="Normal 30" xfId="15427"/>
    <cellStyle name="Normal 30 2" xfId="15428"/>
    <cellStyle name="Normal 30 2 2" xfId="15429"/>
    <cellStyle name="Normal 30 2 2 2" xfId="15430"/>
    <cellStyle name="Normal 30 2 2 2 2" xfId="15431"/>
    <cellStyle name="Normal 30 2 2 2 3" xfId="35851"/>
    <cellStyle name="Normal 30 2 2 3" xfId="15432"/>
    <cellStyle name="Normal 30 2 2 4" xfId="35850"/>
    <cellStyle name="Normal 30 2 3" xfId="15433"/>
    <cellStyle name="Normal 30 2 3 2" xfId="15434"/>
    <cellStyle name="Normal 30 2 3 3" xfId="35852"/>
    <cellStyle name="Normal 30 2 4" xfId="15435"/>
    <cellStyle name="Normal 30 2 5" xfId="35849"/>
    <cellStyle name="Normal 30 3" xfId="15436"/>
    <cellStyle name="Normal 30 3 2" xfId="15437"/>
    <cellStyle name="Normal 30 3 2 2" xfId="15438"/>
    <cellStyle name="Normal 30 3 2 3" xfId="35854"/>
    <cellStyle name="Normal 30 3 3" xfId="15439"/>
    <cellStyle name="Normal 30 3 4" xfId="35853"/>
    <cellStyle name="Normal 30 4" xfId="15440"/>
    <cellStyle name="Normal 30 4 2" xfId="15441"/>
    <cellStyle name="Normal 30 4 3" xfId="35855"/>
    <cellStyle name="Normal 30 5" xfId="15442"/>
    <cellStyle name="Normal 30 5 2" xfId="15443"/>
    <cellStyle name="Normal 30 5 3" xfId="35856"/>
    <cellStyle name="Normal 30 6" xfId="15444"/>
    <cellStyle name="Normal 30 7" xfId="33737"/>
    <cellStyle name="Normal 31" xfId="15445"/>
    <cellStyle name="Normal 31 2" xfId="15446"/>
    <cellStyle name="Normal 31 2 2" xfId="15447"/>
    <cellStyle name="Normal 31 2 2 2" xfId="15448"/>
    <cellStyle name="Normal 31 2 2 2 2" xfId="15449"/>
    <cellStyle name="Normal 31 2 2 2 3" xfId="35859"/>
    <cellStyle name="Normal 31 2 2 3" xfId="15450"/>
    <cellStyle name="Normal 31 2 2 4" xfId="35858"/>
    <cellStyle name="Normal 31 2 3" xfId="15451"/>
    <cellStyle name="Normal 31 2 3 2" xfId="15452"/>
    <cellStyle name="Normal 31 2 3 3" xfId="35860"/>
    <cellStyle name="Normal 31 2 4" xfId="15453"/>
    <cellStyle name="Normal 31 2 5" xfId="35857"/>
    <cellStyle name="Normal 31 3" xfId="15454"/>
    <cellStyle name="Normal 31 3 2" xfId="15455"/>
    <cellStyle name="Normal 31 3 2 2" xfId="15456"/>
    <cellStyle name="Normal 31 3 2 3" xfId="35862"/>
    <cellStyle name="Normal 31 3 3" xfId="15457"/>
    <cellStyle name="Normal 31 3 4" xfId="35861"/>
    <cellStyle name="Normal 31 4" xfId="15458"/>
    <cellStyle name="Normal 31 4 2" xfId="15459"/>
    <cellStyle name="Normal 31 4 3" xfId="35863"/>
    <cellStyle name="Normal 31 5" xfId="15460"/>
    <cellStyle name="Normal 31 5 2" xfId="15461"/>
    <cellStyle name="Normal 31 5 3" xfId="35864"/>
    <cellStyle name="Normal 31 6" xfId="15462"/>
    <cellStyle name="Normal 31 7" xfId="33738"/>
    <cellStyle name="Normal 32" xfId="15463"/>
    <cellStyle name="Normal 32 2" xfId="15464"/>
    <cellStyle name="Normal 32 2 2" xfId="15465"/>
    <cellStyle name="Normal 32 2 2 2" xfId="15466"/>
    <cellStyle name="Normal 32 2 2 3" xfId="35866"/>
    <cellStyle name="Normal 32 2 3" xfId="15467"/>
    <cellStyle name="Normal 32 2 4" xfId="35865"/>
    <cellStyle name="Normal 32 3" xfId="15468"/>
    <cellStyle name="Normal 32 3 2" xfId="15469"/>
    <cellStyle name="Normal 32 3 2 2" xfId="15470"/>
    <cellStyle name="Normal 32 3 2 3" xfId="35868"/>
    <cellStyle name="Normal 32 3 3" xfId="15471"/>
    <cellStyle name="Normal 32 3 4" xfId="35867"/>
    <cellStyle name="Normal 32 4" xfId="15472"/>
    <cellStyle name="Normal 32 4 2" xfId="15473"/>
    <cellStyle name="Normal 32 4 3" xfId="35869"/>
    <cellStyle name="Normal 32 5" xfId="15474"/>
    <cellStyle name="Normal 32 5 2" xfId="15475"/>
    <cellStyle name="Normal 32 5 3" xfId="35870"/>
    <cellStyle name="Normal 32 6" xfId="15476"/>
    <cellStyle name="Normal 32 7" xfId="33739"/>
    <cellStyle name="Normal 33" xfId="15477"/>
    <cellStyle name="Normal 33 2" xfId="15478"/>
    <cellStyle name="Normal 33 2 2" xfId="15479"/>
    <cellStyle name="Normal 33 2 3" xfId="35871"/>
    <cellStyle name="Normal 33 3" xfId="15480"/>
    <cellStyle name="Normal 33 3 2" xfId="15481"/>
    <cellStyle name="Normal 33 3 3" xfId="35872"/>
    <cellStyle name="Normal 33 4" xfId="15482"/>
    <cellStyle name="Normal 33 4 2" xfId="15483"/>
    <cellStyle name="Normal 33 4 3" xfId="35873"/>
    <cellStyle name="Normal 33 5" xfId="15484"/>
    <cellStyle name="Normal 33 6" xfId="33740"/>
    <cellStyle name="Normal 34" xfId="15485"/>
    <cellStyle name="Normal 34 2" xfId="15486"/>
    <cellStyle name="Normal 34 2 2" xfId="15487"/>
    <cellStyle name="Normal 34 2 3" xfId="35874"/>
    <cellStyle name="Normal 34 3" xfId="15488"/>
    <cellStyle name="Normal 34 3 2" xfId="15489"/>
    <cellStyle name="Normal 34 3 3" xfId="35875"/>
    <cellStyle name="Normal 34 4" xfId="15490"/>
    <cellStyle name="Normal 34 4 2" xfId="15491"/>
    <cellStyle name="Normal 34 4 3" xfId="35876"/>
    <cellStyle name="Normal 34 5" xfId="15492"/>
    <cellStyle name="Normal 34 6" xfId="33741"/>
    <cellStyle name="Normal 35" xfId="15493"/>
    <cellStyle name="Normal 35 2" xfId="15494"/>
    <cellStyle name="Normal 35 2 2" xfId="15495"/>
    <cellStyle name="Normal 35 2 3" xfId="35877"/>
    <cellStyle name="Normal 35 3" xfId="15496"/>
    <cellStyle name="Normal 35 3 2" xfId="15497"/>
    <cellStyle name="Normal 35 3 3" xfId="35878"/>
    <cellStyle name="Normal 35 4" xfId="15498"/>
    <cellStyle name="Normal 35 4 2" xfId="15499"/>
    <cellStyle name="Normal 35 4 3" xfId="35879"/>
    <cellStyle name="Normal 35 5" xfId="15500"/>
    <cellStyle name="Normal 35 6" xfId="33742"/>
    <cellStyle name="Normal 36" xfId="15501"/>
    <cellStyle name="Normal 36 2" xfId="15502"/>
    <cellStyle name="Normal 36 2 2" xfId="15503"/>
    <cellStyle name="Normal 36 2 3" xfId="35880"/>
    <cellStyle name="Normal 36 3" xfId="15504"/>
    <cellStyle name="Normal 36 3 2" xfId="15505"/>
    <cellStyle name="Normal 36 3 3" xfId="35881"/>
    <cellStyle name="Normal 36 4" xfId="15506"/>
    <cellStyle name="Normal 36 4 2" xfId="15507"/>
    <cellStyle name="Normal 36 4 3" xfId="35882"/>
    <cellStyle name="Normal 36 5" xfId="15508"/>
    <cellStyle name="Normal 36 5 2" xfId="15509"/>
    <cellStyle name="Normal 36 5 3" xfId="35883"/>
    <cellStyle name="Normal 36 6" xfId="15510"/>
    <cellStyle name="Normal 36 7" xfId="33743"/>
    <cellStyle name="Normal 37" xfId="15511"/>
    <cellStyle name="Normal 37 2" xfId="15512"/>
    <cellStyle name="Normal 37 2 2" xfId="15513"/>
    <cellStyle name="Normal 37 2 2 2" xfId="15514"/>
    <cellStyle name="Normal 37 2 2 3" xfId="35884"/>
    <cellStyle name="Normal 37 2 3" xfId="15515"/>
    <cellStyle name="Normal 37 2 3 2" xfId="15516"/>
    <cellStyle name="Normal 37 2 3 3" xfId="37890"/>
    <cellStyle name="Normal 37 2 4" xfId="15517"/>
    <cellStyle name="Normal 37 2 5" xfId="34075"/>
    <cellStyle name="Normal 37 3" xfId="15518"/>
    <cellStyle name="Normal 37 3 2" xfId="15519"/>
    <cellStyle name="Normal 37 3 3" xfId="35885"/>
    <cellStyle name="Normal 37 4" xfId="15520"/>
    <cellStyle name="Normal 37 4 2" xfId="15521"/>
    <cellStyle name="Normal 37 4 3" xfId="37837"/>
    <cellStyle name="Normal 37 5" xfId="15522"/>
    <cellStyle name="Normal 37 6" xfId="33744"/>
    <cellStyle name="Normal 38" xfId="15523"/>
    <cellStyle name="Normal 38 2" xfId="15524"/>
    <cellStyle name="Normal 38 2 2" xfId="15525"/>
    <cellStyle name="Normal 38 2 2 2" xfId="15526"/>
    <cellStyle name="Normal 38 2 2 3" xfId="35886"/>
    <cellStyle name="Normal 38 2 3" xfId="15527"/>
    <cellStyle name="Normal 38 2 3 2" xfId="15528"/>
    <cellStyle name="Normal 38 2 3 3" xfId="37891"/>
    <cellStyle name="Normal 38 2 4" xfId="15529"/>
    <cellStyle name="Normal 38 2 5" xfId="34076"/>
    <cellStyle name="Normal 38 3" xfId="15530"/>
    <cellStyle name="Normal 38 3 2" xfId="15531"/>
    <cellStyle name="Normal 38 3 3" xfId="35887"/>
    <cellStyle name="Normal 38 4" xfId="15532"/>
    <cellStyle name="Normal 38 4 2" xfId="15533"/>
    <cellStyle name="Normal 38 4 3" xfId="37838"/>
    <cellStyle name="Normal 38 5" xfId="15534"/>
    <cellStyle name="Normal 38 6" xfId="33745"/>
    <cellStyle name="Normal 39" xfId="15535"/>
    <cellStyle name="Normal 39 2" xfId="15536"/>
    <cellStyle name="Normal 39 2 2" xfId="15537"/>
    <cellStyle name="Normal 39 2 2 2" xfId="15538"/>
    <cellStyle name="Normal 39 2 2 3" xfId="35888"/>
    <cellStyle name="Normal 39 2 3" xfId="15539"/>
    <cellStyle name="Normal 39 2 3 2" xfId="15540"/>
    <cellStyle name="Normal 39 2 3 3" xfId="37892"/>
    <cellStyle name="Normal 39 2 4" xfId="15541"/>
    <cellStyle name="Normal 39 2 5" xfId="34077"/>
    <cellStyle name="Normal 39 3" xfId="15542"/>
    <cellStyle name="Normal 39 3 2" xfId="15543"/>
    <cellStyle name="Normal 39 3 3" xfId="35889"/>
    <cellStyle name="Normal 39 4" xfId="15544"/>
    <cellStyle name="Normal 39 4 2" xfId="15545"/>
    <cellStyle name="Normal 39 4 3" xfId="37839"/>
    <cellStyle name="Normal 39 5" xfId="15546"/>
    <cellStyle name="Normal 39 6" xfId="33746"/>
    <cellStyle name="Normal 4" xfId="15547"/>
    <cellStyle name="Normal 4 10" xfId="15548"/>
    <cellStyle name="Normal 4 10 2" xfId="15549"/>
    <cellStyle name="Normal 4 10 2 2" xfId="15550"/>
    <cellStyle name="Normal 4 10 2 2 2" xfId="15551"/>
    <cellStyle name="Normal 4 10 2 2 3" xfId="35892"/>
    <cellStyle name="Normal 4 10 2 3" xfId="15552"/>
    <cellStyle name="Normal 4 10 2 4" xfId="35891"/>
    <cellStyle name="Normal 4 10 3" xfId="15553"/>
    <cellStyle name="Normal 4 10 3 2" xfId="15554"/>
    <cellStyle name="Normal 4 10 3 3" xfId="35893"/>
    <cellStyle name="Normal 4 10 4" xfId="15555"/>
    <cellStyle name="Normal 4 10 4 2" xfId="15556"/>
    <cellStyle name="Normal 4 10 4 2 2" xfId="15557"/>
    <cellStyle name="Normal 4 10 4 2 3" xfId="35895"/>
    <cellStyle name="Normal 4 10 4 3" xfId="15558"/>
    <cellStyle name="Normal 4 10 4 4" xfId="35894"/>
    <cellStyle name="Normal 4 10 5" xfId="15559"/>
    <cellStyle name="Normal 4 10 6" xfId="35890"/>
    <cellStyle name="Normal 4 11" xfId="15560"/>
    <cellStyle name="Normal 4 11 2" xfId="15561"/>
    <cellStyle name="Normal 4 11 2 2" xfId="15562"/>
    <cellStyle name="Normal 4 11 2 3" xfId="35897"/>
    <cellStyle name="Normal 4 11 3" xfId="15563"/>
    <cellStyle name="Normal 4 11 4" xfId="35896"/>
    <cellStyle name="Normal 4 12" xfId="15564"/>
    <cellStyle name="Normal 4 12 2" xfId="15565"/>
    <cellStyle name="Normal 4 12 3" xfId="35898"/>
    <cellStyle name="Normal 4 13" xfId="15566"/>
    <cellStyle name="Normal 4 13 2" xfId="15567"/>
    <cellStyle name="Normal 4 13 3" xfId="35899"/>
    <cellStyle name="Normal 4 14" xfId="15568"/>
    <cellStyle name="Normal 4 14 2" xfId="15569"/>
    <cellStyle name="Normal 4 14 2 2" xfId="15570"/>
    <cellStyle name="Normal 4 14 2 3" xfId="35901"/>
    <cellStyle name="Normal 4 14 3" xfId="15571"/>
    <cellStyle name="Normal 4 14 4" xfId="35900"/>
    <cellStyle name="Normal 4 15" xfId="15572"/>
    <cellStyle name="Normal 4 15 2" xfId="15573"/>
    <cellStyle name="Normal 4 15 3" xfId="35902"/>
    <cellStyle name="Normal 4 16" xfId="15574"/>
    <cellStyle name="Normal 4 16 2" xfId="15575"/>
    <cellStyle name="Normal 4 16 3" xfId="35903"/>
    <cellStyle name="Normal 4 17" xfId="15576"/>
    <cellStyle name="Normal 4 18" xfId="33072"/>
    <cellStyle name="Normal 4 2" xfId="15577"/>
    <cellStyle name="Normal 4 2 2" xfId="15578"/>
    <cellStyle name="Normal 4 2 2 2" xfId="15579"/>
    <cellStyle name="Normal 4 2 2 3" xfId="33747"/>
    <cellStyle name="Normal 4 2 3" xfId="15580"/>
    <cellStyle name="Normal 4 2 3 2" xfId="15581"/>
    <cellStyle name="Normal 4 2 3 3" xfId="33748"/>
    <cellStyle name="Normal 4 2 4" xfId="15582"/>
    <cellStyle name="Normal 4 2 4 2" xfId="15583"/>
    <cellStyle name="Normal 4 2 4 2 2" xfId="15584"/>
    <cellStyle name="Normal 4 2 4 2 2 2" xfId="15585"/>
    <cellStyle name="Normal 4 2 4 2 2 3" xfId="33751"/>
    <cellStyle name="Normal 4 2 4 2 3" xfId="15586"/>
    <cellStyle name="Normal 4 2 4 2 4" xfId="33750"/>
    <cellStyle name="Normal 4 2 4 3" xfId="15587"/>
    <cellStyle name="Normal 4 2 4 3 2" xfId="15588"/>
    <cellStyle name="Normal 4 2 4 3 3" xfId="33752"/>
    <cellStyle name="Normal 4 2 4 4" xfId="15589"/>
    <cellStyle name="Normal 4 2 4 5" xfId="33749"/>
    <cellStyle name="Normal 4 2 5" xfId="15590"/>
    <cellStyle name="Normal 4 2 5 2" xfId="15591"/>
    <cellStyle name="Normal 4 2 5 2 2" xfId="15592"/>
    <cellStyle name="Normal 4 2 5 2 3" xfId="33754"/>
    <cellStyle name="Normal 4 2 5 3" xfId="15593"/>
    <cellStyle name="Normal 4 2 5 4" xfId="33753"/>
    <cellStyle name="Normal 4 2 6" xfId="15594"/>
    <cellStyle name="Normal 4 2 6 2" xfId="15595"/>
    <cellStyle name="Normal 4 2 6 3" xfId="33755"/>
    <cellStyle name="Normal 4 2 7" xfId="15596"/>
    <cellStyle name="Normal 4 2 7 2" xfId="15597"/>
    <cellStyle name="Normal 4 2 7 2 2" xfId="15598"/>
    <cellStyle name="Normal 4 2 7 2 3" xfId="35905"/>
    <cellStyle name="Normal 4 2 7 3" xfId="15599"/>
    <cellStyle name="Normal 4 2 7 3 2" xfId="15600"/>
    <cellStyle name="Normal 4 2 7 3 3" xfId="35906"/>
    <cellStyle name="Normal 4 2 7 4" xfId="15601"/>
    <cellStyle name="Normal 4 2 7 5" xfId="35904"/>
    <cellStyle name="Normal 4 2 8" xfId="15602"/>
    <cellStyle name="Normal 4 2 9" xfId="33125"/>
    <cellStyle name="Normal 4 3" xfId="15603"/>
    <cellStyle name="Normal 4 3 2" xfId="15604"/>
    <cellStyle name="Normal 4 3 2 2" xfId="15605"/>
    <cellStyle name="Normal 4 3 2 3" xfId="33756"/>
    <cellStyle name="Normal 4 3 3" xfId="15606"/>
    <cellStyle name="Normal 4 3 3 2" xfId="15607"/>
    <cellStyle name="Normal 4 3 3 2 2" xfId="15608"/>
    <cellStyle name="Normal 4 3 3 2 3" xfId="33758"/>
    <cellStyle name="Normal 4 3 3 3" xfId="15609"/>
    <cellStyle name="Normal 4 3 3 4" xfId="33757"/>
    <cellStyle name="Normal 4 3 4" xfId="15610"/>
    <cellStyle name="Normal 4 3 4 2" xfId="15611"/>
    <cellStyle name="Normal 4 3 4 3" xfId="33759"/>
    <cellStyle name="Normal 4 3 5" xfId="15612"/>
    <cellStyle name="Normal 4 3 5 2" xfId="15613"/>
    <cellStyle name="Normal 4 3 5 2 2" xfId="15614"/>
    <cellStyle name="Normal 4 3 5 2 3" xfId="35908"/>
    <cellStyle name="Normal 4 3 5 3" xfId="15615"/>
    <cellStyle name="Normal 4 3 5 3 2" xfId="15616"/>
    <cellStyle name="Normal 4 3 5 3 2 2" xfId="15617"/>
    <cellStyle name="Normal 4 3 5 3 2 3" xfId="35910"/>
    <cellStyle name="Normal 4 3 5 3 3" xfId="15618"/>
    <cellStyle name="Normal 4 3 5 3 4" xfId="35909"/>
    <cellStyle name="Normal 4 3 5 4" xfId="15619"/>
    <cellStyle name="Normal 4 3 5 5" xfId="35907"/>
    <cellStyle name="Normal 4 3 6" xfId="15620"/>
    <cellStyle name="Normal 4 3 7" xfId="33126"/>
    <cellStyle name="Normal 4 4" xfId="15621"/>
    <cellStyle name="Normal 4 4 2" xfId="15622"/>
    <cellStyle name="Normal 4 4 2 2" xfId="15623"/>
    <cellStyle name="Normal 4 4 2 2 2" xfId="15624"/>
    <cellStyle name="Normal 4 4 2 2 3" xfId="33761"/>
    <cellStyle name="Normal 4 4 2 3" xfId="15625"/>
    <cellStyle name="Normal 4 4 2 4" xfId="33760"/>
    <cellStyle name="Normal 4 4 3" xfId="15626"/>
    <cellStyle name="Normal 4 4 3 2" xfId="15627"/>
    <cellStyle name="Normal 4 4 3 3" xfId="33762"/>
    <cellStyle name="Normal 4 4 4" xfId="15628"/>
    <cellStyle name="Normal 4 4 4 2" xfId="15629"/>
    <cellStyle name="Normal 4 4 4 3" xfId="35911"/>
    <cellStyle name="Normal 4 4 5" xfId="15630"/>
    <cellStyle name="Normal 4 4 6" xfId="33124"/>
    <cellStyle name="Normal 4 5" xfId="15631"/>
    <cellStyle name="Normal 4 5 2" xfId="15632"/>
    <cellStyle name="Normal 4 5 2 2" xfId="15633"/>
    <cellStyle name="Normal 4 5 2 2 2" xfId="15634"/>
    <cellStyle name="Normal 4 5 2 2 3" xfId="33765"/>
    <cellStyle name="Normal 4 5 2 3" xfId="15635"/>
    <cellStyle name="Normal 4 5 2 4" xfId="33764"/>
    <cellStyle name="Normal 4 5 3" xfId="15636"/>
    <cellStyle name="Normal 4 5 3 2" xfId="15637"/>
    <cellStyle name="Normal 4 5 3 3" xfId="33766"/>
    <cellStyle name="Normal 4 5 4" xfId="15638"/>
    <cellStyle name="Normal 4 5 5" xfId="33763"/>
    <cellStyle name="Normal 4 6" xfId="15639"/>
    <cellStyle name="Normal 4 6 2" xfId="15640"/>
    <cellStyle name="Normal 4 6 2 2" xfId="15641"/>
    <cellStyle name="Normal 4 6 2 3" xfId="33768"/>
    <cellStyle name="Normal 4 6 3" xfId="15642"/>
    <cellStyle name="Normal 4 6 4" xfId="33767"/>
    <cellStyle name="Normal 4 7" xfId="15643"/>
    <cellStyle name="Normal 4 7 2" xfId="15644"/>
    <cellStyle name="Normal 4 7 3" xfId="33769"/>
    <cellStyle name="Normal 4 8" xfId="15645"/>
    <cellStyle name="Normal 4 8 2" xfId="15646"/>
    <cellStyle name="Normal 4 8 3" xfId="33770"/>
    <cellStyle name="Normal 4 9" xfId="15647"/>
    <cellStyle name="Normal 4 9 2" xfId="15648"/>
    <cellStyle name="Normal 4 9 2 2" xfId="15649"/>
    <cellStyle name="Normal 4 9 2 3" xfId="35913"/>
    <cellStyle name="Normal 4 9 3" xfId="15650"/>
    <cellStyle name="Normal 4 9 3 2" xfId="15651"/>
    <cellStyle name="Normal 4 9 3 3" xfId="35914"/>
    <cellStyle name="Normal 4 9 4" xfId="15652"/>
    <cellStyle name="Normal 4 9 5" xfId="35912"/>
    <cellStyle name="Normal 40" xfId="15653"/>
    <cellStyle name="Normal 40 2" xfId="15654"/>
    <cellStyle name="Normal 40 2 2" xfId="15655"/>
    <cellStyle name="Normal 40 2 2 2" xfId="15656"/>
    <cellStyle name="Normal 40 2 2 3" xfId="35915"/>
    <cellStyle name="Normal 40 2 3" xfId="15657"/>
    <cellStyle name="Normal 40 2 3 2" xfId="15658"/>
    <cellStyle name="Normal 40 2 3 3" xfId="37894"/>
    <cellStyle name="Normal 40 2 4" xfId="15659"/>
    <cellStyle name="Normal 40 2 5" xfId="34079"/>
    <cellStyle name="Normal 40 3" xfId="15660"/>
    <cellStyle name="Normal 40 3 2" xfId="15661"/>
    <cellStyle name="Normal 40 3 3" xfId="35916"/>
    <cellStyle name="Normal 40 4" xfId="15662"/>
    <cellStyle name="Normal 40 4 2" xfId="15663"/>
    <cellStyle name="Normal 40 4 3" xfId="37840"/>
    <cellStyle name="Normal 40 5" xfId="15664"/>
    <cellStyle name="Normal 40 6" xfId="33771"/>
    <cellStyle name="Normal 41" xfId="15665"/>
    <cellStyle name="Normal 41 2" xfId="15666"/>
    <cellStyle name="Normal 41 2 2" xfId="15667"/>
    <cellStyle name="Normal 41 2 2 2" xfId="15668"/>
    <cellStyle name="Normal 41 2 2 3" xfId="35917"/>
    <cellStyle name="Normal 41 2 3" xfId="15669"/>
    <cellStyle name="Normal 41 2 3 2" xfId="15670"/>
    <cellStyle name="Normal 41 2 3 3" xfId="37895"/>
    <cellStyle name="Normal 41 2 4" xfId="15671"/>
    <cellStyle name="Normal 41 2 5" xfId="34080"/>
    <cellStyle name="Normal 41 3" xfId="15672"/>
    <cellStyle name="Normal 41 3 2" xfId="15673"/>
    <cellStyle name="Normal 41 3 3" xfId="35918"/>
    <cellStyle name="Normal 41 4" xfId="15674"/>
    <cellStyle name="Normal 41 4 2" xfId="15675"/>
    <cellStyle name="Normal 41 4 3" xfId="37841"/>
    <cellStyle name="Normal 41 5" xfId="15676"/>
    <cellStyle name="Normal 41 6" xfId="33772"/>
    <cellStyle name="Normal 42" xfId="15677"/>
    <cellStyle name="Normal 42 2" xfId="15678"/>
    <cellStyle name="Normal 42 2 2" xfId="15679"/>
    <cellStyle name="Normal 42 2 2 2" xfId="15680"/>
    <cellStyle name="Normal 42 2 2 3" xfId="35919"/>
    <cellStyle name="Normal 42 2 3" xfId="15681"/>
    <cellStyle name="Normal 42 2 3 2" xfId="15682"/>
    <cellStyle name="Normal 42 2 3 3" xfId="35920"/>
    <cellStyle name="Normal 42 2 4" xfId="15683"/>
    <cellStyle name="Normal 42 2 4 2" xfId="15684"/>
    <cellStyle name="Normal 42 2 4 3" xfId="37896"/>
    <cellStyle name="Normal 42 2 5" xfId="15685"/>
    <cellStyle name="Normal 42 2 6" xfId="34081"/>
    <cellStyle name="Normal 42 3" xfId="15686"/>
    <cellStyle name="Normal 42 3 2" xfId="15687"/>
    <cellStyle name="Normal 42 3 2 2" xfId="15688"/>
    <cellStyle name="Normal 42 3 2 3" xfId="35922"/>
    <cellStyle name="Normal 42 3 3" xfId="15689"/>
    <cellStyle name="Normal 42 3 4" xfId="35921"/>
    <cellStyle name="Normal 42 4" xfId="15690"/>
    <cellStyle name="Normal 42 4 2" xfId="15691"/>
    <cellStyle name="Normal 42 4 3" xfId="35923"/>
    <cellStyle name="Normal 42 5" xfId="15692"/>
    <cellStyle name="Normal 42 5 2" xfId="15693"/>
    <cellStyle name="Normal 42 5 3" xfId="35924"/>
    <cellStyle name="Normal 42 6" xfId="15694"/>
    <cellStyle name="Normal 42 6 2" xfId="15695"/>
    <cellStyle name="Normal 42 6 3" xfId="37842"/>
    <cellStyle name="Normal 42 7" xfId="15696"/>
    <cellStyle name="Normal 42 8" xfId="33773"/>
    <cellStyle name="Normal 43" xfId="15697"/>
    <cellStyle name="Normal 43 2" xfId="15698"/>
    <cellStyle name="Normal 43 2 2" xfId="15699"/>
    <cellStyle name="Normal 43 2 2 2" xfId="15700"/>
    <cellStyle name="Normal 43 2 2 3" xfId="35925"/>
    <cellStyle name="Normal 43 2 3" xfId="15701"/>
    <cellStyle name="Normal 43 2 3 2" xfId="15702"/>
    <cellStyle name="Normal 43 2 3 3" xfId="37897"/>
    <cellStyle name="Normal 43 2 4" xfId="15703"/>
    <cellStyle name="Normal 43 2 5" xfId="34082"/>
    <cellStyle name="Normal 43 3" xfId="15704"/>
    <cellStyle name="Normal 43 3 2" xfId="15705"/>
    <cellStyle name="Normal 43 3 3" xfId="35926"/>
    <cellStyle name="Normal 43 4" xfId="15706"/>
    <cellStyle name="Normal 43 4 2" xfId="15707"/>
    <cellStyle name="Normal 43 4 3" xfId="37843"/>
    <cellStyle name="Normal 43 5" xfId="15708"/>
    <cellStyle name="Normal 43 6" xfId="33774"/>
    <cellStyle name="Normal 44" xfId="15709"/>
    <cellStyle name="Normal 44 2" xfId="15710"/>
    <cellStyle name="Normal 44 2 2" xfId="15711"/>
    <cellStyle name="Normal 44 2 2 2" xfId="15712"/>
    <cellStyle name="Normal 44 2 2 3" xfId="35927"/>
    <cellStyle name="Normal 44 2 3" xfId="15713"/>
    <cellStyle name="Normal 44 2 3 2" xfId="15714"/>
    <cellStyle name="Normal 44 2 3 3" xfId="37898"/>
    <cellStyle name="Normal 44 2 4" xfId="15715"/>
    <cellStyle name="Normal 44 2 5" xfId="34083"/>
    <cellStyle name="Normal 44 3" xfId="15716"/>
    <cellStyle name="Normal 44 3 2" xfId="15717"/>
    <cellStyle name="Normal 44 3 2 2" xfId="15718"/>
    <cellStyle name="Normal 44 3 2 3" xfId="35929"/>
    <cellStyle name="Normal 44 3 3" xfId="15719"/>
    <cellStyle name="Normal 44 3 3 2" xfId="15720"/>
    <cellStyle name="Normal 44 3 3 3" xfId="35930"/>
    <cellStyle name="Normal 44 3 4" xfId="15721"/>
    <cellStyle name="Normal 44 3 5" xfId="35928"/>
    <cellStyle name="Normal 44 4" xfId="15722"/>
    <cellStyle name="Normal 44 4 2" xfId="15723"/>
    <cellStyle name="Normal 44 4 3" xfId="35931"/>
    <cellStyle name="Normal 44 5" xfId="15724"/>
    <cellStyle name="Normal 44 5 2" xfId="15725"/>
    <cellStyle name="Normal 44 5 3" xfId="35932"/>
    <cellStyle name="Normal 44 6" xfId="15726"/>
    <cellStyle name="Normal 44 6 2" xfId="15727"/>
    <cellStyle name="Normal 44 6 3" xfId="37844"/>
    <cellStyle name="Normal 44 7" xfId="15728"/>
    <cellStyle name="Normal 44 8" xfId="33775"/>
    <cellStyle name="Normal 45" xfId="15729"/>
    <cellStyle name="Normal 45 2" xfId="15730"/>
    <cellStyle name="Normal 45 2 2" xfId="15731"/>
    <cellStyle name="Normal 45 2 2 2" xfId="15732"/>
    <cellStyle name="Normal 45 2 2 3" xfId="15733"/>
    <cellStyle name="Normal 45 2 2 4" xfId="35933"/>
    <cellStyle name="Normal 45 2 3" xfId="15734"/>
    <cellStyle name="Normal 45 2 3 2" xfId="15735"/>
    <cellStyle name="Normal 45 2 3 3" xfId="15736"/>
    <cellStyle name="Normal 45 2 3 4" xfId="37899"/>
    <cellStyle name="Normal 45 2 4" xfId="15737"/>
    <cellStyle name="Normal 45 2 5" xfId="34084"/>
    <cellStyle name="Normal 45 3" xfId="15738"/>
    <cellStyle name="Normal 45 3 2" xfId="15739"/>
    <cellStyle name="Normal 45 3 2 2" xfId="15740"/>
    <cellStyle name="Normal 45 3 2 3" xfId="15741"/>
    <cellStyle name="Normal 45 3 2 4" xfId="35935"/>
    <cellStyle name="Normal 45 3 3" xfId="15742"/>
    <cellStyle name="Normal 45 3 3 2" xfId="15743"/>
    <cellStyle name="Normal 45 3 3 3" xfId="15744"/>
    <cellStyle name="Normal 45 3 3 4" xfId="35936"/>
    <cellStyle name="Normal 45 3 4" xfId="15745"/>
    <cellStyle name="Normal 45 3 5" xfId="15746"/>
    <cellStyle name="Normal 45 3 6" xfId="35934"/>
    <cellStyle name="Normal 45 4" xfId="15747"/>
    <cellStyle name="Normal 45 4 2" xfId="15748"/>
    <cellStyle name="Normal 45 4 3" xfId="15749"/>
    <cellStyle name="Normal 45 4 4" xfId="35937"/>
    <cellStyle name="Normal 45 5" xfId="15750"/>
    <cellStyle name="Normal 45 5 2" xfId="15751"/>
    <cellStyle name="Normal 45 5 3" xfId="15752"/>
    <cellStyle name="Normal 45 5 4" xfId="35938"/>
    <cellStyle name="Normal 45 6" xfId="15753"/>
    <cellStyle name="Normal 45 6 2" xfId="15754"/>
    <cellStyle name="Normal 45 6 3" xfId="15755"/>
    <cellStyle name="Normal 45 6 4" xfId="37845"/>
    <cellStyle name="Normal 45 7" xfId="15756"/>
    <cellStyle name="Normal 45 8" xfId="33776"/>
    <cellStyle name="Normal 46" xfId="15757"/>
    <cellStyle name="Normal 46 2" xfId="15758"/>
    <cellStyle name="Normal 46 2 2" xfId="15759"/>
    <cellStyle name="Normal 46 2 2 2" xfId="15760"/>
    <cellStyle name="Normal 46 2 2 3" xfId="15761"/>
    <cellStyle name="Normal 46 2 2 4" xfId="35939"/>
    <cellStyle name="Normal 46 2 3" xfId="15762"/>
    <cellStyle name="Normal 46 2 3 2" xfId="15763"/>
    <cellStyle name="Normal 46 2 3 3" xfId="15764"/>
    <cellStyle name="Normal 46 2 3 4" xfId="37900"/>
    <cellStyle name="Normal 46 2 4" xfId="15765"/>
    <cellStyle name="Normal 46 2 5" xfId="15766"/>
    <cellStyle name="Normal 46 2 6" xfId="34085"/>
    <cellStyle name="Normal 46 3" xfId="15767"/>
    <cellStyle name="Normal 46 3 2" xfId="15768"/>
    <cellStyle name="Normal 46 3 3" xfId="15769"/>
    <cellStyle name="Normal 46 3 4" xfId="35940"/>
    <cellStyle name="Normal 46 4" xfId="15770"/>
    <cellStyle name="Normal 46 4 2" xfId="15771"/>
    <cellStyle name="Normal 46 4 3" xfId="15772"/>
    <cellStyle name="Normal 46 4 4" xfId="37846"/>
    <cellStyle name="Normal 46 5" xfId="15773"/>
    <cellStyle name="Normal 46 6" xfId="15774"/>
    <cellStyle name="Normal 46 7" xfId="33777"/>
    <cellStyle name="Normal 47" xfId="15775"/>
    <cellStyle name="Normal 47 2" xfId="15776"/>
    <cellStyle name="Normal 47 2 2" xfId="15777"/>
    <cellStyle name="Normal 47 2 2 2" xfId="15778"/>
    <cellStyle name="Normal 47 2 2 3" xfId="15779"/>
    <cellStyle name="Normal 47 2 2 4" xfId="37901"/>
    <cellStyle name="Normal 47 2 3" xfId="15780"/>
    <cellStyle name="Normal 47 2 4" xfId="15781"/>
    <cellStyle name="Normal 47 2 5" xfId="34086"/>
    <cellStyle name="Normal 47 3" xfId="15782"/>
    <cellStyle name="Normal 47 3 2" xfId="15783"/>
    <cellStyle name="Normal 47 3 3" xfId="15784"/>
    <cellStyle name="Normal 47 3 4" xfId="35941"/>
    <cellStyle name="Normal 47 4" xfId="15785"/>
    <cellStyle name="Normal 47 4 2" xfId="15786"/>
    <cellStyle name="Normal 47 4 3" xfId="15787"/>
    <cellStyle name="Normal 47 4 4" xfId="35942"/>
    <cellStyle name="Normal 47 5" xfId="15788"/>
    <cellStyle name="Normal 47 5 2" xfId="15789"/>
    <cellStyle name="Normal 47 5 3" xfId="15790"/>
    <cellStyle name="Normal 47 5 4" xfId="37847"/>
    <cellStyle name="Normal 47 6" xfId="15791"/>
    <cellStyle name="Normal 47 7" xfId="15792"/>
    <cellStyle name="Normal 47 8" xfId="33778"/>
    <cellStyle name="Normal 48" xfId="15793"/>
    <cellStyle name="Normal 48 2" xfId="15794"/>
    <cellStyle name="Normal 48 2 2" xfId="15795"/>
    <cellStyle name="Normal 48 2 2 2" xfId="15796"/>
    <cellStyle name="Normal 48 2 2 3" xfId="15797"/>
    <cellStyle name="Normal 48 2 2 4" xfId="35943"/>
    <cellStyle name="Normal 48 2 3" xfId="15798"/>
    <cellStyle name="Normal 48 2 3 2" xfId="15799"/>
    <cellStyle name="Normal 48 2 3 3" xfId="15800"/>
    <cellStyle name="Normal 48 2 3 4" xfId="37902"/>
    <cellStyle name="Normal 48 2 4" xfId="15801"/>
    <cellStyle name="Normal 48 2 5" xfId="15802"/>
    <cellStyle name="Normal 48 2 6" xfId="34087"/>
    <cellStyle name="Normal 48 3" xfId="15803"/>
    <cellStyle name="Normal 48 3 2" xfId="15804"/>
    <cellStyle name="Normal 48 3 3" xfId="15805"/>
    <cellStyle name="Normal 48 3 4" xfId="35944"/>
    <cellStyle name="Normal 48 4" xfId="15806"/>
    <cellStyle name="Normal 48 4 2" xfId="15807"/>
    <cellStyle name="Normal 48 4 3" xfId="15808"/>
    <cellStyle name="Normal 48 4 4" xfId="37848"/>
    <cellStyle name="Normal 48 5" xfId="15809"/>
    <cellStyle name="Normal 48 6" xfId="15810"/>
    <cellStyle name="Normal 48 7" xfId="33779"/>
    <cellStyle name="Normal 49" xfId="15811"/>
    <cellStyle name="Normal 49 2" xfId="15812"/>
    <cellStyle name="Normal 49 2 2" xfId="15813"/>
    <cellStyle name="Normal 49 2 2 2" xfId="15814"/>
    <cellStyle name="Normal 49 2 2 3" xfId="15815"/>
    <cellStyle name="Normal 49 2 2 4" xfId="35946"/>
    <cellStyle name="Normal 49 2 3" xfId="15816"/>
    <cellStyle name="Normal 49 2 4" xfId="15817"/>
    <cellStyle name="Normal 49 2 5" xfId="35945"/>
    <cellStyle name="Normal 49 3" xfId="15818"/>
    <cellStyle name="Normal 49 3 2" xfId="15819"/>
    <cellStyle name="Normal 49 3 3" xfId="15820"/>
    <cellStyle name="Normal 49 3 4" xfId="35947"/>
    <cellStyle name="Normal 49 4" xfId="15821"/>
    <cellStyle name="Normal 49 4 2" xfId="15822"/>
    <cellStyle name="Normal 49 4 3" xfId="15823"/>
    <cellStyle name="Normal 49 4 4" xfId="35948"/>
    <cellStyle name="Normal 49 5" xfId="15824"/>
    <cellStyle name="Normal 49 5 2" xfId="15825"/>
    <cellStyle name="Normal 49 5 3" xfId="15826"/>
    <cellStyle name="Normal 49 5 4" xfId="37855"/>
    <cellStyle name="Normal 49 6" xfId="15827"/>
    <cellStyle name="Normal 49 7" xfId="15828"/>
    <cellStyle name="Normal 49 8" xfId="34038"/>
    <cellStyle name="Normal 5" xfId="15829"/>
    <cellStyle name="Normal 5 10" xfId="15830"/>
    <cellStyle name="Normal 5 10 2" xfId="15831"/>
    <cellStyle name="Normal 5 10 2 2" xfId="15832"/>
    <cellStyle name="Normal 5 10 2 2 2" xfId="15833"/>
    <cellStyle name="Normal 5 10 2 2 3" xfId="15834"/>
    <cellStyle name="Normal 5 10 2 2 4" xfId="35951"/>
    <cellStyle name="Normal 5 10 2 3" xfId="15835"/>
    <cellStyle name="Normal 5 10 2 4" xfId="15836"/>
    <cellStyle name="Normal 5 10 2 5" xfId="35950"/>
    <cellStyle name="Normal 5 10 3" xfId="15837"/>
    <cellStyle name="Normal 5 10 3 2" xfId="15838"/>
    <cellStyle name="Normal 5 10 3 3" xfId="15839"/>
    <cellStyle name="Normal 5 10 3 4" xfId="35952"/>
    <cellStyle name="Normal 5 10 4" xfId="15840"/>
    <cellStyle name="Normal 5 10 5" xfId="15841"/>
    <cellStyle name="Normal 5 10 6" xfId="35949"/>
    <cellStyle name="Normal 5 11" xfId="15842"/>
    <cellStyle name="Normal 5 11 2" xfId="15843"/>
    <cellStyle name="Normal 5 11 2 2" xfId="15844"/>
    <cellStyle name="Normal 5 11 2 3" xfId="15845"/>
    <cellStyle name="Normal 5 11 2 4" xfId="35954"/>
    <cellStyle name="Normal 5 11 3" xfId="15846"/>
    <cellStyle name="Normal 5 11 4" xfId="15847"/>
    <cellStyle name="Normal 5 11 5" xfId="35953"/>
    <cellStyle name="Normal 5 12" xfId="15848"/>
    <cellStyle name="Normal 5 12 2" xfId="15849"/>
    <cellStyle name="Normal 5 12 3" xfId="15850"/>
    <cellStyle name="Normal 5 12 4" xfId="35955"/>
    <cellStyle name="Normal 5 13" xfId="15851"/>
    <cellStyle name="Normal 5 13 2" xfId="15852"/>
    <cellStyle name="Normal 5 13 3" xfId="15853"/>
    <cellStyle name="Normal 5 13 4" xfId="35956"/>
    <cellStyle name="Normal 5 14" xfId="15854"/>
    <cellStyle name="Normal 5 14 2" xfId="15855"/>
    <cellStyle name="Normal 5 14 3" xfId="15856"/>
    <cellStyle name="Normal 5 14 4" xfId="35957"/>
    <cellStyle name="Normal 5 15" xfId="15857"/>
    <cellStyle name="Normal 5 15 2" xfId="15858"/>
    <cellStyle name="Normal 5 15 3" xfId="15859"/>
    <cellStyle name="Normal 5 15 4" xfId="35958"/>
    <cellStyle name="Normal 5 16" xfId="15860"/>
    <cellStyle name="Normal 5 17" xfId="15861"/>
    <cellStyle name="Normal 5 18" xfId="33073"/>
    <cellStyle name="Normal 5 2" xfId="15862"/>
    <cellStyle name="Normal 5 2 2" xfId="15863"/>
    <cellStyle name="Normal 5 2 2 2" xfId="15864"/>
    <cellStyle name="Normal 5 2 2 2 2" xfId="15865"/>
    <cellStyle name="Normal 5 2 2 2 2 2" xfId="15866"/>
    <cellStyle name="Normal 5 2 2 2 2 3" xfId="15867"/>
    <cellStyle name="Normal 5 2 2 2 2 4" xfId="33782"/>
    <cellStyle name="Normal 5 2 2 2 3" xfId="15868"/>
    <cellStyle name="Normal 5 2 2 2 4" xfId="15869"/>
    <cellStyle name="Normal 5 2 2 2 5" xfId="33781"/>
    <cellStyle name="Normal 5 2 2 3" xfId="15870"/>
    <cellStyle name="Normal 5 2 2 3 2" xfId="15871"/>
    <cellStyle name="Normal 5 2 2 3 3" xfId="15872"/>
    <cellStyle name="Normal 5 2 2 3 4" xfId="33783"/>
    <cellStyle name="Normal 5 2 2 4" xfId="15873"/>
    <cellStyle name="Normal 5 2 2 5" xfId="15874"/>
    <cellStyle name="Normal 5 2 2 6" xfId="33780"/>
    <cellStyle name="Normal 5 2 3" xfId="15875"/>
    <cellStyle name="Normal 5 2 3 2" xfId="15876"/>
    <cellStyle name="Normal 5 2 3 3" xfId="15877"/>
    <cellStyle name="Normal 5 2 3 4" xfId="35959"/>
    <cellStyle name="Normal 5 2 4" xfId="15878"/>
    <cellStyle name="Normal 5 2 4 2" xfId="15879"/>
    <cellStyle name="Normal 5 2 4 3" xfId="15880"/>
    <cellStyle name="Normal 5 2 4 4" xfId="35960"/>
    <cellStyle name="Normal 5 2 5" xfId="15881"/>
    <cellStyle name="Normal 5 2 5 2" xfId="15882"/>
    <cellStyle name="Normal 5 2 5 3" xfId="15883"/>
    <cellStyle name="Normal 5 2 5 4" xfId="35961"/>
    <cellStyle name="Normal 5 2 6" xfId="15884"/>
    <cellStyle name="Normal 5 2 7" xfId="15885"/>
    <cellStyle name="Normal 5 2 8" xfId="33128"/>
    <cellStyle name="Normal 5 3" xfId="15886"/>
    <cellStyle name="Normal 5 3 2" xfId="15887"/>
    <cellStyle name="Normal 5 3 2 2" xfId="15888"/>
    <cellStyle name="Normal 5 3 2 2 2" xfId="15889"/>
    <cellStyle name="Normal 5 3 2 2 3" xfId="15890"/>
    <cellStyle name="Normal 5 3 2 2 4" xfId="33785"/>
    <cellStyle name="Normal 5 3 2 3" xfId="15891"/>
    <cellStyle name="Normal 5 3 2 4" xfId="15892"/>
    <cellStyle name="Normal 5 3 2 5" xfId="33784"/>
    <cellStyle name="Normal 5 3 3" xfId="15893"/>
    <cellStyle name="Normal 5 3 3 2" xfId="15894"/>
    <cellStyle name="Normal 5 3 3 3" xfId="15895"/>
    <cellStyle name="Normal 5 3 3 4" xfId="33786"/>
    <cellStyle name="Normal 5 3 4" xfId="15896"/>
    <cellStyle name="Normal 5 3 4 2" xfId="15897"/>
    <cellStyle name="Normal 5 3 4 3" xfId="15898"/>
    <cellStyle name="Normal 5 3 4 4" xfId="35962"/>
    <cellStyle name="Normal 5 3 5" xfId="15899"/>
    <cellStyle name="Normal 5 3 6" xfId="15900"/>
    <cellStyle name="Normal 5 3 7" xfId="33129"/>
    <cellStyle name="Normal 5 4" xfId="15901"/>
    <cellStyle name="Normal 5 4 2" xfId="15902"/>
    <cellStyle name="Normal 5 4 2 2" xfId="15903"/>
    <cellStyle name="Normal 5 4 2 3" xfId="15904"/>
    <cellStyle name="Normal 5 4 2 4" xfId="35963"/>
    <cellStyle name="Normal 5 4 3" xfId="15905"/>
    <cellStyle name="Normal 5 4 3 2" xfId="15906"/>
    <cellStyle name="Normal 5 4 3 3" xfId="15907"/>
    <cellStyle name="Normal 5 4 3 4" xfId="35964"/>
    <cellStyle name="Normal 5 4 4" xfId="15908"/>
    <cellStyle name="Normal 5 4 5" xfId="15909"/>
    <cellStyle name="Normal 5 4 6" xfId="33127"/>
    <cellStyle name="Normal 5 5" xfId="15910"/>
    <cellStyle name="Normal 5 5 2" xfId="15911"/>
    <cellStyle name="Normal 5 5 2 2" xfId="15912"/>
    <cellStyle name="Normal 5 5 2 2 2" xfId="15913"/>
    <cellStyle name="Normal 5 5 2 2 3" xfId="15914"/>
    <cellStyle name="Normal 5 5 2 2 4" xfId="33789"/>
    <cellStyle name="Normal 5 5 2 3" xfId="15915"/>
    <cellStyle name="Normal 5 5 2 4" xfId="15916"/>
    <cellStyle name="Normal 5 5 2 5" xfId="33788"/>
    <cellStyle name="Normal 5 5 3" xfId="15917"/>
    <cellStyle name="Normal 5 5 3 2" xfId="15918"/>
    <cellStyle name="Normal 5 5 3 3" xfId="15919"/>
    <cellStyle name="Normal 5 5 3 4" xfId="33790"/>
    <cellStyle name="Normal 5 5 4" xfId="15920"/>
    <cellStyle name="Normal 5 5 5" xfId="15921"/>
    <cellStyle name="Normal 5 5 6" xfId="33787"/>
    <cellStyle name="Normal 5 6" xfId="15922"/>
    <cellStyle name="Normal 5 6 2" xfId="15923"/>
    <cellStyle name="Normal 5 6 2 2" xfId="15924"/>
    <cellStyle name="Normal 5 6 2 3" xfId="15925"/>
    <cellStyle name="Normal 5 6 2 4" xfId="33792"/>
    <cellStyle name="Normal 5 6 3" xfId="15926"/>
    <cellStyle name="Normal 5 6 4" xfId="15927"/>
    <cellStyle name="Normal 5 6 5" xfId="33791"/>
    <cellStyle name="Normal 5 7" xfId="15928"/>
    <cellStyle name="Normal 5 7 2" xfId="15929"/>
    <cellStyle name="Normal 5 7 3" xfId="15930"/>
    <cellStyle name="Normal 5 7 4" xfId="33793"/>
    <cellStyle name="Normal 5 8" xfId="15931"/>
    <cellStyle name="Normal 5 8 2" xfId="15932"/>
    <cellStyle name="Normal 5 8 3" xfId="15933"/>
    <cellStyle name="Normal 5 8 4" xfId="33794"/>
    <cellStyle name="Normal 5 9" xfId="15934"/>
    <cellStyle name="Normal 5 9 2" xfId="15935"/>
    <cellStyle name="Normal 5 9 2 2" xfId="15936"/>
    <cellStyle name="Normal 5 9 2 3" xfId="15937"/>
    <cellStyle name="Normal 5 9 2 4" xfId="35966"/>
    <cellStyle name="Normal 5 9 3" xfId="15938"/>
    <cellStyle name="Normal 5 9 3 2" xfId="15939"/>
    <cellStyle name="Normal 5 9 3 3" xfId="15940"/>
    <cellStyle name="Normal 5 9 3 4" xfId="35967"/>
    <cellStyle name="Normal 5 9 4" xfId="15941"/>
    <cellStyle name="Normal 5 9 5" xfId="15942"/>
    <cellStyle name="Normal 5 9 6" xfId="35965"/>
    <cellStyle name="Normal 50" xfId="15943"/>
    <cellStyle name="Normal 50 2" xfId="15944"/>
    <cellStyle name="Normal 50 2 2" xfId="15945"/>
    <cellStyle name="Normal 50 2 3" xfId="15946"/>
    <cellStyle name="Normal 50 2 4" xfId="37856"/>
    <cellStyle name="Normal 50 3" xfId="15947"/>
    <cellStyle name="Normal 50 4" xfId="15948"/>
    <cellStyle name="Normal 50 5" xfId="34039"/>
    <cellStyle name="Normal 51" xfId="15949"/>
    <cellStyle name="Normal 51 2" xfId="15950"/>
    <cellStyle name="Normal 51 2 2" xfId="15951"/>
    <cellStyle name="Normal 51 2 3" xfId="15952"/>
    <cellStyle name="Normal 51 2 4" xfId="37907"/>
    <cellStyle name="Normal 51 3" xfId="15953"/>
    <cellStyle name="Normal 51 4" xfId="15954"/>
    <cellStyle name="Normal 51 5" xfId="34092"/>
    <cellStyle name="Normal 52" xfId="15955"/>
    <cellStyle name="Normal 52 2" xfId="15956"/>
    <cellStyle name="Normal 52 2 2" xfId="15957"/>
    <cellStyle name="Normal 52 2 2 2" xfId="15958"/>
    <cellStyle name="Normal 52 2 2 3" xfId="15959"/>
    <cellStyle name="Normal 52 2 2 4" xfId="35969"/>
    <cellStyle name="Normal 52 2 3" xfId="15960"/>
    <cellStyle name="Normal 52 2 4" xfId="15961"/>
    <cellStyle name="Normal 52 2 5" xfId="35968"/>
    <cellStyle name="Normal 52 3" xfId="15962"/>
    <cellStyle name="Normal 52 3 2" xfId="15963"/>
    <cellStyle name="Normal 52 3 3" xfId="15964"/>
    <cellStyle name="Normal 52 3 4" xfId="35970"/>
    <cellStyle name="Normal 52 4" xfId="15965"/>
    <cellStyle name="Normal 52 4 2" xfId="15966"/>
    <cellStyle name="Normal 52 4 3" xfId="15967"/>
    <cellStyle name="Normal 52 4 4" xfId="35971"/>
    <cellStyle name="Normal 52 5" xfId="15968"/>
    <cellStyle name="Normal 52 5 2" xfId="15969"/>
    <cellStyle name="Normal 52 5 3" xfId="15970"/>
    <cellStyle name="Normal 52 5 4" xfId="37919"/>
    <cellStyle name="Normal 52 6" xfId="15971"/>
    <cellStyle name="Normal 52 7" xfId="15972"/>
    <cellStyle name="Normal 52 8" xfId="34104"/>
    <cellStyle name="Normal 53" xfId="15973"/>
    <cellStyle name="Normal 53 2" xfId="15974"/>
    <cellStyle name="Normal 53 2 2" xfId="15975"/>
    <cellStyle name="Normal 53 2 3" xfId="15976"/>
    <cellStyle name="Normal 53 2 4" xfId="35972"/>
    <cellStyle name="Normal 53 3" xfId="15977"/>
    <cellStyle name="Normal 53 3 2" xfId="15978"/>
    <cellStyle name="Normal 53 3 2 2" xfId="15979"/>
    <cellStyle name="Normal 53 3 2 3" xfId="15980"/>
    <cellStyle name="Normal 53 3 2 4" xfId="35974"/>
    <cellStyle name="Normal 53 3 3" xfId="15981"/>
    <cellStyle name="Normal 53 3 4" xfId="15982"/>
    <cellStyle name="Normal 53 3 5" xfId="35973"/>
    <cellStyle name="Normal 53 4" xfId="15983"/>
    <cellStyle name="Normal 53 4 2" xfId="15984"/>
    <cellStyle name="Normal 53 4 3" xfId="15985"/>
    <cellStyle name="Normal 53 4 4" xfId="35975"/>
    <cellStyle name="Normal 53 5" xfId="15986"/>
    <cellStyle name="Normal 53 5 2" xfId="15987"/>
    <cellStyle name="Normal 53 5 3" xfId="15988"/>
    <cellStyle name="Normal 53 5 4" xfId="37920"/>
    <cellStyle name="Normal 53 6" xfId="15989"/>
    <cellStyle name="Normal 53 7" xfId="15990"/>
    <cellStyle name="Normal 53 8" xfId="34105"/>
    <cellStyle name="Normal 54" xfId="15991"/>
    <cellStyle name="Normal 54 2" xfId="15992"/>
    <cellStyle name="Normal 54 2 2" xfId="15993"/>
    <cellStyle name="Normal 54 2 3" xfId="15994"/>
    <cellStyle name="Normal 54 2 4" xfId="35976"/>
    <cellStyle name="Normal 54 3" xfId="15995"/>
    <cellStyle name="Normal 54 3 2" xfId="15996"/>
    <cellStyle name="Normal 54 3 3" xfId="15997"/>
    <cellStyle name="Normal 54 3 4" xfId="35977"/>
    <cellStyle name="Normal 54 4" xfId="15998"/>
    <cellStyle name="Normal 54 5" xfId="15999"/>
    <cellStyle name="Normal 54 6" xfId="34109"/>
    <cellStyle name="Normal 55" xfId="16000"/>
    <cellStyle name="Normal 55 2" xfId="16001"/>
    <cellStyle name="Normal 55 2 2" xfId="16002"/>
    <cellStyle name="Normal 55 2 2 2" xfId="16003"/>
    <cellStyle name="Normal 55 2 2 3" xfId="16004"/>
    <cellStyle name="Normal 55 2 2 4" xfId="35980"/>
    <cellStyle name="Normal 55 2 3" xfId="16005"/>
    <cellStyle name="Normal 55 2 4" xfId="16006"/>
    <cellStyle name="Normal 55 2 5" xfId="35979"/>
    <cellStyle name="Normal 55 3" xfId="16007"/>
    <cellStyle name="Normal 55 3 2" xfId="16008"/>
    <cellStyle name="Normal 55 3 3" xfId="16009"/>
    <cellStyle name="Normal 55 3 4" xfId="35981"/>
    <cellStyle name="Normal 55 4" xfId="16010"/>
    <cellStyle name="Normal 55 5" xfId="16011"/>
    <cellStyle name="Normal 55 6" xfId="35978"/>
    <cellStyle name="Normal 56" xfId="16012"/>
    <cellStyle name="Normal 56 2" xfId="16013"/>
    <cellStyle name="Normal 56 2 2" xfId="16014"/>
    <cellStyle name="Normal 56 2 3" xfId="16015"/>
    <cellStyle name="Normal 56 2 4" xfId="35983"/>
    <cellStyle name="Normal 56 3" xfId="16016"/>
    <cellStyle name="Normal 56 4" xfId="16017"/>
    <cellStyle name="Normal 56 5" xfId="35982"/>
    <cellStyle name="Normal 57" xfId="16018"/>
    <cellStyle name="Normal 57 2" xfId="16019"/>
    <cellStyle name="Normal 57 3" xfId="16020"/>
    <cellStyle name="Normal 57 4" xfId="35984"/>
    <cellStyle name="Normal 58" xfId="16021"/>
    <cellStyle name="Normal 58 2" xfId="16022"/>
    <cellStyle name="Normal 58 2 2" xfId="16023"/>
    <cellStyle name="Normal 58 2 2 2" xfId="16024"/>
    <cellStyle name="Normal 58 2 2 3" xfId="16025"/>
    <cellStyle name="Normal 58 2 2 4" xfId="35987"/>
    <cellStyle name="Normal 58 2 3" xfId="16026"/>
    <cellStyle name="Normal 58 2 4" xfId="16027"/>
    <cellStyle name="Normal 58 2 5" xfId="35986"/>
    <cellStyle name="Normal 58 3" xfId="16028"/>
    <cellStyle name="Normal 58 4" xfId="16029"/>
    <cellStyle name="Normal 58 5" xfId="35985"/>
    <cellStyle name="Normal 59" xfId="16030"/>
    <cellStyle name="Normal 59 2" xfId="16031"/>
    <cellStyle name="Normal 59 2 2" xfId="16032"/>
    <cellStyle name="Normal 59 2 3" xfId="16033"/>
    <cellStyle name="Normal 59 2 4" xfId="35989"/>
    <cellStyle name="Normal 59 3" xfId="16034"/>
    <cellStyle name="Normal 59 4" xfId="16035"/>
    <cellStyle name="Normal 59 5" xfId="35988"/>
    <cellStyle name="Normal 6" xfId="16036"/>
    <cellStyle name="Normal 6 10" xfId="16037"/>
    <cellStyle name="Normal 6 11" xfId="16038"/>
    <cellStyle name="Normal 6 12" xfId="33081"/>
    <cellStyle name="Normal 6 2" xfId="16039"/>
    <cellStyle name="Normal 6 2 2" xfId="16040"/>
    <cellStyle name="Normal 6 2 2 2" xfId="16041"/>
    <cellStyle name="Normal 6 2 2 2 2" xfId="16042"/>
    <cellStyle name="Normal 6 2 2 2 3" xfId="16043"/>
    <cellStyle name="Normal 6 2 2 2 4" xfId="35990"/>
    <cellStyle name="Normal 6 2 2 3" xfId="16044"/>
    <cellStyle name="Normal 6 2 2 4" xfId="16045"/>
    <cellStyle name="Normal 6 2 2 5" xfId="33795"/>
    <cellStyle name="Normal 6 2 3" xfId="16046"/>
    <cellStyle name="Normal 6 2 3 2" xfId="16047"/>
    <cellStyle name="Normal 6 2 3 2 2" xfId="16048"/>
    <cellStyle name="Normal 6 2 3 2 3" xfId="16049"/>
    <cellStyle name="Normal 6 2 3 2 4" xfId="35991"/>
    <cellStyle name="Normal 6 2 3 3" xfId="16050"/>
    <cellStyle name="Normal 6 2 3 4" xfId="16051"/>
    <cellStyle name="Normal 6 2 3 5" xfId="33796"/>
    <cellStyle name="Normal 6 2 4" xfId="16052"/>
    <cellStyle name="Normal 6 2 4 2" xfId="16053"/>
    <cellStyle name="Normal 6 2 4 3" xfId="16054"/>
    <cellStyle name="Normal 6 2 4 4" xfId="35992"/>
    <cellStyle name="Normal 6 2 5" xfId="16055"/>
    <cellStyle name="Normal 6 2 6" xfId="16056"/>
    <cellStyle name="Normal 6 2 7" xfId="33131"/>
    <cellStyle name="Normal 6 3" xfId="16057"/>
    <cellStyle name="Normal 6 3 2" xfId="16058"/>
    <cellStyle name="Normal 6 3 2 2" xfId="16059"/>
    <cellStyle name="Normal 6 3 2 2 2" xfId="16060"/>
    <cellStyle name="Normal 6 3 2 2 3" xfId="16061"/>
    <cellStyle name="Normal 6 3 2 2 4" xfId="33798"/>
    <cellStyle name="Normal 6 3 2 3" xfId="16062"/>
    <cellStyle name="Normal 6 3 2 4" xfId="16063"/>
    <cellStyle name="Normal 6 3 2 5" xfId="33797"/>
    <cellStyle name="Normal 6 3 3" xfId="16064"/>
    <cellStyle name="Normal 6 3 3 2" xfId="16065"/>
    <cellStyle name="Normal 6 3 3 3" xfId="16066"/>
    <cellStyle name="Normal 6 3 3 4" xfId="33799"/>
    <cellStyle name="Normal 6 3 4" xfId="16067"/>
    <cellStyle name="Normal 6 3 4 2" xfId="16068"/>
    <cellStyle name="Normal 6 3 4 3" xfId="16069"/>
    <cellStyle name="Normal 6 3 4 4" xfId="35993"/>
    <cellStyle name="Normal 6 3 5" xfId="16070"/>
    <cellStyle name="Normal 6 3 6" xfId="16071"/>
    <cellStyle name="Normal 6 3 7" xfId="33132"/>
    <cellStyle name="Normal 6 4" xfId="16072"/>
    <cellStyle name="Normal 6 4 2" xfId="16073"/>
    <cellStyle name="Normal 6 4 2 2" xfId="16074"/>
    <cellStyle name="Normal 6 4 2 2 2" xfId="16075"/>
    <cellStyle name="Normal 6 4 2 2 3" xfId="16076"/>
    <cellStyle name="Normal 6 4 2 2 4" xfId="33801"/>
    <cellStyle name="Normal 6 4 2 3" xfId="16077"/>
    <cellStyle name="Normal 6 4 2 4" xfId="16078"/>
    <cellStyle name="Normal 6 4 2 5" xfId="33800"/>
    <cellStyle name="Normal 6 4 3" xfId="16079"/>
    <cellStyle name="Normal 6 4 3 2" xfId="16080"/>
    <cellStyle name="Normal 6 4 3 3" xfId="16081"/>
    <cellStyle name="Normal 6 4 3 4" xfId="33802"/>
    <cellStyle name="Normal 6 4 4" xfId="16082"/>
    <cellStyle name="Normal 6 4 4 2" xfId="16083"/>
    <cellStyle name="Normal 6 4 4 3" xfId="16084"/>
    <cellStyle name="Normal 6 4 4 4" xfId="35994"/>
    <cellStyle name="Normal 6 4 5" xfId="16085"/>
    <cellStyle name="Normal 6 4 6" xfId="16086"/>
    <cellStyle name="Normal 6 4 7" xfId="33130"/>
    <cellStyle name="Normal 6 5" xfId="16087"/>
    <cellStyle name="Normal 6 5 2" xfId="16088"/>
    <cellStyle name="Normal 6 5 3" xfId="16089"/>
    <cellStyle name="Normal 6 5 4" xfId="33803"/>
    <cellStyle name="Normal 6 6" xfId="16090"/>
    <cellStyle name="Normal 6 6 2" xfId="16091"/>
    <cellStyle name="Normal 6 6 3" xfId="16092"/>
    <cellStyle name="Normal 6 6 4" xfId="35995"/>
    <cellStyle name="Normal 6 7" xfId="16093"/>
    <cellStyle name="Normal 6 7 2" xfId="16094"/>
    <cellStyle name="Normal 6 7 3" xfId="16095"/>
    <cellStyle name="Normal 6 7 4" xfId="35996"/>
    <cellStyle name="Normal 6 8" xfId="16096"/>
    <cellStyle name="Normal 6 8 2" xfId="16097"/>
    <cellStyle name="Normal 6 8 3" xfId="16098"/>
    <cellStyle name="Normal 6 8 4" xfId="35997"/>
    <cellStyle name="Normal 6 9" xfId="16099"/>
    <cellStyle name="Normal 6 9 2" xfId="16100"/>
    <cellStyle name="Normal 6 9 3" xfId="16101"/>
    <cellStyle name="Normal 6 9 4" xfId="37782"/>
    <cellStyle name="Normal 60" xfId="16102"/>
    <cellStyle name="Normal 60 2" xfId="16103"/>
    <cellStyle name="Normal 60 2 2" xfId="16104"/>
    <cellStyle name="Normal 60 2 3" xfId="16105"/>
    <cellStyle name="Normal 60 2 4" xfId="35999"/>
    <cellStyle name="Normal 60 3" xfId="16106"/>
    <cellStyle name="Normal 60 4" xfId="16107"/>
    <cellStyle name="Normal 60 5" xfId="35998"/>
    <cellStyle name="Normal 61" xfId="16108"/>
    <cellStyle name="Normal 61 2" xfId="16109"/>
    <cellStyle name="Normal 61 3" xfId="16110"/>
    <cellStyle name="Normal 61 4" xfId="36000"/>
    <cellStyle name="Normal 62" xfId="16111"/>
    <cellStyle name="Normal 62 2" xfId="16112"/>
    <cellStyle name="Normal 62 3" xfId="16113"/>
    <cellStyle name="Normal 62 4" xfId="37766"/>
    <cellStyle name="Normal 63" xfId="16114"/>
    <cellStyle name="Normal 63 2" xfId="16115"/>
    <cellStyle name="Normal 63 3" xfId="16116"/>
    <cellStyle name="Normal 63 4" xfId="37770"/>
    <cellStyle name="Normal 64" xfId="16117"/>
    <cellStyle name="Normal 64 2" xfId="16118"/>
    <cellStyle name="Normal 64 3" xfId="16119"/>
    <cellStyle name="Normal 64 4" xfId="37771"/>
    <cellStyle name="Normal 65" xfId="16120"/>
    <cellStyle name="Normal 65 2" xfId="16121"/>
    <cellStyle name="Normal 65 3" xfId="16122"/>
    <cellStyle name="Normal 65 4" xfId="37772"/>
    <cellStyle name="Normal 66" xfId="16123"/>
    <cellStyle name="Normal 66 2" xfId="16124"/>
    <cellStyle name="Normal 66 3" xfId="16125"/>
    <cellStyle name="Normal 66 4" xfId="37773"/>
    <cellStyle name="Normal 67" xfId="16126"/>
    <cellStyle name="Normal 67 2" xfId="16127"/>
    <cellStyle name="Normal 67 3" xfId="16128"/>
    <cellStyle name="Normal 67 4" xfId="37774"/>
    <cellStyle name="Normal 68" xfId="16129"/>
    <cellStyle name="Normal 68 2" xfId="16130"/>
    <cellStyle name="Normal 68 3" xfId="16131"/>
    <cellStyle name="Normal 68 4" xfId="37775"/>
    <cellStyle name="Normal 69" xfId="16132"/>
    <cellStyle name="Normal 69 2" xfId="16133"/>
    <cellStyle name="Normal 69 2 2" xfId="16134"/>
    <cellStyle name="Normal 69 2 3" xfId="16135"/>
    <cellStyle name="Normal 69 2 4" xfId="37931"/>
    <cellStyle name="Normal 69 3" xfId="16136"/>
    <cellStyle name="Normal 69 4" xfId="16137"/>
    <cellStyle name="Normal 69 5" xfId="37924"/>
    <cellStyle name="Normal 7" xfId="16138"/>
    <cellStyle name="Normal 7 10" xfId="16139"/>
    <cellStyle name="Normal 7 10 2" xfId="16140"/>
    <cellStyle name="Normal 7 10 2 2" xfId="16141"/>
    <cellStyle name="Normal 7 10 2 3" xfId="16142"/>
    <cellStyle name="Normal 7 10 2 4" xfId="36001"/>
    <cellStyle name="Normal 7 10 3" xfId="16143"/>
    <cellStyle name="Normal 7 10 4" xfId="16144"/>
    <cellStyle name="Normal 7 10 5" xfId="33804"/>
    <cellStyle name="Normal 7 11" xfId="16145"/>
    <cellStyle name="Normal 7 11 2" xfId="16146"/>
    <cellStyle name="Normal 7 11 2 2" xfId="16147"/>
    <cellStyle name="Normal 7 11 2 2 2" xfId="16148"/>
    <cellStyle name="Normal 7 11 2 2 3" xfId="16149"/>
    <cellStyle name="Normal 7 11 2 2 4" xfId="36004"/>
    <cellStyle name="Normal 7 11 2 3" xfId="16150"/>
    <cellStyle name="Normal 7 11 2 4" xfId="16151"/>
    <cellStyle name="Normal 7 11 2 5" xfId="36003"/>
    <cellStyle name="Normal 7 11 3" xfId="16152"/>
    <cellStyle name="Normal 7 11 3 2" xfId="16153"/>
    <cellStyle name="Normal 7 11 3 3" xfId="16154"/>
    <cellStyle name="Normal 7 11 3 4" xfId="36005"/>
    <cellStyle name="Normal 7 11 4" xfId="16155"/>
    <cellStyle name="Normal 7 11 4 2" xfId="16156"/>
    <cellStyle name="Normal 7 11 4 3" xfId="16157"/>
    <cellStyle name="Normal 7 11 4 4" xfId="36006"/>
    <cellStyle name="Normal 7 11 5" xfId="16158"/>
    <cellStyle name="Normal 7 11 5 2" xfId="16159"/>
    <cellStyle name="Normal 7 11 5 3" xfId="16160"/>
    <cellStyle name="Normal 7 11 5 4" xfId="36007"/>
    <cellStyle name="Normal 7 11 6" xfId="16161"/>
    <cellStyle name="Normal 7 11 7" xfId="16162"/>
    <cellStyle name="Normal 7 11 8" xfId="36002"/>
    <cellStyle name="Normal 7 12" xfId="16163"/>
    <cellStyle name="Normal 7 12 2" xfId="16164"/>
    <cellStyle name="Normal 7 12 2 2" xfId="16165"/>
    <cellStyle name="Normal 7 12 2 3" xfId="16166"/>
    <cellStyle name="Normal 7 12 2 4" xfId="36009"/>
    <cellStyle name="Normal 7 12 3" xfId="16167"/>
    <cellStyle name="Normal 7 12 4" xfId="16168"/>
    <cellStyle name="Normal 7 12 5" xfId="36008"/>
    <cellStyle name="Normal 7 13" xfId="16169"/>
    <cellStyle name="Normal 7 13 2" xfId="16170"/>
    <cellStyle name="Normal 7 13 2 2" xfId="16171"/>
    <cellStyle name="Normal 7 13 2 3" xfId="16172"/>
    <cellStyle name="Normal 7 13 2 4" xfId="36011"/>
    <cellStyle name="Normal 7 13 3" xfId="16173"/>
    <cellStyle name="Normal 7 13 4" xfId="16174"/>
    <cellStyle name="Normal 7 13 5" xfId="36010"/>
    <cellStyle name="Normal 7 14" xfId="16175"/>
    <cellStyle name="Normal 7 14 2" xfId="16176"/>
    <cellStyle name="Normal 7 14 3" xfId="16177"/>
    <cellStyle name="Normal 7 14 4" xfId="36012"/>
    <cellStyle name="Normal 7 15" xfId="16178"/>
    <cellStyle name="Normal 7 15 2" xfId="16179"/>
    <cellStyle name="Normal 7 15 3" xfId="16180"/>
    <cellStyle name="Normal 7 15 4" xfId="37795"/>
    <cellStyle name="Normal 7 16" xfId="16181"/>
    <cellStyle name="Normal 7 17" xfId="16182"/>
    <cellStyle name="Normal 7 18" xfId="33083"/>
    <cellStyle name="Normal 7 2" xfId="16183"/>
    <cellStyle name="Normal 7 2 2" xfId="16184"/>
    <cellStyle name="Normal 7 2 2 2" xfId="16185"/>
    <cellStyle name="Normal 7 2 2 2 2" xfId="16186"/>
    <cellStyle name="Normal 7 2 2 2 3" xfId="16187"/>
    <cellStyle name="Normal 7 2 2 2 4" xfId="36013"/>
    <cellStyle name="Normal 7 2 2 3" xfId="16188"/>
    <cellStyle name="Normal 7 2 2 4" xfId="16189"/>
    <cellStyle name="Normal 7 2 2 5" xfId="33805"/>
    <cellStyle name="Normal 7 2 3" xfId="16190"/>
    <cellStyle name="Normal 7 2 3 2" xfId="16191"/>
    <cellStyle name="Normal 7 2 3 2 2" xfId="16192"/>
    <cellStyle name="Normal 7 2 3 2 3" xfId="16193"/>
    <cellStyle name="Normal 7 2 3 2 4" xfId="33807"/>
    <cellStyle name="Normal 7 2 3 3" xfId="16194"/>
    <cellStyle name="Normal 7 2 3 4" xfId="16195"/>
    <cellStyle name="Normal 7 2 3 5" xfId="33806"/>
    <cellStyle name="Normal 7 2 4" xfId="16196"/>
    <cellStyle name="Normal 7 2 4 2" xfId="16197"/>
    <cellStyle name="Normal 7 2 4 3" xfId="16198"/>
    <cellStyle name="Normal 7 2 4 4" xfId="33808"/>
    <cellStyle name="Normal 7 2 5" xfId="16199"/>
    <cellStyle name="Normal 7 2 5 2" xfId="16200"/>
    <cellStyle name="Normal 7 2 5 3" xfId="16201"/>
    <cellStyle name="Normal 7 2 5 4" xfId="36014"/>
    <cellStyle name="Normal 7 2 6" xfId="16202"/>
    <cellStyle name="Normal 7 2 7" xfId="16203"/>
    <cellStyle name="Normal 7 2 8" xfId="33134"/>
    <cellStyle name="Normal 7 3" xfId="16204"/>
    <cellStyle name="Normal 7 3 2" xfId="16205"/>
    <cellStyle name="Normal 7 3 2 2" xfId="16206"/>
    <cellStyle name="Normal 7 3 2 3" xfId="16207"/>
    <cellStyle name="Normal 7 3 2 4" xfId="33809"/>
    <cellStyle name="Normal 7 3 3" xfId="16208"/>
    <cellStyle name="Normal 7 3 3 2" xfId="16209"/>
    <cellStyle name="Normal 7 3 3 3" xfId="16210"/>
    <cellStyle name="Normal 7 3 3 4" xfId="36015"/>
    <cellStyle name="Normal 7 3 4" xfId="16211"/>
    <cellStyle name="Normal 7 3 5" xfId="16212"/>
    <cellStyle name="Normal 7 3 6" xfId="33135"/>
    <cellStyle name="Normal 7 4" xfId="16213"/>
    <cellStyle name="Normal 7 4 2" xfId="16214"/>
    <cellStyle name="Normal 7 4 2 2" xfId="16215"/>
    <cellStyle name="Normal 7 4 2 3" xfId="16216"/>
    <cellStyle name="Normal 7 4 2 4" xfId="33810"/>
    <cellStyle name="Normal 7 4 3" xfId="16217"/>
    <cellStyle name="Normal 7 4 3 2" xfId="16218"/>
    <cellStyle name="Normal 7 4 3 3" xfId="16219"/>
    <cellStyle name="Normal 7 4 3 4" xfId="36016"/>
    <cellStyle name="Normal 7 4 4" xfId="16220"/>
    <cellStyle name="Normal 7 4 5" xfId="16221"/>
    <cellStyle name="Normal 7 4 6" xfId="33136"/>
    <cellStyle name="Normal 7 5" xfId="16222"/>
    <cellStyle name="Normal 7 5 2" xfId="16223"/>
    <cellStyle name="Normal 7 5 2 2" xfId="16224"/>
    <cellStyle name="Normal 7 5 2 3" xfId="16225"/>
    <cellStyle name="Normal 7 5 2 4" xfId="36017"/>
    <cellStyle name="Normal 7 5 3" xfId="16226"/>
    <cellStyle name="Normal 7 5 3 2" xfId="16227"/>
    <cellStyle name="Normal 7 5 3 3" xfId="16228"/>
    <cellStyle name="Normal 7 5 3 4" xfId="36018"/>
    <cellStyle name="Normal 7 5 4" xfId="16229"/>
    <cellStyle name="Normal 7 5 4 2" xfId="16230"/>
    <cellStyle name="Normal 7 5 4 3" xfId="16231"/>
    <cellStyle name="Normal 7 5 4 4" xfId="36019"/>
    <cellStyle name="Normal 7 5 5" xfId="16232"/>
    <cellStyle name="Normal 7 5 6" xfId="16233"/>
    <cellStyle name="Normal 7 5 7" xfId="33133"/>
    <cellStyle name="Normal 7 6" xfId="16234"/>
    <cellStyle name="Normal 7 6 2" xfId="16235"/>
    <cellStyle name="Normal 7 6 2 2" xfId="16236"/>
    <cellStyle name="Normal 7 6 2 2 2" xfId="16237"/>
    <cellStyle name="Normal 7 6 2 2 3" xfId="16238"/>
    <cellStyle name="Normal 7 6 2 2 4" xfId="36020"/>
    <cellStyle name="Normal 7 6 2 3" xfId="16239"/>
    <cellStyle name="Normal 7 6 2 4" xfId="16240"/>
    <cellStyle name="Normal 7 6 2 5" xfId="33811"/>
    <cellStyle name="Normal 7 6 3" xfId="16241"/>
    <cellStyle name="Normal 7 6 3 2" xfId="16242"/>
    <cellStyle name="Normal 7 6 3 3" xfId="16243"/>
    <cellStyle name="Normal 7 6 3 4" xfId="36021"/>
    <cellStyle name="Normal 7 6 4" xfId="16244"/>
    <cellStyle name="Normal 7 6 5" xfId="16245"/>
    <cellStyle name="Normal 7 6 6" xfId="33089"/>
    <cellStyle name="Normal 7 7" xfId="16246"/>
    <cellStyle name="Normal 7 7 2" xfId="16247"/>
    <cellStyle name="Normal 7 7 2 2" xfId="16248"/>
    <cellStyle name="Normal 7 7 2 3" xfId="16249"/>
    <cellStyle name="Normal 7 7 2 4" xfId="36022"/>
    <cellStyle name="Normal 7 7 3" xfId="16250"/>
    <cellStyle name="Normal 7 7 4" xfId="16251"/>
    <cellStyle name="Normal 7 7 5" xfId="33812"/>
    <cellStyle name="Normal 7 8" xfId="16252"/>
    <cellStyle name="Normal 7 8 2" xfId="16253"/>
    <cellStyle name="Normal 7 8 2 2" xfId="16254"/>
    <cellStyle name="Normal 7 8 2 3" xfId="16255"/>
    <cellStyle name="Normal 7 8 2 4" xfId="36023"/>
    <cellStyle name="Normal 7 8 3" xfId="16256"/>
    <cellStyle name="Normal 7 8 4" xfId="16257"/>
    <cellStyle name="Normal 7 8 5" xfId="33813"/>
    <cellStyle name="Normal 7 9" xfId="16258"/>
    <cellStyle name="Normal 7 9 2" xfId="16259"/>
    <cellStyle name="Normal 7 9 2 2" xfId="16260"/>
    <cellStyle name="Normal 7 9 2 3" xfId="16261"/>
    <cellStyle name="Normal 7 9 2 4" xfId="36024"/>
    <cellStyle name="Normal 7 9 3" xfId="16262"/>
    <cellStyle name="Normal 7 9 4" xfId="16263"/>
    <cellStyle name="Normal 7 9 5" xfId="33814"/>
    <cellStyle name="Normal 70" xfId="16264"/>
    <cellStyle name="Normal 70 2" xfId="16265"/>
    <cellStyle name="Normal 70 2 2" xfId="16266"/>
    <cellStyle name="Normal 70 2 3" xfId="16267"/>
    <cellStyle name="Normal 70 2 4" xfId="37932"/>
    <cellStyle name="Normal 70 3" xfId="16268"/>
    <cellStyle name="Normal 70 4" xfId="16269"/>
    <cellStyle name="Normal 70 5" xfId="37925"/>
    <cellStyle name="Normal 71" xfId="16270"/>
    <cellStyle name="Normal 71 2" xfId="16271"/>
    <cellStyle name="Normal 71 2 2" xfId="16272"/>
    <cellStyle name="Normal 71 2 3" xfId="16273"/>
    <cellStyle name="Normal 71 2 4" xfId="37933"/>
    <cellStyle name="Normal 71 3" xfId="16274"/>
    <cellStyle name="Normal 71 4" xfId="16275"/>
    <cellStyle name="Normal 71 5" xfId="37926"/>
    <cellStyle name="Normal 72" xfId="16276"/>
    <cellStyle name="Normal 72 2" xfId="16277"/>
    <cellStyle name="Normal 72 2 2" xfId="16278"/>
    <cellStyle name="Normal 72 2 3" xfId="16279"/>
    <cellStyle name="Normal 72 2 4" xfId="37934"/>
    <cellStyle name="Normal 72 3" xfId="16280"/>
    <cellStyle name="Normal 72 4" xfId="16281"/>
    <cellStyle name="Normal 72 5" xfId="37927"/>
    <cellStyle name="Normal 73" xfId="16282"/>
    <cellStyle name="Normal 73 2" xfId="16283"/>
    <cellStyle name="Normal 73 3" xfId="16284"/>
    <cellStyle name="Normal 73 4" xfId="33006"/>
    <cellStyle name="Normal 74" xfId="16285"/>
    <cellStyle name="Normal 74 2" xfId="16286"/>
    <cellStyle name="Normal 74 3" xfId="33049"/>
    <cellStyle name="Normal 75" xfId="16287"/>
    <cellStyle name="Normal 75 2" xfId="16288"/>
    <cellStyle name="Normal 75 3" xfId="33050"/>
    <cellStyle name="Normal 76" xfId="16289"/>
    <cellStyle name="Normal 76 2" xfId="16290"/>
    <cellStyle name="Normal 76 3" xfId="37935"/>
    <cellStyle name="Normal 77" xfId="16291"/>
    <cellStyle name="Normal 77 2" xfId="16292"/>
    <cellStyle name="Normal 77 3" xfId="37936"/>
    <cellStyle name="Normal 78" xfId="16293"/>
    <cellStyle name="Normal 78 2" xfId="16294"/>
    <cellStyle name="Normal 78 3" xfId="37937"/>
    <cellStyle name="Normal 79" xfId="16295"/>
    <cellStyle name="Normal 79 2" xfId="16296"/>
    <cellStyle name="Normal 79 3" xfId="38071"/>
    <cellStyle name="Normal 8" xfId="16297"/>
    <cellStyle name="Normal 8 10" xfId="33084"/>
    <cellStyle name="Normal 8 2" xfId="16298"/>
    <cellStyle name="Normal 8 2 2" xfId="16299"/>
    <cellStyle name="Normal 8 2 2 2" xfId="16300"/>
    <cellStyle name="Normal 8 2 2 3" xfId="16301"/>
    <cellStyle name="Normal 8 2 2 4" xfId="33815"/>
    <cellStyle name="Normal 8 2 3" xfId="16302"/>
    <cellStyle name="Normal 8 2 3 2" xfId="16303"/>
    <cellStyle name="Normal 8 2 3 2 2" xfId="16304"/>
    <cellStyle name="Normal 8 2 3 2 3" xfId="16305"/>
    <cellStyle name="Normal 8 2 3 2 4" xfId="33817"/>
    <cellStyle name="Normal 8 2 3 3" xfId="16306"/>
    <cellStyle name="Normal 8 2 3 4" xfId="16307"/>
    <cellStyle name="Normal 8 2 3 5" xfId="33816"/>
    <cellStyle name="Normal 8 2 4" xfId="16308"/>
    <cellStyle name="Normal 8 2 4 2" xfId="16309"/>
    <cellStyle name="Normal 8 2 4 3" xfId="16310"/>
    <cellStyle name="Normal 8 2 4 4" xfId="33818"/>
    <cellStyle name="Normal 8 2 5" xfId="16311"/>
    <cellStyle name="Normal 8 2 5 2" xfId="16312"/>
    <cellStyle name="Normal 8 2 5 3" xfId="16313"/>
    <cellStyle name="Normal 8 2 5 4" xfId="36025"/>
    <cellStyle name="Normal 8 2 6" xfId="16314"/>
    <cellStyle name="Normal 8 2 7" xfId="16315"/>
    <cellStyle name="Normal 8 2 8" xfId="33137"/>
    <cellStyle name="Normal 8 3" xfId="16316"/>
    <cellStyle name="Normal 8 3 2" xfId="16317"/>
    <cellStyle name="Normal 8 3 2 2" xfId="16318"/>
    <cellStyle name="Normal 8 3 2 3" xfId="16319"/>
    <cellStyle name="Normal 8 3 2 4" xfId="36026"/>
    <cellStyle name="Normal 8 3 3" xfId="16320"/>
    <cellStyle name="Normal 8 3 4" xfId="16321"/>
    <cellStyle name="Normal 8 3 5" xfId="33819"/>
    <cellStyle name="Normal 8 4" xfId="16322"/>
    <cellStyle name="Normal 8 4 2" xfId="16323"/>
    <cellStyle name="Normal 8 4 2 2" xfId="16324"/>
    <cellStyle name="Normal 8 4 2 3" xfId="16325"/>
    <cellStyle name="Normal 8 4 2 4" xfId="36028"/>
    <cellStyle name="Normal 8 4 3" xfId="16326"/>
    <cellStyle name="Normal 8 4 4" xfId="16327"/>
    <cellStyle name="Normal 8 4 5" xfId="36027"/>
    <cellStyle name="Normal 8 5" xfId="16328"/>
    <cellStyle name="Normal 8 5 2" xfId="16329"/>
    <cellStyle name="Normal 8 5 3" xfId="16330"/>
    <cellStyle name="Normal 8 5 4" xfId="36029"/>
    <cellStyle name="Normal 8 6" xfId="16331"/>
    <cellStyle name="Normal 8 6 2" xfId="16332"/>
    <cellStyle name="Normal 8 6 3" xfId="16333"/>
    <cellStyle name="Normal 8 6 4" xfId="36030"/>
    <cellStyle name="Normal 8 7" xfId="16334"/>
    <cellStyle name="Normal 8 7 2" xfId="16335"/>
    <cellStyle name="Normal 8 7 3" xfId="16336"/>
    <cellStyle name="Normal 8 7 4" xfId="37796"/>
    <cellStyle name="Normal 8 8" xfId="16337"/>
    <cellStyle name="Normal 8 9" xfId="16338"/>
    <cellStyle name="Normal 80" xfId="16339"/>
    <cellStyle name="Normal 80 2" xfId="16340"/>
    <cellStyle name="Normal 80 3" xfId="33010"/>
    <cellStyle name="Normal 81" xfId="16341"/>
    <cellStyle name="Normal 81 2" xfId="16342"/>
    <cellStyle name="Normal 81 3" xfId="38553"/>
    <cellStyle name="Normal 82" xfId="16343"/>
    <cellStyle name="Normal 82 2" xfId="16344"/>
    <cellStyle name="Normal 82 3" xfId="38554"/>
    <cellStyle name="Normal 83" xfId="16345"/>
    <cellStyle name="Normal 83 2" xfId="16346"/>
    <cellStyle name="Normal 83 3" xfId="38555"/>
    <cellStyle name="Normal 84" xfId="16347"/>
    <cellStyle name="Normal 84 2" xfId="16348"/>
    <cellStyle name="Normal 84 3" xfId="38556"/>
    <cellStyle name="Normal 85" xfId="16349"/>
    <cellStyle name="Normal 85 2" xfId="16350"/>
    <cellStyle name="Normal 85 3" xfId="33009"/>
    <cellStyle name="Normal 86" xfId="16351"/>
    <cellStyle name="Normal 86 2" xfId="16352"/>
    <cellStyle name="Normal 86 3" xfId="33013"/>
    <cellStyle name="Normal 87" xfId="16353"/>
    <cellStyle name="Normal 87 2" xfId="33011"/>
    <cellStyle name="Normal 88" xfId="16354"/>
    <cellStyle name="Normal 88 2" xfId="33012"/>
    <cellStyle name="Normal 89" xfId="16355"/>
    <cellStyle name="Normal 89 2" xfId="33014"/>
    <cellStyle name="Normal 9" xfId="16356"/>
    <cellStyle name="Normal 9 10" xfId="16357"/>
    <cellStyle name="Normal 9 10 2" xfId="16358"/>
    <cellStyle name="Normal 9 10 3" xfId="16359"/>
    <cellStyle name="Normal 9 10 4" xfId="36031"/>
    <cellStyle name="Normal 9 11" xfId="16360"/>
    <cellStyle name="Normal 9 11 2" xfId="16361"/>
    <cellStyle name="Normal 9 11 3" xfId="16362"/>
    <cellStyle name="Normal 9 11 4" xfId="37798"/>
    <cellStyle name="Normal 9 12" xfId="16363"/>
    <cellStyle name="Normal 9 13" xfId="16364"/>
    <cellStyle name="Normal 9 14" xfId="33086"/>
    <cellStyle name="Normal 9 2" xfId="16365"/>
    <cellStyle name="Normal 9 2 2" xfId="16366"/>
    <cellStyle name="Normal 9 2 2 2" xfId="16367"/>
    <cellStyle name="Normal 9 2 2 3" xfId="16368"/>
    <cellStyle name="Normal 9 2 2 4" xfId="36032"/>
    <cellStyle name="Normal 9 2 3" xfId="16369"/>
    <cellStyle name="Normal 9 2 3 2" xfId="16370"/>
    <cellStyle name="Normal 9 2 3 3" xfId="16371"/>
    <cellStyle name="Normal 9 2 3 4" xfId="36033"/>
    <cellStyle name="Normal 9 2 4" xfId="16372"/>
    <cellStyle name="Normal 9 2 5" xfId="16373"/>
    <cellStyle name="Normal 9 2 6" xfId="33138"/>
    <cellStyle name="Normal 9 3" xfId="16374"/>
    <cellStyle name="Normal 9 3 10" xfId="33139"/>
    <cellStyle name="Normal 9 3 2" xfId="16375"/>
    <cellStyle name="Normal 9 3 2 2" xfId="16376"/>
    <cellStyle name="Normal 9 3 2 2 2" xfId="16377"/>
    <cellStyle name="Normal 9 3 2 2 2 2" xfId="16378"/>
    <cellStyle name="Normal 9 3 2 2 2 2 2" xfId="16379"/>
    <cellStyle name="Normal 9 3 2 2 2 2 3" xfId="16380"/>
    <cellStyle name="Normal 9 3 2 2 2 2 4" xfId="36035"/>
    <cellStyle name="Normal 9 3 2 2 2 3" xfId="16381"/>
    <cellStyle name="Normal 9 3 2 2 2 4" xfId="16382"/>
    <cellStyle name="Normal 9 3 2 2 2 5" xfId="36034"/>
    <cellStyle name="Normal 9 3 2 2 3" xfId="16383"/>
    <cellStyle name="Normal 9 3 2 2 3 2" xfId="16384"/>
    <cellStyle name="Normal 9 3 2 2 3 3" xfId="16385"/>
    <cellStyle name="Normal 9 3 2 2 3 4" xfId="36036"/>
    <cellStyle name="Normal 9 3 2 2 4" xfId="16386"/>
    <cellStyle name="Normal 9 3 2 2 4 2" xfId="16387"/>
    <cellStyle name="Normal 9 3 2 2 4 3" xfId="16388"/>
    <cellStyle name="Normal 9 3 2 2 4 4" xfId="37860"/>
    <cellStyle name="Normal 9 3 2 2 5" xfId="16389"/>
    <cellStyle name="Normal 9 3 2 2 6" xfId="16390"/>
    <cellStyle name="Normal 9 3 2 2 7" xfId="34043"/>
    <cellStyle name="Normal 9 3 2 3" xfId="16391"/>
    <cellStyle name="Normal 9 3 2 3 2" xfId="16392"/>
    <cellStyle name="Normal 9 3 2 3 2 2" xfId="16393"/>
    <cellStyle name="Normal 9 3 2 3 2 3" xfId="16394"/>
    <cellStyle name="Normal 9 3 2 3 2 4" xfId="36037"/>
    <cellStyle name="Normal 9 3 2 3 3" xfId="16395"/>
    <cellStyle name="Normal 9 3 2 3 3 2" xfId="16396"/>
    <cellStyle name="Normal 9 3 2 3 3 3" xfId="16397"/>
    <cellStyle name="Normal 9 3 2 3 3 4" xfId="37915"/>
    <cellStyle name="Normal 9 3 2 3 4" xfId="16398"/>
    <cellStyle name="Normal 9 3 2 3 5" xfId="16399"/>
    <cellStyle name="Normal 9 3 2 3 6" xfId="34100"/>
    <cellStyle name="Normal 9 3 2 4" xfId="16400"/>
    <cellStyle name="Normal 9 3 2 4 2" xfId="16401"/>
    <cellStyle name="Normal 9 3 2 4 3" xfId="16402"/>
    <cellStyle name="Normal 9 3 2 4 4" xfId="36038"/>
    <cellStyle name="Normal 9 3 2 5" xfId="16403"/>
    <cellStyle name="Normal 9 3 2 5 2" xfId="16404"/>
    <cellStyle name="Normal 9 3 2 5 3" xfId="16405"/>
    <cellStyle name="Normal 9 3 2 5 4" xfId="37809"/>
    <cellStyle name="Normal 9 3 2 6" xfId="16406"/>
    <cellStyle name="Normal 9 3 2 7" xfId="16407"/>
    <cellStyle name="Normal 9 3 2 8" xfId="33140"/>
    <cellStyle name="Normal 9 3 3" xfId="16408"/>
    <cellStyle name="Normal 9 3 3 2" xfId="16409"/>
    <cellStyle name="Normal 9 3 3 2 2" xfId="16410"/>
    <cellStyle name="Normal 9 3 3 2 3" xfId="16411"/>
    <cellStyle name="Normal 9 3 3 2 4" xfId="37859"/>
    <cellStyle name="Normal 9 3 3 3" xfId="16412"/>
    <cellStyle name="Normal 9 3 3 4" xfId="16413"/>
    <cellStyle name="Normal 9 3 3 5" xfId="34042"/>
    <cellStyle name="Normal 9 3 4" xfId="16414"/>
    <cellStyle name="Normal 9 3 4 2" xfId="16415"/>
    <cellStyle name="Normal 9 3 4 2 2" xfId="16416"/>
    <cellStyle name="Normal 9 3 4 2 3" xfId="16417"/>
    <cellStyle name="Normal 9 3 4 2 4" xfId="37914"/>
    <cellStyle name="Normal 9 3 4 3" xfId="16418"/>
    <cellStyle name="Normal 9 3 4 4" xfId="16419"/>
    <cellStyle name="Normal 9 3 4 5" xfId="34099"/>
    <cellStyle name="Normal 9 3 5" xfId="16420"/>
    <cellStyle name="Normal 9 3 5 2" xfId="16421"/>
    <cellStyle name="Normal 9 3 5 3" xfId="16422"/>
    <cellStyle name="Normal 9 3 5 4" xfId="36039"/>
    <cellStyle name="Normal 9 3 6" xfId="16423"/>
    <cellStyle name="Normal 9 3 6 2" xfId="16424"/>
    <cellStyle name="Normal 9 3 6 3" xfId="16425"/>
    <cellStyle name="Normal 9 3 6 4" xfId="36040"/>
    <cellStyle name="Normal 9 3 7" xfId="16426"/>
    <cellStyle name="Normal 9 3 7 2" xfId="16427"/>
    <cellStyle name="Normal 9 3 7 3" xfId="16428"/>
    <cellStyle name="Normal 9 3 7 4" xfId="37808"/>
    <cellStyle name="Normal 9 3 8" xfId="16429"/>
    <cellStyle name="Normal 9 3 9" xfId="16430"/>
    <cellStyle name="Normal 9 4" xfId="16431"/>
    <cellStyle name="Normal 9 4 2" xfId="16432"/>
    <cellStyle name="Normal 9 4 2 2" xfId="16433"/>
    <cellStyle name="Normal 9 4 2 2 2" xfId="16434"/>
    <cellStyle name="Normal 9 4 2 2 3" xfId="16435"/>
    <cellStyle name="Normal 9 4 2 2 4" xfId="36042"/>
    <cellStyle name="Normal 9 4 2 3" xfId="16436"/>
    <cellStyle name="Normal 9 4 2 4" xfId="16437"/>
    <cellStyle name="Normal 9 4 2 5" xfId="36041"/>
    <cellStyle name="Normal 9 4 3" xfId="16438"/>
    <cellStyle name="Normal 9 4 3 2" xfId="16439"/>
    <cellStyle name="Normal 9 4 3 3" xfId="16440"/>
    <cellStyle name="Normal 9 4 3 4" xfId="36043"/>
    <cellStyle name="Normal 9 4 4" xfId="16441"/>
    <cellStyle name="Normal 9 4 4 2" xfId="16442"/>
    <cellStyle name="Normal 9 4 4 3" xfId="16443"/>
    <cellStyle name="Normal 9 4 4 4" xfId="36044"/>
    <cellStyle name="Normal 9 4 5" xfId="16444"/>
    <cellStyle name="Normal 9 4 5 2" xfId="16445"/>
    <cellStyle name="Normal 9 4 5 3" xfId="16446"/>
    <cellStyle name="Normal 9 4 5 4" xfId="36045"/>
    <cellStyle name="Normal 9 4 6" xfId="16447"/>
    <cellStyle name="Normal 9 4 7" xfId="16448"/>
    <cellStyle name="Normal 9 4 8" xfId="33141"/>
    <cellStyle name="Normal 9 5" xfId="16449"/>
    <cellStyle name="Normal 9 5 2" xfId="16450"/>
    <cellStyle name="Normal 9 5 2 2" xfId="16451"/>
    <cellStyle name="Normal 9 5 2 2 2" xfId="16452"/>
    <cellStyle name="Normal 9 5 2 2 2 2" xfId="16453"/>
    <cellStyle name="Normal 9 5 2 2 2 2 2" xfId="16454"/>
    <cellStyle name="Normal 9 5 2 2 2 2 3" xfId="16455"/>
    <cellStyle name="Normal 9 5 2 2 2 2 4" xfId="36047"/>
    <cellStyle name="Normal 9 5 2 2 2 3" xfId="16456"/>
    <cellStyle name="Normal 9 5 2 2 2 4" xfId="16457"/>
    <cellStyle name="Normal 9 5 2 2 2 5" xfId="36046"/>
    <cellStyle name="Normal 9 5 2 2 3" xfId="16458"/>
    <cellStyle name="Normal 9 5 2 2 3 2" xfId="16459"/>
    <cellStyle name="Normal 9 5 2 2 3 3" xfId="16460"/>
    <cellStyle name="Normal 9 5 2 2 3 4" xfId="36048"/>
    <cellStyle name="Normal 9 5 2 2 4" xfId="16461"/>
    <cellStyle name="Normal 9 5 2 2 4 2" xfId="16462"/>
    <cellStyle name="Normal 9 5 2 2 4 3" xfId="16463"/>
    <cellStyle name="Normal 9 5 2 2 4 4" xfId="37862"/>
    <cellStyle name="Normal 9 5 2 2 5" xfId="16464"/>
    <cellStyle name="Normal 9 5 2 2 6" xfId="16465"/>
    <cellStyle name="Normal 9 5 2 2 7" xfId="34045"/>
    <cellStyle name="Normal 9 5 2 3" xfId="16466"/>
    <cellStyle name="Normal 9 5 2 3 2" xfId="16467"/>
    <cellStyle name="Normal 9 5 2 3 2 2" xfId="16468"/>
    <cellStyle name="Normal 9 5 2 3 2 3" xfId="16469"/>
    <cellStyle name="Normal 9 5 2 3 2 4" xfId="36049"/>
    <cellStyle name="Normal 9 5 2 3 3" xfId="16470"/>
    <cellStyle name="Normal 9 5 2 3 3 2" xfId="16471"/>
    <cellStyle name="Normal 9 5 2 3 3 3" xfId="16472"/>
    <cellStyle name="Normal 9 5 2 3 3 4" xfId="37917"/>
    <cellStyle name="Normal 9 5 2 3 4" xfId="16473"/>
    <cellStyle name="Normal 9 5 2 3 5" xfId="16474"/>
    <cellStyle name="Normal 9 5 2 3 6" xfId="34102"/>
    <cellStyle name="Normal 9 5 2 4" xfId="16475"/>
    <cellStyle name="Normal 9 5 2 4 2" xfId="16476"/>
    <cellStyle name="Normal 9 5 2 4 3" xfId="16477"/>
    <cellStyle name="Normal 9 5 2 4 4" xfId="36050"/>
    <cellStyle name="Normal 9 5 2 5" xfId="16478"/>
    <cellStyle name="Normal 9 5 2 5 2" xfId="16479"/>
    <cellStyle name="Normal 9 5 2 5 3" xfId="16480"/>
    <cellStyle name="Normal 9 5 2 5 4" xfId="37811"/>
    <cellStyle name="Normal 9 5 2 6" xfId="16481"/>
    <cellStyle name="Normal 9 5 2 7" xfId="16482"/>
    <cellStyle name="Normal 9 5 2 8" xfId="33143"/>
    <cellStyle name="Normal 9 5 3" xfId="16483"/>
    <cellStyle name="Normal 9 5 3 2" xfId="16484"/>
    <cellStyle name="Normal 9 5 3 2 2" xfId="16485"/>
    <cellStyle name="Normal 9 5 3 2 2 2" xfId="16486"/>
    <cellStyle name="Normal 9 5 3 2 2 3" xfId="16487"/>
    <cellStyle name="Normal 9 5 3 2 2 4" xfId="36052"/>
    <cellStyle name="Normal 9 5 3 2 3" xfId="16488"/>
    <cellStyle name="Normal 9 5 3 2 4" xfId="16489"/>
    <cellStyle name="Normal 9 5 3 2 5" xfId="36051"/>
    <cellStyle name="Normal 9 5 3 3" xfId="16490"/>
    <cellStyle name="Normal 9 5 3 3 2" xfId="16491"/>
    <cellStyle name="Normal 9 5 3 3 3" xfId="16492"/>
    <cellStyle name="Normal 9 5 3 3 4" xfId="36053"/>
    <cellStyle name="Normal 9 5 3 4" xfId="16493"/>
    <cellStyle name="Normal 9 5 3 4 2" xfId="16494"/>
    <cellStyle name="Normal 9 5 3 4 3" xfId="16495"/>
    <cellStyle name="Normal 9 5 3 4 4" xfId="37861"/>
    <cellStyle name="Normal 9 5 3 5" xfId="16496"/>
    <cellStyle name="Normal 9 5 3 6" xfId="16497"/>
    <cellStyle name="Normal 9 5 3 7" xfId="34044"/>
    <cellStyle name="Normal 9 5 4" xfId="16498"/>
    <cellStyle name="Normal 9 5 4 2" xfId="16499"/>
    <cellStyle name="Normal 9 5 4 2 2" xfId="16500"/>
    <cellStyle name="Normal 9 5 4 2 3" xfId="16501"/>
    <cellStyle name="Normal 9 5 4 2 4" xfId="36054"/>
    <cellStyle name="Normal 9 5 4 3" xfId="16502"/>
    <cellStyle name="Normal 9 5 4 3 2" xfId="16503"/>
    <cellStyle name="Normal 9 5 4 3 3" xfId="16504"/>
    <cellStyle name="Normal 9 5 4 3 4" xfId="37916"/>
    <cellStyle name="Normal 9 5 4 4" xfId="16505"/>
    <cellStyle name="Normal 9 5 4 5" xfId="16506"/>
    <cellStyle name="Normal 9 5 4 6" xfId="34101"/>
    <cellStyle name="Normal 9 5 5" xfId="16507"/>
    <cellStyle name="Normal 9 5 5 2" xfId="16508"/>
    <cellStyle name="Normal 9 5 5 3" xfId="16509"/>
    <cellStyle name="Normal 9 5 5 4" xfId="36055"/>
    <cellStyle name="Normal 9 5 6" xfId="16510"/>
    <cellStyle name="Normal 9 5 6 2" xfId="16511"/>
    <cellStyle name="Normal 9 5 6 3" xfId="16512"/>
    <cellStyle name="Normal 9 5 6 4" xfId="37810"/>
    <cellStyle name="Normal 9 5 7" xfId="16513"/>
    <cellStyle name="Normal 9 5 8" xfId="16514"/>
    <cellStyle name="Normal 9 5 9" xfId="33142"/>
    <cellStyle name="Normal 9 6" xfId="16515"/>
    <cellStyle name="Normal 9 6 2" xfId="16516"/>
    <cellStyle name="Normal 9 6 2 2" xfId="16517"/>
    <cellStyle name="Normal 9 6 2 2 2" xfId="16518"/>
    <cellStyle name="Normal 9 6 2 2 2 2" xfId="16519"/>
    <cellStyle name="Normal 9 6 2 2 2 3" xfId="16520"/>
    <cellStyle name="Normal 9 6 2 2 2 4" xfId="36057"/>
    <cellStyle name="Normal 9 6 2 2 3" xfId="16521"/>
    <cellStyle name="Normal 9 6 2 2 4" xfId="16522"/>
    <cellStyle name="Normal 9 6 2 2 5" xfId="36056"/>
    <cellStyle name="Normal 9 6 2 3" xfId="16523"/>
    <cellStyle name="Normal 9 6 2 3 2" xfId="16524"/>
    <cellStyle name="Normal 9 6 2 3 3" xfId="16525"/>
    <cellStyle name="Normal 9 6 2 3 4" xfId="36058"/>
    <cellStyle name="Normal 9 6 2 4" xfId="16526"/>
    <cellStyle name="Normal 9 6 2 4 2" xfId="16527"/>
    <cellStyle name="Normal 9 6 2 4 3" xfId="16528"/>
    <cellStyle name="Normal 9 6 2 4 4" xfId="37863"/>
    <cellStyle name="Normal 9 6 2 5" xfId="16529"/>
    <cellStyle name="Normal 9 6 2 6" xfId="16530"/>
    <cellStyle name="Normal 9 6 2 7" xfId="34046"/>
    <cellStyle name="Normal 9 6 3" xfId="16531"/>
    <cellStyle name="Normal 9 6 3 2" xfId="16532"/>
    <cellStyle name="Normal 9 6 3 2 2" xfId="16533"/>
    <cellStyle name="Normal 9 6 3 2 3" xfId="16534"/>
    <cellStyle name="Normal 9 6 3 2 4" xfId="36059"/>
    <cellStyle name="Normal 9 6 3 3" xfId="16535"/>
    <cellStyle name="Normal 9 6 3 3 2" xfId="16536"/>
    <cellStyle name="Normal 9 6 3 3 3" xfId="16537"/>
    <cellStyle name="Normal 9 6 3 3 4" xfId="37918"/>
    <cellStyle name="Normal 9 6 3 4" xfId="16538"/>
    <cellStyle name="Normal 9 6 3 5" xfId="16539"/>
    <cellStyle name="Normal 9 6 3 6" xfId="34103"/>
    <cellStyle name="Normal 9 6 4" xfId="16540"/>
    <cellStyle name="Normal 9 6 4 2" xfId="16541"/>
    <cellStyle name="Normal 9 6 4 3" xfId="16542"/>
    <cellStyle name="Normal 9 6 4 4" xfId="36060"/>
    <cellStyle name="Normal 9 6 5" xfId="16543"/>
    <cellStyle name="Normal 9 6 5 2" xfId="16544"/>
    <cellStyle name="Normal 9 6 5 3" xfId="16545"/>
    <cellStyle name="Normal 9 6 5 4" xfId="37812"/>
    <cellStyle name="Normal 9 6 6" xfId="16546"/>
    <cellStyle name="Normal 9 6 7" xfId="16547"/>
    <cellStyle name="Normal 9 6 8" xfId="33144"/>
    <cellStyle name="Normal 9 7" xfId="16548"/>
    <cellStyle name="Normal 9 7 2" xfId="16549"/>
    <cellStyle name="Normal 9 7 2 2" xfId="16550"/>
    <cellStyle name="Normal 9 7 2 2 2" xfId="16551"/>
    <cellStyle name="Normal 9 7 2 2 2 2" xfId="16552"/>
    <cellStyle name="Normal 9 7 2 2 2 3" xfId="16553"/>
    <cellStyle name="Normal 9 7 2 2 2 4" xfId="36062"/>
    <cellStyle name="Normal 9 7 2 2 3" xfId="16554"/>
    <cellStyle name="Normal 9 7 2 2 4" xfId="16555"/>
    <cellStyle name="Normal 9 7 2 2 5" xfId="36061"/>
    <cellStyle name="Normal 9 7 2 3" xfId="16556"/>
    <cellStyle name="Normal 9 7 2 3 2" xfId="16557"/>
    <cellStyle name="Normal 9 7 2 3 3" xfId="16558"/>
    <cellStyle name="Normal 9 7 2 3 4" xfId="36063"/>
    <cellStyle name="Normal 9 7 2 4" xfId="16559"/>
    <cellStyle name="Normal 9 7 2 4 2" xfId="16560"/>
    <cellStyle name="Normal 9 7 2 4 3" xfId="16561"/>
    <cellStyle name="Normal 9 7 2 4 4" xfId="37876"/>
    <cellStyle name="Normal 9 7 2 5" xfId="16562"/>
    <cellStyle name="Normal 9 7 2 6" xfId="16563"/>
    <cellStyle name="Normal 9 7 2 7" xfId="34061"/>
    <cellStyle name="Normal 9 7 3" xfId="16564"/>
    <cellStyle name="Normal 9 7 3 2" xfId="16565"/>
    <cellStyle name="Normal 9 7 3 2 2" xfId="16566"/>
    <cellStyle name="Normal 9 7 3 2 3" xfId="16567"/>
    <cellStyle name="Normal 9 7 3 2 4" xfId="36065"/>
    <cellStyle name="Normal 9 7 3 3" xfId="16568"/>
    <cellStyle name="Normal 9 7 3 4" xfId="16569"/>
    <cellStyle name="Normal 9 7 3 5" xfId="36064"/>
    <cellStyle name="Normal 9 7 4" xfId="16570"/>
    <cellStyle name="Normal 9 7 4 2" xfId="16571"/>
    <cellStyle name="Normal 9 7 4 3" xfId="16572"/>
    <cellStyle name="Normal 9 7 4 4" xfId="36066"/>
    <cellStyle name="Normal 9 7 5" xfId="16573"/>
    <cellStyle name="Normal 9 7 5 2" xfId="16574"/>
    <cellStyle name="Normal 9 7 5 3" xfId="16575"/>
    <cellStyle name="Normal 9 7 5 4" xfId="37806"/>
    <cellStyle name="Normal 9 7 6" xfId="16576"/>
    <cellStyle name="Normal 9 7 7" xfId="16577"/>
    <cellStyle name="Normal 9 7 8" xfId="33102"/>
    <cellStyle name="Normal 9 8" xfId="16578"/>
    <cellStyle name="Normal 9 8 2" xfId="16579"/>
    <cellStyle name="Normal 9 8 2 2" xfId="16580"/>
    <cellStyle name="Normal 9 8 2 2 2" xfId="16581"/>
    <cellStyle name="Normal 9 8 2 2 3" xfId="16582"/>
    <cellStyle name="Normal 9 8 2 2 4" xfId="36068"/>
    <cellStyle name="Normal 9 8 2 3" xfId="16583"/>
    <cellStyle name="Normal 9 8 2 4" xfId="16584"/>
    <cellStyle name="Normal 9 8 2 5" xfId="36067"/>
    <cellStyle name="Normal 9 8 3" xfId="16585"/>
    <cellStyle name="Normal 9 8 3 2" xfId="16586"/>
    <cellStyle name="Normal 9 8 3 3" xfId="16587"/>
    <cellStyle name="Normal 9 8 3 4" xfId="36069"/>
    <cellStyle name="Normal 9 8 4" xfId="16588"/>
    <cellStyle name="Normal 9 8 4 2" xfId="16589"/>
    <cellStyle name="Normal 9 8 4 3" xfId="16590"/>
    <cellStyle name="Normal 9 8 4 4" xfId="37858"/>
    <cellStyle name="Normal 9 8 5" xfId="16591"/>
    <cellStyle name="Normal 9 8 6" xfId="16592"/>
    <cellStyle name="Normal 9 8 7" xfId="34041"/>
    <cellStyle name="Normal 9 9" xfId="16593"/>
    <cellStyle name="Normal 9 9 2" xfId="16594"/>
    <cellStyle name="Normal 9 9 2 2" xfId="16595"/>
    <cellStyle name="Normal 9 9 2 3" xfId="16596"/>
    <cellStyle name="Normal 9 9 2 4" xfId="36070"/>
    <cellStyle name="Normal 9 9 3" xfId="16597"/>
    <cellStyle name="Normal 9 9 3 2" xfId="16598"/>
    <cellStyle name="Normal 9 9 3 3" xfId="16599"/>
    <cellStyle name="Normal 9 9 3 4" xfId="37912"/>
    <cellStyle name="Normal 9 9 4" xfId="16600"/>
    <cellStyle name="Normal 9 9 5" xfId="16601"/>
    <cellStyle name="Normal 9 9 6" xfId="34097"/>
    <cellStyle name="Normal 90" xfId="16602"/>
    <cellStyle name="Normal 90 2" xfId="33015"/>
    <cellStyle name="Normal 91" xfId="16603"/>
    <cellStyle name="Normal 91 2" xfId="38557"/>
    <cellStyle name="Normal 92" xfId="33008"/>
    <cellStyle name="Normal 92 2" xfId="38558"/>
    <cellStyle name="Normal 93" xfId="33016"/>
    <cellStyle name="Normal 93 2" xfId="38559"/>
    <cellStyle name="Normal 94" xfId="38560"/>
    <cellStyle name="Normal 95" xfId="38561"/>
    <cellStyle name="Normal 96" xfId="38562"/>
    <cellStyle name="Normal 97" xfId="38563"/>
    <cellStyle name="Normal 98" xfId="33022"/>
    <cellStyle name="Normal 99" xfId="162"/>
    <cellStyle name="Note" xfId="51" builtinId="10" hidden="1"/>
    <cellStyle name="Note 2" xfId="16604"/>
    <cellStyle name="Note 2 10" xfId="16605"/>
    <cellStyle name="Note 2 10 10" xfId="16606"/>
    <cellStyle name="Note 2 10 11" xfId="16607"/>
    <cellStyle name="Note 2 10 12" xfId="16608"/>
    <cellStyle name="Note 2 10 13" xfId="16609"/>
    <cellStyle name="Note 2 10 14" xfId="36071"/>
    <cellStyle name="Note 2 10 2" xfId="16610"/>
    <cellStyle name="Note 2 10 2 10" xfId="16611"/>
    <cellStyle name="Note 2 10 2 11" xfId="16612"/>
    <cellStyle name="Note 2 10 2 12" xfId="36072"/>
    <cellStyle name="Note 2 10 2 2" xfId="16613"/>
    <cellStyle name="Note 2 10 2 2 10" xfId="16614"/>
    <cellStyle name="Note 2 10 2 2 11" xfId="36073"/>
    <cellStyle name="Note 2 10 2 2 2" xfId="16615"/>
    <cellStyle name="Note 2 10 2 2 3" xfId="16616"/>
    <cellStyle name="Note 2 10 2 2 4" xfId="16617"/>
    <cellStyle name="Note 2 10 2 2 5" xfId="16618"/>
    <cellStyle name="Note 2 10 2 2 6" xfId="16619"/>
    <cellStyle name="Note 2 10 2 2 7" xfId="16620"/>
    <cellStyle name="Note 2 10 2 2 8" xfId="16621"/>
    <cellStyle name="Note 2 10 2 2 9" xfId="16622"/>
    <cellStyle name="Note 2 10 2 3" xfId="16623"/>
    <cellStyle name="Note 2 10 2 4" xfId="16624"/>
    <cellStyle name="Note 2 10 2 5" xfId="16625"/>
    <cellStyle name="Note 2 10 2 6" xfId="16626"/>
    <cellStyle name="Note 2 10 2 7" xfId="16627"/>
    <cellStyle name="Note 2 10 2 8" xfId="16628"/>
    <cellStyle name="Note 2 10 2 9" xfId="16629"/>
    <cellStyle name="Note 2 10 3" xfId="16630"/>
    <cellStyle name="Note 2 10 3 10" xfId="16631"/>
    <cellStyle name="Note 2 10 3 11" xfId="16632"/>
    <cellStyle name="Note 2 10 3 12" xfId="36074"/>
    <cellStyle name="Note 2 10 3 2" xfId="16633"/>
    <cellStyle name="Note 2 10 3 2 10" xfId="16634"/>
    <cellStyle name="Note 2 10 3 2 11" xfId="36075"/>
    <cellStyle name="Note 2 10 3 2 2" xfId="16635"/>
    <cellStyle name="Note 2 10 3 2 3" xfId="16636"/>
    <cellStyle name="Note 2 10 3 2 4" xfId="16637"/>
    <cellStyle name="Note 2 10 3 2 5" xfId="16638"/>
    <cellStyle name="Note 2 10 3 2 6" xfId="16639"/>
    <cellStyle name="Note 2 10 3 2 7" xfId="16640"/>
    <cellStyle name="Note 2 10 3 2 8" xfId="16641"/>
    <cellStyle name="Note 2 10 3 2 9" xfId="16642"/>
    <cellStyle name="Note 2 10 3 3" xfId="16643"/>
    <cellStyle name="Note 2 10 3 4" xfId="16644"/>
    <cellStyle name="Note 2 10 3 5" xfId="16645"/>
    <cellStyle name="Note 2 10 3 6" xfId="16646"/>
    <cellStyle name="Note 2 10 3 7" xfId="16647"/>
    <cellStyle name="Note 2 10 3 8" xfId="16648"/>
    <cellStyle name="Note 2 10 3 9" xfId="16649"/>
    <cellStyle name="Note 2 10 4" xfId="16650"/>
    <cellStyle name="Note 2 10 4 10" xfId="16651"/>
    <cellStyle name="Note 2 10 4 11" xfId="36076"/>
    <cellStyle name="Note 2 10 4 2" xfId="16652"/>
    <cellStyle name="Note 2 10 4 3" xfId="16653"/>
    <cellStyle name="Note 2 10 4 4" xfId="16654"/>
    <cellStyle name="Note 2 10 4 5" xfId="16655"/>
    <cellStyle name="Note 2 10 4 6" xfId="16656"/>
    <cellStyle name="Note 2 10 4 7" xfId="16657"/>
    <cellStyle name="Note 2 10 4 8" xfId="16658"/>
    <cellStyle name="Note 2 10 4 9" xfId="16659"/>
    <cellStyle name="Note 2 10 5" xfId="16660"/>
    <cellStyle name="Note 2 10 6" xfId="16661"/>
    <cellStyle name="Note 2 10 7" xfId="16662"/>
    <cellStyle name="Note 2 10 8" xfId="16663"/>
    <cellStyle name="Note 2 10 9" xfId="16664"/>
    <cellStyle name="Note 2 11" xfId="16665"/>
    <cellStyle name="Note 2 11 10" xfId="16666"/>
    <cellStyle name="Note 2 11 11" xfId="16667"/>
    <cellStyle name="Note 2 11 12" xfId="16668"/>
    <cellStyle name="Note 2 11 13" xfId="16669"/>
    <cellStyle name="Note 2 11 14" xfId="36077"/>
    <cellStyle name="Note 2 11 2" xfId="16670"/>
    <cellStyle name="Note 2 11 2 10" xfId="16671"/>
    <cellStyle name="Note 2 11 2 11" xfId="16672"/>
    <cellStyle name="Note 2 11 2 12" xfId="36078"/>
    <cellStyle name="Note 2 11 2 2" xfId="16673"/>
    <cellStyle name="Note 2 11 2 2 10" xfId="16674"/>
    <cellStyle name="Note 2 11 2 2 11" xfId="36079"/>
    <cellStyle name="Note 2 11 2 2 2" xfId="16675"/>
    <cellStyle name="Note 2 11 2 2 3" xfId="16676"/>
    <cellStyle name="Note 2 11 2 2 4" xfId="16677"/>
    <cellStyle name="Note 2 11 2 2 5" xfId="16678"/>
    <cellStyle name="Note 2 11 2 2 6" xfId="16679"/>
    <cellStyle name="Note 2 11 2 2 7" xfId="16680"/>
    <cellStyle name="Note 2 11 2 2 8" xfId="16681"/>
    <cellStyle name="Note 2 11 2 2 9" xfId="16682"/>
    <cellStyle name="Note 2 11 2 3" xfId="16683"/>
    <cellStyle name="Note 2 11 2 4" xfId="16684"/>
    <cellStyle name="Note 2 11 2 5" xfId="16685"/>
    <cellStyle name="Note 2 11 2 6" xfId="16686"/>
    <cellStyle name="Note 2 11 2 7" xfId="16687"/>
    <cellStyle name="Note 2 11 2 8" xfId="16688"/>
    <cellStyle name="Note 2 11 2 9" xfId="16689"/>
    <cellStyle name="Note 2 11 3" xfId="16690"/>
    <cellStyle name="Note 2 11 3 10" xfId="16691"/>
    <cellStyle name="Note 2 11 3 11" xfId="16692"/>
    <cellStyle name="Note 2 11 3 12" xfId="36080"/>
    <cellStyle name="Note 2 11 3 2" xfId="16693"/>
    <cellStyle name="Note 2 11 3 2 10" xfId="16694"/>
    <cellStyle name="Note 2 11 3 2 11" xfId="36081"/>
    <cellStyle name="Note 2 11 3 2 2" xfId="16695"/>
    <cellStyle name="Note 2 11 3 2 3" xfId="16696"/>
    <cellStyle name="Note 2 11 3 2 4" xfId="16697"/>
    <cellStyle name="Note 2 11 3 2 5" xfId="16698"/>
    <cellStyle name="Note 2 11 3 2 6" xfId="16699"/>
    <cellStyle name="Note 2 11 3 2 7" xfId="16700"/>
    <cellStyle name="Note 2 11 3 2 8" xfId="16701"/>
    <cellStyle name="Note 2 11 3 2 9" xfId="16702"/>
    <cellStyle name="Note 2 11 3 3" xfId="16703"/>
    <cellStyle name="Note 2 11 3 4" xfId="16704"/>
    <cellStyle name="Note 2 11 3 5" xfId="16705"/>
    <cellStyle name="Note 2 11 3 6" xfId="16706"/>
    <cellStyle name="Note 2 11 3 7" xfId="16707"/>
    <cellStyle name="Note 2 11 3 8" xfId="16708"/>
    <cellStyle name="Note 2 11 3 9" xfId="16709"/>
    <cellStyle name="Note 2 11 4" xfId="16710"/>
    <cellStyle name="Note 2 11 4 10" xfId="16711"/>
    <cellStyle name="Note 2 11 4 11" xfId="36082"/>
    <cellStyle name="Note 2 11 4 2" xfId="16712"/>
    <cellStyle name="Note 2 11 4 3" xfId="16713"/>
    <cellStyle name="Note 2 11 4 4" xfId="16714"/>
    <cellStyle name="Note 2 11 4 5" xfId="16715"/>
    <cellStyle name="Note 2 11 4 6" xfId="16716"/>
    <cellStyle name="Note 2 11 4 7" xfId="16717"/>
    <cellStyle name="Note 2 11 4 8" xfId="16718"/>
    <cellStyle name="Note 2 11 4 9" xfId="16719"/>
    <cellStyle name="Note 2 11 5" xfId="16720"/>
    <cellStyle name="Note 2 11 6" xfId="16721"/>
    <cellStyle name="Note 2 11 7" xfId="16722"/>
    <cellStyle name="Note 2 11 8" xfId="16723"/>
    <cellStyle name="Note 2 11 9" xfId="16724"/>
    <cellStyle name="Note 2 12" xfId="16725"/>
    <cellStyle name="Note 2 12 10" xfId="16726"/>
    <cellStyle name="Note 2 12 11" xfId="16727"/>
    <cellStyle name="Note 2 12 12" xfId="16728"/>
    <cellStyle name="Note 2 12 13" xfId="16729"/>
    <cellStyle name="Note 2 12 14" xfId="36083"/>
    <cellStyle name="Note 2 12 2" xfId="16730"/>
    <cellStyle name="Note 2 12 2 10" xfId="16731"/>
    <cellStyle name="Note 2 12 2 11" xfId="16732"/>
    <cellStyle name="Note 2 12 2 12" xfId="36084"/>
    <cellStyle name="Note 2 12 2 2" xfId="16733"/>
    <cellStyle name="Note 2 12 2 2 10" xfId="16734"/>
    <cellStyle name="Note 2 12 2 2 11" xfId="36085"/>
    <cellStyle name="Note 2 12 2 2 2" xfId="16735"/>
    <cellStyle name="Note 2 12 2 2 3" xfId="16736"/>
    <cellStyle name="Note 2 12 2 2 4" xfId="16737"/>
    <cellStyle name="Note 2 12 2 2 5" xfId="16738"/>
    <cellStyle name="Note 2 12 2 2 6" xfId="16739"/>
    <cellStyle name="Note 2 12 2 2 7" xfId="16740"/>
    <cellStyle name="Note 2 12 2 2 8" xfId="16741"/>
    <cellStyle name="Note 2 12 2 2 9" xfId="16742"/>
    <cellStyle name="Note 2 12 2 3" xfId="16743"/>
    <cellStyle name="Note 2 12 2 4" xfId="16744"/>
    <cellStyle name="Note 2 12 2 5" xfId="16745"/>
    <cellStyle name="Note 2 12 2 6" xfId="16746"/>
    <cellStyle name="Note 2 12 2 7" xfId="16747"/>
    <cellStyle name="Note 2 12 2 8" xfId="16748"/>
    <cellStyle name="Note 2 12 2 9" xfId="16749"/>
    <cellStyle name="Note 2 12 3" xfId="16750"/>
    <cellStyle name="Note 2 12 3 10" xfId="16751"/>
    <cellStyle name="Note 2 12 3 11" xfId="16752"/>
    <cellStyle name="Note 2 12 3 12" xfId="36086"/>
    <cellStyle name="Note 2 12 3 2" xfId="16753"/>
    <cellStyle name="Note 2 12 3 2 10" xfId="16754"/>
    <cellStyle name="Note 2 12 3 2 11" xfId="36087"/>
    <cellStyle name="Note 2 12 3 2 2" xfId="16755"/>
    <cellStyle name="Note 2 12 3 2 3" xfId="16756"/>
    <cellStyle name="Note 2 12 3 2 4" xfId="16757"/>
    <cellStyle name="Note 2 12 3 2 5" xfId="16758"/>
    <cellStyle name="Note 2 12 3 2 6" xfId="16759"/>
    <cellStyle name="Note 2 12 3 2 7" xfId="16760"/>
    <cellStyle name="Note 2 12 3 2 8" xfId="16761"/>
    <cellStyle name="Note 2 12 3 2 9" xfId="16762"/>
    <cellStyle name="Note 2 12 3 3" xfId="16763"/>
    <cellStyle name="Note 2 12 3 4" xfId="16764"/>
    <cellStyle name="Note 2 12 3 5" xfId="16765"/>
    <cellStyle name="Note 2 12 3 6" xfId="16766"/>
    <cellStyle name="Note 2 12 3 7" xfId="16767"/>
    <cellStyle name="Note 2 12 3 8" xfId="16768"/>
    <cellStyle name="Note 2 12 3 9" xfId="16769"/>
    <cellStyle name="Note 2 12 4" xfId="16770"/>
    <cellStyle name="Note 2 12 4 10" xfId="16771"/>
    <cellStyle name="Note 2 12 4 11" xfId="36088"/>
    <cellStyle name="Note 2 12 4 2" xfId="16772"/>
    <cellStyle name="Note 2 12 4 3" xfId="16773"/>
    <cellStyle name="Note 2 12 4 4" xfId="16774"/>
    <cellStyle name="Note 2 12 4 5" xfId="16775"/>
    <cellStyle name="Note 2 12 4 6" xfId="16776"/>
    <cellStyle name="Note 2 12 4 7" xfId="16777"/>
    <cellStyle name="Note 2 12 4 8" xfId="16778"/>
    <cellStyle name="Note 2 12 4 9" xfId="16779"/>
    <cellStyle name="Note 2 12 5" xfId="16780"/>
    <cellStyle name="Note 2 12 6" xfId="16781"/>
    <cellStyle name="Note 2 12 7" xfId="16782"/>
    <cellStyle name="Note 2 12 8" xfId="16783"/>
    <cellStyle name="Note 2 12 9" xfId="16784"/>
    <cellStyle name="Note 2 13" xfId="16785"/>
    <cellStyle name="Note 2 13 10" xfId="16786"/>
    <cellStyle name="Note 2 13 11" xfId="16787"/>
    <cellStyle name="Note 2 13 12" xfId="16788"/>
    <cellStyle name="Note 2 13 13" xfId="16789"/>
    <cellStyle name="Note 2 13 14" xfId="36089"/>
    <cellStyle name="Note 2 13 2" xfId="16790"/>
    <cellStyle name="Note 2 13 2 10" xfId="16791"/>
    <cellStyle name="Note 2 13 2 11" xfId="16792"/>
    <cellStyle name="Note 2 13 2 12" xfId="36090"/>
    <cellStyle name="Note 2 13 2 2" xfId="16793"/>
    <cellStyle name="Note 2 13 2 2 10" xfId="16794"/>
    <cellStyle name="Note 2 13 2 2 11" xfId="36091"/>
    <cellStyle name="Note 2 13 2 2 2" xfId="16795"/>
    <cellStyle name="Note 2 13 2 2 3" xfId="16796"/>
    <cellStyle name="Note 2 13 2 2 4" xfId="16797"/>
    <cellStyle name="Note 2 13 2 2 5" xfId="16798"/>
    <cellStyle name="Note 2 13 2 2 6" xfId="16799"/>
    <cellStyle name="Note 2 13 2 2 7" xfId="16800"/>
    <cellStyle name="Note 2 13 2 2 8" xfId="16801"/>
    <cellStyle name="Note 2 13 2 2 9" xfId="16802"/>
    <cellStyle name="Note 2 13 2 3" xfId="16803"/>
    <cellStyle name="Note 2 13 2 4" xfId="16804"/>
    <cellStyle name="Note 2 13 2 5" xfId="16805"/>
    <cellStyle name="Note 2 13 2 6" xfId="16806"/>
    <cellStyle name="Note 2 13 2 7" xfId="16807"/>
    <cellStyle name="Note 2 13 2 8" xfId="16808"/>
    <cellStyle name="Note 2 13 2 9" xfId="16809"/>
    <cellStyle name="Note 2 13 3" xfId="16810"/>
    <cellStyle name="Note 2 13 3 10" xfId="16811"/>
    <cellStyle name="Note 2 13 3 11" xfId="16812"/>
    <cellStyle name="Note 2 13 3 12" xfId="36092"/>
    <cellStyle name="Note 2 13 3 2" xfId="16813"/>
    <cellStyle name="Note 2 13 3 2 10" xfId="16814"/>
    <cellStyle name="Note 2 13 3 2 11" xfId="36093"/>
    <cellStyle name="Note 2 13 3 2 2" xfId="16815"/>
    <cellStyle name="Note 2 13 3 2 3" xfId="16816"/>
    <cellStyle name="Note 2 13 3 2 4" xfId="16817"/>
    <cellStyle name="Note 2 13 3 2 5" xfId="16818"/>
    <cellStyle name="Note 2 13 3 2 6" xfId="16819"/>
    <cellStyle name="Note 2 13 3 2 7" xfId="16820"/>
    <cellStyle name="Note 2 13 3 2 8" xfId="16821"/>
    <cellStyle name="Note 2 13 3 2 9" xfId="16822"/>
    <cellStyle name="Note 2 13 3 3" xfId="16823"/>
    <cellStyle name="Note 2 13 3 4" xfId="16824"/>
    <cellStyle name="Note 2 13 3 5" xfId="16825"/>
    <cellStyle name="Note 2 13 3 6" xfId="16826"/>
    <cellStyle name="Note 2 13 3 7" xfId="16827"/>
    <cellStyle name="Note 2 13 3 8" xfId="16828"/>
    <cellStyle name="Note 2 13 3 9" xfId="16829"/>
    <cellStyle name="Note 2 13 4" xfId="16830"/>
    <cellStyle name="Note 2 13 4 10" xfId="16831"/>
    <cellStyle name="Note 2 13 4 11" xfId="36094"/>
    <cellStyle name="Note 2 13 4 2" xfId="16832"/>
    <cellStyle name="Note 2 13 4 3" xfId="16833"/>
    <cellStyle name="Note 2 13 4 4" xfId="16834"/>
    <cellStyle name="Note 2 13 4 5" xfId="16835"/>
    <cellStyle name="Note 2 13 4 6" xfId="16836"/>
    <cellStyle name="Note 2 13 4 7" xfId="16837"/>
    <cellStyle name="Note 2 13 4 8" xfId="16838"/>
    <cellStyle name="Note 2 13 4 9" xfId="16839"/>
    <cellStyle name="Note 2 13 5" xfId="16840"/>
    <cellStyle name="Note 2 13 6" xfId="16841"/>
    <cellStyle name="Note 2 13 7" xfId="16842"/>
    <cellStyle name="Note 2 13 8" xfId="16843"/>
    <cellStyle name="Note 2 13 9" xfId="16844"/>
    <cellStyle name="Note 2 14" xfId="16845"/>
    <cellStyle name="Note 2 14 10" xfId="16846"/>
    <cellStyle name="Note 2 14 11" xfId="16847"/>
    <cellStyle name="Note 2 14 12" xfId="16848"/>
    <cellStyle name="Note 2 14 13" xfId="36095"/>
    <cellStyle name="Note 2 14 2" xfId="16849"/>
    <cellStyle name="Note 2 14 2 10" xfId="16850"/>
    <cellStyle name="Note 2 14 2 11" xfId="16851"/>
    <cellStyle name="Note 2 14 2 12" xfId="36096"/>
    <cellStyle name="Note 2 14 2 2" xfId="16852"/>
    <cellStyle name="Note 2 14 2 2 10" xfId="16853"/>
    <cellStyle name="Note 2 14 2 2 11" xfId="36097"/>
    <cellStyle name="Note 2 14 2 2 2" xfId="16854"/>
    <cellStyle name="Note 2 14 2 2 3" xfId="16855"/>
    <cellStyle name="Note 2 14 2 2 4" xfId="16856"/>
    <cellStyle name="Note 2 14 2 2 5" xfId="16857"/>
    <cellStyle name="Note 2 14 2 2 6" xfId="16858"/>
    <cellStyle name="Note 2 14 2 2 7" xfId="16859"/>
    <cellStyle name="Note 2 14 2 2 8" xfId="16860"/>
    <cellStyle name="Note 2 14 2 2 9" xfId="16861"/>
    <cellStyle name="Note 2 14 2 3" xfId="16862"/>
    <cellStyle name="Note 2 14 2 4" xfId="16863"/>
    <cellStyle name="Note 2 14 2 5" xfId="16864"/>
    <cellStyle name="Note 2 14 2 6" xfId="16865"/>
    <cellStyle name="Note 2 14 2 7" xfId="16866"/>
    <cellStyle name="Note 2 14 2 8" xfId="16867"/>
    <cellStyle name="Note 2 14 2 9" xfId="16868"/>
    <cellStyle name="Note 2 14 3" xfId="16869"/>
    <cellStyle name="Note 2 14 3 10" xfId="16870"/>
    <cellStyle name="Note 2 14 3 11" xfId="36098"/>
    <cellStyle name="Note 2 14 3 2" xfId="16871"/>
    <cellStyle name="Note 2 14 3 3" xfId="16872"/>
    <cellStyle name="Note 2 14 3 4" xfId="16873"/>
    <cellStyle name="Note 2 14 3 5" xfId="16874"/>
    <cellStyle name="Note 2 14 3 6" xfId="16875"/>
    <cellStyle name="Note 2 14 3 7" xfId="16876"/>
    <cellStyle name="Note 2 14 3 8" xfId="16877"/>
    <cellStyle name="Note 2 14 3 9" xfId="16878"/>
    <cellStyle name="Note 2 14 4" xfId="16879"/>
    <cellStyle name="Note 2 14 5" xfId="16880"/>
    <cellStyle name="Note 2 14 6" xfId="16881"/>
    <cellStyle name="Note 2 14 7" xfId="16882"/>
    <cellStyle name="Note 2 14 8" xfId="16883"/>
    <cellStyle name="Note 2 14 9" xfId="16884"/>
    <cellStyle name="Note 2 15" xfId="16885"/>
    <cellStyle name="Note 2 15 10" xfId="16886"/>
    <cellStyle name="Note 2 15 11" xfId="16887"/>
    <cellStyle name="Note 2 15 12" xfId="36099"/>
    <cellStyle name="Note 2 15 2" xfId="16888"/>
    <cellStyle name="Note 2 15 2 10" xfId="16889"/>
    <cellStyle name="Note 2 15 2 11" xfId="36100"/>
    <cellStyle name="Note 2 15 2 2" xfId="16890"/>
    <cellStyle name="Note 2 15 2 3" xfId="16891"/>
    <cellStyle name="Note 2 15 2 4" xfId="16892"/>
    <cellStyle name="Note 2 15 2 5" xfId="16893"/>
    <cellStyle name="Note 2 15 2 6" xfId="16894"/>
    <cellStyle name="Note 2 15 2 7" xfId="16895"/>
    <cellStyle name="Note 2 15 2 8" xfId="16896"/>
    <cellStyle name="Note 2 15 2 9" xfId="16897"/>
    <cellStyle name="Note 2 15 3" xfId="16898"/>
    <cellStyle name="Note 2 15 4" xfId="16899"/>
    <cellStyle name="Note 2 15 5" xfId="16900"/>
    <cellStyle name="Note 2 15 6" xfId="16901"/>
    <cellStyle name="Note 2 15 7" xfId="16902"/>
    <cellStyle name="Note 2 15 8" xfId="16903"/>
    <cellStyle name="Note 2 15 9" xfId="16904"/>
    <cellStyle name="Note 2 16" xfId="16905"/>
    <cellStyle name="Note 2 16 10" xfId="16906"/>
    <cellStyle name="Note 2 16 11" xfId="16907"/>
    <cellStyle name="Note 2 16 12" xfId="36101"/>
    <cellStyle name="Note 2 16 2" xfId="16908"/>
    <cellStyle name="Note 2 16 2 10" xfId="16909"/>
    <cellStyle name="Note 2 16 2 11" xfId="36102"/>
    <cellStyle name="Note 2 16 2 2" xfId="16910"/>
    <cellStyle name="Note 2 16 2 3" xfId="16911"/>
    <cellStyle name="Note 2 16 2 4" xfId="16912"/>
    <cellStyle name="Note 2 16 2 5" xfId="16913"/>
    <cellStyle name="Note 2 16 2 6" xfId="16914"/>
    <cellStyle name="Note 2 16 2 7" xfId="16915"/>
    <cellStyle name="Note 2 16 2 8" xfId="16916"/>
    <cellStyle name="Note 2 16 2 9" xfId="16917"/>
    <cellStyle name="Note 2 16 3" xfId="16918"/>
    <cellStyle name="Note 2 16 4" xfId="16919"/>
    <cellStyle name="Note 2 16 5" xfId="16920"/>
    <cellStyle name="Note 2 16 6" xfId="16921"/>
    <cellStyle name="Note 2 16 7" xfId="16922"/>
    <cellStyle name="Note 2 16 8" xfId="16923"/>
    <cellStyle name="Note 2 16 9" xfId="16924"/>
    <cellStyle name="Note 2 17" xfId="16925"/>
    <cellStyle name="Note 2 17 10" xfId="16926"/>
    <cellStyle name="Note 2 17 11" xfId="36103"/>
    <cellStyle name="Note 2 17 2" xfId="16927"/>
    <cellStyle name="Note 2 17 3" xfId="16928"/>
    <cellStyle name="Note 2 17 4" xfId="16929"/>
    <cellStyle name="Note 2 17 5" xfId="16930"/>
    <cellStyle name="Note 2 17 6" xfId="16931"/>
    <cellStyle name="Note 2 17 7" xfId="16932"/>
    <cellStyle name="Note 2 17 8" xfId="16933"/>
    <cellStyle name="Note 2 17 9" xfId="16934"/>
    <cellStyle name="Note 2 18" xfId="16935"/>
    <cellStyle name="Note 2 18 10" xfId="16936"/>
    <cellStyle name="Note 2 18 11" xfId="37778"/>
    <cellStyle name="Note 2 18 2" xfId="16937"/>
    <cellStyle name="Note 2 18 3" xfId="16938"/>
    <cellStyle name="Note 2 18 4" xfId="16939"/>
    <cellStyle name="Note 2 18 5" xfId="16940"/>
    <cellStyle name="Note 2 18 6" xfId="16941"/>
    <cellStyle name="Note 2 18 7" xfId="16942"/>
    <cellStyle name="Note 2 18 8" xfId="16943"/>
    <cellStyle name="Note 2 18 9" xfId="16944"/>
    <cellStyle name="Note 2 19" xfId="16945"/>
    <cellStyle name="Note 2 2" xfId="16946"/>
    <cellStyle name="Note 2 2 10" xfId="16947"/>
    <cellStyle name="Note 2 2 10 10" xfId="16948"/>
    <cellStyle name="Note 2 2 10 11" xfId="16949"/>
    <cellStyle name="Note 2 2 10 12" xfId="16950"/>
    <cellStyle name="Note 2 2 10 13" xfId="16951"/>
    <cellStyle name="Note 2 2 10 14" xfId="36104"/>
    <cellStyle name="Note 2 2 10 2" xfId="16952"/>
    <cellStyle name="Note 2 2 10 2 10" xfId="16953"/>
    <cellStyle name="Note 2 2 10 2 11" xfId="16954"/>
    <cellStyle name="Note 2 2 10 2 12" xfId="36105"/>
    <cellStyle name="Note 2 2 10 2 2" xfId="16955"/>
    <cellStyle name="Note 2 2 10 2 2 10" xfId="16956"/>
    <cellStyle name="Note 2 2 10 2 2 11" xfId="36106"/>
    <cellStyle name="Note 2 2 10 2 2 2" xfId="16957"/>
    <cellStyle name="Note 2 2 10 2 2 3" xfId="16958"/>
    <cellStyle name="Note 2 2 10 2 2 4" xfId="16959"/>
    <cellStyle name="Note 2 2 10 2 2 5" xfId="16960"/>
    <cellStyle name="Note 2 2 10 2 2 6" xfId="16961"/>
    <cellStyle name="Note 2 2 10 2 2 7" xfId="16962"/>
    <cellStyle name="Note 2 2 10 2 2 8" xfId="16963"/>
    <cellStyle name="Note 2 2 10 2 2 9" xfId="16964"/>
    <cellStyle name="Note 2 2 10 2 3" xfId="16965"/>
    <cellStyle name="Note 2 2 10 2 4" xfId="16966"/>
    <cellStyle name="Note 2 2 10 2 5" xfId="16967"/>
    <cellStyle name="Note 2 2 10 2 6" xfId="16968"/>
    <cellStyle name="Note 2 2 10 2 7" xfId="16969"/>
    <cellStyle name="Note 2 2 10 2 8" xfId="16970"/>
    <cellStyle name="Note 2 2 10 2 9" xfId="16971"/>
    <cellStyle name="Note 2 2 10 3" xfId="16972"/>
    <cellStyle name="Note 2 2 10 3 10" xfId="16973"/>
    <cellStyle name="Note 2 2 10 3 11" xfId="16974"/>
    <cellStyle name="Note 2 2 10 3 12" xfId="36107"/>
    <cellStyle name="Note 2 2 10 3 2" xfId="16975"/>
    <cellStyle name="Note 2 2 10 3 2 10" xfId="16976"/>
    <cellStyle name="Note 2 2 10 3 2 11" xfId="36108"/>
    <cellStyle name="Note 2 2 10 3 2 2" xfId="16977"/>
    <cellStyle name="Note 2 2 10 3 2 3" xfId="16978"/>
    <cellStyle name="Note 2 2 10 3 2 4" xfId="16979"/>
    <cellStyle name="Note 2 2 10 3 2 5" xfId="16980"/>
    <cellStyle name="Note 2 2 10 3 2 6" xfId="16981"/>
    <cellStyle name="Note 2 2 10 3 2 7" xfId="16982"/>
    <cellStyle name="Note 2 2 10 3 2 8" xfId="16983"/>
    <cellStyle name="Note 2 2 10 3 2 9" xfId="16984"/>
    <cellStyle name="Note 2 2 10 3 3" xfId="16985"/>
    <cellStyle name="Note 2 2 10 3 4" xfId="16986"/>
    <cellStyle name="Note 2 2 10 3 5" xfId="16987"/>
    <cellStyle name="Note 2 2 10 3 6" xfId="16988"/>
    <cellStyle name="Note 2 2 10 3 7" xfId="16989"/>
    <cellStyle name="Note 2 2 10 3 8" xfId="16990"/>
    <cellStyle name="Note 2 2 10 3 9" xfId="16991"/>
    <cellStyle name="Note 2 2 10 4" xfId="16992"/>
    <cellStyle name="Note 2 2 10 4 10" xfId="16993"/>
    <cellStyle name="Note 2 2 10 4 11" xfId="36109"/>
    <cellStyle name="Note 2 2 10 4 2" xfId="16994"/>
    <cellStyle name="Note 2 2 10 4 3" xfId="16995"/>
    <cellStyle name="Note 2 2 10 4 4" xfId="16996"/>
    <cellStyle name="Note 2 2 10 4 5" xfId="16997"/>
    <cellStyle name="Note 2 2 10 4 6" xfId="16998"/>
    <cellStyle name="Note 2 2 10 4 7" xfId="16999"/>
    <cellStyle name="Note 2 2 10 4 8" xfId="17000"/>
    <cellStyle name="Note 2 2 10 4 9" xfId="17001"/>
    <cellStyle name="Note 2 2 10 5" xfId="17002"/>
    <cellStyle name="Note 2 2 10 6" xfId="17003"/>
    <cellStyle name="Note 2 2 10 7" xfId="17004"/>
    <cellStyle name="Note 2 2 10 8" xfId="17005"/>
    <cellStyle name="Note 2 2 10 9" xfId="17006"/>
    <cellStyle name="Note 2 2 11" xfId="17007"/>
    <cellStyle name="Note 2 2 11 10" xfId="17008"/>
    <cellStyle name="Note 2 2 11 11" xfId="17009"/>
    <cellStyle name="Note 2 2 11 12" xfId="17010"/>
    <cellStyle name="Note 2 2 11 13" xfId="17011"/>
    <cellStyle name="Note 2 2 11 14" xfId="36110"/>
    <cellStyle name="Note 2 2 11 2" xfId="17012"/>
    <cellStyle name="Note 2 2 11 2 10" xfId="17013"/>
    <cellStyle name="Note 2 2 11 2 11" xfId="17014"/>
    <cellStyle name="Note 2 2 11 2 12" xfId="36111"/>
    <cellStyle name="Note 2 2 11 2 2" xfId="17015"/>
    <cellStyle name="Note 2 2 11 2 2 10" xfId="17016"/>
    <cellStyle name="Note 2 2 11 2 2 11" xfId="36112"/>
    <cellStyle name="Note 2 2 11 2 2 2" xfId="17017"/>
    <cellStyle name="Note 2 2 11 2 2 3" xfId="17018"/>
    <cellStyle name="Note 2 2 11 2 2 4" xfId="17019"/>
    <cellStyle name="Note 2 2 11 2 2 5" xfId="17020"/>
    <cellStyle name="Note 2 2 11 2 2 6" xfId="17021"/>
    <cellStyle name="Note 2 2 11 2 2 7" xfId="17022"/>
    <cellStyle name="Note 2 2 11 2 2 8" xfId="17023"/>
    <cellStyle name="Note 2 2 11 2 2 9" xfId="17024"/>
    <cellStyle name="Note 2 2 11 2 3" xfId="17025"/>
    <cellStyle name="Note 2 2 11 2 4" xfId="17026"/>
    <cellStyle name="Note 2 2 11 2 5" xfId="17027"/>
    <cellStyle name="Note 2 2 11 2 6" xfId="17028"/>
    <cellStyle name="Note 2 2 11 2 7" xfId="17029"/>
    <cellStyle name="Note 2 2 11 2 8" xfId="17030"/>
    <cellStyle name="Note 2 2 11 2 9" xfId="17031"/>
    <cellStyle name="Note 2 2 11 3" xfId="17032"/>
    <cellStyle name="Note 2 2 11 3 10" xfId="17033"/>
    <cellStyle name="Note 2 2 11 3 11" xfId="17034"/>
    <cellStyle name="Note 2 2 11 3 12" xfId="36113"/>
    <cellStyle name="Note 2 2 11 3 2" xfId="17035"/>
    <cellStyle name="Note 2 2 11 3 2 10" xfId="17036"/>
    <cellStyle name="Note 2 2 11 3 2 11" xfId="36114"/>
    <cellStyle name="Note 2 2 11 3 2 2" xfId="17037"/>
    <cellStyle name="Note 2 2 11 3 2 3" xfId="17038"/>
    <cellStyle name="Note 2 2 11 3 2 4" xfId="17039"/>
    <cellStyle name="Note 2 2 11 3 2 5" xfId="17040"/>
    <cellStyle name="Note 2 2 11 3 2 6" xfId="17041"/>
    <cellStyle name="Note 2 2 11 3 2 7" xfId="17042"/>
    <cellStyle name="Note 2 2 11 3 2 8" xfId="17043"/>
    <cellStyle name="Note 2 2 11 3 2 9" xfId="17044"/>
    <cellStyle name="Note 2 2 11 3 3" xfId="17045"/>
    <cellStyle name="Note 2 2 11 3 4" xfId="17046"/>
    <cellStyle name="Note 2 2 11 3 5" xfId="17047"/>
    <cellStyle name="Note 2 2 11 3 6" xfId="17048"/>
    <cellStyle name="Note 2 2 11 3 7" xfId="17049"/>
    <cellStyle name="Note 2 2 11 3 8" xfId="17050"/>
    <cellStyle name="Note 2 2 11 3 9" xfId="17051"/>
    <cellStyle name="Note 2 2 11 4" xfId="17052"/>
    <cellStyle name="Note 2 2 11 4 10" xfId="17053"/>
    <cellStyle name="Note 2 2 11 4 11" xfId="36115"/>
    <cellStyle name="Note 2 2 11 4 2" xfId="17054"/>
    <cellStyle name="Note 2 2 11 4 3" xfId="17055"/>
    <cellStyle name="Note 2 2 11 4 4" xfId="17056"/>
    <cellStyle name="Note 2 2 11 4 5" xfId="17057"/>
    <cellStyle name="Note 2 2 11 4 6" xfId="17058"/>
    <cellStyle name="Note 2 2 11 4 7" xfId="17059"/>
    <cellStyle name="Note 2 2 11 4 8" xfId="17060"/>
    <cellStyle name="Note 2 2 11 4 9" xfId="17061"/>
    <cellStyle name="Note 2 2 11 5" xfId="17062"/>
    <cellStyle name="Note 2 2 11 6" xfId="17063"/>
    <cellStyle name="Note 2 2 11 7" xfId="17064"/>
    <cellStyle name="Note 2 2 11 8" xfId="17065"/>
    <cellStyle name="Note 2 2 11 9" xfId="17066"/>
    <cellStyle name="Note 2 2 12" xfId="17067"/>
    <cellStyle name="Note 2 2 12 10" xfId="17068"/>
    <cellStyle name="Note 2 2 12 11" xfId="17069"/>
    <cellStyle name="Note 2 2 12 12" xfId="17070"/>
    <cellStyle name="Note 2 2 12 13" xfId="36116"/>
    <cellStyle name="Note 2 2 12 2" xfId="17071"/>
    <cellStyle name="Note 2 2 12 2 10" xfId="17072"/>
    <cellStyle name="Note 2 2 12 2 11" xfId="17073"/>
    <cellStyle name="Note 2 2 12 2 12" xfId="36117"/>
    <cellStyle name="Note 2 2 12 2 2" xfId="17074"/>
    <cellStyle name="Note 2 2 12 2 2 10" xfId="17075"/>
    <cellStyle name="Note 2 2 12 2 2 11" xfId="36118"/>
    <cellStyle name="Note 2 2 12 2 2 2" xfId="17076"/>
    <cellStyle name="Note 2 2 12 2 2 3" xfId="17077"/>
    <cellStyle name="Note 2 2 12 2 2 4" xfId="17078"/>
    <cellStyle name="Note 2 2 12 2 2 5" xfId="17079"/>
    <cellStyle name="Note 2 2 12 2 2 6" xfId="17080"/>
    <cellStyle name="Note 2 2 12 2 2 7" xfId="17081"/>
    <cellStyle name="Note 2 2 12 2 2 8" xfId="17082"/>
    <cellStyle name="Note 2 2 12 2 2 9" xfId="17083"/>
    <cellStyle name="Note 2 2 12 2 3" xfId="17084"/>
    <cellStyle name="Note 2 2 12 2 4" xfId="17085"/>
    <cellStyle name="Note 2 2 12 2 5" xfId="17086"/>
    <cellStyle name="Note 2 2 12 2 6" xfId="17087"/>
    <cellStyle name="Note 2 2 12 2 7" xfId="17088"/>
    <cellStyle name="Note 2 2 12 2 8" xfId="17089"/>
    <cellStyle name="Note 2 2 12 2 9" xfId="17090"/>
    <cellStyle name="Note 2 2 12 3" xfId="17091"/>
    <cellStyle name="Note 2 2 12 3 10" xfId="17092"/>
    <cellStyle name="Note 2 2 12 3 11" xfId="36119"/>
    <cellStyle name="Note 2 2 12 3 2" xfId="17093"/>
    <cellStyle name="Note 2 2 12 3 3" xfId="17094"/>
    <cellStyle name="Note 2 2 12 3 4" xfId="17095"/>
    <cellStyle name="Note 2 2 12 3 5" xfId="17096"/>
    <cellStyle name="Note 2 2 12 3 6" xfId="17097"/>
    <cellStyle name="Note 2 2 12 3 7" xfId="17098"/>
    <cellStyle name="Note 2 2 12 3 8" xfId="17099"/>
    <cellStyle name="Note 2 2 12 3 9" xfId="17100"/>
    <cellStyle name="Note 2 2 12 4" xfId="17101"/>
    <cellStyle name="Note 2 2 12 5" xfId="17102"/>
    <cellStyle name="Note 2 2 12 6" xfId="17103"/>
    <cellStyle name="Note 2 2 12 7" xfId="17104"/>
    <cellStyle name="Note 2 2 12 8" xfId="17105"/>
    <cellStyle name="Note 2 2 12 9" xfId="17106"/>
    <cellStyle name="Note 2 2 13" xfId="17107"/>
    <cellStyle name="Note 2 2 13 10" xfId="17108"/>
    <cellStyle name="Note 2 2 13 11" xfId="17109"/>
    <cellStyle name="Note 2 2 13 12" xfId="36120"/>
    <cellStyle name="Note 2 2 13 2" xfId="17110"/>
    <cellStyle name="Note 2 2 13 2 10" xfId="17111"/>
    <cellStyle name="Note 2 2 13 2 11" xfId="36121"/>
    <cellStyle name="Note 2 2 13 2 2" xfId="17112"/>
    <cellStyle name="Note 2 2 13 2 3" xfId="17113"/>
    <cellStyle name="Note 2 2 13 2 4" xfId="17114"/>
    <cellStyle name="Note 2 2 13 2 5" xfId="17115"/>
    <cellStyle name="Note 2 2 13 2 6" xfId="17116"/>
    <cellStyle name="Note 2 2 13 2 7" xfId="17117"/>
    <cellStyle name="Note 2 2 13 2 8" xfId="17118"/>
    <cellStyle name="Note 2 2 13 2 9" xfId="17119"/>
    <cellStyle name="Note 2 2 13 3" xfId="17120"/>
    <cellStyle name="Note 2 2 13 4" xfId="17121"/>
    <cellStyle name="Note 2 2 13 5" xfId="17122"/>
    <cellStyle name="Note 2 2 13 6" xfId="17123"/>
    <cellStyle name="Note 2 2 13 7" xfId="17124"/>
    <cellStyle name="Note 2 2 13 8" xfId="17125"/>
    <cellStyle name="Note 2 2 13 9" xfId="17126"/>
    <cellStyle name="Note 2 2 14" xfId="17127"/>
    <cellStyle name="Note 2 2 14 10" xfId="17128"/>
    <cellStyle name="Note 2 2 14 11" xfId="17129"/>
    <cellStyle name="Note 2 2 14 12" xfId="36122"/>
    <cellStyle name="Note 2 2 14 2" xfId="17130"/>
    <cellStyle name="Note 2 2 14 2 10" xfId="17131"/>
    <cellStyle name="Note 2 2 14 2 11" xfId="36123"/>
    <cellStyle name="Note 2 2 14 2 2" xfId="17132"/>
    <cellStyle name="Note 2 2 14 2 3" xfId="17133"/>
    <cellStyle name="Note 2 2 14 2 4" xfId="17134"/>
    <cellStyle name="Note 2 2 14 2 5" xfId="17135"/>
    <cellStyle name="Note 2 2 14 2 6" xfId="17136"/>
    <cellStyle name="Note 2 2 14 2 7" xfId="17137"/>
    <cellStyle name="Note 2 2 14 2 8" xfId="17138"/>
    <cellStyle name="Note 2 2 14 2 9" xfId="17139"/>
    <cellStyle name="Note 2 2 14 3" xfId="17140"/>
    <cellStyle name="Note 2 2 14 4" xfId="17141"/>
    <cellStyle name="Note 2 2 14 5" xfId="17142"/>
    <cellStyle name="Note 2 2 14 6" xfId="17143"/>
    <cellStyle name="Note 2 2 14 7" xfId="17144"/>
    <cellStyle name="Note 2 2 14 8" xfId="17145"/>
    <cellStyle name="Note 2 2 14 9" xfId="17146"/>
    <cellStyle name="Note 2 2 15" xfId="17147"/>
    <cellStyle name="Note 2 2 15 10" xfId="17148"/>
    <cellStyle name="Note 2 2 15 11" xfId="36124"/>
    <cellStyle name="Note 2 2 15 2" xfId="17149"/>
    <cellStyle name="Note 2 2 15 3" xfId="17150"/>
    <cellStyle name="Note 2 2 15 4" xfId="17151"/>
    <cellStyle name="Note 2 2 15 5" xfId="17152"/>
    <cellStyle name="Note 2 2 15 6" xfId="17153"/>
    <cellStyle name="Note 2 2 15 7" xfId="17154"/>
    <cellStyle name="Note 2 2 15 8" xfId="17155"/>
    <cellStyle name="Note 2 2 15 9" xfId="17156"/>
    <cellStyle name="Note 2 2 16" xfId="17157"/>
    <cellStyle name="Note 2 2 16 10" xfId="17158"/>
    <cellStyle name="Note 2 2 16 11" xfId="37813"/>
    <cellStyle name="Note 2 2 16 2" xfId="17159"/>
    <cellStyle name="Note 2 2 16 3" xfId="17160"/>
    <cellStyle name="Note 2 2 16 4" xfId="17161"/>
    <cellStyle name="Note 2 2 16 5" xfId="17162"/>
    <cellStyle name="Note 2 2 16 6" xfId="17163"/>
    <cellStyle name="Note 2 2 16 7" xfId="17164"/>
    <cellStyle name="Note 2 2 16 8" xfId="17165"/>
    <cellStyle name="Note 2 2 16 9" xfId="17166"/>
    <cellStyle name="Note 2 2 17" xfId="17167"/>
    <cellStyle name="Note 2 2 18" xfId="17168"/>
    <cellStyle name="Note 2 2 19" xfId="17169"/>
    <cellStyle name="Note 2 2 2" xfId="17170"/>
    <cellStyle name="Note 2 2 2 10" xfId="17171"/>
    <cellStyle name="Note 2 2 2 11" xfId="17172"/>
    <cellStyle name="Note 2 2 2 12" xfId="17173"/>
    <cellStyle name="Note 2 2 2 13" xfId="17174"/>
    <cellStyle name="Note 2 2 2 14" xfId="17175"/>
    <cellStyle name="Note 2 2 2 15" xfId="36125"/>
    <cellStyle name="Note 2 2 2 2" xfId="17176"/>
    <cellStyle name="Note 2 2 2 2 10" xfId="17177"/>
    <cellStyle name="Note 2 2 2 2 11" xfId="17178"/>
    <cellStyle name="Note 2 2 2 2 12" xfId="17179"/>
    <cellStyle name="Note 2 2 2 2 13" xfId="17180"/>
    <cellStyle name="Note 2 2 2 2 14" xfId="36126"/>
    <cellStyle name="Note 2 2 2 2 2" xfId="17181"/>
    <cellStyle name="Note 2 2 2 2 2 10" xfId="17182"/>
    <cellStyle name="Note 2 2 2 2 2 11" xfId="17183"/>
    <cellStyle name="Note 2 2 2 2 2 12" xfId="36127"/>
    <cellStyle name="Note 2 2 2 2 2 2" xfId="17184"/>
    <cellStyle name="Note 2 2 2 2 2 2 10" xfId="17185"/>
    <cellStyle name="Note 2 2 2 2 2 2 11" xfId="36128"/>
    <cellStyle name="Note 2 2 2 2 2 2 2" xfId="17186"/>
    <cellStyle name="Note 2 2 2 2 2 2 3" xfId="17187"/>
    <cellStyle name="Note 2 2 2 2 2 2 4" xfId="17188"/>
    <cellStyle name="Note 2 2 2 2 2 2 5" xfId="17189"/>
    <cellStyle name="Note 2 2 2 2 2 2 6" xfId="17190"/>
    <cellStyle name="Note 2 2 2 2 2 2 7" xfId="17191"/>
    <cellStyle name="Note 2 2 2 2 2 2 8" xfId="17192"/>
    <cellStyle name="Note 2 2 2 2 2 2 9" xfId="17193"/>
    <cellStyle name="Note 2 2 2 2 2 3" xfId="17194"/>
    <cellStyle name="Note 2 2 2 2 2 4" xfId="17195"/>
    <cellStyle name="Note 2 2 2 2 2 5" xfId="17196"/>
    <cellStyle name="Note 2 2 2 2 2 6" xfId="17197"/>
    <cellStyle name="Note 2 2 2 2 2 7" xfId="17198"/>
    <cellStyle name="Note 2 2 2 2 2 8" xfId="17199"/>
    <cellStyle name="Note 2 2 2 2 2 9" xfId="17200"/>
    <cellStyle name="Note 2 2 2 2 3" xfId="17201"/>
    <cellStyle name="Note 2 2 2 2 3 10" xfId="17202"/>
    <cellStyle name="Note 2 2 2 2 3 11" xfId="17203"/>
    <cellStyle name="Note 2 2 2 2 3 12" xfId="36129"/>
    <cellStyle name="Note 2 2 2 2 3 2" xfId="17204"/>
    <cellStyle name="Note 2 2 2 2 3 2 10" xfId="17205"/>
    <cellStyle name="Note 2 2 2 2 3 2 11" xfId="36130"/>
    <cellStyle name="Note 2 2 2 2 3 2 2" xfId="17206"/>
    <cellStyle name="Note 2 2 2 2 3 2 3" xfId="17207"/>
    <cellStyle name="Note 2 2 2 2 3 2 4" xfId="17208"/>
    <cellStyle name="Note 2 2 2 2 3 2 5" xfId="17209"/>
    <cellStyle name="Note 2 2 2 2 3 2 6" xfId="17210"/>
    <cellStyle name="Note 2 2 2 2 3 2 7" xfId="17211"/>
    <cellStyle name="Note 2 2 2 2 3 2 8" xfId="17212"/>
    <cellStyle name="Note 2 2 2 2 3 2 9" xfId="17213"/>
    <cellStyle name="Note 2 2 2 2 3 3" xfId="17214"/>
    <cellStyle name="Note 2 2 2 2 3 4" xfId="17215"/>
    <cellStyle name="Note 2 2 2 2 3 5" xfId="17216"/>
    <cellStyle name="Note 2 2 2 2 3 6" xfId="17217"/>
    <cellStyle name="Note 2 2 2 2 3 7" xfId="17218"/>
    <cellStyle name="Note 2 2 2 2 3 8" xfId="17219"/>
    <cellStyle name="Note 2 2 2 2 3 9" xfId="17220"/>
    <cellStyle name="Note 2 2 2 2 4" xfId="17221"/>
    <cellStyle name="Note 2 2 2 2 4 10" xfId="17222"/>
    <cellStyle name="Note 2 2 2 2 4 11" xfId="36131"/>
    <cellStyle name="Note 2 2 2 2 4 2" xfId="17223"/>
    <cellStyle name="Note 2 2 2 2 4 3" xfId="17224"/>
    <cellStyle name="Note 2 2 2 2 4 4" xfId="17225"/>
    <cellStyle name="Note 2 2 2 2 4 5" xfId="17226"/>
    <cellStyle name="Note 2 2 2 2 4 6" xfId="17227"/>
    <cellStyle name="Note 2 2 2 2 4 7" xfId="17228"/>
    <cellStyle name="Note 2 2 2 2 4 8" xfId="17229"/>
    <cellStyle name="Note 2 2 2 2 4 9" xfId="17230"/>
    <cellStyle name="Note 2 2 2 2 5" xfId="17231"/>
    <cellStyle name="Note 2 2 2 2 6" xfId="17232"/>
    <cellStyle name="Note 2 2 2 2 7" xfId="17233"/>
    <cellStyle name="Note 2 2 2 2 8" xfId="17234"/>
    <cellStyle name="Note 2 2 2 2 9" xfId="17235"/>
    <cellStyle name="Note 2 2 2 3" xfId="17236"/>
    <cellStyle name="Note 2 2 2 3 10" xfId="17237"/>
    <cellStyle name="Note 2 2 2 3 11" xfId="17238"/>
    <cellStyle name="Note 2 2 2 3 12" xfId="36132"/>
    <cellStyle name="Note 2 2 2 3 2" xfId="17239"/>
    <cellStyle name="Note 2 2 2 3 2 10" xfId="17240"/>
    <cellStyle name="Note 2 2 2 3 2 11" xfId="36133"/>
    <cellStyle name="Note 2 2 2 3 2 2" xfId="17241"/>
    <cellStyle name="Note 2 2 2 3 2 3" xfId="17242"/>
    <cellStyle name="Note 2 2 2 3 2 4" xfId="17243"/>
    <cellStyle name="Note 2 2 2 3 2 5" xfId="17244"/>
    <cellStyle name="Note 2 2 2 3 2 6" xfId="17245"/>
    <cellStyle name="Note 2 2 2 3 2 7" xfId="17246"/>
    <cellStyle name="Note 2 2 2 3 2 8" xfId="17247"/>
    <cellStyle name="Note 2 2 2 3 2 9" xfId="17248"/>
    <cellStyle name="Note 2 2 2 3 3" xfId="17249"/>
    <cellStyle name="Note 2 2 2 3 4" xfId="17250"/>
    <cellStyle name="Note 2 2 2 3 5" xfId="17251"/>
    <cellStyle name="Note 2 2 2 3 6" xfId="17252"/>
    <cellStyle name="Note 2 2 2 3 7" xfId="17253"/>
    <cellStyle name="Note 2 2 2 3 8" xfId="17254"/>
    <cellStyle name="Note 2 2 2 3 9" xfId="17255"/>
    <cellStyle name="Note 2 2 2 4" xfId="17256"/>
    <cellStyle name="Note 2 2 2 4 10" xfId="17257"/>
    <cellStyle name="Note 2 2 2 4 11" xfId="17258"/>
    <cellStyle name="Note 2 2 2 4 12" xfId="36134"/>
    <cellStyle name="Note 2 2 2 4 2" xfId="17259"/>
    <cellStyle name="Note 2 2 2 4 2 10" xfId="17260"/>
    <cellStyle name="Note 2 2 2 4 2 11" xfId="36135"/>
    <cellStyle name="Note 2 2 2 4 2 2" xfId="17261"/>
    <cellStyle name="Note 2 2 2 4 2 3" xfId="17262"/>
    <cellStyle name="Note 2 2 2 4 2 4" xfId="17263"/>
    <cellStyle name="Note 2 2 2 4 2 5" xfId="17264"/>
    <cellStyle name="Note 2 2 2 4 2 6" xfId="17265"/>
    <cellStyle name="Note 2 2 2 4 2 7" xfId="17266"/>
    <cellStyle name="Note 2 2 2 4 2 8" xfId="17267"/>
    <cellStyle name="Note 2 2 2 4 2 9" xfId="17268"/>
    <cellStyle name="Note 2 2 2 4 3" xfId="17269"/>
    <cellStyle name="Note 2 2 2 4 4" xfId="17270"/>
    <cellStyle name="Note 2 2 2 4 5" xfId="17271"/>
    <cellStyle name="Note 2 2 2 4 6" xfId="17272"/>
    <cellStyle name="Note 2 2 2 4 7" xfId="17273"/>
    <cellStyle name="Note 2 2 2 4 8" xfId="17274"/>
    <cellStyle name="Note 2 2 2 4 9" xfId="17275"/>
    <cellStyle name="Note 2 2 2 5" xfId="17276"/>
    <cellStyle name="Note 2 2 2 5 10" xfId="17277"/>
    <cellStyle name="Note 2 2 2 5 11" xfId="36136"/>
    <cellStyle name="Note 2 2 2 5 2" xfId="17278"/>
    <cellStyle name="Note 2 2 2 5 3" xfId="17279"/>
    <cellStyle name="Note 2 2 2 5 4" xfId="17280"/>
    <cellStyle name="Note 2 2 2 5 5" xfId="17281"/>
    <cellStyle name="Note 2 2 2 5 6" xfId="17282"/>
    <cellStyle name="Note 2 2 2 5 7" xfId="17283"/>
    <cellStyle name="Note 2 2 2 5 8" xfId="17284"/>
    <cellStyle name="Note 2 2 2 5 9" xfId="17285"/>
    <cellStyle name="Note 2 2 2 6" xfId="17286"/>
    <cellStyle name="Note 2 2 2 7" xfId="17287"/>
    <cellStyle name="Note 2 2 2 8" xfId="17288"/>
    <cellStyle name="Note 2 2 2 9" xfId="17289"/>
    <cellStyle name="Note 2 2 20" xfId="17290"/>
    <cellStyle name="Note 2 2 21" xfId="17291"/>
    <cellStyle name="Note 2 2 22" xfId="17292"/>
    <cellStyle name="Note 2 2 23" xfId="17293"/>
    <cellStyle name="Note 2 2 24" xfId="17294"/>
    <cellStyle name="Note 2 2 25" xfId="17295"/>
    <cellStyle name="Note 2 2 26" xfId="33145"/>
    <cellStyle name="Note 2 2 3" xfId="17296"/>
    <cellStyle name="Note 2 2 3 10" xfId="17297"/>
    <cellStyle name="Note 2 2 3 11" xfId="17298"/>
    <cellStyle name="Note 2 2 3 12" xfId="17299"/>
    <cellStyle name="Note 2 2 3 13" xfId="17300"/>
    <cellStyle name="Note 2 2 3 14" xfId="17301"/>
    <cellStyle name="Note 2 2 3 15" xfId="36137"/>
    <cellStyle name="Note 2 2 3 2" xfId="17302"/>
    <cellStyle name="Note 2 2 3 2 10" xfId="17303"/>
    <cellStyle name="Note 2 2 3 2 11" xfId="17304"/>
    <cellStyle name="Note 2 2 3 2 12" xfId="17305"/>
    <cellStyle name="Note 2 2 3 2 13" xfId="17306"/>
    <cellStyle name="Note 2 2 3 2 14" xfId="36138"/>
    <cellStyle name="Note 2 2 3 2 2" xfId="17307"/>
    <cellStyle name="Note 2 2 3 2 2 10" xfId="17308"/>
    <cellStyle name="Note 2 2 3 2 2 11" xfId="17309"/>
    <cellStyle name="Note 2 2 3 2 2 12" xfId="36139"/>
    <cellStyle name="Note 2 2 3 2 2 2" xfId="17310"/>
    <cellStyle name="Note 2 2 3 2 2 2 10" xfId="17311"/>
    <cellStyle name="Note 2 2 3 2 2 2 11" xfId="36140"/>
    <cellStyle name="Note 2 2 3 2 2 2 2" xfId="17312"/>
    <cellStyle name="Note 2 2 3 2 2 2 3" xfId="17313"/>
    <cellStyle name="Note 2 2 3 2 2 2 4" xfId="17314"/>
    <cellStyle name="Note 2 2 3 2 2 2 5" xfId="17315"/>
    <cellStyle name="Note 2 2 3 2 2 2 6" xfId="17316"/>
    <cellStyle name="Note 2 2 3 2 2 2 7" xfId="17317"/>
    <cellStyle name="Note 2 2 3 2 2 2 8" xfId="17318"/>
    <cellStyle name="Note 2 2 3 2 2 2 9" xfId="17319"/>
    <cellStyle name="Note 2 2 3 2 2 3" xfId="17320"/>
    <cellStyle name="Note 2 2 3 2 2 4" xfId="17321"/>
    <cellStyle name="Note 2 2 3 2 2 5" xfId="17322"/>
    <cellStyle name="Note 2 2 3 2 2 6" xfId="17323"/>
    <cellStyle name="Note 2 2 3 2 2 7" xfId="17324"/>
    <cellStyle name="Note 2 2 3 2 2 8" xfId="17325"/>
    <cellStyle name="Note 2 2 3 2 2 9" xfId="17326"/>
    <cellStyle name="Note 2 2 3 2 3" xfId="17327"/>
    <cellStyle name="Note 2 2 3 2 3 10" xfId="17328"/>
    <cellStyle name="Note 2 2 3 2 3 11" xfId="17329"/>
    <cellStyle name="Note 2 2 3 2 3 12" xfId="36141"/>
    <cellStyle name="Note 2 2 3 2 3 2" xfId="17330"/>
    <cellStyle name="Note 2 2 3 2 3 2 10" xfId="17331"/>
    <cellStyle name="Note 2 2 3 2 3 2 11" xfId="36142"/>
    <cellStyle name="Note 2 2 3 2 3 2 2" xfId="17332"/>
    <cellStyle name="Note 2 2 3 2 3 2 3" xfId="17333"/>
    <cellStyle name="Note 2 2 3 2 3 2 4" xfId="17334"/>
    <cellStyle name="Note 2 2 3 2 3 2 5" xfId="17335"/>
    <cellStyle name="Note 2 2 3 2 3 2 6" xfId="17336"/>
    <cellStyle name="Note 2 2 3 2 3 2 7" xfId="17337"/>
    <cellStyle name="Note 2 2 3 2 3 2 8" xfId="17338"/>
    <cellStyle name="Note 2 2 3 2 3 2 9" xfId="17339"/>
    <cellStyle name="Note 2 2 3 2 3 3" xfId="17340"/>
    <cellStyle name="Note 2 2 3 2 3 4" xfId="17341"/>
    <cellStyle name="Note 2 2 3 2 3 5" xfId="17342"/>
    <cellStyle name="Note 2 2 3 2 3 6" xfId="17343"/>
    <cellStyle name="Note 2 2 3 2 3 7" xfId="17344"/>
    <cellStyle name="Note 2 2 3 2 3 8" xfId="17345"/>
    <cellStyle name="Note 2 2 3 2 3 9" xfId="17346"/>
    <cellStyle name="Note 2 2 3 2 4" xfId="17347"/>
    <cellStyle name="Note 2 2 3 2 4 10" xfId="17348"/>
    <cellStyle name="Note 2 2 3 2 4 11" xfId="36143"/>
    <cellStyle name="Note 2 2 3 2 4 2" xfId="17349"/>
    <cellStyle name="Note 2 2 3 2 4 3" xfId="17350"/>
    <cellStyle name="Note 2 2 3 2 4 4" xfId="17351"/>
    <cellStyle name="Note 2 2 3 2 4 5" xfId="17352"/>
    <cellStyle name="Note 2 2 3 2 4 6" xfId="17353"/>
    <cellStyle name="Note 2 2 3 2 4 7" xfId="17354"/>
    <cellStyle name="Note 2 2 3 2 4 8" xfId="17355"/>
    <cellStyle name="Note 2 2 3 2 4 9" xfId="17356"/>
    <cellStyle name="Note 2 2 3 2 5" xfId="17357"/>
    <cellStyle name="Note 2 2 3 2 6" xfId="17358"/>
    <cellStyle name="Note 2 2 3 2 7" xfId="17359"/>
    <cellStyle name="Note 2 2 3 2 8" xfId="17360"/>
    <cellStyle name="Note 2 2 3 2 9" xfId="17361"/>
    <cellStyle name="Note 2 2 3 3" xfId="17362"/>
    <cellStyle name="Note 2 2 3 3 10" xfId="17363"/>
    <cellStyle name="Note 2 2 3 3 11" xfId="17364"/>
    <cellStyle name="Note 2 2 3 3 12" xfId="36144"/>
    <cellStyle name="Note 2 2 3 3 2" xfId="17365"/>
    <cellStyle name="Note 2 2 3 3 2 10" xfId="17366"/>
    <cellStyle name="Note 2 2 3 3 2 11" xfId="36145"/>
    <cellStyle name="Note 2 2 3 3 2 2" xfId="17367"/>
    <cellStyle name="Note 2 2 3 3 2 3" xfId="17368"/>
    <cellStyle name="Note 2 2 3 3 2 4" xfId="17369"/>
    <cellStyle name="Note 2 2 3 3 2 5" xfId="17370"/>
    <cellStyle name="Note 2 2 3 3 2 6" xfId="17371"/>
    <cellStyle name="Note 2 2 3 3 2 7" xfId="17372"/>
    <cellStyle name="Note 2 2 3 3 2 8" xfId="17373"/>
    <cellStyle name="Note 2 2 3 3 2 9" xfId="17374"/>
    <cellStyle name="Note 2 2 3 3 3" xfId="17375"/>
    <cellStyle name="Note 2 2 3 3 4" xfId="17376"/>
    <cellStyle name="Note 2 2 3 3 5" xfId="17377"/>
    <cellStyle name="Note 2 2 3 3 6" xfId="17378"/>
    <cellStyle name="Note 2 2 3 3 7" xfId="17379"/>
    <cellStyle name="Note 2 2 3 3 8" xfId="17380"/>
    <cellStyle name="Note 2 2 3 3 9" xfId="17381"/>
    <cellStyle name="Note 2 2 3 4" xfId="17382"/>
    <cellStyle name="Note 2 2 3 4 10" xfId="17383"/>
    <cellStyle name="Note 2 2 3 4 11" xfId="17384"/>
    <cellStyle name="Note 2 2 3 4 12" xfId="36146"/>
    <cellStyle name="Note 2 2 3 4 2" xfId="17385"/>
    <cellStyle name="Note 2 2 3 4 2 10" xfId="17386"/>
    <cellStyle name="Note 2 2 3 4 2 11" xfId="36147"/>
    <cellStyle name="Note 2 2 3 4 2 2" xfId="17387"/>
    <cellStyle name="Note 2 2 3 4 2 3" xfId="17388"/>
    <cellStyle name="Note 2 2 3 4 2 4" xfId="17389"/>
    <cellStyle name="Note 2 2 3 4 2 5" xfId="17390"/>
    <cellStyle name="Note 2 2 3 4 2 6" xfId="17391"/>
    <cellStyle name="Note 2 2 3 4 2 7" xfId="17392"/>
    <cellStyle name="Note 2 2 3 4 2 8" xfId="17393"/>
    <cellStyle name="Note 2 2 3 4 2 9" xfId="17394"/>
    <cellStyle name="Note 2 2 3 4 3" xfId="17395"/>
    <cellStyle name="Note 2 2 3 4 4" xfId="17396"/>
    <cellStyle name="Note 2 2 3 4 5" xfId="17397"/>
    <cellStyle name="Note 2 2 3 4 6" xfId="17398"/>
    <cellStyle name="Note 2 2 3 4 7" xfId="17399"/>
    <cellStyle name="Note 2 2 3 4 8" xfId="17400"/>
    <cellStyle name="Note 2 2 3 4 9" xfId="17401"/>
    <cellStyle name="Note 2 2 3 5" xfId="17402"/>
    <cellStyle name="Note 2 2 3 5 10" xfId="17403"/>
    <cellStyle name="Note 2 2 3 5 11" xfId="36148"/>
    <cellStyle name="Note 2 2 3 5 2" xfId="17404"/>
    <cellStyle name="Note 2 2 3 5 3" xfId="17405"/>
    <cellStyle name="Note 2 2 3 5 4" xfId="17406"/>
    <cellStyle name="Note 2 2 3 5 5" xfId="17407"/>
    <cellStyle name="Note 2 2 3 5 6" xfId="17408"/>
    <cellStyle name="Note 2 2 3 5 7" xfId="17409"/>
    <cellStyle name="Note 2 2 3 5 8" xfId="17410"/>
    <cellStyle name="Note 2 2 3 5 9" xfId="17411"/>
    <cellStyle name="Note 2 2 3 6" xfId="17412"/>
    <cellStyle name="Note 2 2 3 7" xfId="17413"/>
    <cellStyle name="Note 2 2 3 8" xfId="17414"/>
    <cellStyle name="Note 2 2 3 9" xfId="17415"/>
    <cellStyle name="Note 2 2 4" xfId="17416"/>
    <cellStyle name="Note 2 2 4 10" xfId="17417"/>
    <cellStyle name="Note 2 2 4 11" xfId="17418"/>
    <cellStyle name="Note 2 2 4 12" xfId="17419"/>
    <cellStyle name="Note 2 2 4 13" xfId="17420"/>
    <cellStyle name="Note 2 2 4 14" xfId="36149"/>
    <cellStyle name="Note 2 2 4 2" xfId="17421"/>
    <cellStyle name="Note 2 2 4 2 10" xfId="17422"/>
    <cellStyle name="Note 2 2 4 2 11" xfId="17423"/>
    <cellStyle name="Note 2 2 4 2 12" xfId="36150"/>
    <cellStyle name="Note 2 2 4 2 2" xfId="17424"/>
    <cellStyle name="Note 2 2 4 2 2 10" xfId="17425"/>
    <cellStyle name="Note 2 2 4 2 2 11" xfId="36151"/>
    <cellStyle name="Note 2 2 4 2 2 2" xfId="17426"/>
    <cellStyle name="Note 2 2 4 2 2 3" xfId="17427"/>
    <cellStyle name="Note 2 2 4 2 2 4" xfId="17428"/>
    <cellStyle name="Note 2 2 4 2 2 5" xfId="17429"/>
    <cellStyle name="Note 2 2 4 2 2 6" xfId="17430"/>
    <cellStyle name="Note 2 2 4 2 2 7" xfId="17431"/>
    <cellStyle name="Note 2 2 4 2 2 8" xfId="17432"/>
    <cellStyle name="Note 2 2 4 2 2 9" xfId="17433"/>
    <cellStyle name="Note 2 2 4 2 3" xfId="17434"/>
    <cellStyle name="Note 2 2 4 2 4" xfId="17435"/>
    <cellStyle name="Note 2 2 4 2 5" xfId="17436"/>
    <cellStyle name="Note 2 2 4 2 6" xfId="17437"/>
    <cellStyle name="Note 2 2 4 2 7" xfId="17438"/>
    <cellStyle name="Note 2 2 4 2 8" xfId="17439"/>
    <cellStyle name="Note 2 2 4 2 9" xfId="17440"/>
    <cellStyle name="Note 2 2 4 3" xfId="17441"/>
    <cellStyle name="Note 2 2 4 3 10" xfId="17442"/>
    <cellStyle name="Note 2 2 4 3 11" xfId="17443"/>
    <cellStyle name="Note 2 2 4 3 12" xfId="36152"/>
    <cellStyle name="Note 2 2 4 3 2" xfId="17444"/>
    <cellStyle name="Note 2 2 4 3 2 10" xfId="17445"/>
    <cellStyle name="Note 2 2 4 3 2 11" xfId="36153"/>
    <cellStyle name="Note 2 2 4 3 2 2" xfId="17446"/>
    <cellStyle name="Note 2 2 4 3 2 3" xfId="17447"/>
    <cellStyle name="Note 2 2 4 3 2 4" xfId="17448"/>
    <cellStyle name="Note 2 2 4 3 2 5" xfId="17449"/>
    <cellStyle name="Note 2 2 4 3 2 6" xfId="17450"/>
    <cellStyle name="Note 2 2 4 3 2 7" xfId="17451"/>
    <cellStyle name="Note 2 2 4 3 2 8" xfId="17452"/>
    <cellStyle name="Note 2 2 4 3 2 9" xfId="17453"/>
    <cellStyle name="Note 2 2 4 3 3" xfId="17454"/>
    <cellStyle name="Note 2 2 4 3 4" xfId="17455"/>
    <cellStyle name="Note 2 2 4 3 5" xfId="17456"/>
    <cellStyle name="Note 2 2 4 3 6" xfId="17457"/>
    <cellStyle name="Note 2 2 4 3 7" xfId="17458"/>
    <cellStyle name="Note 2 2 4 3 8" xfId="17459"/>
    <cellStyle name="Note 2 2 4 3 9" xfId="17460"/>
    <cellStyle name="Note 2 2 4 4" xfId="17461"/>
    <cellStyle name="Note 2 2 4 4 10" xfId="17462"/>
    <cellStyle name="Note 2 2 4 4 11" xfId="36154"/>
    <cellStyle name="Note 2 2 4 4 2" xfId="17463"/>
    <cellStyle name="Note 2 2 4 4 3" xfId="17464"/>
    <cellStyle name="Note 2 2 4 4 4" xfId="17465"/>
    <cellStyle name="Note 2 2 4 4 5" xfId="17466"/>
    <cellStyle name="Note 2 2 4 4 6" xfId="17467"/>
    <cellStyle name="Note 2 2 4 4 7" xfId="17468"/>
    <cellStyle name="Note 2 2 4 4 8" xfId="17469"/>
    <cellStyle name="Note 2 2 4 4 9" xfId="17470"/>
    <cellStyle name="Note 2 2 4 5" xfId="17471"/>
    <cellStyle name="Note 2 2 4 6" xfId="17472"/>
    <cellStyle name="Note 2 2 4 7" xfId="17473"/>
    <cellStyle name="Note 2 2 4 8" xfId="17474"/>
    <cellStyle name="Note 2 2 4 9" xfId="17475"/>
    <cellStyle name="Note 2 2 5" xfId="17476"/>
    <cellStyle name="Note 2 2 5 10" xfId="17477"/>
    <cellStyle name="Note 2 2 5 11" xfId="17478"/>
    <cellStyle name="Note 2 2 5 12" xfId="17479"/>
    <cellStyle name="Note 2 2 5 13" xfId="17480"/>
    <cellStyle name="Note 2 2 5 14" xfId="36155"/>
    <cellStyle name="Note 2 2 5 2" xfId="17481"/>
    <cellStyle name="Note 2 2 5 2 10" xfId="17482"/>
    <cellStyle name="Note 2 2 5 2 11" xfId="17483"/>
    <cellStyle name="Note 2 2 5 2 12" xfId="36156"/>
    <cellStyle name="Note 2 2 5 2 2" xfId="17484"/>
    <cellStyle name="Note 2 2 5 2 2 10" xfId="17485"/>
    <cellStyle name="Note 2 2 5 2 2 11" xfId="36157"/>
    <cellStyle name="Note 2 2 5 2 2 2" xfId="17486"/>
    <cellStyle name="Note 2 2 5 2 2 3" xfId="17487"/>
    <cellStyle name="Note 2 2 5 2 2 4" xfId="17488"/>
    <cellStyle name="Note 2 2 5 2 2 5" xfId="17489"/>
    <cellStyle name="Note 2 2 5 2 2 6" xfId="17490"/>
    <cellStyle name="Note 2 2 5 2 2 7" xfId="17491"/>
    <cellStyle name="Note 2 2 5 2 2 8" xfId="17492"/>
    <cellStyle name="Note 2 2 5 2 2 9" xfId="17493"/>
    <cellStyle name="Note 2 2 5 2 3" xfId="17494"/>
    <cellStyle name="Note 2 2 5 2 4" xfId="17495"/>
    <cellStyle name="Note 2 2 5 2 5" xfId="17496"/>
    <cellStyle name="Note 2 2 5 2 6" xfId="17497"/>
    <cellStyle name="Note 2 2 5 2 7" xfId="17498"/>
    <cellStyle name="Note 2 2 5 2 8" xfId="17499"/>
    <cellStyle name="Note 2 2 5 2 9" xfId="17500"/>
    <cellStyle name="Note 2 2 5 3" xfId="17501"/>
    <cellStyle name="Note 2 2 5 3 10" xfId="17502"/>
    <cellStyle name="Note 2 2 5 3 11" xfId="17503"/>
    <cellStyle name="Note 2 2 5 3 12" xfId="36158"/>
    <cellStyle name="Note 2 2 5 3 2" xfId="17504"/>
    <cellStyle name="Note 2 2 5 3 2 10" xfId="17505"/>
    <cellStyle name="Note 2 2 5 3 2 11" xfId="36159"/>
    <cellStyle name="Note 2 2 5 3 2 2" xfId="17506"/>
    <cellStyle name="Note 2 2 5 3 2 3" xfId="17507"/>
    <cellStyle name="Note 2 2 5 3 2 4" xfId="17508"/>
    <cellStyle name="Note 2 2 5 3 2 5" xfId="17509"/>
    <cellStyle name="Note 2 2 5 3 2 6" xfId="17510"/>
    <cellStyle name="Note 2 2 5 3 2 7" xfId="17511"/>
    <cellStyle name="Note 2 2 5 3 2 8" xfId="17512"/>
    <cellStyle name="Note 2 2 5 3 2 9" xfId="17513"/>
    <cellStyle name="Note 2 2 5 3 3" xfId="17514"/>
    <cellStyle name="Note 2 2 5 3 4" xfId="17515"/>
    <cellStyle name="Note 2 2 5 3 5" xfId="17516"/>
    <cellStyle name="Note 2 2 5 3 6" xfId="17517"/>
    <cellStyle name="Note 2 2 5 3 7" xfId="17518"/>
    <cellStyle name="Note 2 2 5 3 8" xfId="17519"/>
    <cellStyle name="Note 2 2 5 3 9" xfId="17520"/>
    <cellStyle name="Note 2 2 5 4" xfId="17521"/>
    <cellStyle name="Note 2 2 5 4 10" xfId="17522"/>
    <cellStyle name="Note 2 2 5 4 11" xfId="36160"/>
    <cellStyle name="Note 2 2 5 4 2" xfId="17523"/>
    <cellStyle name="Note 2 2 5 4 3" xfId="17524"/>
    <cellStyle name="Note 2 2 5 4 4" xfId="17525"/>
    <cellStyle name="Note 2 2 5 4 5" xfId="17526"/>
    <cellStyle name="Note 2 2 5 4 6" xfId="17527"/>
    <cellStyle name="Note 2 2 5 4 7" xfId="17528"/>
    <cellStyle name="Note 2 2 5 4 8" xfId="17529"/>
    <cellStyle name="Note 2 2 5 4 9" xfId="17530"/>
    <cellStyle name="Note 2 2 5 5" xfId="17531"/>
    <cellStyle name="Note 2 2 5 6" xfId="17532"/>
    <cellStyle name="Note 2 2 5 7" xfId="17533"/>
    <cellStyle name="Note 2 2 5 8" xfId="17534"/>
    <cellStyle name="Note 2 2 5 9" xfId="17535"/>
    <cellStyle name="Note 2 2 6" xfId="17536"/>
    <cellStyle name="Note 2 2 6 10" xfId="17537"/>
    <cellStyle name="Note 2 2 6 11" xfId="17538"/>
    <cellStyle name="Note 2 2 6 12" xfId="17539"/>
    <cellStyle name="Note 2 2 6 13" xfId="17540"/>
    <cellStyle name="Note 2 2 6 14" xfId="36161"/>
    <cellStyle name="Note 2 2 6 2" xfId="17541"/>
    <cellStyle name="Note 2 2 6 2 10" xfId="17542"/>
    <cellStyle name="Note 2 2 6 2 11" xfId="17543"/>
    <cellStyle name="Note 2 2 6 2 12" xfId="36162"/>
    <cellStyle name="Note 2 2 6 2 2" xfId="17544"/>
    <cellStyle name="Note 2 2 6 2 2 10" xfId="17545"/>
    <cellStyle name="Note 2 2 6 2 2 11" xfId="36163"/>
    <cellStyle name="Note 2 2 6 2 2 2" xfId="17546"/>
    <cellStyle name="Note 2 2 6 2 2 3" xfId="17547"/>
    <cellStyle name="Note 2 2 6 2 2 4" xfId="17548"/>
    <cellStyle name="Note 2 2 6 2 2 5" xfId="17549"/>
    <cellStyle name="Note 2 2 6 2 2 6" xfId="17550"/>
    <cellStyle name="Note 2 2 6 2 2 7" xfId="17551"/>
    <cellStyle name="Note 2 2 6 2 2 8" xfId="17552"/>
    <cellStyle name="Note 2 2 6 2 2 9" xfId="17553"/>
    <cellStyle name="Note 2 2 6 2 3" xfId="17554"/>
    <cellStyle name="Note 2 2 6 2 4" xfId="17555"/>
    <cellStyle name="Note 2 2 6 2 5" xfId="17556"/>
    <cellStyle name="Note 2 2 6 2 6" xfId="17557"/>
    <cellStyle name="Note 2 2 6 2 7" xfId="17558"/>
    <cellStyle name="Note 2 2 6 2 8" xfId="17559"/>
    <cellStyle name="Note 2 2 6 2 9" xfId="17560"/>
    <cellStyle name="Note 2 2 6 3" xfId="17561"/>
    <cellStyle name="Note 2 2 6 3 10" xfId="17562"/>
    <cellStyle name="Note 2 2 6 3 11" xfId="17563"/>
    <cellStyle name="Note 2 2 6 3 12" xfId="36164"/>
    <cellStyle name="Note 2 2 6 3 2" xfId="17564"/>
    <cellStyle name="Note 2 2 6 3 2 10" xfId="17565"/>
    <cellStyle name="Note 2 2 6 3 2 11" xfId="36165"/>
    <cellStyle name="Note 2 2 6 3 2 2" xfId="17566"/>
    <cellStyle name="Note 2 2 6 3 2 3" xfId="17567"/>
    <cellStyle name="Note 2 2 6 3 2 4" xfId="17568"/>
    <cellStyle name="Note 2 2 6 3 2 5" xfId="17569"/>
    <cellStyle name="Note 2 2 6 3 2 6" xfId="17570"/>
    <cellStyle name="Note 2 2 6 3 2 7" xfId="17571"/>
    <cellStyle name="Note 2 2 6 3 2 8" xfId="17572"/>
    <cellStyle name="Note 2 2 6 3 2 9" xfId="17573"/>
    <cellStyle name="Note 2 2 6 3 3" xfId="17574"/>
    <cellStyle name="Note 2 2 6 3 4" xfId="17575"/>
    <cellStyle name="Note 2 2 6 3 5" xfId="17576"/>
    <cellStyle name="Note 2 2 6 3 6" xfId="17577"/>
    <cellStyle name="Note 2 2 6 3 7" xfId="17578"/>
    <cellStyle name="Note 2 2 6 3 8" xfId="17579"/>
    <cellStyle name="Note 2 2 6 3 9" xfId="17580"/>
    <cellStyle name="Note 2 2 6 4" xfId="17581"/>
    <cellStyle name="Note 2 2 6 4 10" xfId="17582"/>
    <cellStyle name="Note 2 2 6 4 11" xfId="36166"/>
    <cellStyle name="Note 2 2 6 4 2" xfId="17583"/>
    <cellStyle name="Note 2 2 6 4 3" xfId="17584"/>
    <cellStyle name="Note 2 2 6 4 4" xfId="17585"/>
    <cellStyle name="Note 2 2 6 4 5" xfId="17586"/>
    <cellStyle name="Note 2 2 6 4 6" xfId="17587"/>
    <cellStyle name="Note 2 2 6 4 7" xfId="17588"/>
    <cellStyle name="Note 2 2 6 4 8" xfId="17589"/>
    <cellStyle name="Note 2 2 6 4 9" xfId="17590"/>
    <cellStyle name="Note 2 2 6 5" xfId="17591"/>
    <cellStyle name="Note 2 2 6 6" xfId="17592"/>
    <cellStyle name="Note 2 2 6 7" xfId="17593"/>
    <cellStyle name="Note 2 2 6 8" xfId="17594"/>
    <cellStyle name="Note 2 2 6 9" xfId="17595"/>
    <cellStyle name="Note 2 2 7" xfId="17596"/>
    <cellStyle name="Note 2 2 7 10" xfId="17597"/>
    <cellStyle name="Note 2 2 7 11" xfId="17598"/>
    <cellStyle name="Note 2 2 7 12" xfId="17599"/>
    <cellStyle name="Note 2 2 7 13" xfId="17600"/>
    <cellStyle name="Note 2 2 7 14" xfId="36167"/>
    <cellStyle name="Note 2 2 7 2" xfId="17601"/>
    <cellStyle name="Note 2 2 7 2 10" xfId="17602"/>
    <cellStyle name="Note 2 2 7 2 11" xfId="17603"/>
    <cellStyle name="Note 2 2 7 2 12" xfId="36168"/>
    <cellStyle name="Note 2 2 7 2 2" xfId="17604"/>
    <cellStyle name="Note 2 2 7 2 2 10" xfId="17605"/>
    <cellStyle name="Note 2 2 7 2 2 11" xfId="36169"/>
    <cellStyle name="Note 2 2 7 2 2 2" xfId="17606"/>
    <cellStyle name="Note 2 2 7 2 2 3" xfId="17607"/>
    <cellStyle name="Note 2 2 7 2 2 4" xfId="17608"/>
    <cellStyle name="Note 2 2 7 2 2 5" xfId="17609"/>
    <cellStyle name="Note 2 2 7 2 2 6" xfId="17610"/>
    <cellStyle name="Note 2 2 7 2 2 7" xfId="17611"/>
    <cellStyle name="Note 2 2 7 2 2 8" xfId="17612"/>
    <cellStyle name="Note 2 2 7 2 2 9" xfId="17613"/>
    <cellStyle name="Note 2 2 7 2 3" xfId="17614"/>
    <cellStyle name="Note 2 2 7 2 4" xfId="17615"/>
    <cellStyle name="Note 2 2 7 2 5" xfId="17616"/>
    <cellStyle name="Note 2 2 7 2 6" xfId="17617"/>
    <cellStyle name="Note 2 2 7 2 7" xfId="17618"/>
    <cellStyle name="Note 2 2 7 2 8" xfId="17619"/>
    <cellStyle name="Note 2 2 7 2 9" xfId="17620"/>
    <cellStyle name="Note 2 2 7 3" xfId="17621"/>
    <cellStyle name="Note 2 2 7 3 10" xfId="17622"/>
    <cellStyle name="Note 2 2 7 3 11" xfId="17623"/>
    <cellStyle name="Note 2 2 7 3 12" xfId="36170"/>
    <cellStyle name="Note 2 2 7 3 2" xfId="17624"/>
    <cellStyle name="Note 2 2 7 3 2 10" xfId="17625"/>
    <cellStyle name="Note 2 2 7 3 2 11" xfId="36171"/>
    <cellStyle name="Note 2 2 7 3 2 2" xfId="17626"/>
    <cellStyle name="Note 2 2 7 3 2 3" xfId="17627"/>
    <cellStyle name="Note 2 2 7 3 2 4" xfId="17628"/>
    <cellStyle name="Note 2 2 7 3 2 5" xfId="17629"/>
    <cellStyle name="Note 2 2 7 3 2 6" xfId="17630"/>
    <cellStyle name="Note 2 2 7 3 2 7" xfId="17631"/>
    <cellStyle name="Note 2 2 7 3 2 8" xfId="17632"/>
    <cellStyle name="Note 2 2 7 3 2 9" xfId="17633"/>
    <cellStyle name="Note 2 2 7 3 3" xfId="17634"/>
    <cellStyle name="Note 2 2 7 3 4" xfId="17635"/>
    <cellStyle name="Note 2 2 7 3 5" xfId="17636"/>
    <cellStyle name="Note 2 2 7 3 6" xfId="17637"/>
    <cellStyle name="Note 2 2 7 3 7" xfId="17638"/>
    <cellStyle name="Note 2 2 7 3 8" xfId="17639"/>
    <cellStyle name="Note 2 2 7 3 9" xfId="17640"/>
    <cellStyle name="Note 2 2 7 4" xfId="17641"/>
    <cellStyle name="Note 2 2 7 4 10" xfId="17642"/>
    <cellStyle name="Note 2 2 7 4 11" xfId="36172"/>
    <cellStyle name="Note 2 2 7 4 2" xfId="17643"/>
    <cellStyle name="Note 2 2 7 4 3" xfId="17644"/>
    <cellStyle name="Note 2 2 7 4 4" xfId="17645"/>
    <cellStyle name="Note 2 2 7 4 5" xfId="17646"/>
    <cellStyle name="Note 2 2 7 4 6" xfId="17647"/>
    <cellStyle name="Note 2 2 7 4 7" xfId="17648"/>
    <cellStyle name="Note 2 2 7 4 8" xfId="17649"/>
    <cellStyle name="Note 2 2 7 4 9" xfId="17650"/>
    <cellStyle name="Note 2 2 7 5" xfId="17651"/>
    <cellStyle name="Note 2 2 7 6" xfId="17652"/>
    <cellStyle name="Note 2 2 7 7" xfId="17653"/>
    <cellStyle name="Note 2 2 7 8" xfId="17654"/>
    <cellStyle name="Note 2 2 7 9" xfId="17655"/>
    <cellStyle name="Note 2 2 8" xfId="17656"/>
    <cellStyle name="Note 2 2 8 10" xfId="17657"/>
    <cellStyle name="Note 2 2 8 11" xfId="17658"/>
    <cellStyle name="Note 2 2 8 12" xfId="17659"/>
    <cellStyle name="Note 2 2 8 13" xfId="17660"/>
    <cellStyle name="Note 2 2 8 14" xfId="36173"/>
    <cellStyle name="Note 2 2 8 2" xfId="17661"/>
    <cellStyle name="Note 2 2 8 2 10" xfId="17662"/>
    <cellStyle name="Note 2 2 8 2 11" xfId="17663"/>
    <cellStyle name="Note 2 2 8 2 12" xfId="36174"/>
    <cellStyle name="Note 2 2 8 2 2" xfId="17664"/>
    <cellStyle name="Note 2 2 8 2 2 10" xfId="17665"/>
    <cellStyle name="Note 2 2 8 2 2 11" xfId="36175"/>
    <cellStyle name="Note 2 2 8 2 2 2" xfId="17666"/>
    <cellStyle name="Note 2 2 8 2 2 3" xfId="17667"/>
    <cellStyle name="Note 2 2 8 2 2 4" xfId="17668"/>
    <cellStyle name="Note 2 2 8 2 2 5" xfId="17669"/>
    <cellStyle name="Note 2 2 8 2 2 6" xfId="17670"/>
    <cellStyle name="Note 2 2 8 2 2 7" xfId="17671"/>
    <cellStyle name="Note 2 2 8 2 2 8" xfId="17672"/>
    <cellStyle name="Note 2 2 8 2 2 9" xfId="17673"/>
    <cellStyle name="Note 2 2 8 2 3" xfId="17674"/>
    <cellStyle name="Note 2 2 8 2 4" xfId="17675"/>
    <cellStyle name="Note 2 2 8 2 5" xfId="17676"/>
    <cellStyle name="Note 2 2 8 2 6" xfId="17677"/>
    <cellStyle name="Note 2 2 8 2 7" xfId="17678"/>
    <cellStyle name="Note 2 2 8 2 8" xfId="17679"/>
    <cellStyle name="Note 2 2 8 2 9" xfId="17680"/>
    <cellStyle name="Note 2 2 8 3" xfId="17681"/>
    <cellStyle name="Note 2 2 8 3 10" xfId="17682"/>
    <cellStyle name="Note 2 2 8 3 11" xfId="17683"/>
    <cellStyle name="Note 2 2 8 3 12" xfId="36176"/>
    <cellStyle name="Note 2 2 8 3 2" xfId="17684"/>
    <cellStyle name="Note 2 2 8 3 2 10" xfId="17685"/>
    <cellStyle name="Note 2 2 8 3 2 11" xfId="36177"/>
    <cellStyle name="Note 2 2 8 3 2 2" xfId="17686"/>
    <cellStyle name="Note 2 2 8 3 2 3" xfId="17687"/>
    <cellStyle name="Note 2 2 8 3 2 4" xfId="17688"/>
    <cellStyle name="Note 2 2 8 3 2 5" xfId="17689"/>
    <cellStyle name="Note 2 2 8 3 2 6" xfId="17690"/>
    <cellStyle name="Note 2 2 8 3 2 7" xfId="17691"/>
    <cellStyle name="Note 2 2 8 3 2 8" xfId="17692"/>
    <cellStyle name="Note 2 2 8 3 2 9" xfId="17693"/>
    <cellStyle name="Note 2 2 8 3 3" xfId="17694"/>
    <cellStyle name="Note 2 2 8 3 4" xfId="17695"/>
    <cellStyle name="Note 2 2 8 3 5" xfId="17696"/>
    <cellStyle name="Note 2 2 8 3 6" xfId="17697"/>
    <cellStyle name="Note 2 2 8 3 7" xfId="17698"/>
    <cellStyle name="Note 2 2 8 3 8" xfId="17699"/>
    <cellStyle name="Note 2 2 8 3 9" xfId="17700"/>
    <cellStyle name="Note 2 2 8 4" xfId="17701"/>
    <cellStyle name="Note 2 2 8 4 10" xfId="17702"/>
    <cellStyle name="Note 2 2 8 4 11" xfId="36178"/>
    <cellStyle name="Note 2 2 8 4 2" xfId="17703"/>
    <cellStyle name="Note 2 2 8 4 3" xfId="17704"/>
    <cellStyle name="Note 2 2 8 4 4" xfId="17705"/>
    <cellStyle name="Note 2 2 8 4 5" xfId="17706"/>
    <cellStyle name="Note 2 2 8 4 6" xfId="17707"/>
    <cellStyle name="Note 2 2 8 4 7" xfId="17708"/>
    <cellStyle name="Note 2 2 8 4 8" xfId="17709"/>
    <cellStyle name="Note 2 2 8 4 9" xfId="17710"/>
    <cellStyle name="Note 2 2 8 5" xfId="17711"/>
    <cellStyle name="Note 2 2 8 6" xfId="17712"/>
    <cellStyle name="Note 2 2 8 7" xfId="17713"/>
    <cellStyle name="Note 2 2 8 8" xfId="17714"/>
    <cellStyle name="Note 2 2 8 9" xfId="17715"/>
    <cellStyle name="Note 2 2 9" xfId="17716"/>
    <cellStyle name="Note 2 2 9 10" xfId="17717"/>
    <cellStyle name="Note 2 2 9 11" xfId="17718"/>
    <cellStyle name="Note 2 2 9 12" xfId="17719"/>
    <cellStyle name="Note 2 2 9 13" xfId="17720"/>
    <cellStyle name="Note 2 2 9 14" xfId="36179"/>
    <cellStyle name="Note 2 2 9 2" xfId="17721"/>
    <cellStyle name="Note 2 2 9 2 10" xfId="17722"/>
    <cellStyle name="Note 2 2 9 2 11" xfId="17723"/>
    <cellStyle name="Note 2 2 9 2 12" xfId="36180"/>
    <cellStyle name="Note 2 2 9 2 2" xfId="17724"/>
    <cellStyle name="Note 2 2 9 2 2 10" xfId="17725"/>
    <cellStyle name="Note 2 2 9 2 2 11" xfId="36181"/>
    <cellStyle name="Note 2 2 9 2 2 2" xfId="17726"/>
    <cellStyle name="Note 2 2 9 2 2 3" xfId="17727"/>
    <cellStyle name="Note 2 2 9 2 2 4" xfId="17728"/>
    <cellStyle name="Note 2 2 9 2 2 5" xfId="17729"/>
    <cellStyle name="Note 2 2 9 2 2 6" xfId="17730"/>
    <cellStyle name="Note 2 2 9 2 2 7" xfId="17731"/>
    <cellStyle name="Note 2 2 9 2 2 8" xfId="17732"/>
    <cellStyle name="Note 2 2 9 2 2 9" xfId="17733"/>
    <cellStyle name="Note 2 2 9 2 3" xfId="17734"/>
    <cellStyle name="Note 2 2 9 2 4" xfId="17735"/>
    <cellStyle name="Note 2 2 9 2 5" xfId="17736"/>
    <cellStyle name="Note 2 2 9 2 6" xfId="17737"/>
    <cellStyle name="Note 2 2 9 2 7" xfId="17738"/>
    <cellStyle name="Note 2 2 9 2 8" xfId="17739"/>
    <cellStyle name="Note 2 2 9 2 9" xfId="17740"/>
    <cellStyle name="Note 2 2 9 3" xfId="17741"/>
    <cellStyle name="Note 2 2 9 3 10" xfId="17742"/>
    <cellStyle name="Note 2 2 9 3 11" xfId="17743"/>
    <cellStyle name="Note 2 2 9 3 12" xfId="36182"/>
    <cellStyle name="Note 2 2 9 3 2" xfId="17744"/>
    <cellStyle name="Note 2 2 9 3 2 10" xfId="17745"/>
    <cellStyle name="Note 2 2 9 3 2 11" xfId="36183"/>
    <cellStyle name="Note 2 2 9 3 2 2" xfId="17746"/>
    <cellStyle name="Note 2 2 9 3 2 3" xfId="17747"/>
    <cellStyle name="Note 2 2 9 3 2 4" xfId="17748"/>
    <cellStyle name="Note 2 2 9 3 2 5" xfId="17749"/>
    <cellStyle name="Note 2 2 9 3 2 6" xfId="17750"/>
    <cellStyle name="Note 2 2 9 3 2 7" xfId="17751"/>
    <cellStyle name="Note 2 2 9 3 2 8" xfId="17752"/>
    <cellStyle name="Note 2 2 9 3 2 9" xfId="17753"/>
    <cellStyle name="Note 2 2 9 3 3" xfId="17754"/>
    <cellStyle name="Note 2 2 9 3 4" xfId="17755"/>
    <cellStyle name="Note 2 2 9 3 5" xfId="17756"/>
    <cellStyle name="Note 2 2 9 3 6" xfId="17757"/>
    <cellStyle name="Note 2 2 9 3 7" xfId="17758"/>
    <cellStyle name="Note 2 2 9 3 8" xfId="17759"/>
    <cellStyle name="Note 2 2 9 3 9" xfId="17760"/>
    <cellStyle name="Note 2 2 9 4" xfId="17761"/>
    <cellStyle name="Note 2 2 9 4 10" xfId="17762"/>
    <cellStyle name="Note 2 2 9 4 11" xfId="36184"/>
    <cellStyle name="Note 2 2 9 4 2" xfId="17763"/>
    <cellStyle name="Note 2 2 9 4 3" xfId="17764"/>
    <cellStyle name="Note 2 2 9 4 4" xfId="17765"/>
    <cellStyle name="Note 2 2 9 4 5" xfId="17766"/>
    <cellStyle name="Note 2 2 9 4 6" xfId="17767"/>
    <cellStyle name="Note 2 2 9 4 7" xfId="17768"/>
    <cellStyle name="Note 2 2 9 4 8" xfId="17769"/>
    <cellStyle name="Note 2 2 9 4 9" xfId="17770"/>
    <cellStyle name="Note 2 2 9 5" xfId="17771"/>
    <cellStyle name="Note 2 2 9 6" xfId="17772"/>
    <cellStyle name="Note 2 2 9 7" xfId="17773"/>
    <cellStyle name="Note 2 2 9 8" xfId="17774"/>
    <cellStyle name="Note 2 2 9 9" xfId="17775"/>
    <cellStyle name="Note 2 20" xfId="17776"/>
    <cellStyle name="Note 2 21" xfId="17777"/>
    <cellStyle name="Note 2 22" xfId="17778"/>
    <cellStyle name="Note 2 23" xfId="17779"/>
    <cellStyle name="Note 2 24" xfId="17780"/>
    <cellStyle name="Note 2 25" xfId="17781"/>
    <cellStyle name="Note 2 26" xfId="17782"/>
    <cellStyle name="Note 2 27" xfId="17783"/>
    <cellStyle name="Note 2 28" xfId="33074"/>
    <cellStyle name="Note 2 3" xfId="17784"/>
    <cellStyle name="Note 2 3 10" xfId="17785"/>
    <cellStyle name="Note 2 3 10 10" xfId="17786"/>
    <cellStyle name="Note 2 3 10 11" xfId="17787"/>
    <cellStyle name="Note 2 3 10 12" xfId="17788"/>
    <cellStyle name="Note 2 3 10 13" xfId="17789"/>
    <cellStyle name="Note 2 3 10 14" xfId="36185"/>
    <cellStyle name="Note 2 3 10 2" xfId="17790"/>
    <cellStyle name="Note 2 3 10 2 10" xfId="17791"/>
    <cellStyle name="Note 2 3 10 2 11" xfId="17792"/>
    <cellStyle name="Note 2 3 10 2 12" xfId="36186"/>
    <cellStyle name="Note 2 3 10 2 2" xfId="17793"/>
    <cellStyle name="Note 2 3 10 2 2 10" xfId="17794"/>
    <cellStyle name="Note 2 3 10 2 2 11" xfId="36187"/>
    <cellStyle name="Note 2 3 10 2 2 2" xfId="17795"/>
    <cellStyle name="Note 2 3 10 2 2 3" xfId="17796"/>
    <cellStyle name="Note 2 3 10 2 2 4" xfId="17797"/>
    <cellStyle name="Note 2 3 10 2 2 5" xfId="17798"/>
    <cellStyle name="Note 2 3 10 2 2 6" xfId="17799"/>
    <cellStyle name="Note 2 3 10 2 2 7" xfId="17800"/>
    <cellStyle name="Note 2 3 10 2 2 8" xfId="17801"/>
    <cellStyle name="Note 2 3 10 2 2 9" xfId="17802"/>
    <cellStyle name="Note 2 3 10 2 3" xfId="17803"/>
    <cellStyle name="Note 2 3 10 2 4" xfId="17804"/>
    <cellStyle name="Note 2 3 10 2 5" xfId="17805"/>
    <cellStyle name="Note 2 3 10 2 6" xfId="17806"/>
    <cellStyle name="Note 2 3 10 2 7" xfId="17807"/>
    <cellStyle name="Note 2 3 10 2 8" xfId="17808"/>
    <cellStyle name="Note 2 3 10 2 9" xfId="17809"/>
    <cellStyle name="Note 2 3 10 3" xfId="17810"/>
    <cellStyle name="Note 2 3 10 3 10" xfId="17811"/>
    <cellStyle name="Note 2 3 10 3 11" xfId="17812"/>
    <cellStyle name="Note 2 3 10 3 12" xfId="36188"/>
    <cellStyle name="Note 2 3 10 3 2" xfId="17813"/>
    <cellStyle name="Note 2 3 10 3 2 10" xfId="17814"/>
    <cellStyle name="Note 2 3 10 3 2 11" xfId="36189"/>
    <cellStyle name="Note 2 3 10 3 2 2" xfId="17815"/>
    <cellStyle name="Note 2 3 10 3 2 3" xfId="17816"/>
    <cellStyle name="Note 2 3 10 3 2 4" xfId="17817"/>
    <cellStyle name="Note 2 3 10 3 2 5" xfId="17818"/>
    <cellStyle name="Note 2 3 10 3 2 6" xfId="17819"/>
    <cellStyle name="Note 2 3 10 3 2 7" xfId="17820"/>
    <cellStyle name="Note 2 3 10 3 2 8" xfId="17821"/>
    <cellStyle name="Note 2 3 10 3 2 9" xfId="17822"/>
    <cellStyle name="Note 2 3 10 3 3" xfId="17823"/>
    <cellStyle name="Note 2 3 10 3 4" xfId="17824"/>
    <cellStyle name="Note 2 3 10 3 5" xfId="17825"/>
    <cellStyle name="Note 2 3 10 3 6" xfId="17826"/>
    <cellStyle name="Note 2 3 10 3 7" xfId="17827"/>
    <cellStyle name="Note 2 3 10 3 8" xfId="17828"/>
    <cellStyle name="Note 2 3 10 3 9" xfId="17829"/>
    <cellStyle name="Note 2 3 10 4" xfId="17830"/>
    <cellStyle name="Note 2 3 10 4 10" xfId="17831"/>
    <cellStyle name="Note 2 3 10 4 11" xfId="36190"/>
    <cellStyle name="Note 2 3 10 4 2" xfId="17832"/>
    <cellStyle name="Note 2 3 10 4 3" xfId="17833"/>
    <cellStyle name="Note 2 3 10 4 4" xfId="17834"/>
    <cellStyle name="Note 2 3 10 4 5" xfId="17835"/>
    <cellStyle name="Note 2 3 10 4 6" xfId="17836"/>
    <cellStyle name="Note 2 3 10 4 7" xfId="17837"/>
    <cellStyle name="Note 2 3 10 4 8" xfId="17838"/>
    <cellStyle name="Note 2 3 10 4 9" xfId="17839"/>
    <cellStyle name="Note 2 3 10 5" xfId="17840"/>
    <cellStyle name="Note 2 3 10 6" xfId="17841"/>
    <cellStyle name="Note 2 3 10 7" xfId="17842"/>
    <cellStyle name="Note 2 3 10 8" xfId="17843"/>
    <cellStyle name="Note 2 3 10 9" xfId="17844"/>
    <cellStyle name="Note 2 3 11" xfId="17845"/>
    <cellStyle name="Note 2 3 11 10" xfId="17846"/>
    <cellStyle name="Note 2 3 11 11" xfId="17847"/>
    <cellStyle name="Note 2 3 11 12" xfId="17848"/>
    <cellStyle name="Note 2 3 11 13" xfId="17849"/>
    <cellStyle name="Note 2 3 11 14" xfId="36191"/>
    <cellStyle name="Note 2 3 11 2" xfId="17850"/>
    <cellStyle name="Note 2 3 11 2 10" xfId="17851"/>
    <cellStyle name="Note 2 3 11 2 11" xfId="17852"/>
    <cellStyle name="Note 2 3 11 2 12" xfId="36192"/>
    <cellStyle name="Note 2 3 11 2 2" xfId="17853"/>
    <cellStyle name="Note 2 3 11 2 2 10" xfId="17854"/>
    <cellStyle name="Note 2 3 11 2 2 11" xfId="36193"/>
    <cellStyle name="Note 2 3 11 2 2 2" xfId="17855"/>
    <cellStyle name="Note 2 3 11 2 2 3" xfId="17856"/>
    <cellStyle name="Note 2 3 11 2 2 4" xfId="17857"/>
    <cellStyle name="Note 2 3 11 2 2 5" xfId="17858"/>
    <cellStyle name="Note 2 3 11 2 2 6" xfId="17859"/>
    <cellStyle name="Note 2 3 11 2 2 7" xfId="17860"/>
    <cellStyle name="Note 2 3 11 2 2 8" xfId="17861"/>
    <cellStyle name="Note 2 3 11 2 2 9" xfId="17862"/>
    <cellStyle name="Note 2 3 11 2 3" xfId="17863"/>
    <cellStyle name="Note 2 3 11 2 4" xfId="17864"/>
    <cellStyle name="Note 2 3 11 2 5" xfId="17865"/>
    <cellStyle name="Note 2 3 11 2 6" xfId="17866"/>
    <cellStyle name="Note 2 3 11 2 7" xfId="17867"/>
    <cellStyle name="Note 2 3 11 2 8" xfId="17868"/>
    <cellStyle name="Note 2 3 11 2 9" xfId="17869"/>
    <cellStyle name="Note 2 3 11 3" xfId="17870"/>
    <cellStyle name="Note 2 3 11 3 10" xfId="17871"/>
    <cellStyle name="Note 2 3 11 3 11" xfId="17872"/>
    <cellStyle name="Note 2 3 11 3 12" xfId="36194"/>
    <cellStyle name="Note 2 3 11 3 2" xfId="17873"/>
    <cellStyle name="Note 2 3 11 3 2 10" xfId="17874"/>
    <cellStyle name="Note 2 3 11 3 2 11" xfId="36195"/>
    <cellStyle name="Note 2 3 11 3 2 2" xfId="17875"/>
    <cellStyle name="Note 2 3 11 3 2 3" xfId="17876"/>
    <cellStyle name="Note 2 3 11 3 2 4" xfId="17877"/>
    <cellStyle name="Note 2 3 11 3 2 5" xfId="17878"/>
    <cellStyle name="Note 2 3 11 3 2 6" xfId="17879"/>
    <cellStyle name="Note 2 3 11 3 2 7" xfId="17880"/>
    <cellStyle name="Note 2 3 11 3 2 8" xfId="17881"/>
    <cellStyle name="Note 2 3 11 3 2 9" xfId="17882"/>
    <cellStyle name="Note 2 3 11 3 3" xfId="17883"/>
    <cellStyle name="Note 2 3 11 3 4" xfId="17884"/>
    <cellStyle name="Note 2 3 11 3 5" xfId="17885"/>
    <cellStyle name="Note 2 3 11 3 6" xfId="17886"/>
    <cellStyle name="Note 2 3 11 3 7" xfId="17887"/>
    <cellStyle name="Note 2 3 11 3 8" xfId="17888"/>
    <cellStyle name="Note 2 3 11 3 9" xfId="17889"/>
    <cellStyle name="Note 2 3 11 4" xfId="17890"/>
    <cellStyle name="Note 2 3 11 4 10" xfId="17891"/>
    <cellStyle name="Note 2 3 11 4 11" xfId="36196"/>
    <cellStyle name="Note 2 3 11 4 2" xfId="17892"/>
    <cellStyle name="Note 2 3 11 4 3" xfId="17893"/>
    <cellStyle name="Note 2 3 11 4 4" xfId="17894"/>
    <cellStyle name="Note 2 3 11 4 5" xfId="17895"/>
    <cellStyle name="Note 2 3 11 4 6" xfId="17896"/>
    <cellStyle name="Note 2 3 11 4 7" xfId="17897"/>
    <cellStyle name="Note 2 3 11 4 8" xfId="17898"/>
    <cellStyle name="Note 2 3 11 4 9" xfId="17899"/>
    <cellStyle name="Note 2 3 11 5" xfId="17900"/>
    <cellStyle name="Note 2 3 11 6" xfId="17901"/>
    <cellStyle name="Note 2 3 11 7" xfId="17902"/>
    <cellStyle name="Note 2 3 11 8" xfId="17903"/>
    <cellStyle name="Note 2 3 11 9" xfId="17904"/>
    <cellStyle name="Note 2 3 12" xfId="17905"/>
    <cellStyle name="Note 2 3 12 10" xfId="17906"/>
    <cellStyle name="Note 2 3 12 11" xfId="17907"/>
    <cellStyle name="Note 2 3 12 12" xfId="17908"/>
    <cellStyle name="Note 2 3 12 13" xfId="36197"/>
    <cellStyle name="Note 2 3 12 2" xfId="17909"/>
    <cellStyle name="Note 2 3 12 2 10" xfId="17910"/>
    <cellStyle name="Note 2 3 12 2 11" xfId="17911"/>
    <cellStyle name="Note 2 3 12 2 12" xfId="36198"/>
    <cellStyle name="Note 2 3 12 2 2" xfId="17912"/>
    <cellStyle name="Note 2 3 12 2 2 10" xfId="17913"/>
    <cellStyle name="Note 2 3 12 2 2 11" xfId="36199"/>
    <cellStyle name="Note 2 3 12 2 2 2" xfId="17914"/>
    <cellStyle name="Note 2 3 12 2 2 3" xfId="17915"/>
    <cellStyle name="Note 2 3 12 2 2 4" xfId="17916"/>
    <cellStyle name="Note 2 3 12 2 2 5" xfId="17917"/>
    <cellStyle name="Note 2 3 12 2 2 6" xfId="17918"/>
    <cellStyle name="Note 2 3 12 2 2 7" xfId="17919"/>
    <cellStyle name="Note 2 3 12 2 2 8" xfId="17920"/>
    <cellStyle name="Note 2 3 12 2 2 9" xfId="17921"/>
    <cellStyle name="Note 2 3 12 2 3" xfId="17922"/>
    <cellStyle name="Note 2 3 12 2 4" xfId="17923"/>
    <cellStyle name="Note 2 3 12 2 5" xfId="17924"/>
    <cellStyle name="Note 2 3 12 2 6" xfId="17925"/>
    <cellStyle name="Note 2 3 12 2 7" xfId="17926"/>
    <cellStyle name="Note 2 3 12 2 8" xfId="17927"/>
    <cellStyle name="Note 2 3 12 2 9" xfId="17928"/>
    <cellStyle name="Note 2 3 12 3" xfId="17929"/>
    <cellStyle name="Note 2 3 12 3 10" xfId="17930"/>
    <cellStyle name="Note 2 3 12 3 11" xfId="36200"/>
    <cellStyle name="Note 2 3 12 3 2" xfId="17931"/>
    <cellStyle name="Note 2 3 12 3 3" xfId="17932"/>
    <cellStyle name="Note 2 3 12 3 4" xfId="17933"/>
    <cellStyle name="Note 2 3 12 3 5" xfId="17934"/>
    <cellStyle name="Note 2 3 12 3 6" xfId="17935"/>
    <cellStyle name="Note 2 3 12 3 7" xfId="17936"/>
    <cellStyle name="Note 2 3 12 3 8" xfId="17937"/>
    <cellStyle name="Note 2 3 12 3 9" xfId="17938"/>
    <cellStyle name="Note 2 3 12 4" xfId="17939"/>
    <cellStyle name="Note 2 3 12 5" xfId="17940"/>
    <cellStyle name="Note 2 3 12 6" xfId="17941"/>
    <cellStyle name="Note 2 3 12 7" xfId="17942"/>
    <cellStyle name="Note 2 3 12 8" xfId="17943"/>
    <cellStyle name="Note 2 3 12 9" xfId="17944"/>
    <cellStyle name="Note 2 3 13" xfId="17945"/>
    <cellStyle name="Note 2 3 13 10" xfId="17946"/>
    <cellStyle name="Note 2 3 13 11" xfId="17947"/>
    <cellStyle name="Note 2 3 13 12" xfId="36201"/>
    <cellStyle name="Note 2 3 13 2" xfId="17948"/>
    <cellStyle name="Note 2 3 13 2 10" xfId="17949"/>
    <cellStyle name="Note 2 3 13 2 11" xfId="36202"/>
    <cellStyle name="Note 2 3 13 2 2" xfId="17950"/>
    <cellStyle name="Note 2 3 13 2 3" xfId="17951"/>
    <cellStyle name="Note 2 3 13 2 4" xfId="17952"/>
    <cellStyle name="Note 2 3 13 2 5" xfId="17953"/>
    <cellStyle name="Note 2 3 13 2 6" xfId="17954"/>
    <cellStyle name="Note 2 3 13 2 7" xfId="17955"/>
    <cellStyle name="Note 2 3 13 2 8" xfId="17956"/>
    <cellStyle name="Note 2 3 13 2 9" xfId="17957"/>
    <cellStyle name="Note 2 3 13 3" xfId="17958"/>
    <cellStyle name="Note 2 3 13 4" xfId="17959"/>
    <cellStyle name="Note 2 3 13 5" xfId="17960"/>
    <cellStyle name="Note 2 3 13 6" xfId="17961"/>
    <cellStyle name="Note 2 3 13 7" xfId="17962"/>
    <cellStyle name="Note 2 3 13 8" xfId="17963"/>
    <cellStyle name="Note 2 3 13 9" xfId="17964"/>
    <cellStyle name="Note 2 3 14" xfId="17965"/>
    <cellStyle name="Note 2 3 14 10" xfId="17966"/>
    <cellStyle name="Note 2 3 14 11" xfId="17967"/>
    <cellStyle name="Note 2 3 14 12" xfId="36203"/>
    <cellStyle name="Note 2 3 14 2" xfId="17968"/>
    <cellStyle name="Note 2 3 14 2 10" xfId="17969"/>
    <cellStyle name="Note 2 3 14 2 11" xfId="36204"/>
    <cellStyle name="Note 2 3 14 2 2" xfId="17970"/>
    <cellStyle name="Note 2 3 14 2 3" xfId="17971"/>
    <cellStyle name="Note 2 3 14 2 4" xfId="17972"/>
    <cellStyle name="Note 2 3 14 2 5" xfId="17973"/>
    <cellStyle name="Note 2 3 14 2 6" xfId="17974"/>
    <cellStyle name="Note 2 3 14 2 7" xfId="17975"/>
    <cellStyle name="Note 2 3 14 2 8" xfId="17976"/>
    <cellStyle name="Note 2 3 14 2 9" xfId="17977"/>
    <cellStyle name="Note 2 3 14 3" xfId="17978"/>
    <cellStyle name="Note 2 3 14 4" xfId="17979"/>
    <cellStyle name="Note 2 3 14 5" xfId="17980"/>
    <cellStyle name="Note 2 3 14 6" xfId="17981"/>
    <cellStyle name="Note 2 3 14 7" xfId="17982"/>
    <cellStyle name="Note 2 3 14 8" xfId="17983"/>
    <cellStyle name="Note 2 3 14 9" xfId="17984"/>
    <cellStyle name="Note 2 3 15" xfId="17985"/>
    <cellStyle name="Note 2 3 15 10" xfId="17986"/>
    <cellStyle name="Note 2 3 15 11" xfId="36205"/>
    <cellStyle name="Note 2 3 15 2" xfId="17987"/>
    <cellStyle name="Note 2 3 15 3" xfId="17988"/>
    <cellStyle name="Note 2 3 15 4" xfId="17989"/>
    <cellStyle name="Note 2 3 15 5" xfId="17990"/>
    <cellStyle name="Note 2 3 15 6" xfId="17991"/>
    <cellStyle name="Note 2 3 15 7" xfId="17992"/>
    <cellStyle name="Note 2 3 15 8" xfId="17993"/>
    <cellStyle name="Note 2 3 15 9" xfId="17994"/>
    <cellStyle name="Note 2 3 16" xfId="17995"/>
    <cellStyle name="Note 2 3 16 10" xfId="17996"/>
    <cellStyle name="Note 2 3 16 11" xfId="37802"/>
    <cellStyle name="Note 2 3 16 2" xfId="17997"/>
    <cellStyle name="Note 2 3 16 3" xfId="17998"/>
    <cellStyle name="Note 2 3 16 4" xfId="17999"/>
    <cellStyle name="Note 2 3 16 5" xfId="18000"/>
    <cellStyle name="Note 2 3 16 6" xfId="18001"/>
    <cellStyle name="Note 2 3 16 7" xfId="18002"/>
    <cellStyle name="Note 2 3 16 8" xfId="18003"/>
    <cellStyle name="Note 2 3 16 9" xfId="18004"/>
    <cellStyle name="Note 2 3 17" xfId="18005"/>
    <cellStyle name="Note 2 3 18" xfId="18006"/>
    <cellStyle name="Note 2 3 19" xfId="18007"/>
    <cellStyle name="Note 2 3 2" xfId="18008"/>
    <cellStyle name="Note 2 3 2 10" xfId="18009"/>
    <cellStyle name="Note 2 3 2 11" xfId="18010"/>
    <cellStyle name="Note 2 3 2 12" xfId="18011"/>
    <cellStyle name="Note 2 3 2 13" xfId="18012"/>
    <cellStyle name="Note 2 3 2 14" xfId="18013"/>
    <cellStyle name="Note 2 3 2 15" xfId="36206"/>
    <cellStyle name="Note 2 3 2 2" xfId="18014"/>
    <cellStyle name="Note 2 3 2 2 10" xfId="18015"/>
    <cellStyle name="Note 2 3 2 2 11" xfId="18016"/>
    <cellStyle name="Note 2 3 2 2 12" xfId="18017"/>
    <cellStyle name="Note 2 3 2 2 13" xfId="18018"/>
    <cellStyle name="Note 2 3 2 2 14" xfId="36207"/>
    <cellStyle name="Note 2 3 2 2 2" xfId="18019"/>
    <cellStyle name="Note 2 3 2 2 2 10" xfId="18020"/>
    <cellStyle name="Note 2 3 2 2 2 11" xfId="18021"/>
    <cellStyle name="Note 2 3 2 2 2 12" xfId="36208"/>
    <cellStyle name="Note 2 3 2 2 2 2" xfId="18022"/>
    <cellStyle name="Note 2 3 2 2 2 2 10" xfId="18023"/>
    <cellStyle name="Note 2 3 2 2 2 2 11" xfId="36209"/>
    <cellStyle name="Note 2 3 2 2 2 2 2" xfId="18024"/>
    <cellStyle name="Note 2 3 2 2 2 2 3" xfId="18025"/>
    <cellStyle name="Note 2 3 2 2 2 2 4" xfId="18026"/>
    <cellStyle name="Note 2 3 2 2 2 2 5" xfId="18027"/>
    <cellStyle name="Note 2 3 2 2 2 2 6" xfId="18028"/>
    <cellStyle name="Note 2 3 2 2 2 2 7" xfId="18029"/>
    <cellStyle name="Note 2 3 2 2 2 2 8" xfId="18030"/>
    <cellStyle name="Note 2 3 2 2 2 2 9" xfId="18031"/>
    <cellStyle name="Note 2 3 2 2 2 3" xfId="18032"/>
    <cellStyle name="Note 2 3 2 2 2 4" xfId="18033"/>
    <cellStyle name="Note 2 3 2 2 2 5" xfId="18034"/>
    <cellStyle name="Note 2 3 2 2 2 6" xfId="18035"/>
    <cellStyle name="Note 2 3 2 2 2 7" xfId="18036"/>
    <cellStyle name="Note 2 3 2 2 2 8" xfId="18037"/>
    <cellStyle name="Note 2 3 2 2 2 9" xfId="18038"/>
    <cellStyle name="Note 2 3 2 2 3" xfId="18039"/>
    <cellStyle name="Note 2 3 2 2 3 10" xfId="18040"/>
    <cellStyle name="Note 2 3 2 2 3 11" xfId="18041"/>
    <cellStyle name="Note 2 3 2 2 3 12" xfId="36210"/>
    <cellStyle name="Note 2 3 2 2 3 2" xfId="18042"/>
    <cellStyle name="Note 2 3 2 2 3 2 10" xfId="18043"/>
    <cellStyle name="Note 2 3 2 2 3 2 11" xfId="36211"/>
    <cellStyle name="Note 2 3 2 2 3 2 2" xfId="18044"/>
    <cellStyle name="Note 2 3 2 2 3 2 3" xfId="18045"/>
    <cellStyle name="Note 2 3 2 2 3 2 4" xfId="18046"/>
    <cellStyle name="Note 2 3 2 2 3 2 5" xfId="18047"/>
    <cellStyle name="Note 2 3 2 2 3 2 6" xfId="18048"/>
    <cellStyle name="Note 2 3 2 2 3 2 7" xfId="18049"/>
    <cellStyle name="Note 2 3 2 2 3 2 8" xfId="18050"/>
    <cellStyle name="Note 2 3 2 2 3 2 9" xfId="18051"/>
    <cellStyle name="Note 2 3 2 2 3 3" xfId="18052"/>
    <cellStyle name="Note 2 3 2 2 3 4" xfId="18053"/>
    <cellStyle name="Note 2 3 2 2 3 5" xfId="18054"/>
    <cellStyle name="Note 2 3 2 2 3 6" xfId="18055"/>
    <cellStyle name="Note 2 3 2 2 3 7" xfId="18056"/>
    <cellStyle name="Note 2 3 2 2 3 8" xfId="18057"/>
    <cellStyle name="Note 2 3 2 2 3 9" xfId="18058"/>
    <cellStyle name="Note 2 3 2 2 4" xfId="18059"/>
    <cellStyle name="Note 2 3 2 2 4 10" xfId="18060"/>
    <cellStyle name="Note 2 3 2 2 4 11" xfId="36212"/>
    <cellStyle name="Note 2 3 2 2 4 2" xfId="18061"/>
    <cellStyle name="Note 2 3 2 2 4 3" xfId="18062"/>
    <cellStyle name="Note 2 3 2 2 4 4" xfId="18063"/>
    <cellStyle name="Note 2 3 2 2 4 5" xfId="18064"/>
    <cellStyle name="Note 2 3 2 2 4 6" xfId="18065"/>
    <cellStyle name="Note 2 3 2 2 4 7" xfId="18066"/>
    <cellStyle name="Note 2 3 2 2 4 8" xfId="18067"/>
    <cellStyle name="Note 2 3 2 2 4 9" xfId="18068"/>
    <cellStyle name="Note 2 3 2 2 5" xfId="18069"/>
    <cellStyle name="Note 2 3 2 2 6" xfId="18070"/>
    <cellStyle name="Note 2 3 2 2 7" xfId="18071"/>
    <cellStyle name="Note 2 3 2 2 8" xfId="18072"/>
    <cellStyle name="Note 2 3 2 2 9" xfId="18073"/>
    <cellStyle name="Note 2 3 2 3" xfId="18074"/>
    <cellStyle name="Note 2 3 2 3 10" xfId="18075"/>
    <cellStyle name="Note 2 3 2 3 11" xfId="18076"/>
    <cellStyle name="Note 2 3 2 3 12" xfId="36213"/>
    <cellStyle name="Note 2 3 2 3 2" xfId="18077"/>
    <cellStyle name="Note 2 3 2 3 2 10" xfId="18078"/>
    <cellStyle name="Note 2 3 2 3 2 11" xfId="36214"/>
    <cellStyle name="Note 2 3 2 3 2 2" xfId="18079"/>
    <cellStyle name="Note 2 3 2 3 2 3" xfId="18080"/>
    <cellStyle name="Note 2 3 2 3 2 4" xfId="18081"/>
    <cellStyle name="Note 2 3 2 3 2 5" xfId="18082"/>
    <cellStyle name="Note 2 3 2 3 2 6" xfId="18083"/>
    <cellStyle name="Note 2 3 2 3 2 7" xfId="18084"/>
    <cellStyle name="Note 2 3 2 3 2 8" xfId="18085"/>
    <cellStyle name="Note 2 3 2 3 2 9" xfId="18086"/>
    <cellStyle name="Note 2 3 2 3 3" xfId="18087"/>
    <cellStyle name="Note 2 3 2 3 4" xfId="18088"/>
    <cellStyle name="Note 2 3 2 3 5" xfId="18089"/>
    <cellStyle name="Note 2 3 2 3 6" xfId="18090"/>
    <cellStyle name="Note 2 3 2 3 7" xfId="18091"/>
    <cellStyle name="Note 2 3 2 3 8" xfId="18092"/>
    <cellStyle name="Note 2 3 2 3 9" xfId="18093"/>
    <cellStyle name="Note 2 3 2 4" xfId="18094"/>
    <cellStyle name="Note 2 3 2 4 10" xfId="18095"/>
    <cellStyle name="Note 2 3 2 4 11" xfId="18096"/>
    <cellStyle name="Note 2 3 2 4 12" xfId="36215"/>
    <cellStyle name="Note 2 3 2 4 2" xfId="18097"/>
    <cellStyle name="Note 2 3 2 4 2 10" xfId="18098"/>
    <cellStyle name="Note 2 3 2 4 2 11" xfId="36216"/>
    <cellStyle name="Note 2 3 2 4 2 2" xfId="18099"/>
    <cellStyle name="Note 2 3 2 4 2 3" xfId="18100"/>
    <cellStyle name="Note 2 3 2 4 2 4" xfId="18101"/>
    <cellStyle name="Note 2 3 2 4 2 5" xfId="18102"/>
    <cellStyle name="Note 2 3 2 4 2 6" xfId="18103"/>
    <cellStyle name="Note 2 3 2 4 2 7" xfId="18104"/>
    <cellStyle name="Note 2 3 2 4 2 8" xfId="18105"/>
    <cellStyle name="Note 2 3 2 4 2 9" xfId="18106"/>
    <cellStyle name="Note 2 3 2 4 3" xfId="18107"/>
    <cellStyle name="Note 2 3 2 4 4" xfId="18108"/>
    <cellStyle name="Note 2 3 2 4 5" xfId="18109"/>
    <cellStyle name="Note 2 3 2 4 6" xfId="18110"/>
    <cellStyle name="Note 2 3 2 4 7" xfId="18111"/>
    <cellStyle name="Note 2 3 2 4 8" xfId="18112"/>
    <cellStyle name="Note 2 3 2 4 9" xfId="18113"/>
    <cellStyle name="Note 2 3 2 5" xfId="18114"/>
    <cellStyle name="Note 2 3 2 5 10" xfId="18115"/>
    <cellStyle name="Note 2 3 2 5 11" xfId="36217"/>
    <cellStyle name="Note 2 3 2 5 2" xfId="18116"/>
    <cellStyle name="Note 2 3 2 5 3" xfId="18117"/>
    <cellStyle name="Note 2 3 2 5 4" xfId="18118"/>
    <cellStyle name="Note 2 3 2 5 5" xfId="18119"/>
    <cellStyle name="Note 2 3 2 5 6" xfId="18120"/>
    <cellStyle name="Note 2 3 2 5 7" xfId="18121"/>
    <cellStyle name="Note 2 3 2 5 8" xfId="18122"/>
    <cellStyle name="Note 2 3 2 5 9" xfId="18123"/>
    <cellStyle name="Note 2 3 2 6" xfId="18124"/>
    <cellStyle name="Note 2 3 2 7" xfId="18125"/>
    <cellStyle name="Note 2 3 2 8" xfId="18126"/>
    <cellStyle name="Note 2 3 2 9" xfId="18127"/>
    <cellStyle name="Note 2 3 20" xfId="18128"/>
    <cellStyle name="Note 2 3 21" xfId="18129"/>
    <cellStyle name="Note 2 3 22" xfId="18130"/>
    <cellStyle name="Note 2 3 23" xfId="18131"/>
    <cellStyle name="Note 2 3 24" xfId="18132"/>
    <cellStyle name="Note 2 3 25" xfId="18133"/>
    <cellStyle name="Note 2 3 26" xfId="33096"/>
    <cellStyle name="Note 2 3 3" xfId="18134"/>
    <cellStyle name="Note 2 3 3 10" xfId="18135"/>
    <cellStyle name="Note 2 3 3 11" xfId="18136"/>
    <cellStyle name="Note 2 3 3 12" xfId="18137"/>
    <cellStyle name="Note 2 3 3 13" xfId="18138"/>
    <cellStyle name="Note 2 3 3 14" xfId="18139"/>
    <cellStyle name="Note 2 3 3 15" xfId="36218"/>
    <cellStyle name="Note 2 3 3 2" xfId="18140"/>
    <cellStyle name="Note 2 3 3 2 10" xfId="18141"/>
    <cellStyle name="Note 2 3 3 2 11" xfId="18142"/>
    <cellStyle name="Note 2 3 3 2 12" xfId="18143"/>
    <cellStyle name="Note 2 3 3 2 13" xfId="18144"/>
    <cellStyle name="Note 2 3 3 2 14" xfId="36219"/>
    <cellStyle name="Note 2 3 3 2 2" xfId="18145"/>
    <cellStyle name="Note 2 3 3 2 2 10" xfId="18146"/>
    <cellStyle name="Note 2 3 3 2 2 11" xfId="18147"/>
    <cellStyle name="Note 2 3 3 2 2 12" xfId="36220"/>
    <cellStyle name="Note 2 3 3 2 2 2" xfId="18148"/>
    <cellStyle name="Note 2 3 3 2 2 2 10" xfId="18149"/>
    <cellStyle name="Note 2 3 3 2 2 2 11" xfId="36221"/>
    <cellStyle name="Note 2 3 3 2 2 2 2" xfId="18150"/>
    <cellStyle name="Note 2 3 3 2 2 2 3" xfId="18151"/>
    <cellStyle name="Note 2 3 3 2 2 2 4" xfId="18152"/>
    <cellStyle name="Note 2 3 3 2 2 2 5" xfId="18153"/>
    <cellStyle name="Note 2 3 3 2 2 2 6" xfId="18154"/>
    <cellStyle name="Note 2 3 3 2 2 2 7" xfId="18155"/>
    <cellStyle name="Note 2 3 3 2 2 2 8" xfId="18156"/>
    <cellStyle name="Note 2 3 3 2 2 2 9" xfId="18157"/>
    <cellStyle name="Note 2 3 3 2 2 3" xfId="18158"/>
    <cellStyle name="Note 2 3 3 2 2 4" xfId="18159"/>
    <cellStyle name="Note 2 3 3 2 2 5" xfId="18160"/>
    <cellStyle name="Note 2 3 3 2 2 6" xfId="18161"/>
    <cellStyle name="Note 2 3 3 2 2 7" xfId="18162"/>
    <cellStyle name="Note 2 3 3 2 2 8" xfId="18163"/>
    <cellStyle name="Note 2 3 3 2 2 9" xfId="18164"/>
    <cellStyle name="Note 2 3 3 2 3" xfId="18165"/>
    <cellStyle name="Note 2 3 3 2 3 10" xfId="18166"/>
    <cellStyle name="Note 2 3 3 2 3 11" xfId="18167"/>
    <cellStyle name="Note 2 3 3 2 3 12" xfId="36222"/>
    <cellStyle name="Note 2 3 3 2 3 2" xfId="18168"/>
    <cellStyle name="Note 2 3 3 2 3 2 10" xfId="18169"/>
    <cellStyle name="Note 2 3 3 2 3 2 11" xfId="36223"/>
    <cellStyle name="Note 2 3 3 2 3 2 2" xfId="18170"/>
    <cellStyle name="Note 2 3 3 2 3 2 3" xfId="18171"/>
    <cellStyle name="Note 2 3 3 2 3 2 4" xfId="18172"/>
    <cellStyle name="Note 2 3 3 2 3 2 5" xfId="18173"/>
    <cellStyle name="Note 2 3 3 2 3 2 6" xfId="18174"/>
    <cellStyle name="Note 2 3 3 2 3 2 7" xfId="18175"/>
    <cellStyle name="Note 2 3 3 2 3 2 8" xfId="18176"/>
    <cellStyle name="Note 2 3 3 2 3 2 9" xfId="18177"/>
    <cellStyle name="Note 2 3 3 2 3 3" xfId="18178"/>
    <cellStyle name="Note 2 3 3 2 3 4" xfId="18179"/>
    <cellStyle name="Note 2 3 3 2 3 5" xfId="18180"/>
    <cellStyle name="Note 2 3 3 2 3 6" xfId="18181"/>
    <cellStyle name="Note 2 3 3 2 3 7" xfId="18182"/>
    <cellStyle name="Note 2 3 3 2 3 8" xfId="18183"/>
    <cellStyle name="Note 2 3 3 2 3 9" xfId="18184"/>
    <cellStyle name="Note 2 3 3 2 4" xfId="18185"/>
    <cellStyle name="Note 2 3 3 2 4 10" xfId="18186"/>
    <cellStyle name="Note 2 3 3 2 4 11" xfId="36224"/>
    <cellStyle name="Note 2 3 3 2 4 2" xfId="18187"/>
    <cellStyle name="Note 2 3 3 2 4 3" xfId="18188"/>
    <cellStyle name="Note 2 3 3 2 4 4" xfId="18189"/>
    <cellStyle name="Note 2 3 3 2 4 5" xfId="18190"/>
    <cellStyle name="Note 2 3 3 2 4 6" xfId="18191"/>
    <cellStyle name="Note 2 3 3 2 4 7" xfId="18192"/>
    <cellStyle name="Note 2 3 3 2 4 8" xfId="18193"/>
    <cellStyle name="Note 2 3 3 2 4 9" xfId="18194"/>
    <cellStyle name="Note 2 3 3 2 5" xfId="18195"/>
    <cellStyle name="Note 2 3 3 2 6" xfId="18196"/>
    <cellStyle name="Note 2 3 3 2 7" xfId="18197"/>
    <cellStyle name="Note 2 3 3 2 8" xfId="18198"/>
    <cellStyle name="Note 2 3 3 2 9" xfId="18199"/>
    <cellStyle name="Note 2 3 3 3" xfId="18200"/>
    <cellStyle name="Note 2 3 3 3 10" xfId="18201"/>
    <cellStyle name="Note 2 3 3 3 11" xfId="18202"/>
    <cellStyle name="Note 2 3 3 3 12" xfId="36225"/>
    <cellStyle name="Note 2 3 3 3 2" xfId="18203"/>
    <cellStyle name="Note 2 3 3 3 2 10" xfId="18204"/>
    <cellStyle name="Note 2 3 3 3 2 11" xfId="36226"/>
    <cellStyle name="Note 2 3 3 3 2 2" xfId="18205"/>
    <cellStyle name="Note 2 3 3 3 2 3" xfId="18206"/>
    <cellStyle name="Note 2 3 3 3 2 4" xfId="18207"/>
    <cellStyle name="Note 2 3 3 3 2 5" xfId="18208"/>
    <cellStyle name="Note 2 3 3 3 2 6" xfId="18209"/>
    <cellStyle name="Note 2 3 3 3 2 7" xfId="18210"/>
    <cellStyle name="Note 2 3 3 3 2 8" xfId="18211"/>
    <cellStyle name="Note 2 3 3 3 2 9" xfId="18212"/>
    <cellStyle name="Note 2 3 3 3 3" xfId="18213"/>
    <cellStyle name="Note 2 3 3 3 4" xfId="18214"/>
    <cellStyle name="Note 2 3 3 3 5" xfId="18215"/>
    <cellStyle name="Note 2 3 3 3 6" xfId="18216"/>
    <cellStyle name="Note 2 3 3 3 7" xfId="18217"/>
    <cellStyle name="Note 2 3 3 3 8" xfId="18218"/>
    <cellStyle name="Note 2 3 3 3 9" xfId="18219"/>
    <cellStyle name="Note 2 3 3 4" xfId="18220"/>
    <cellStyle name="Note 2 3 3 4 10" xfId="18221"/>
    <cellStyle name="Note 2 3 3 4 11" xfId="18222"/>
    <cellStyle name="Note 2 3 3 4 12" xfId="36227"/>
    <cellStyle name="Note 2 3 3 4 2" xfId="18223"/>
    <cellStyle name="Note 2 3 3 4 2 10" xfId="18224"/>
    <cellStyle name="Note 2 3 3 4 2 11" xfId="36228"/>
    <cellStyle name="Note 2 3 3 4 2 2" xfId="18225"/>
    <cellStyle name="Note 2 3 3 4 2 3" xfId="18226"/>
    <cellStyle name="Note 2 3 3 4 2 4" xfId="18227"/>
    <cellStyle name="Note 2 3 3 4 2 5" xfId="18228"/>
    <cellStyle name="Note 2 3 3 4 2 6" xfId="18229"/>
    <cellStyle name="Note 2 3 3 4 2 7" xfId="18230"/>
    <cellStyle name="Note 2 3 3 4 2 8" xfId="18231"/>
    <cellStyle name="Note 2 3 3 4 2 9" xfId="18232"/>
    <cellStyle name="Note 2 3 3 4 3" xfId="18233"/>
    <cellStyle name="Note 2 3 3 4 4" xfId="18234"/>
    <cellStyle name="Note 2 3 3 4 5" xfId="18235"/>
    <cellStyle name="Note 2 3 3 4 6" xfId="18236"/>
    <cellStyle name="Note 2 3 3 4 7" xfId="18237"/>
    <cellStyle name="Note 2 3 3 4 8" xfId="18238"/>
    <cellStyle name="Note 2 3 3 4 9" xfId="18239"/>
    <cellStyle name="Note 2 3 3 5" xfId="18240"/>
    <cellStyle name="Note 2 3 3 5 10" xfId="18241"/>
    <cellStyle name="Note 2 3 3 5 11" xfId="36229"/>
    <cellStyle name="Note 2 3 3 5 2" xfId="18242"/>
    <cellStyle name="Note 2 3 3 5 3" xfId="18243"/>
    <cellStyle name="Note 2 3 3 5 4" xfId="18244"/>
    <cellStyle name="Note 2 3 3 5 5" xfId="18245"/>
    <cellStyle name="Note 2 3 3 5 6" xfId="18246"/>
    <cellStyle name="Note 2 3 3 5 7" xfId="18247"/>
    <cellStyle name="Note 2 3 3 5 8" xfId="18248"/>
    <cellStyle name="Note 2 3 3 5 9" xfId="18249"/>
    <cellStyle name="Note 2 3 3 6" xfId="18250"/>
    <cellStyle name="Note 2 3 3 7" xfId="18251"/>
    <cellStyle name="Note 2 3 3 8" xfId="18252"/>
    <cellStyle name="Note 2 3 3 9" xfId="18253"/>
    <cellStyle name="Note 2 3 4" xfId="18254"/>
    <cellStyle name="Note 2 3 4 10" xfId="18255"/>
    <cellStyle name="Note 2 3 4 11" xfId="18256"/>
    <cellStyle name="Note 2 3 4 12" xfId="18257"/>
    <cellStyle name="Note 2 3 4 13" xfId="18258"/>
    <cellStyle name="Note 2 3 4 14" xfId="36230"/>
    <cellStyle name="Note 2 3 4 2" xfId="18259"/>
    <cellStyle name="Note 2 3 4 2 10" xfId="18260"/>
    <cellStyle name="Note 2 3 4 2 11" xfId="18261"/>
    <cellStyle name="Note 2 3 4 2 12" xfId="36231"/>
    <cellStyle name="Note 2 3 4 2 2" xfId="18262"/>
    <cellStyle name="Note 2 3 4 2 2 10" xfId="18263"/>
    <cellStyle name="Note 2 3 4 2 2 11" xfId="36232"/>
    <cellStyle name="Note 2 3 4 2 2 2" xfId="18264"/>
    <cellStyle name="Note 2 3 4 2 2 3" xfId="18265"/>
    <cellStyle name="Note 2 3 4 2 2 4" xfId="18266"/>
    <cellStyle name="Note 2 3 4 2 2 5" xfId="18267"/>
    <cellStyle name="Note 2 3 4 2 2 6" xfId="18268"/>
    <cellStyle name="Note 2 3 4 2 2 7" xfId="18269"/>
    <cellStyle name="Note 2 3 4 2 2 8" xfId="18270"/>
    <cellStyle name="Note 2 3 4 2 2 9" xfId="18271"/>
    <cellStyle name="Note 2 3 4 2 3" xfId="18272"/>
    <cellStyle name="Note 2 3 4 2 4" xfId="18273"/>
    <cellStyle name="Note 2 3 4 2 5" xfId="18274"/>
    <cellStyle name="Note 2 3 4 2 6" xfId="18275"/>
    <cellStyle name="Note 2 3 4 2 7" xfId="18276"/>
    <cellStyle name="Note 2 3 4 2 8" xfId="18277"/>
    <cellStyle name="Note 2 3 4 2 9" xfId="18278"/>
    <cellStyle name="Note 2 3 4 3" xfId="18279"/>
    <cellStyle name="Note 2 3 4 3 10" xfId="18280"/>
    <cellStyle name="Note 2 3 4 3 11" xfId="18281"/>
    <cellStyle name="Note 2 3 4 3 12" xfId="36233"/>
    <cellStyle name="Note 2 3 4 3 2" xfId="18282"/>
    <cellStyle name="Note 2 3 4 3 2 10" xfId="18283"/>
    <cellStyle name="Note 2 3 4 3 2 11" xfId="36234"/>
    <cellStyle name="Note 2 3 4 3 2 2" xfId="18284"/>
    <cellStyle name="Note 2 3 4 3 2 3" xfId="18285"/>
    <cellStyle name="Note 2 3 4 3 2 4" xfId="18286"/>
    <cellStyle name="Note 2 3 4 3 2 5" xfId="18287"/>
    <cellStyle name="Note 2 3 4 3 2 6" xfId="18288"/>
    <cellStyle name="Note 2 3 4 3 2 7" xfId="18289"/>
    <cellStyle name="Note 2 3 4 3 2 8" xfId="18290"/>
    <cellStyle name="Note 2 3 4 3 2 9" xfId="18291"/>
    <cellStyle name="Note 2 3 4 3 3" xfId="18292"/>
    <cellStyle name="Note 2 3 4 3 4" xfId="18293"/>
    <cellStyle name="Note 2 3 4 3 5" xfId="18294"/>
    <cellStyle name="Note 2 3 4 3 6" xfId="18295"/>
    <cellStyle name="Note 2 3 4 3 7" xfId="18296"/>
    <cellStyle name="Note 2 3 4 3 8" xfId="18297"/>
    <cellStyle name="Note 2 3 4 3 9" xfId="18298"/>
    <cellStyle name="Note 2 3 4 4" xfId="18299"/>
    <cellStyle name="Note 2 3 4 4 10" xfId="18300"/>
    <cellStyle name="Note 2 3 4 4 11" xfId="36235"/>
    <cellStyle name="Note 2 3 4 4 2" xfId="18301"/>
    <cellStyle name="Note 2 3 4 4 3" xfId="18302"/>
    <cellStyle name="Note 2 3 4 4 4" xfId="18303"/>
    <cellStyle name="Note 2 3 4 4 5" xfId="18304"/>
    <cellStyle name="Note 2 3 4 4 6" xfId="18305"/>
    <cellStyle name="Note 2 3 4 4 7" xfId="18306"/>
    <cellStyle name="Note 2 3 4 4 8" xfId="18307"/>
    <cellStyle name="Note 2 3 4 4 9" xfId="18308"/>
    <cellStyle name="Note 2 3 4 5" xfId="18309"/>
    <cellStyle name="Note 2 3 4 6" xfId="18310"/>
    <cellStyle name="Note 2 3 4 7" xfId="18311"/>
    <cellStyle name="Note 2 3 4 8" xfId="18312"/>
    <cellStyle name="Note 2 3 4 9" xfId="18313"/>
    <cellStyle name="Note 2 3 5" xfId="18314"/>
    <cellStyle name="Note 2 3 5 10" xfId="18315"/>
    <cellStyle name="Note 2 3 5 11" xfId="18316"/>
    <cellStyle name="Note 2 3 5 12" xfId="18317"/>
    <cellStyle name="Note 2 3 5 13" xfId="18318"/>
    <cellStyle name="Note 2 3 5 14" xfId="36236"/>
    <cellStyle name="Note 2 3 5 2" xfId="18319"/>
    <cellStyle name="Note 2 3 5 2 10" xfId="18320"/>
    <cellStyle name="Note 2 3 5 2 11" xfId="18321"/>
    <cellStyle name="Note 2 3 5 2 12" xfId="36237"/>
    <cellStyle name="Note 2 3 5 2 2" xfId="18322"/>
    <cellStyle name="Note 2 3 5 2 2 10" xfId="18323"/>
    <cellStyle name="Note 2 3 5 2 2 11" xfId="36238"/>
    <cellStyle name="Note 2 3 5 2 2 2" xfId="18324"/>
    <cellStyle name="Note 2 3 5 2 2 3" xfId="18325"/>
    <cellStyle name="Note 2 3 5 2 2 4" xfId="18326"/>
    <cellStyle name="Note 2 3 5 2 2 5" xfId="18327"/>
    <cellStyle name="Note 2 3 5 2 2 6" xfId="18328"/>
    <cellStyle name="Note 2 3 5 2 2 7" xfId="18329"/>
    <cellStyle name="Note 2 3 5 2 2 8" xfId="18330"/>
    <cellStyle name="Note 2 3 5 2 2 9" xfId="18331"/>
    <cellStyle name="Note 2 3 5 2 3" xfId="18332"/>
    <cellStyle name="Note 2 3 5 2 4" xfId="18333"/>
    <cellStyle name="Note 2 3 5 2 5" xfId="18334"/>
    <cellStyle name="Note 2 3 5 2 6" xfId="18335"/>
    <cellStyle name="Note 2 3 5 2 7" xfId="18336"/>
    <cellStyle name="Note 2 3 5 2 8" xfId="18337"/>
    <cellStyle name="Note 2 3 5 2 9" xfId="18338"/>
    <cellStyle name="Note 2 3 5 3" xfId="18339"/>
    <cellStyle name="Note 2 3 5 3 10" xfId="18340"/>
    <cellStyle name="Note 2 3 5 3 11" xfId="18341"/>
    <cellStyle name="Note 2 3 5 3 12" xfId="36239"/>
    <cellStyle name="Note 2 3 5 3 2" xfId="18342"/>
    <cellStyle name="Note 2 3 5 3 2 10" xfId="18343"/>
    <cellStyle name="Note 2 3 5 3 2 11" xfId="36240"/>
    <cellStyle name="Note 2 3 5 3 2 2" xfId="18344"/>
    <cellStyle name="Note 2 3 5 3 2 3" xfId="18345"/>
    <cellStyle name="Note 2 3 5 3 2 4" xfId="18346"/>
    <cellStyle name="Note 2 3 5 3 2 5" xfId="18347"/>
    <cellStyle name="Note 2 3 5 3 2 6" xfId="18348"/>
    <cellStyle name="Note 2 3 5 3 2 7" xfId="18349"/>
    <cellStyle name="Note 2 3 5 3 2 8" xfId="18350"/>
    <cellStyle name="Note 2 3 5 3 2 9" xfId="18351"/>
    <cellStyle name="Note 2 3 5 3 3" xfId="18352"/>
    <cellStyle name="Note 2 3 5 3 4" xfId="18353"/>
    <cellStyle name="Note 2 3 5 3 5" xfId="18354"/>
    <cellStyle name="Note 2 3 5 3 6" xfId="18355"/>
    <cellStyle name="Note 2 3 5 3 7" xfId="18356"/>
    <cellStyle name="Note 2 3 5 3 8" xfId="18357"/>
    <cellStyle name="Note 2 3 5 3 9" xfId="18358"/>
    <cellStyle name="Note 2 3 5 4" xfId="18359"/>
    <cellStyle name="Note 2 3 5 4 10" xfId="18360"/>
    <cellStyle name="Note 2 3 5 4 11" xfId="36241"/>
    <cellStyle name="Note 2 3 5 4 2" xfId="18361"/>
    <cellStyle name="Note 2 3 5 4 3" xfId="18362"/>
    <cellStyle name="Note 2 3 5 4 4" xfId="18363"/>
    <cellStyle name="Note 2 3 5 4 5" xfId="18364"/>
    <cellStyle name="Note 2 3 5 4 6" xfId="18365"/>
    <cellStyle name="Note 2 3 5 4 7" xfId="18366"/>
    <cellStyle name="Note 2 3 5 4 8" xfId="18367"/>
    <cellStyle name="Note 2 3 5 4 9" xfId="18368"/>
    <cellStyle name="Note 2 3 5 5" xfId="18369"/>
    <cellStyle name="Note 2 3 5 6" xfId="18370"/>
    <cellStyle name="Note 2 3 5 7" xfId="18371"/>
    <cellStyle name="Note 2 3 5 8" xfId="18372"/>
    <cellStyle name="Note 2 3 5 9" xfId="18373"/>
    <cellStyle name="Note 2 3 6" xfId="18374"/>
    <cellStyle name="Note 2 3 6 10" xfId="18375"/>
    <cellStyle name="Note 2 3 6 11" xfId="18376"/>
    <cellStyle name="Note 2 3 6 12" xfId="18377"/>
    <cellStyle name="Note 2 3 6 13" xfId="18378"/>
    <cellStyle name="Note 2 3 6 14" xfId="36242"/>
    <cellStyle name="Note 2 3 6 2" xfId="18379"/>
    <cellStyle name="Note 2 3 6 2 10" xfId="18380"/>
    <cellStyle name="Note 2 3 6 2 11" xfId="18381"/>
    <cellStyle name="Note 2 3 6 2 12" xfId="36243"/>
    <cellStyle name="Note 2 3 6 2 2" xfId="18382"/>
    <cellStyle name="Note 2 3 6 2 2 10" xfId="18383"/>
    <cellStyle name="Note 2 3 6 2 2 11" xfId="36244"/>
    <cellStyle name="Note 2 3 6 2 2 2" xfId="18384"/>
    <cellStyle name="Note 2 3 6 2 2 3" xfId="18385"/>
    <cellStyle name="Note 2 3 6 2 2 4" xfId="18386"/>
    <cellStyle name="Note 2 3 6 2 2 5" xfId="18387"/>
    <cellStyle name="Note 2 3 6 2 2 6" xfId="18388"/>
    <cellStyle name="Note 2 3 6 2 2 7" xfId="18389"/>
    <cellStyle name="Note 2 3 6 2 2 8" xfId="18390"/>
    <cellStyle name="Note 2 3 6 2 2 9" xfId="18391"/>
    <cellStyle name="Note 2 3 6 2 3" xfId="18392"/>
    <cellStyle name="Note 2 3 6 2 4" xfId="18393"/>
    <cellStyle name="Note 2 3 6 2 5" xfId="18394"/>
    <cellStyle name="Note 2 3 6 2 6" xfId="18395"/>
    <cellStyle name="Note 2 3 6 2 7" xfId="18396"/>
    <cellStyle name="Note 2 3 6 2 8" xfId="18397"/>
    <cellStyle name="Note 2 3 6 2 9" xfId="18398"/>
    <cellStyle name="Note 2 3 6 3" xfId="18399"/>
    <cellStyle name="Note 2 3 6 3 10" xfId="18400"/>
    <cellStyle name="Note 2 3 6 3 11" xfId="18401"/>
    <cellStyle name="Note 2 3 6 3 12" xfId="36245"/>
    <cellStyle name="Note 2 3 6 3 2" xfId="18402"/>
    <cellStyle name="Note 2 3 6 3 2 10" xfId="18403"/>
    <cellStyle name="Note 2 3 6 3 2 11" xfId="36246"/>
    <cellStyle name="Note 2 3 6 3 2 2" xfId="18404"/>
    <cellStyle name="Note 2 3 6 3 2 3" xfId="18405"/>
    <cellStyle name="Note 2 3 6 3 2 4" xfId="18406"/>
    <cellStyle name="Note 2 3 6 3 2 5" xfId="18407"/>
    <cellStyle name="Note 2 3 6 3 2 6" xfId="18408"/>
    <cellStyle name="Note 2 3 6 3 2 7" xfId="18409"/>
    <cellStyle name="Note 2 3 6 3 2 8" xfId="18410"/>
    <cellStyle name="Note 2 3 6 3 2 9" xfId="18411"/>
    <cellStyle name="Note 2 3 6 3 3" xfId="18412"/>
    <cellStyle name="Note 2 3 6 3 4" xfId="18413"/>
    <cellStyle name="Note 2 3 6 3 5" xfId="18414"/>
    <cellStyle name="Note 2 3 6 3 6" xfId="18415"/>
    <cellStyle name="Note 2 3 6 3 7" xfId="18416"/>
    <cellStyle name="Note 2 3 6 3 8" xfId="18417"/>
    <cellStyle name="Note 2 3 6 3 9" xfId="18418"/>
    <cellStyle name="Note 2 3 6 4" xfId="18419"/>
    <cellStyle name="Note 2 3 6 4 10" xfId="18420"/>
    <cellStyle name="Note 2 3 6 4 11" xfId="36247"/>
    <cellStyle name="Note 2 3 6 4 2" xfId="18421"/>
    <cellStyle name="Note 2 3 6 4 3" xfId="18422"/>
    <cellStyle name="Note 2 3 6 4 4" xfId="18423"/>
    <cellStyle name="Note 2 3 6 4 5" xfId="18424"/>
    <cellStyle name="Note 2 3 6 4 6" xfId="18425"/>
    <cellStyle name="Note 2 3 6 4 7" xfId="18426"/>
    <cellStyle name="Note 2 3 6 4 8" xfId="18427"/>
    <cellStyle name="Note 2 3 6 4 9" xfId="18428"/>
    <cellStyle name="Note 2 3 6 5" xfId="18429"/>
    <cellStyle name="Note 2 3 6 6" xfId="18430"/>
    <cellStyle name="Note 2 3 6 7" xfId="18431"/>
    <cellStyle name="Note 2 3 6 8" xfId="18432"/>
    <cellStyle name="Note 2 3 6 9" xfId="18433"/>
    <cellStyle name="Note 2 3 7" xfId="18434"/>
    <cellStyle name="Note 2 3 7 10" xfId="18435"/>
    <cellStyle name="Note 2 3 7 11" xfId="18436"/>
    <cellStyle name="Note 2 3 7 12" xfId="18437"/>
    <cellStyle name="Note 2 3 7 13" xfId="18438"/>
    <cellStyle name="Note 2 3 7 14" xfId="36248"/>
    <cellStyle name="Note 2 3 7 2" xfId="18439"/>
    <cellStyle name="Note 2 3 7 2 10" xfId="18440"/>
    <cellStyle name="Note 2 3 7 2 11" xfId="18441"/>
    <cellStyle name="Note 2 3 7 2 12" xfId="36249"/>
    <cellStyle name="Note 2 3 7 2 2" xfId="18442"/>
    <cellStyle name="Note 2 3 7 2 2 10" xfId="18443"/>
    <cellStyle name="Note 2 3 7 2 2 11" xfId="36250"/>
    <cellStyle name="Note 2 3 7 2 2 2" xfId="18444"/>
    <cellStyle name="Note 2 3 7 2 2 3" xfId="18445"/>
    <cellStyle name="Note 2 3 7 2 2 4" xfId="18446"/>
    <cellStyle name="Note 2 3 7 2 2 5" xfId="18447"/>
    <cellStyle name="Note 2 3 7 2 2 6" xfId="18448"/>
    <cellStyle name="Note 2 3 7 2 2 7" xfId="18449"/>
    <cellStyle name="Note 2 3 7 2 2 8" xfId="18450"/>
    <cellStyle name="Note 2 3 7 2 2 9" xfId="18451"/>
    <cellStyle name="Note 2 3 7 2 3" xfId="18452"/>
    <cellStyle name="Note 2 3 7 2 4" xfId="18453"/>
    <cellStyle name="Note 2 3 7 2 5" xfId="18454"/>
    <cellStyle name="Note 2 3 7 2 6" xfId="18455"/>
    <cellStyle name="Note 2 3 7 2 7" xfId="18456"/>
    <cellStyle name="Note 2 3 7 2 8" xfId="18457"/>
    <cellStyle name="Note 2 3 7 2 9" xfId="18458"/>
    <cellStyle name="Note 2 3 7 3" xfId="18459"/>
    <cellStyle name="Note 2 3 7 3 10" xfId="18460"/>
    <cellStyle name="Note 2 3 7 3 11" xfId="18461"/>
    <cellStyle name="Note 2 3 7 3 12" xfId="36251"/>
    <cellStyle name="Note 2 3 7 3 2" xfId="18462"/>
    <cellStyle name="Note 2 3 7 3 2 10" xfId="18463"/>
    <cellStyle name="Note 2 3 7 3 2 11" xfId="36252"/>
    <cellStyle name="Note 2 3 7 3 2 2" xfId="18464"/>
    <cellStyle name="Note 2 3 7 3 2 3" xfId="18465"/>
    <cellStyle name="Note 2 3 7 3 2 4" xfId="18466"/>
    <cellStyle name="Note 2 3 7 3 2 5" xfId="18467"/>
    <cellStyle name="Note 2 3 7 3 2 6" xfId="18468"/>
    <cellStyle name="Note 2 3 7 3 2 7" xfId="18469"/>
    <cellStyle name="Note 2 3 7 3 2 8" xfId="18470"/>
    <cellStyle name="Note 2 3 7 3 2 9" xfId="18471"/>
    <cellStyle name="Note 2 3 7 3 3" xfId="18472"/>
    <cellStyle name="Note 2 3 7 3 4" xfId="18473"/>
    <cellStyle name="Note 2 3 7 3 5" xfId="18474"/>
    <cellStyle name="Note 2 3 7 3 6" xfId="18475"/>
    <cellStyle name="Note 2 3 7 3 7" xfId="18476"/>
    <cellStyle name="Note 2 3 7 3 8" xfId="18477"/>
    <cellStyle name="Note 2 3 7 3 9" xfId="18478"/>
    <cellStyle name="Note 2 3 7 4" xfId="18479"/>
    <cellStyle name="Note 2 3 7 4 10" xfId="18480"/>
    <cellStyle name="Note 2 3 7 4 11" xfId="36253"/>
    <cellStyle name="Note 2 3 7 4 2" xfId="18481"/>
    <cellStyle name="Note 2 3 7 4 3" xfId="18482"/>
    <cellStyle name="Note 2 3 7 4 4" xfId="18483"/>
    <cellStyle name="Note 2 3 7 4 5" xfId="18484"/>
    <cellStyle name="Note 2 3 7 4 6" xfId="18485"/>
    <cellStyle name="Note 2 3 7 4 7" xfId="18486"/>
    <cellStyle name="Note 2 3 7 4 8" xfId="18487"/>
    <cellStyle name="Note 2 3 7 4 9" xfId="18488"/>
    <cellStyle name="Note 2 3 7 5" xfId="18489"/>
    <cellStyle name="Note 2 3 7 6" xfId="18490"/>
    <cellStyle name="Note 2 3 7 7" xfId="18491"/>
    <cellStyle name="Note 2 3 7 8" xfId="18492"/>
    <cellStyle name="Note 2 3 7 9" xfId="18493"/>
    <cellStyle name="Note 2 3 8" xfId="18494"/>
    <cellStyle name="Note 2 3 8 10" xfId="18495"/>
    <cellStyle name="Note 2 3 8 11" xfId="18496"/>
    <cellStyle name="Note 2 3 8 12" xfId="18497"/>
    <cellStyle name="Note 2 3 8 13" xfId="18498"/>
    <cellStyle name="Note 2 3 8 14" xfId="36254"/>
    <cellStyle name="Note 2 3 8 2" xfId="18499"/>
    <cellStyle name="Note 2 3 8 2 10" xfId="18500"/>
    <cellStyle name="Note 2 3 8 2 11" xfId="18501"/>
    <cellStyle name="Note 2 3 8 2 12" xfId="36255"/>
    <cellStyle name="Note 2 3 8 2 2" xfId="18502"/>
    <cellStyle name="Note 2 3 8 2 2 10" xfId="18503"/>
    <cellStyle name="Note 2 3 8 2 2 11" xfId="36256"/>
    <cellStyle name="Note 2 3 8 2 2 2" xfId="18504"/>
    <cellStyle name="Note 2 3 8 2 2 3" xfId="18505"/>
    <cellStyle name="Note 2 3 8 2 2 4" xfId="18506"/>
    <cellStyle name="Note 2 3 8 2 2 5" xfId="18507"/>
    <cellStyle name="Note 2 3 8 2 2 6" xfId="18508"/>
    <cellStyle name="Note 2 3 8 2 2 7" xfId="18509"/>
    <cellStyle name="Note 2 3 8 2 2 8" xfId="18510"/>
    <cellStyle name="Note 2 3 8 2 2 9" xfId="18511"/>
    <cellStyle name="Note 2 3 8 2 3" xfId="18512"/>
    <cellStyle name="Note 2 3 8 2 4" xfId="18513"/>
    <cellStyle name="Note 2 3 8 2 5" xfId="18514"/>
    <cellStyle name="Note 2 3 8 2 6" xfId="18515"/>
    <cellStyle name="Note 2 3 8 2 7" xfId="18516"/>
    <cellStyle name="Note 2 3 8 2 8" xfId="18517"/>
    <cellStyle name="Note 2 3 8 2 9" xfId="18518"/>
    <cellStyle name="Note 2 3 8 3" xfId="18519"/>
    <cellStyle name="Note 2 3 8 3 10" xfId="18520"/>
    <cellStyle name="Note 2 3 8 3 11" xfId="18521"/>
    <cellStyle name="Note 2 3 8 3 12" xfId="36257"/>
    <cellStyle name="Note 2 3 8 3 2" xfId="18522"/>
    <cellStyle name="Note 2 3 8 3 2 10" xfId="18523"/>
    <cellStyle name="Note 2 3 8 3 2 11" xfId="36258"/>
    <cellStyle name="Note 2 3 8 3 2 2" xfId="18524"/>
    <cellStyle name="Note 2 3 8 3 2 3" xfId="18525"/>
    <cellStyle name="Note 2 3 8 3 2 4" xfId="18526"/>
    <cellStyle name="Note 2 3 8 3 2 5" xfId="18527"/>
    <cellStyle name="Note 2 3 8 3 2 6" xfId="18528"/>
    <cellStyle name="Note 2 3 8 3 2 7" xfId="18529"/>
    <cellStyle name="Note 2 3 8 3 2 8" xfId="18530"/>
    <cellStyle name="Note 2 3 8 3 2 9" xfId="18531"/>
    <cellStyle name="Note 2 3 8 3 3" xfId="18532"/>
    <cellStyle name="Note 2 3 8 3 4" xfId="18533"/>
    <cellStyle name="Note 2 3 8 3 5" xfId="18534"/>
    <cellStyle name="Note 2 3 8 3 6" xfId="18535"/>
    <cellStyle name="Note 2 3 8 3 7" xfId="18536"/>
    <cellStyle name="Note 2 3 8 3 8" xfId="18537"/>
    <cellStyle name="Note 2 3 8 3 9" xfId="18538"/>
    <cellStyle name="Note 2 3 8 4" xfId="18539"/>
    <cellStyle name="Note 2 3 8 4 10" xfId="18540"/>
    <cellStyle name="Note 2 3 8 4 11" xfId="36259"/>
    <cellStyle name="Note 2 3 8 4 2" xfId="18541"/>
    <cellStyle name="Note 2 3 8 4 3" xfId="18542"/>
    <cellStyle name="Note 2 3 8 4 4" xfId="18543"/>
    <cellStyle name="Note 2 3 8 4 5" xfId="18544"/>
    <cellStyle name="Note 2 3 8 4 6" xfId="18545"/>
    <cellStyle name="Note 2 3 8 4 7" xfId="18546"/>
    <cellStyle name="Note 2 3 8 4 8" xfId="18547"/>
    <cellStyle name="Note 2 3 8 4 9" xfId="18548"/>
    <cellStyle name="Note 2 3 8 5" xfId="18549"/>
    <cellStyle name="Note 2 3 8 6" xfId="18550"/>
    <cellStyle name="Note 2 3 8 7" xfId="18551"/>
    <cellStyle name="Note 2 3 8 8" xfId="18552"/>
    <cellStyle name="Note 2 3 8 9" xfId="18553"/>
    <cellStyle name="Note 2 3 9" xfId="18554"/>
    <cellStyle name="Note 2 3 9 10" xfId="18555"/>
    <cellStyle name="Note 2 3 9 11" xfId="18556"/>
    <cellStyle name="Note 2 3 9 12" xfId="18557"/>
    <cellStyle name="Note 2 3 9 13" xfId="18558"/>
    <cellStyle name="Note 2 3 9 14" xfId="36260"/>
    <cellStyle name="Note 2 3 9 2" xfId="18559"/>
    <cellStyle name="Note 2 3 9 2 10" xfId="18560"/>
    <cellStyle name="Note 2 3 9 2 11" xfId="18561"/>
    <cellStyle name="Note 2 3 9 2 12" xfId="36261"/>
    <cellStyle name="Note 2 3 9 2 2" xfId="18562"/>
    <cellStyle name="Note 2 3 9 2 2 10" xfId="18563"/>
    <cellStyle name="Note 2 3 9 2 2 11" xfId="36262"/>
    <cellStyle name="Note 2 3 9 2 2 2" xfId="18564"/>
    <cellStyle name="Note 2 3 9 2 2 3" xfId="18565"/>
    <cellStyle name="Note 2 3 9 2 2 4" xfId="18566"/>
    <cellStyle name="Note 2 3 9 2 2 5" xfId="18567"/>
    <cellStyle name="Note 2 3 9 2 2 6" xfId="18568"/>
    <cellStyle name="Note 2 3 9 2 2 7" xfId="18569"/>
    <cellStyle name="Note 2 3 9 2 2 8" xfId="18570"/>
    <cellStyle name="Note 2 3 9 2 2 9" xfId="18571"/>
    <cellStyle name="Note 2 3 9 2 3" xfId="18572"/>
    <cellStyle name="Note 2 3 9 2 4" xfId="18573"/>
    <cellStyle name="Note 2 3 9 2 5" xfId="18574"/>
    <cellStyle name="Note 2 3 9 2 6" xfId="18575"/>
    <cellStyle name="Note 2 3 9 2 7" xfId="18576"/>
    <cellStyle name="Note 2 3 9 2 8" xfId="18577"/>
    <cellStyle name="Note 2 3 9 2 9" xfId="18578"/>
    <cellStyle name="Note 2 3 9 3" xfId="18579"/>
    <cellStyle name="Note 2 3 9 3 10" xfId="18580"/>
    <cellStyle name="Note 2 3 9 3 11" xfId="18581"/>
    <cellStyle name="Note 2 3 9 3 12" xfId="36263"/>
    <cellStyle name="Note 2 3 9 3 2" xfId="18582"/>
    <cellStyle name="Note 2 3 9 3 2 10" xfId="18583"/>
    <cellStyle name="Note 2 3 9 3 2 11" xfId="36264"/>
    <cellStyle name="Note 2 3 9 3 2 2" xfId="18584"/>
    <cellStyle name="Note 2 3 9 3 2 3" xfId="18585"/>
    <cellStyle name="Note 2 3 9 3 2 4" xfId="18586"/>
    <cellStyle name="Note 2 3 9 3 2 5" xfId="18587"/>
    <cellStyle name="Note 2 3 9 3 2 6" xfId="18588"/>
    <cellStyle name="Note 2 3 9 3 2 7" xfId="18589"/>
    <cellStyle name="Note 2 3 9 3 2 8" xfId="18590"/>
    <cellStyle name="Note 2 3 9 3 2 9" xfId="18591"/>
    <cellStyle name="Note 2 3 9 3 3" xfId="18592"/>
    <cellStyle name="Note 2 3 9 3 4" xfId="18593"/>
    <cellStyle name="Note 2 3 9 3 5" xfId="18594"/>
    <cellStyle name="Note 2 3 9 3 6" xfId="18595"/>
    <cellStyle name="Note 2 3 9 3 7" xfId="18596"/>
    <cellStyle name="Note 2 3 9 3 8" xfId="18597"/>
    <cellStyle name="Note 2 3 9 3 9" xfId="18598"/>
    <cellStyle name="Note 2 3 9 4" xfId="18599"/>
    <cellStyle name="Note 2 3 9 4 10" xfId="18600"/>
    <cellStyle name="Note 2 3 9 4 11" xfId="36265"/>
    <cellStyle name="Note 2 3 9 4 2" xfId="18601"/>
    <cellStyle name="Note 2 3 9 4 3" xfId="18602"/>
    <cellStyle name="Note 2 3 9 4 4" xfId="18603"/>
    <cellStyle name="Note 2 3 9 4 5" xfId="18604"/>
    <cellStyle name="Note 2 3 9 4 6" xfId="18605"/>
    <cellStyle name="Note 2 3 9 4 7" xfId="18606"/>
    <cellStyle name="Note 2 3 9 4 8" xfId="18607"/>
    <cellStyle name="Note 2 3 9 4 9" xfId="18608"/>
    <cellStyle name="Note 2 3 9 5" xfId="18609"/>
    <cellStyle name="Note 2 3 9 6" xfId="18610"/>
    <cellStyle name="Note 2 3 9 7" xfId="18611"/>
    <cellStyle name="Note 2 3 9 8" xfId="18612"/>
    <cellStyle name="Note 2 3 9 9" xfId="18613"/>
    <cellStyle name="Note 2 4" xfId="18614"/>
    <cellStyle name="Note 2 4 10" xfId="18615"/>
    <cellStyle name="Note 2 4 11" xfId="18616"/>
    <cellStyle name="Note 2 4 12" xfId="18617"/>
    <cellStyle name="Note 2 4 13" xfId="18618"/>
    <cellStyle name="Note 2 4 14" xfId="18619"/>
    <cellStyle name="Note 2 4 15" xfId="36266"/>
    <cellStyle name="Note 2 4 2" xfId="18620"/>
    <cellStyle name="Note 2 4 2 10" xfId="18621"/>
    <cellStyle name="Note 2 4 2 11" xfId="18622"/>
    <cellStyle name="Note 2 4 2 12" xfId="18623"/>
    <cellStyle name="Note 2 4 2 13" xfId="18624"/>
    <cellStyle name="Note 2 4 2 14" xfId="36267"/>
    <cellStyle name="Note 2 4 2 2" xfId="18625"/>
    <cellStyle name="Note 2 4 2 2 10" xfId="18626"/>
    <cellStyle name="Note 2 4 2 2 11" xfId="18627"/>
    <cellStyle name="Note 2 4 2 2 12" xfId="36268"/>
    <cellStyle name="Note 2 4 2 2 2" xfId="18628"/>
    <cellStyle name="Note 2 4 2 2 2 10" xfId="18629"/>
    <cellStyle name="Note 2 4 2 2 2 11" xfId="36269"/>
    <cellStyle name="Note 2 4 2 2 2 2" xfId="18630"/>
    <cellStyle name="Note 2 4 2 2 2 3" xfId="18631"/>
    <cellStyle name="Note 2 4 2 2 2 4" xfId="18632"/>
    <cellStyle name="Note 2 4 2 2 2 5" xfId="18633"/>
    <cellStyle name="Note 2 4 2 2 2 6" xfId="18634"/>
    <cellStyle name="Note 2 4 2 2 2 7" xfId="18635"/>
    <cellStyle name="Note 2 4 2 2 2 8" xfId="18636"/>
    <cellStyle name="Note 2 4 2 2 2 9" xfId="18637"/>
    <cellStyle name="Note 2 4 2 2 3" xfId="18638"/>
    <cellStyle name="Note 2 4 2 2 4" xfId="18639"/>
    <cellStyle name="Note 2 4 2 2 5" xfId="18640"/>
    <cellStyle name="Note 2 4 2 2 6" xfId="18641"/>
    <cellStyle name="Note 2 4 2 2 7" xfId="18642"/>
    <cellStyle name="Note 2 4 2 2 8" xfId="18643"/>
    <cellStyle name="Note 2 4 2 2 9" xfId="18644"/>
    <cellStyle name="Note 2 4 2 3" xfId="18645"/>
    <cellStyle name="Note 2 4 2 3 10" xfId="18646"/>
    <cellStyle name="Note 2 4 2 3 11" xfId="18647"/>
    <cellStyle name="Note 2 4 2 3 12" xfId="36270"/>
    <cellStyle name="Note 2 4 2 3 2" xfId="18648"/>
    <cellStyle name="Note 2 4 2 3 2 10" xfId="18649"/>
    <cellStyle name="Note 2 4 2 3 2 11" xfId="36271"/>
    <cellStyle name="Note 2 4 2 3 2 2" xfId="18650"/>
    <cellStyle name="Note 2 4 2 3 2 3" xfId="18651"/>
    <cellStyle name="Note 2 4 2 3 2 4" xfId="18652"/>
    <cellStyle name="Note 2 4 2 3 2 5" xfId="18653"/>
    <cellStyle name="Note 2 4 2 3 2 6" xfId="18654"/>
    <cellStyle name="Note 2 4 2 3 2 7" xfId="18655"/>
    <cellStyle name="Note 2 4 2 3 2 8" xfId="18656"/>
    <cellStyle name="Note 2 4 2 3 2 9" xfId="18657"/>
    <cellStyle name="Note 2 4 2 3 3" xfId="18658"/>
    <cellStyle name="Note 2 4 2 3 4" xfId="18659"/>
    <cellStyle name="Note 2 4 2 3 5" xfId="18660"/>
    <cellStyle name="Note 2 4 2 3 6" xfId="18661"/>
    <cellStyle name="Note 2 4 2 3 7" xfId="18662"/>
    <cellStyle name="Note 2 4 2 3 8" xfId="18663"/>
    <cellStyle name="Note 2 4 2 3 9" xfId="18664"/>
    <cellStyle name="Note 2 4 2 4" xfId="18665"/>
    <cellStyle name="Note 2 4 2 4 10" xfId="18666"/>
    <cellStyle name="Note 2 4 2 4 11" xfId="36272"/>
    <cellStyle name="Note 2 4 2 4 2" xfId="18667"/>
    <cellStyle name="Note 2 4 2 4 3" xfId="18668"/>
    <cellStyle name="Note 2 4 2 4 4" xfId="18669"/>
    <cellStyle name="Note 2 4 2 4 5" xfId="18670"/>
    <cellStyle name="Note 2 4 2 4 6" xfId="18671"/>
    <cellStyle name="Note 2 4 2 4 7" xfId="18672"/>
    <cellStyle name="Note 2 4 2 4 8" xfId="18673"/>
    <cellStyle name="Note 2 4 2 4 9" xfId="18674"/>
    <cellStyle name="Note 2 4 2 5" xfId="18675"/>
    <cellStyle name="Note 2 4 2 6" xfId="18676"/>
    <cellStyle name="Note 2 4 2 7" xfId="18677"/>
    <cellStyle name="Note 2 4 2 8" xfId="18678"/>
    <cellStyle name="Note 2 4 2 9" xfId="18679"/>
    <cellStyle name="Note 2 4 3" xfId="18680"/>
    <cellStyle name="Note 2 4 3 10" xfId="18681"/>
    <cellStyle name="Note 2 4 3 11" xfId="18682"/>
    <cellStyle name="Note 2 4 3 12" xfId="36273"/>
    <cellStyle name="Note 2 4 3 2" xfId="18683"/>
    <cellStyle name="Note 2 4 3 2 10" xfId="18684"/>
    <cellStyle name="Note 2 4 3 2 11" xfId="36274"/>
    <cellStyle name="Note 2 4 3 2 2" xfId="18685"/>
    <cellStyle name="Note 2 4 3 2 3" xfId="18686"/>
    <cellStyle name="Note 2 4 3 2 4" xfId="18687"/>
    <cellStyle name="Note 2 4 3 2 5" xfId="18688"/>
    <cellStyle name="Note 2 4 3 2 6" xfId="18689"/>
    <cellStyle name="Note 2 4 3 2 7" xfId="18690"/>
    <cellStyle name="Note 2 4 3 2 8" xfId="18691"/>
    <cellStyle name="Note 2 4 3 2 9" xfId="18692"/>
    <cellStyle name="Note 2 4 3 3" xfId="18693"/>
    <cellStyle name="Note 2 4 3 4" xfId="18694"/>
    <cellStyle name="Note 2 4 3 5" xfId="18695"/>
    <cellStyle name="Note 2 4 3 6" xfId="18696"/>
    <cellStyle name="Note 2 4 3 7" xfId="18697"/>
    <cellStyle name="Note 2 4 3 8" xfId="18698"/>
    <cellStyle name="Note 2 4 3 9" xfId="18699"/>
    <cellStyle name="Note 2 4 4" xfId="18700"/>
    <cellStyle name="Note 2 4 4 10" xfId="18701"/>
    <cellStyle name="Note 2 4 4 11" xfId="18702"/>
    <cellStyle name="Note 2 4 4 12" xfId="36275"/>
    <cellStyle name="Note 2 4 4 2" xfId="18703"/>
    <cellStyle name="Note 2 4 4 2 10" xfId="18704"/>
    <cellStyle name="Note 2 4 4 2 11" xfId="36276"/>
    <cellStyle name="Note 2 4 4 2 2" xfId="18705"/>
    <cellStyle name="Note 2 4 4 2 3" xfId="18706"/>
    <cellStyle name="Note 2 4 4 2 4" xfId="18707"/>
    <cellStyle name="Note 2 4 4 2 5" xfId="18708"/>
    <cellStyle name="Note 2 4 4 2 6" xfId="18709"/>
    <cellStyle name="Note 2 4 4 2 7" xfId="18710"/>
    <cellStyle name="Note 2 4 4 2 8" xfId="18711"/>
    <cellStyle name="Note 2 4 4 2 9" xfId="18712"/>
    <cellStyle name="Note 2 4 4 3" xfId="18713"/>
    <cellStyle name="Note 2 4 4 4" xfId="18714"/>
    <cellStyle name="Note 2 4 4 5" xfId="18715"/>
    <cellStyle name="Note 2 4 4 6" xfId="18716"/>
    <cellStyle name="Note 2 4 4 7" xfId="18717"/>
    <cellStyle name="Note 2 4 4 8" xfId="18718"/>
    <cellStyle name="Note 2 4 4 9" xfId="18719"/>
    <cellStyle name="Note 2 4 5" xfId="18720"/>
    <cellStyle name="Note 2 4 5 10" xfId="18721"/>
    <cellStyle name="Note 2 4 5 11" xfId="36277"/>
    <cellStyle name="Note 2 4 5 2" xfId="18722"/>
    <cellStyle name="Note 2 4 5 3" xfId="18723"/>
    <cellStyle name="Note 2 4 5 4" xfId="18724"/>
    <cellStyle name="Note 2 4 5 5" xfId="18725"/>
    <cellStyle name="Note 2 4 5 6" xfId="18726"/>
    <cellStyle name="Note 2 4 5 7" xfId="18727"/>
    <cellStyle name="Note 2 4 5 8" xfId="18728"/>
    <cellStyle name="Note 2 4 5 9" xfId="18729"/>
    <cellStyle name="Note 2 4 6" xfId="18730"/>
    <cellStyle name="Note 2 4 7" xfId="18731"/>
    <cellStyle name="Note 2 4 8" xfId="18732"/>
    <cellStyle name="Note 2 4 9" xfId="18733"/>
    <cellStyle name="Note 2 5" xfId="18734"/>
    <cellStyle name="Note 2 5 10" xfId="18735"/>
    <cellStyle name="Note 2 5 11" xfId="18736"/>
    <cellStyle name="Note 2 5 12" xfId="18737"/>
    <cellStyle name="Note 2 5 13" xfId="18738"/>
    <cellStyle name="Note 2 5 14" xfId="18739"/>
    <cellStyle name="Note 2 5 15" xfId="36278"/>
    <cellStyle name="Note 2 5 2" xfId="18740"/>
    <cellStyle name="Note 2 5 2 10" xfId="18741"/>
    <cellStyle name="Note 2 5 2 11" xfId="18742"/>
    <cellStyle name="Note 2 5 2 12" xfId="18743"/>
    <cellStyle name="Note 2 5 2 13" xfId="18744"/>
    <cellStyle name="Note 2 5 2 14" xfId="36279"/>
    <cellStyle name="Note 2 5 2 2" xfId="18745"/>
    <cellStyle name="Note 2 5 2 2 10" xfId="18746"/>
    <cellStyle name="Note 2 5 2 2 11" xfId="18747"/>
    <cellStyle name="Note 2 5 2 2 12" xfId="36280"/>
    <cellStyle name="Note 2 5 2 2 2" xfId="18748"/>
    <cellStyle name="Note 2 5 2 2 2 10" xfId="18749"/>
    <cellStyle name="Note 2 5 2 2 2 11" xfId="36281"/>
    <cellStyle name="Note 2 5 2 2 2 2" xfId="18750"/>
    <cellStyle name="Note 2 5 2 2 2 3" xfId="18751"/>
    <cellStyle name="Note 2 5 2 2 2 4" xfId="18752"/>
    <cellStyle name="Note 2 5 2 2 2 5" xfId="18753"/>
    <cellStyle name="Note 2 5 2 2 2 6" xfId="18754"/>
    <cellStyle name="Note 2 5 2 2 2 7" xfId="18755"/>
    <cellStyle name="Note 2 5 2 2 2 8" xfId="18756"/>
    <cellStyle name="Note 2 5 2 2 2 9" xfId="18757"/>
    <cellStyle name="Note 2 5 2 2 3" xfId="18758"/>
    <cellStyle name="Note 2 5 2 2 4" xfId="18759"/>
    <cellStyle name="Note 2 5 2 2 5" xfId="18760"/>
    <cellStyle name="Note 2 5 2 2 6" xfId="18761"/>
    <cellStyle name="Note 2 5 2 2 7" xfId="18762"/>
    <cellStyle name="Note 2 5 2 2 8" xfId="18763"/>
    <cellStyle name="Note 2 5 2 2 9" xfId="18764"/>
    <cellStyle name="Note 2 5 2 3" xfId="18765"/>
    <cellStyle name="Note 2 5 2 3 10" xfId="18766"/>
    <cellStyle name="Note 2 5 2 3 11" xfId="18767"/>
    <cellStyle name="Note 2 5 2 3 12" xfId="36282"/>
    <cellStyle name="Note 2 5 2 3 2" xfId="18768"/>
    <cellStyle name="Note 2 5 2 3 2 10" xfId="18769"/>
    <cellStyle name="Note 2 5 2 3 2 11" xfId="36283"/>
    <cellStyle name="Note 2 5 2 3 2 2" xfId="18770"/>
    <cellStyle name="Note 2 5 2 3 2 3" xfId="18771"/>
    <cellStyle name="Note 2 5 2 3 2 4" xfId="18772"/>
    <cellStyle name="Note 2 5 2 3 2 5" xfId="18773"/>
    <cellStyle name="Note 2 5 2 3 2 6" xfId="18774"/>
    <cellStyle name="Note 2 5 2 3 2 7" xfId="18775"/>
    <cellStyle name="Note 2 5 2 3 2 8" xfId="18776"/>
    <cellStyle name="Note 2 5 2 3 2 9" xfId="18777"/>
    <cellStyle name="Note 2 5 2 3 3" xfId="18778"/>
    <cellStyle name="Note 2 5 2 3 4" xfId="18779"/>
    <cellStyle name="Note 2 5 2 3 5" xfId="18780"/>
    <cellStyle name="Note 2 5 2 3 6" xfId="18781"/>
    <cellStyle name="Note 2 5 2 3 7" xfId="18782"/>
    <cellStyle name="Note 2 5 2 3 8" xfId="18783"/>
    <cellStyle name="Note 2 5 2 3 9" xfId="18784"/>
    <cellStyle name="Note 2 5 2 4" xfId="18785"/>
    <cellStyle name="Note 2 5 2 4 10" xfId="18786"/>
    <cellStyle name="Note 2 5 2 4 11" xfId="36284"/>
    <cellStyle name="Note 2 5 2 4 2" xfId="18787"/>
    <cellStyle name="Note 2 5 2 4 3" xfId="18788"/>
    <cellStyle name="Note 2 5 2 4 4" xfId="18789"/>
    <cellStyle name="Note 2 5 2 4 5" xfId="18790"/>
    <cellStyle name="Note 2 5 2 4 6" xfId="18791"/>
    <cellStyle name="Note 2 5 2 4 7" xfId="18792"/>
    <cellStyle name="Note 2 5 2 4 8" xfId="18793"/>
    <cellStyle name="Note 2 5 2 4 9" xfId="18794"/>
    <cellStyle name="Note 2 5 2 5" xfId="18795"/>
    <cellStyle name="Note 2 5 2 6" xfId="18796"/>
    <cellStyle name="Note 2 5 2 7" xfId="18797"/>
    <cellStyle name="Note 2 5 2 8" xfId="18798"/>
    <cellStyle name="Note 2 5 2 9" xfId="18799"/>
    <cellStyle name="Note 2 5 3" xfId="18800"/>
    <cellStyle name="Note 2 5 3 10" xfId="18801"/>
    <cellStyle name="Note 2 5 3 11" xfId="18802"/>
    <cellStyle name="Note 2 5 3 12" xfId="36285"/>
    <cellStyle name="Note 2 5 3 2" xfId="18803"/>
    <cellStyle name="Note 2 5 3 2 10" xfId="18804"/>
    <cellStyle name="Note 2 5 3 2 11" xfId="36286"/>
    <cellStyle name="Note 2 5 3 2 2" xfId="18805"/>
    <cellStyle name="Note 2 5 3 2 3" xfId="18806"/>
    <cellStyle name="Note 2 5 3 2 4" xfId="18807"/>
    <cellStyle name="Note 2 5 3 2 5" xfId="18808"/>
    <cellStyle name="Note 2 5 3 2 6" xfId="18809"/>
    <cellStyle name="Note 2 5 3 2 7" xfId="18810"/>
    <cellStyle name="Note 2 5 3 2 8" xfId="18811"/>
    <cellStyle name="Note 2 5 3 2 9" xfId="18812"/>
    <cellStyle name="Note 2 5 3 3" xfId="18813"/>
    <cellStyle name="Note 2 5 3 4" xfId="18814"/>
    <cellStyle name="Note 2 5 3 5" xfId="18815"/>
    <cellStyle name="Note 2 5 3 6" xfId="18816"/>
    <cellStyle name="Note 2 5 3 7" xfId="18817"/>
    <cellStyle name="Note 2 5 3 8" xfId="18818"/>
    <cellStyle name="Note 2 5 3 9" xfId="18819"/>
    <cellStyle name="Note 2 5 4" xfId="18820"/>
    <cellStyle name="Note 2 5 4 10" xfId="18821"/>
    <cellStyle name="Note 2 5 4 11" xfId="18822"/>
    <cellStyle name="Note 2 5 4 12" xfId="36287"/>
    <cellStyle name="Note 2 5 4 2" xfId="18823"/>
    <cellStyle name="Note 2 5 4 2 10" xfId="18824"/>
    <cellStyle name="Note 2 5 4 2 11" xfId="36288"/>
    <cellStyle name="Note 2 5 4 2 2" xfId="18825"/>
    <cellStyle name="Note 2 5 4 2 3" xfId="18826"/>
    <cellStyle name="Note 2 5 4 2 4" xfId="18827"/>
    <cellStyle name="Note 2 5 4 2 5" xfId="18828"/>
    <cellStyle name="Note 2 5 4 2 6" xfId="18829"/>
    <cellStyle name="Note 2 5 4 2 7" xfId="18830"/>
    <cellStyle name="Note 2 5 4 2 8" xfId="18831"/>
    <cellStyle name="Note 2 5 4 2 9" xfId="18832"/>
    <cellStyle name="Note 2 5 4 3" xfId="18833"/>
    <cellStyle name="Note 2 5 4 4" xfId="18834"/>
    <cellStyle name="Note 2 5 4 5" xfId="18835"/>
    <cellStyle name="Note 2 5 4 6" xfId="18836"/>
    <cellStyle name="Note 2 5 4 7" xfId="18837"/>
    <cellStyle name="Note 2 5 4 8" xfId="18838"/>
    <cellStyle name="Note 2 5 4 9" xfId="18839"/>
    <cellStyle name="Note 2 5 5" xfId="18840"/>
    <cellStyle name="Note 2 5 5 10" xfId="18841"/>
    <cellStyle name="Note 2 5 5 11" xfId="36289"/>
    <cellStyle name="Note 2 5 5 2" xfId="18842"/>
    <cellStyle name="Note 2 5 5 3" xfId="18843"/>
    <cellStyle name="Note 2 5 5 4" xfId="18844"/>
    <cellStyle name="Note 2 5 5 5" xfId="18845"/>
    <cellStyle name="Note 2 5 5 6" xfId="18846"/>
    <cellStyle name="Note 2 5 5 7" xfId="18847"/>
    <cellStyle name="Note 2 5 5 8" xfId="18848"/>
    <cellStyle name="Note 2 5 5 9" xfId="18849"/>
    <cellStyle name="Note 2 5 6" xfId="18850"/>
    <cellStyle name="Note 2 5 7" xfId="18851"/>
    <cellStyle name="Note 2 5 8" xfId="18852"/>
    <cellStyle name="Note 2 5 9" xfId="18853"/>
    <cellStyle name="Note 2 6" xfId="18854"/>
    <cellStyle name="Note 2 6 10" xfId="18855"/>
    <cellStyle name="Note 2 6 11" xfId="18856"/>
    <cellStyle name="Note 2 6 12" xfId="18857"/>
    <cellStyle name="Note 2 6 13" xfId="18858"/>
    <cellStyle name="Note 2 6 14" xfId="36290"/>
    <cellStyle name="Note 2 6 2" xfId="18859"/>
    <cellStyle name="Note 2 6 2 10" xfId="18860"/>
    <cellStyle name="Note 2 6 2 11" xfId="18861"/>
    <cellStyle name="Note 2 6 2 12" xfId="36291"/>
    <cellStyle name="Note 2 6 2 2" xfId="18862"/>
    <cellStyle name="Note 2 6 2 2 10" xfId="18863"/>
    <cellStyle name="Note 2 6 2 2 11" xfId="36292"/>
    <cellStyle name="Note 2 6 2 2 2" xfId="18864"/>
    <cellStyle name="Note 2 6 2 2 3" xfId="18865"/>
    <cellStyle name="Note 2 6 2 2 4" xfId="18866"/>
    <cellStyle name="Note 2 6 2 2 5" xfId="18867"/>
    <cellStyle name="Note 2 6 2 2 6" xfId="18868"/>
    <cellStyle name="Note 2 6 2 2 7" xfId="18869"/>
    <cellStyle name="Note 2 6 2 2 8" xfId="18870"/>
    <cellStyle name="Note 2 6 2 2 9" xfId="18871"/>
    <cellStyle name="Note 2 6 2 3" xfId="18872"/>
    <cellStyle name="Note 2 6 2 4" xfId="18873"/>
    <cellStyle name="Note 2 6 2 5" xfId="18874"/>
    <cellStyle name="Note 2 6 2 6" xfId="18875"/>
    <cellStyle name="Note 2 6 2 7" xfId="18876"/>
    <cellStyle name="Note 2 6 2 8" xfId="18877"/>
    <cellStyle name="Note 2 6 2 9" xfId="18878"/>
    <cellStyle name="Note 2 6 3" xfId="18879"/>
    <cellStyle name="Note 2 6 3 10" xfId="18880"/>
    <cellStyle name="Note 2 6 3 11" xfId="18881"/>
    <cellStyle name="Note 2 6 3 12" xfId="36293"/>
    <cellStyle name="Note 2 6 3 2" xfId="18882"/>
    <cellStyle name="Note 2 6 3 2 10" xfId="18883"/>
    <cellStyle name="Note 2 6 3 2 11" xfId="36294"/>
    <cellStyle name="Note 2 6 3 2 2" xfId="18884"/>
    <cellStyle name="Note 2 6 3 2 3" xfId="18885"/>
    <cellStyle name="Note 2 6 3 2 4" xfId="18886"/>
    <cellStyle name="Note 2 6 3 2 5" xfId="18887"/>
    <cellStyle name="Note 2 6 3 2 6" xfId="18888"/>
    <cellStyle name="Note 2 6 3 2 7" xfId="18889"/>
    <cellStyle name="Note 2 6 3 2 8" xfId="18890"/>
    <cellStyle name="Note 2 6 3 2 9" xfId="18891"/>
    <cellStyle name="Note 2 6 3 3" xfId="18892"/>
    <cellStyle name="Note 2 6 3 4" xfId="18893"/>
    <cellStyle name="Note 2 6 3 5" xfId="18894"/>
    <cellStyle name="Note 2 6 3 6" xfId="18895"/>
    <cellStyle name="Note 2 6 3 7" xfId="18896"/>
    <cellStyle name="Note 2 6 3 8" xfId="18897"/>
    <cellStyle name="Note 2 6 3 9" xfId="18898"/>
    <cellStyle name="Note 2 6 4" xfId="18899"/>
    <cellStyle name="Note 2 6 4 10" xfId="18900"/>
    <cellStyle name="Note 2 6 4 11" xfId="36295"/>
    <cellStyle name="Note 2 6 4 2" xfId="18901"/>
    <cellStyle name="Note 2 6 4 3" xfId="18902"/>
    <cellStyle name="Note 2 6 4 4" xfId="18903"/>
    <cellStyle name="Note 2 6 4 5" xfId="18904"/>
    <cellStyle name="Note 2 6 4 6" xfId="18905"/>
    <cellStyle name="Note 2 6 4 7" xfId="18906"/>
    <cellStyle name="Note 2 6 4 8" xfId="18907"/>
    <cellStyle name="Note 2 6 4 9" xfId="18908"/>
    <cellStyle name="Note 2 6 5" xfId="18909"/>
    <cellStyle name="Note 2 6 6" xfId="18910"/>
    <cellStyle name="Note 2 6 7" xfId="18911"/>
    <cellStyle name="Note 2 6 8" xfId="18912"/>
    <cellStyle name="Note 2 6 9" xfId="18913"/>
    <cellStyle name="Note 2 7" xfId="18914"/>
    <cellStyle name="Note 2 7 10" xfId="18915"/>
    <cellStyle name="Note 2 7 11" xfId="18916"/>
    <cellStyle name="Note 2 7 12" xfId="18917"/>
    <cellStyle name="Note 2 7 13" xfId="18918"/>
    <cellStyle name="Note 2 7 14" xfId="36296"/>
    <cellStyle name="Note 2 7 2" xfId="18919"/>
    <cellStyle name="Note 2 7 2 10" xfId="18920"/>
    <cellStyle name="Note 2 7 2 11" xfId="18921"/>
    <cellStyle name="Note 2 7 2 12" xfId="36297"/>
    <cellStyle name="Note 2 7 2 2" xfId="18922"/>
    <cellStyle name="Note 2 7 2 2 10" xfId="18923"/>
    <cellStyle name="Note 2 7 2 2 11" xfId="36298"/>
    <cellStyle name="Note 2 7 2 2 2" xfId="18924"/>
    <cellStyle name="Note 2 7 2 2 3" xfId="18925"/>
    <cellStyle name="Note 2 7 2 2 4" xfId="18926"/>
    <cellStyle name="Note 2 7 2 2 5" xfId="18927"/>
    <cellStyle name="Note 2 7 2 2 6" xfId="18928"/>
    <cellStyle name="Note 2 7 2 2 7" xfId="18929"/>
    <cellStyle name="Note 2 7 2 2 8" xfId="18930"/>
    <cellStyle name="Note 2 7 2 2 9" xfId="18931"/>
    <cellStyle name="Note 2 7 2 3" xfId="18932"/>
    <cellStyle name="Note 2 7 2 4" xfId="18933"/>
    <cellStyle name="Note 2 7 2 5" xfId="18934"/>
    <cellStyle name="Note 2 7 2 6" xfId="18935"/>
    <cellStyle name="Note 2 7 2 7" xfId="18936"/>
    <cellStyle name="Note 2 7 2 8" xfId="18937"/>
    <cellStyle name="Note 2 7 2 9" xfId="18938"/>
    <cellStyle name="Note 2 7 3" xfId="18939"/>
    <cellStyle name="Note 2 7 3 10" xfId="18940"/>
    <cellStyle name="Note 2 7 3 11" xfId="18941"/>
    <cellStyle name="Note 2 7 3 12" xfId="36299"/>
    <cellStyle name="Note 2 7 3 2" xfId="18942"/>
    <cellStyle name="Note 2 7 3 2 10" xfId="18943"/>
    <cellStyle name="Note 2 7 3 2 11" xfId="36300"/>
    <cellStyle name="Note 2 7 3 2 2" xfId="18944"/>
    <cellStyle name="Note 2 7 3 2 3" xfId="18945"/>
    <cellStyle name="Note 2 7 3 2 4" xfId="18946"/>
    <cellStyle name="Note 2 7 3 2 5" xfId="18947"/>
    <cellStyle name="Note 2 7 3 2 6" xfId="18948"/>
    <cellStyle name="Note 2 7 3 2 7" xfId="18949"/>
    <cellStyle name="Note 2 7 3 2 8" xfId="18950"/>
    <cellStyle name="Note 2 7 3 2 9" xfId="18951"/>
    <cellStyle name="Note 2 7 3 3" xfId="18952"/>
    <cellStyle name="Note 2 7 3 4" xfId="18953"/>
    <cellStyle name="Note 2 7 3 5" xfId="18954"/>
    <cellStyle name="Note 2 7 3 6" xfId="18955"/>
    <cellStyle name="Note 2 7 3 7" xfId="18956"/>
    <cellStyle name="Note 2 7 3 8" xfId="18957"/>
    <cellStyle name="Note 2 7 3 9" xfId="18958"/>
    <cellStyle name="Note 2 7 4" xfId="18959"/>
    <cellStyle name="Note 2 7 4 10" xfId="18960"/>
    <cellStyle name="Note 2 7 4 11" xfId="36301"/>
    <cellStyle name="Note 2 7 4 2" xfId="18961"/>
    <cellStyle name="Note 2 7 4 3" xfId="18962"/>
    <cellStyle name="Note 2 7 4 4" xfId="18963"/>
    <cellStyle name="Note 2 7 4 5" xfId="18964"/>
    <cellStyle name="Note 2 7 4 6" xfId="18965"/>
    <cellStyle name="Note 2 7 4 7" xfId="18966"/>
    <cellStyle name="Note 2 7 4 8" xfId="18967"/>
    <cellStyle name="Note 2 7 4 9" xfId="18968"/>
    <cellStyle name="Note 2 7 5" xfId="18969"/>
    <cellStyle name="Note 2 7 6" xfId="18970"/>
    <cellStyle name="Note 2 7 7" xfId="18971"/>
    <cellStyle name="Note 2 7 8" xfId="18972"/>
    <cellStyle name="Note 2 7 9" xfId="18973"/>
    <cellStyle name="Note 2 8" xfId="18974"/>
    <cellStyle name="Note 2 8 10" xfId="18975"/>
    <cellStyle name="Note 2 8 11" xfId="18976"/>
    <cellStyle name="Note 2 8 12" xfId="18977"/>
    <cellStyle name="Note 2 8 13" xfId="18978"/>
    <cellStyle name="Note 2 8 14" xfId="36302"/>
    <cellStyle name="Note 2 8 2" xfId="18979"/>
    <cellStyle name="Note 2 8 2 10" xfId="18980"/>
    <cellStyle name="Note 2 8 2 11" xfId="18981"/>
    <cellStyle name="Note 2 8 2 12" xfId="36303"/>
    <cellStyle name="Note 2 8 2 2" xfId="18982"/>
    <cellStyle name="Note 2 8 2 2 10" xfId="18983"/>
    <cellStyle name="Note 2 8 2 2 11" xfId="36304"/>
    <cellStyle name="Note 2 8 2 2 2" xfId="18984"/>
    <cellStyle name="Note 2 8 2 2 3" xfId="18985"/>
    <cellStyle name="Note 2 8 2 2 4" xfId="18986"/>
    <cellStyle name="Note 2 8 2 2 5" xfId="18987"/>
    <cellStyle name="Note 2 8 2 2 6" xfId="18988"/>
    <cellStyle name="Note 2 8 2 2 7" xfId="18989"/>
    <cellStyle name="Note 2 8 2 2 8" xfId="18990"/>
    <cellStyle name="Note 2 8 2 2 9" xfId="18991"/>
    <cellStyle name="Note 2 8 2 3" xfId="18992"/>
    <cellStyle name="Note 2 8 2 4" xfId="18993"/>
    <cellStyle name="Note 2 8 2 5" xfId="18994"/>
    <cellStyle name="Note 2 8 2 6" xfId="18995"/>
    <cellStyle name="Note 2 8 2 7" xfId="18996"/>
    <cellStyle name="Note 2 8 2 8" xfId="18997"/>
    <cellStyle name="Note 2 8 2 9" xfId="18998"/>
    <cellStyle name="Note 2 8 3" xfId="18999"/>
    <cellStyle name="Note 2 8 3 10" xfId="19000"/>
    <cellStyle name="Note 2 8 3 11" xfId="19001"/>
    <cellStyle name="Note 2 8 3 12" xfId="36305"/>
    <cellStyle name="Note 2 8 3 2" xfId="19002"/>
    <cellStyle name="Note 2 8 3 2 10" xfId="19003"/>
    <cellStyle name="Note 2 8 3 2 11" xfId="36306"/>
    <cellStyle name="Note 2 8 3 2 2" xfId="19004"/>
    <cellStyle name="Note 2 8 3 2 3" xfId="19005"/>
    <cellStyle name="Note 2 8 3 2 4" xfId="19006"/>
    <cellStyle name="Note 2 8 3 2 5" xfId="19007"/>
    <cellStyle name="Note 2 8 3 2 6" xfId="19008"/>
    <cellStyle name="Note 2 8 3 2 7" xfId="19009"/>
    <cellStyle name="Note 2 8 3 2 8" xfId="19010"/>
    <cellStyle name="Note 2 8 3 2 9" xfId="19011"/>
    <cellStyle name="Note 2 8 3 3" xfId="19012"/>
    <cellStyle name="Note 2 8 3 4" xfId="19013"/>
    <cellStyle name="Note 2 8 3 5" xfId="19014"/>
    <cellStyle name="Note 2 8 3 6" xfId="19015"/>
    <cellStyle name="Note 2 8 3 7" xfId="19016"/>
    <cellStyle name="Note 2 8 3 8" xfId="19017"/>
    <cellStyle name="Note 2 8 3 9" xfId="19018"/>
    <cellStyle name="Note 2 8 4" xfId="19019"/>
    <cellStyle name="Note 2 8 4 10" xfId="19020"/>
    <cellStyle name="Note 2 8 4 11" xfId="36307"/>
    <cellStyle name="Note 2 8 4 2" xfId="19021"/>
    <cellStyle name="Note 2 8 4 3" xfId="19022"/>
    <cellStyle name="Note 2 8 4 4" xfId="19023"/>
    <cellStyle name="Note 2 8 4 5" xfId="19024"/>
    <cellStyle name="Note 2 8 4 6" xfId="19025"/>
    <cellStyle name="Note 2 8 4 7" xfId="19026"/>
    <cellStyle name="Note 2 8 4 8" xfId="19027"/>
    <cellStyle name="Note 2 8 4 9" xfId="19028"/>
    <cellStyle name="Note 2 8 5" xfId="19029"/>
    <cellStyle name="Note 2 8 6" xfId="19030"/>
    <cellStyle name="Note 2 8 7" xfId="19031"/>
    <cellStyle name="Note 2 8 8" xfId="19032"/>
    <cellStyle name="Note 2 8 9" xfId="19033"/>
    <cellStyle name="Note 2 9" xfId="19034"/>
    <cellStyle name="Note 2 9 10" xfId="19035"/>
    <cellStyle name="Note 2 9 11" xfId="19036"/>
    <cellStyle name="Note 2 9 12" xfId="19037"/>
    <cellStyle name="Note 2 9 13" xfId="19038"/>
    <cellStyle name="Note 2 9 14" xfId="36308"/>
    <cellStyle name="Note 2 9 2" xfId="19039"/>
    <cellStyle name="Note 2 9 2 10" xfId="19040"/>
    <cellStyle name="Note 2 9 2 11" xfId="19041"/>
    <cellStyle name="Note 2 9 2 12" xfId="36309"/>
    <cellStyle name="Note 2 9 2 2" xfId="19042"/>
    <cellStyle name="Note 2 9 2 2 10" xfId="19043"/>
    <cellStyle name="Note 2 9 2 2 11" xfId="36310"/>
    <cellStyle name="Note 2 9 2 2 2" xfId="19044"/>
    <cellStyle name="Note 2 9 2 2 3" xfId="19045"/>
    <cellStyle name="Note 2 9 2 2 4" xfId="19046"/>
    <cellStyle name="Note 2 9 2 2 5" xfId="19047"/>
    <cellStyle name="Note 2 9 2 2 6" xfId="19048"/>
    <cellStyle name="Note 2 9 2 2 7" xfId="19049"/>
    <cellStyle name="Note 2 9 2 2 8" xfId="19050"/>
    <cellStyle name="Note 2 9 2 2 9" xfId="19051"/>
    <cellStyle name="Note 2 9 2 3" xfId="19052"/>
    <cellStyle name="Note 2 9 2 4" xfId="19053"/>
    <cellStyle name="Note 2 9 2 5" xfId="19054"/>
    <cellStyle name="Note 2 9 2 6" xfId="19055"/>
    <cellStyle name="Note 2 9 2 7" xfId="19056"/>
    <cellStyle name="Note 2 9 2 8" xfId="19057"/>
    <cellStyle name="Note 2 9 2 9" xfId="19058"/>
    <cellStyle name="Note 2 9 3" xfId="19059"/>
    <cellStyle name="Note 2 9 3 10" xfId="19060"/>
    <cellStyle name="Note 2 9 3 11" xfId="19061"/>
    <cellStyle name="Note 2 9 3 12" xfId="36311"/>
    <cellStyle name="Note 2 9 3 2" xfId="19062"/>
    <cellStyle name="Note 2 9 3 2 10" xfId="19063"/>
    <cellStyle name="Note 2 9 3 2 11" xfId="36312"/>
    <cellStyle name="Note 2 9 3 2 2" xfId="19064"/>
    <cellStyle name="Note 2 9 3 2 3" xfId="19065"/>
    <cellStyle name="Note 2 9 3 2 4" xfId="19066"/>
    <cellStyle name="Note 2 9 3 2 5" xfId="19067"/>
    <cellStyle name="Note 2 9 3 2 6" xfId="19068"/>
    <cellStyle name="Note 2 9 3 2 7" xfId="19069"/>
    <cellStyle name="Note 2 9 3 2 8" xfId="19070"/>
    <cellStyle name="Note 2 9 3 2 9" xfId="19071"/>
    <cellStyle name="Note 2 9 3 3" xfId="19072"/>
    <cellStyle name="Note 2 9 3 4" xfId="19073"/>
    <cellStyle name="Note 2 9 3 5" xfId="19074"/>
    <cellStyle name="Note 2 9 3 6" xfId="19075"/>
    <cellStyle name="Note 2 9 3 7" xfId="19076"/>
    <cellStyle name="Note 2 9 3 8" xfId="19077"/>
    <cellStyle name="Note 2 9 3 9" xfId="19078"/>
    <cellStyle name="Note 2 9 4" xfId="19079"/>
    <cellStyle name="Note 2 9 4 10" xfId="19080"/>
    <cellStyle name="Note 2 9 4 11" xfId="36313"/>
    <cellStyle name="Note 2 9 4 2" xfId="19081"/>
    <cellStyle name="Note 2 9 4 3" xfId="19082"/>
    <cellStyle name="Note 2 9 4 4" xfId="19083"/>
    <cellStyle name="Note 2 9 4 5" xfId="19084"/>
    <cellStyle name="Note 2 9 4 6" xfId="19085"/>
    <cellStyle name="Note 2 9 4 7" xfId="19086"/>
    <cellStyle name="Note 2 9 4 8" xfId="19087"/>
    <cellStyle name="Note 2 9 4 9" xfId="19088"/>
    <cellStyle name="Note 2 9 5" xfId="19089"/>
    <cellStyle name="Note 2 9 6" xfId="19090"/>
    <cellStyle name="Note 2 9 7" xfId="19091"/>
    <cellStyle name="Note 2 9 8" xfId="19092"/>
    <cellStyle name="Note 2 9 9" xfId="19093"/>
    <cellStyle name="Note 3" xfId="19094"/>
    <cellStyle name="Note 3 2" xfId="19095"/>
    <cellStyle name="Note 3 2 2" xfId="19096"/>
    <cellStyle name="Note 3 2 2 2" xfId="19097"/>
    <cellStyle name="Note 3 2 2 3" xfId="19098"/>
    <cellStyle name="Note 3 2 2 4" xfId="37877"/>
    <cellStyle name="Note 3 2 3" xfId="19099"/>
    <cellStyle name="Note 3 2 4" xfId="19100"/>
    <cellStyle name="Note 3 2 5" xfId="34062"/>
    <cellStyle name="Note 3 3" xfId="19101"/>
    <cellStyle name="Note 3 3 2" xfId="19102"/>
    <cellStyle name="Note 3 3 3" xfId="19103"/>
    <cellStyle name="Note 3 3 4" xfId="36314"/>
    <cellStyle name="Note 3 4" xfId="19104"/>
    <cellStyle name="Note 3 4 2" xfId="19105"/>
    <cellStyle name="Note 3 4 3" xfId="19106"/>
    <cellStyle name="Note 3 4 4" xfId="36315"/>
    <cellStyle name="Note 3 5" xfId="19107"/>
    <cellStyle name="Note 3 5 2" xfId="19108"/>
    <cellStyle name="Note 3 5 3" xfId="19109"/>
    <cellStyle name="Note 3 5 4" xfId="37797"/>
    <cellStyle name="Note 3 6" xfId="19110"/>
    <cellStyle name="Note 3 7" xfId="19111"/>
    <cellStyle name="Note 3 8" xfId="33085"/>
    <cellStyle name="Note 4" xfId="19112"/>
    <cellStyle name="Note 4 2" xfId="19113"/>
    <cellStyle name="Note 4 3" xfId="19114"/>
    <cellStyle name="Note 4 4" xfId="33820"/>
    <cellStyle name="Note 5" xfId="19115"/>
    <cellStyle name="Note 5 2" xfId="19116"/>
    <cellStyle name="Note 5 3" xfId="19117"/>
    <cellStyle name="Note 5 4" xfId="33821"/>
    <cellStyle name="Note 6" xfId="19118"/>
    <cellStyle name="Note 6 2" xfId="19119"/>
    <cellStyle name="Note 6 3" xfId="19120"/>
    <cellStyle name="Note 6 4" xfId="33822"/>
    <cellStyle name="Note 7" xfId="19121"/>
    <cellStyle name="Note 7 2" xfId="19122"/>
    <cellStyle name="Note 7 3" xfId="19123"/>
    <cellStyle name="Note 7 4" xfId="33823"/>
    <cellStyle name="Note 8" xfId="19124"/>
    <cellStyle name="Note 8 2" xfId="19125"/>
    <cellStyle name="Note 8 3" xfId="19126"/>
    <cellStyle name="Note 8 4" xfId="33824"/>
    <cellStyle name="Note 9" xfId="19127"/>
    <cellStyle name="Note 9 10" xfId="19128"/>
    <cellStyle name="Note 9 10 10" xfId="19129"/>
    <cellStyle name="Note 9 10 11" xfId="19130"/>
    <cellStyle name="Note 9 10 12" xfId="19131"/>
    <cellStyle name="Note 9 10 13" xfId="19132"/>
    <cellStyle name="Note 9 10 14" xfId="36316"/>
    <cellStyle name="Note 9 10 2" xfId="19133"/>
    <cellStyle name="Note 9 10 2 10" xfId="19134"/>
    <cellStyle name="Note 9 10 2 11" xfId="19135"/>
    <cellStyle name="Note 9 10 2 12" xfId="36317"/>
    <cellStyle name="Note 9 10 2 2" xfId="19136"/>
    <cellStyle name="Note 9 10 2 2 10" xfId="19137"/>
    <cellStyle name="Note 9 10 2 2 11" xfId="36318"/>
    <cellStyle name="Note 9 10 2 2 2" xfId="19138"/>
    <cellStyle name="Note 9 10 2 2 3" xfId="19139"/>
    <cellStyle name="Note 9 10 2 2 4" xfId="19140"/>
    <cellStyle name="Note 9 10 2 2 5" xfId="19141"/>
    <cellStyle name="Note 9 10 2 2 6" xfId="19142"/>
    <cellStyle name="Note 9 10 2 2 7" xfId="19143"/>
    <cellStyle name="Note 9 10 2 2 8" xfId="19144"/>
    <cellStyle name="Note 9 10 2 2 9" xfId="19145"/>
    <cellStyle name="Note 9 10 2 3" xfId="19146"/>
    <cellStyle name="Note 9 10 2 4" xfId="19147"/>
    <cellStyle name="Note 9 10 2 5" xfId="19148"/>
    <cellStyle name="Note 9 10 2 6" xfId="19149"/>
    <cellStyle name="Note 9 10 2 7" xfId="19150"/>
    <cellStyle name="Note 9 10 2 8" xfId="19151"/>
    <cellStyle name="Note 9 10 2 9" xfId="19152"/>
    <cellStyle name="Note 9 10 3" xfId="19153"/>
    <cellStyle name="Note 9 10 3 10" xfId="19154"/>
    <cellStyle name="Note 9 10 3 11" xfId="19155"/>
    <cellStyle name="Note 9 10 3 12" xfId="36319"/>
    <cellStyle name="Note 9 10 3 2" xfId="19156"/>
    <cellStyle name="Note 9 10 3 2 10" xfId="19157"/>
    <cellStyle name="Note 9 10 3 2 11" xfId="36320"/>
    <cellStyle name="Note 9 10 3 2 2" xfId="19158"/>
    <cellStyle name="Note 9 10 3 2 3" xfId="19159"/>
    <cellStyle name="Note 9 10 3 2 4" xfId="19160"/>
    <cellStyle name="Note 9 10 3 2 5" xfId="19161"/>
    <cellStyle name="Note 9 10 3 2 6" xfId="19162"/>
    <cellStyle name="Note 9 10 3 2 7" xfId="19163"/>
    <cellStyle name="Note 9 10 3 2 8" xfId="19164"/>
    <cellStyle name="Note 9 10 3 2 9" xfId="19165"/>
    <cellStyle name="Note 9 10 3 3" xfId="19166"/>
    <cellStyle name="Note 9 10 3 4" xfId="19167"/>
    <cellStyle name="Note 9 10 3 5" xfId="19168"/>
    <cellStyle name="Note 9 10 3 6" xfId="19169"/>
    <cellStyle name="Note 9 10 3 7" xfId="19170"/>
    <cellStyle name="Note 9 10 3 8" xfId="19171"/>
    <cellStyle name="Note 9 10 3 9" xfId="19172"/>
    <cellStyle name="Note 9 10 4" xfId="19173"/>
    <cellStyle name="Note 9 10 4 10" xfId="19174"/>
    <cellStyle name="Note 9 10 4 11" xfId="36321"/>
    <cellStyle name="Note 9 10 4 2" xfId="19175"/>
    <cellStyle name="Note 9 10 4 3" xfId="19176"/>
    <cellStyle name="Note 9 10 4 4" xfId="19177"/>
    <cellStyle name="Note 9 10 4 5" xfId="19178"/>
    <cellStyle name="Note 9 10 4 6" xfId="19179"/>
    <cellStyle name="Note 9 10 4 7" xfId="19180"/>
    <cellStyle name="Note 9 10 4 8" xfId="19181"/>
    <cellStyle name="Note 9 10 4 9" xfId="19182"/>
    <cellStyle name="Note 9 10 5" xfId="19183"/>
    <cellStyle name="Note 9 10 6" xfId="19184"/>
    <cellStyle name="Note 9 10 7" xfId="19185"/>
    <cellStyle name="Note 9 10 8" xfId="19186"/>
    <cellStyle name="Note 9 10 9" xfId="19187"/>
    <cellStyle name="Note 9 11" xfId="19188"/>
    <cellStyle name="Note 9 11 10" xfId="19189"/>
    <cellStyle name="Note 9 11 11" xfId="19190"/>
    <cellStyle name="Note 9 11 12" xfId="19191"/>
    <cellStyle name="Note 9 11 13" xfId="19192"/>
    <cellStyle name="Note 9 11 14" xfId="36322"/>
    <cellStyle name="Note 9 11 2" xfId="19193"/>
    <cellStyle name="Note 9 11 2 10" xfId="19194"/>
    <cellStyle name="Note 9 11 2 11" xfId="19195"/>
    <cellStyle name="Note 9 11 2 12" xfId="36323"/>
    <cellStyle name="Note 9 11 2 2" xfId="19196"/>
    <cellStyle name="Note 9 11 2 2 10" xfId="19197"/>
    <cellStyle name="Note 9 11 2 2 11" xfId="36324"/>
    <cellStyle name="Note 9 11 2 2 2" xfId="19198"/>
    <cellStyle name="Note 9 11 2 2 3" xfId="19199"/>
    <cellStyle name="Note 9 11 2 2 4" xfId="19200"/>
    <cellStyle name="Note 9 11 2 2 5" xfId="19201"/>
    <cellStyle name="Note 9 11 2 2 6" xfId="19202"/>
    <cellStyle name="Note 9 11 2 2 7" xfId="19203"/>
    <cellStyle name="Note 9 11 2 2 8" xfId="19204"/>
    <cellStyle name="Note 9 11 2 2 9" xfId="19205"/>
    <cellStyle name="Note 9 11 2 3" xfId="19206"/>
    <cellStyle name="Note 9 11 2 4" xfId="19207"/>
    <cellStyle name="Note 9 11 2 5" xfId="19208"/>
    <cellStyle name="Note 9 11 2 6" xfId="19209"/>
    <cellStyle name="Note 9 11 2 7" xfId="19210"/>
    <cellStyle name="Note 9 11 2 8" xfId="19211"/>
    <cellStyle name="Note 9 11 2 9" xfId="19212"/>
    <cellStyle name="Note 9 11 3" xfId="19213"/>
    <cellStyle name="Note 9 11 3 10" xfId="19214"/>
    <cellStyle name="Note 9 11 3 11" xfId="19215"/>
    <cellStyle name="Note 9 11 3 12" xfId="36325"/>
    <cellStyle name="Note 9 11 3 2" xfId="19216"/>
    <cellStyle name="Note 9 11 3 2 10" xfId="19217"/>
    <cellStyle name="Note 9 11 3 2 11" xfId="36326"/>
    <cellStyle name="Note 9 11 3 2 2" xfId="19218"/>
    <cellStyle name="Note 9 11 3 2 3" xfId="19219"/>
    <cellStyle name="Note 9 11 3 2 4" xfId="19220"/>
    <cellStyle name="Note 9 11 3 2 5" xfId="19221"/>
    <cellStyle name="Note 9 11 3 2 6" xfId="19222"/>
    <cellStyle name="Note 9 11 3 2 7" xfId="19223"/>
    <cellStyle name="Note 9 11 3 2 8" xfId="19224"/>
    <cellStyle name="Note 9 11 3 2 9" xfId="19225"/>
    <cellStyle name="Note 9 11 3 3" xfId="19226"/>
    <cellStyle name="Note 9 11 3 4" xfId="19227"/>
    <cellStyle name="Note 9 11 3 5" xfId="19228"/>
    <cellStyle name="Note 9 11 3 6" xfId="19229"/>
    <cellStyle name="Note 9 11 3 7" xfId="19230"/>
    <cellStyle name="Note 9 11 3 8" xfId="19231"/>
    <cellStyle name="Note 9 11 3 9" xfId="19232"/>
    <cellStyle name="Note 9 11 4" xfId="19233"/>
    <cellStyle name="Note 9 11 4 10" xfId="19234"/>
    <cellStyle name="Note 9 11 4 11" xfId="36327"/>
    <cellStyle name="Note 9 11 4 2" xfId="19235"/>
    <cellStyle name="Note 9 11 4 3" xfId="19236"/>
    <cellStyle name="Note 9 11 4 4" xfId="19237"/>
    <cellStyle name="Note 9 11 4 5" xfId="19238"/>
    <cellStyle name="Note 9 11 4 6" xfId="19239"/>
    <cellStyle name="Note 9 11 4 7" xfId="19240"/>
    <cellStyle name="Note 9 11 4 8" xfId="19241"/>
    <cellStyle name="Note 9 11 4 9" xfId="19242"/>
    <cellStyle name="Note 9 11 5" xfId="19243"/>
    <cellStyle name="Note 9 11 6" xfId="19244"/>
    <cellStyle name="Note 9 11 7" xfId="19245"/>
    <cellStyle name="Note 9 11 8" xfId="19246"/>
    <cellStyle name="Note 9 11 9" xfId="19247"/>
    <cellStyle name="Note 9 12" xfId="19248"/>
    <cellStyle name="Note 9 12 10" xfId="19249"/>
    <cellStyle name="Note 9 12 11" xfId="19250"/>
    <cellStyle name="Note 9 12 12" xfId="19251"/>
    <cellStyle name="Note 9 12 13" xfId="36328"/>
    <cellStyle name="Note 9 12 2" xfId="19252"/>
    <cellStyle name="Note 9 12 2 10" xfId="19253"/>
    <cellStyle name="Note 9 12 2 11" xfId="19254"/>
    <cellStyle name="Note 9 12 2 12" xfId="36329"/>
    <cellStyle name="Note 9 12 2 2" xfId="19255"/>
    <cellStyle name="Note 9 12 2 2 10" xfId="19256"/>
    <cellStyle name="Note 9 12 2 2 11" xfId="36330"/>
    <cellStyle name="Note 9 12 2 2 2" xfId="19257"/>
    <cellStyle name="Note 9 12 2 2 3" xfId="19258"/>
    <cellStyle name="Note 9 12 2 2 4" xfId="19259"/>
    <cellStyle name="Note 9 12 2 2 5" xfId="19260"/>
    <cellStyle name="Note 9 12 2 2 6" xfId="19261"/>
    <cellStyle name="Note 9 12 2 2 7" xfId="19262"/>
    <cellStyle name="Note 9 12 2 2 8" xfId="19263"/>
    <cellStyle name="Note 9 12 2 2 9" xfId="19264"/>
    <cellStyle name="Note 9 12 2 3" xfId="19265"/>
    <cellStyle name="Note 9 12 2 4" xfId="19266"/>
    <cellStyle name="Note 9 12 2 5" xfId="19267"/>
    <cellStyle name="Note 9 12 2 6" xfId="19268"/>
    <cellStyle name="Note 9 12 2 7" xfId="19269"/>
    <cellStyle name="Note 9 12 2 8" xfId="19270"/>
    <cellStyle name="Note 9 12 2 9" xfId="19271"/>
    <cellStyle name="Note 9 12 3" xfId="19272"/>
    <cellStyle name="Note 9 12 3 10" xfId="19273"/>
    <cellStyle name="Note 9 12 3 11" xfId="36331"/>
    <cellStyle name="Note 9 12 3 2" xfId="19274"/>
    <cellStyle name="Note 9 12 3 3" xfId="19275"/>
    <cellStyle name="Note 9 12 3 4" xfId="19276"/>
    <cellStyle name="Note 9 12 3 5" xfId="19277"/>
    <cellStyle name="Note 9 12 3 6" xfId="19278"/>
    <cellStyle name="Note 9 12 3 7" xfId="19279"/>
    <cellStyle name="Note 9 12 3 8" xfId="19280"/>
    <cellStyle name="Note 9 12 3 9" xfId="19281"/>
    <cellStyle name="Note 9 12 4" xfId="19282"/>
    <cellStyle name="Note 9 12 5" xfId="19283"/>
    <cellStyle name="Note 9 12 6" xfId="19284"/>
    <cellStyle name="Note 9 12 7" xfId="19285"/>
    <cellStyle name="Note 9 12 8" xfId="19286"/>
    <cellStyle name="Note 9 12 9" xfId="19287"/>
    <cellStyle name="Note 9 13" xfId="19288"/>
    <cellStyle name="Note 9 13 10" xfId="19289"/>
    <cellStyle name="Note 9 13 11" xfId="19290"/>
    <cellStyle name="Note 9 13 12" xfId="36332"/>
    <cellStyle name="Note 9 13 2" xfId="19291"/>
    <cellStyle name="Note 9 13 2 10" xfId="19292"/>
    <cellStyle name="Note 9 13 2 11" xfId="36333"/>
    <cellStyle name="Note 9 13 2 2" xfId="19293"/>
    <cellStyle name="Note 9 13 2 3" xfId="19294"/>
    <cellStyle name="Note 9 13 2 4" xfId="19295"/>
    <cellStyle name="Note 9 13 2 5" xfId="19296"/>
    <cellStyle name="Note 9 13 2 6" xfId="19297"/>
    <cellStyle name="Note 9 13 2 7" xfId="19298"/>
    <cellStyle name="Note 9 13 2 8" xfId="19299"/>
    <cellStyle name="Note 9 13 2 9" xfId="19300"/>
    <cellStyle name="Note 9 13 3" xfId="19301"/>
    <cellStyle name="Note 9 13 4" xfId="19302"/>
    <cellStyle name="Note 9 13 5" xfId="19303"/>
    <cellStyle name="Note 9 13 6" xfId="19304"/>
    <cellStyle name="Note 9 13 7" xfId="19305"/>
    <cellStyle name="Note 9 13 8" xfId="19306"/>
    <cellStyle name="Note 9 13 9" xfId="19307"/>
    <cellStyle name="Note 9 14" xfId="19308"/>
    <cellStyle name="Note 9 14 10" xfId="19309"/>
    <cellStyle name="Note 9 14 11" xfId="37849"/>
    <cellStyle name="Note 9 14 2" xfId="19310"/>
    <cellStyle name="Note 9 14 3" xfId="19311"/>
    <cellStyle name="Note 9 14 4" xfId="19312"/>
    <cellStyle name="Note 9 14 5" xfId="19313"/>
    <cellStyle name="Note 9 14 6" xfId="19314"/>
    <cellStyle name="Note 9 14 7" xfId="19315"/>
    <cellStyle name="Note 9 14 8" xfId="19316"/>
    <cellStyle name="Note 9 14 9" xfId="19317"/>
    <cellStyle name="Note 9 15" xfId="19318"/>
    <cellStyle name="Note 9 16" xfId="19319"/>
    <cellStyle name="Note 9 17" xfId="19320"/>
    <cellStyle name="Note 9 18" xfId="19321"/>
    <cellStyle name="Note 9 19" xfId="19322"/>
    <cellStyle name="Note 9 2" xfId="19323"/>
    <cellStyle name="Note 9 2 10" xfId="19324"/>
    <cellStyle name="Note 9 2 11" xfId="19325"/>
    <cellStyle name="Note 9 2 12" xfId="19326"/>
    <cellStyle name="Note 9 2 13" xfId="19327"/>
    <cellStyle name="Note 9 2 14" xfId="19328"/>
    <cellStyle name="Note 9 2 15" xfId="36334"/>
    <cellStyle name="Note 9 2 2" xfId="19329"/>
    <cellStyle name="Note 9 2 2 10" xfId="19330"/>
    <cellStyle name="Note 9 2 2 11" xfId="19331"/>
    <cellStyle name="Note 9 2 2 12" xfId="19332"/>
    <cellStyle name="Note 9 2 2 13" xfId="19333"/>
    <cellStyle name="Note 9 2 2 14" xfId="36335"/>
    <cellStyle name="Note 9 2 2 2" xfId="19334"/>
    <cellStyle name="Note 9 2 2 2 10" xfId="19335"/>
    <cellStyle name="Note 9 2 2 2 11" xfId="19336"/>
    <cellStyle name="Note 9 2 2 2 12" xfId="36336"/>
    <cellStyle name="Note 9 2 2 2 2" xfId="19337"/>
    <cellStyle name="Note 9 2 2 2 2 10" xfId="19338"/>
    <cellStyle name="Note 9 2 2 2 2 11" xfId="36337"/>
    <cellStyle name="Note 9 2 2 2 2 2" xfId="19339"/>
    <cellStyle name="Note 9 2 2 2 2 3" xfId="19340"/>
    <cellStyle name="Note 9 2 2 2 2 4" xfId="19341"/>
    <cellStyle name="Note 9 2 2 2 2 5" xfId="19342"/>
    <cellStyle name="Note 9 2 2 2 2 6" xfId="19343"/>
    <cellStyle name="Note 9 2 2 2 2 7" xfId="19344"/>
    <cellStyle name="Note 9 2 2 2 2 8" xfId="19345"/>
    <cellStyle name="Note 9 2 2 2 2 9" xfId="19346"/>
    <cellStyle name="Note 9 2 2 2 3" xfId="19347"/>
    <cellStyle name="Note 9 2 2 2 4" xfId="19348"/>
    <cellStyle name="Note 9 2 2 2 5" xfId="19349"/>
    <cellStyle name="Note 9 2 2 2 6" xfId="19350"/>
    <cellStyle name="Note 9 2 2 2 7" xfId="19351"/>
    <cellStyle name="Note 9 2 2 2 8" xfId="19352"/>
    <cellStyle name="Note 9 2 2 2 9" xfId="19353"/>
    <cellStyle name="Note 9 2 2 3" xfId="19354"/>
    <cellStyle name="Note 9 2 2 3 10" xfId="19355"/>
    <cellStyle name="Note 9 2 2 3 11" xfId="19356"/>
    <cellStyle name="Note 9 2 2 3 12" xfId="36338"/>
    <cellStyle name="Note 9 2 2 3 2" xfId="19357"/>
    <cellStyle name="Note 9 2 2 3 2 10" xfId="19358"/>
    <cellStyle name="Note 9 2 2 3 2 11" xfId="36339"/>
    <cellStyle name="Note 9 2 2 3 2 2" xfId="19359"/>
    <cellStyle name="Note 9 2 2 3 2 3" xfId="19360"/>
    <cellStyle name="Note 9 2 2 3 2 4" xfId="19361"/>
    <cellStyle name="Note 9 2 2 3 2 5" xfId="19362"/>
    <cellStyle name="Note 9 2 2 3 2 6" xfId="19363"/>
    <cellStyle name="Note 9 2 2 3 2 7" xfId="19364"/>
    <cellStyle name="Note 9 2 2 3 2 8" xfId="19365"/>
    <cellStyle name="Note 9 2 2 3 2 9" xfId="19366"/>
    <cellStyle name="Note 9 2 2 3 3" xfId="19367"/>
    <cellStyle name="Note 9 2 2 3 4" xfId="19368"/>
    <cellStyle name="Note 9 2 2 3 5" xfId="19369"/>
    <cellStyle name="Note 9 2 2 3 6" xfId="19370"/>
    <cellStyle name="Note 9 2 2 3 7" xfId="19371"/>
    <cellStyle name="Note 9 2 2 3 8" xfId="19372"/>
    <cellStyle name="Note 9 2 2 3 9" xfId="19373"/>
    <cellStyle name="Note 9 2 2 4" xfId="19374"/>
    <cellStyle name="Note 9 2 2 4 10" xfId="19375"/>
    <cellStyle name="Note 9 2 2 4 11" xfId="36340"/>
    <cellStyle name="Note 9 2 2 4 2" xfId="19376"/>
    <cellStyle name="Note 9 2 2 4 3" xfId="19377"/>
    <cellStyle name="Note 9 2 2 4 4" xfId="19378"/>
    <cellStyle name="Note 9 2 2 4 5" xfId="19379"/>
    <cellStyle name="Note 9 2 2 4 6" xfId="19380"/>
    <cellStyle name="Note 9 2 2 4 7" xfId="19381"/>
    <cellStyle name="Note 9 2 2 4 8" xfId="19382"/>
    <cellStyle name="Note 9 2 2 4 9" xfId="19383"/>
    <cellStyle name="Note 9 2 2 5" xfId="19384"/>
    <cellStyle name="Note 9 2 2 6" xfId="19385"/>
    <cellStyle name="Note 9 2 2 7" xfId="19386"/>
    <cellStyle name="Note 9 2 2 8" xfId="19387"/>
    <cellStyle name="Note 9 2 2 9" xfId="19388"/>
    <cellStyle name="Note 9 2 3" xfId="19389"/>
    <cellStyle name="Note 9 2 3 10" xfId="19390"/>
    <cellStyle name="Note 9 2 3 11" xfId="19391"/>
    <cellStyle name="Note 9 2 3 12" xfId="36341"/>
    <cellStyle name="Note 9 2 3 2" xfId="19392"/>
    <cellStyle name="Note 9 2 3 2 10" xfId="19393"/>
    <cellStyle name="Note 9 2 3 2 11" xfId="36342"/>
    <cellStyle name="Note 9 2 3 2 2" xfId="19394"/>
    <cellStyle name="Note 9 2 3 2 3" xfId="19395"/>
    <cellStyle name="Note 9 2 3 2 4" xfId="19396"/>
    <cellStyle name="Note 9 2 3 2 5" xfId="19397"/>
    <cellStyle name="Note 9 2 3 2 6" xfId="19398"/>
    <cellStyle name="Note 9 2 3 2 7" xfId="19399"/>
    <cellStyle name="Note 9 2 3 2 8" xfId="19400"/>
    <cellStyle name="Note 9 2 3 2 9" xfId="19401"/>
    <cellStyle name="Note 9 2 3 3" xfId="19402"/>
    <cellStyle name="Note 9 2 3 4" xfId="19403"/>
    <cellStyle name="Note 9 2 3 5" xfId="19404"/>
    <cellStyle name="Note 9 2 3 6" xfId="19405"/>
    <cellStyle name="Note 9 2 3 7" xfId="19406"/>
    <cellStyle name="Note 9 2 3 8" xfId="19407"/>
    <cellStyle name="Note 9 2 3 9" xfId="19408"/>
    <cellStyle name="Note 9 2 4" xfId="19409"/>
    <cellStyle name="Note 9 2 4 10" xfId="19410"/>
    <cellStyle name="Note 9 2 4 11" xfId="19411"/>
    <cellStyle name="Note 9 2 4 12" xfId="36343"/>
    <cellStyle name="Note 9 2 4 2" xfId="19412"/>
    <cellStyle name="Note 9 2 4 2 10" xfId="19413"/>
    <cellStyle name="Note 9 2 4 2 11" xfId="36344"/>
    <cellStyle name="Note 9 2 4 2 2" xfId="19414"/>
    <cellStyle name="Note 9 2 4 2 3" xfId="19415"/>
    <cellStyle name="Note 9 2 4 2 4" xfId="19416"/>
    <cellStyle name="Note 9 2 4 2 5" xfId="19417"/>
    <cellStyle name="Note 9 2 4 2 6" xfId="19418"/>
    <cellStyle name="Note 9 2 4 2 7" xfId="19419"/>
    <cellStyle name="Note 9 2 4 2 8" xfId="19420"/>
    <cellStyle name="Note 9 2 4 2 9" xfId="19421"/>
    <cellStyle name="Note 9 2 4 3" xfId="19422"/>
    <cellStyle name="Note 9 2 4 4" xfId="19423"/>
    <cellStyle name="Note 9 2 4 5" xfId="19424"/>
    <cellStyle name="Note 9 2 4 6" xfId="19425"/>
    <cellStyle name="Note 9 2 4 7" xfId="19426"/>
    <cellStyle name="Note 9 2 4 8" xfId="19427"/>
    <cellStyle name="Note 9 2 4 9" xfId="19428"/>
    <cellStyle name="Note 9 2 5" xfId="19429"/>
    <cellStyle name="Note 9 2 5 10" xfId="19430"/>
    <cellStyle name="Note 9 2 5 11" xfId="36345"/>
    <cellStyle name="Note 9 2 5 2" xfId="19431"/>
    <cellStyle name="Note 9 2 5 3" xfId="19432"/>
    <cellStyle name="Note 9 2 5 4" xfId="19433"/>
    <cellStyle name="Note 9 2 5 5" xfId="19434"/>
    <cellStyle name="Note 9 2 5 6" xfId="19435"/>
    <cellStyle name="Note 9 2 5 7" xfId="19436"/>
    <cellStyle name="Note 9 2 5 8" xfId="19437"/>
    <cellStyle name="Note 9 2 5 9" xfId="19438"/>
    <cellStyle name="Note 9 2 6" xfId="19439"/>
    <cellStyle name="Note 9 2 7" xfId="19440"/>
    <cellStyle name="Note 9 2 8" xfId="19441"/>
    <cellStyle name="Note 9 2 9" xfId="19442"/>
    <cellStyle name="Note 9 20" xfId="19443"/>
    <cellStyle name="Note 9 21" xfId="19444"/>
    <cellStyle name="Note 9 22" xfId="19445"/>
    <cellStyle name="Note 9 23" xfId="19446"/>
    <cellStyle name="Note 9 24" xfId="33825"/>
    <cellStyle name="Note 9 3" xfId="19447"/>
    <cellStyle name="Note 9 3 10" xfId="19448"/>
    <cellStyle name="Note 9 3 11" xfId="19449"/>
    <cellStyle name="Note 9 3 12" xfId="19450"/>
    <cellStyle name="Note 9 3 13" xfId="19451"/>
    <cellStyle name="Note 9 3 14" xfId="36346"/>
    <cellStyle name="Note 9 3 2" xfId="19452"/>
    <cellStyle name="Note 9 3 2 10" xfId="19453"/>
    <cellStyle name="Note 9 3 2 11" xfId="19454"/>
    <cellStyle name="Note 9 3 2 12" xfId="36347"/>
    <cellStyle name="Note 9 3 2 2" xfId="19455"/>
    <cellStyle name="Note 9 3 2 2 10" xfId="19456"/>
    <cellStyle name="Note 9 3 2 2 11" xfId="36348"/>
    <cellStyle name="Note 9 3 2 2 2" xfId="19457"/>
    <cellStyle name="Note 9 3 2 2 3" xfId="19458"/>
    <cellStyle name="Note 9 3 2 2 4" xfId="19459"/>
    <cellStyle name="Note 9 3 2 2 5" xfId="19460"/>
    <cellStyle name="Note 9 3 2 2 6" xfId="19461"/>
    <cellStyle name="Note 9 3 2 2 7" xfId="19462"/>
    <cellStyle name="Note 9 3 2 2 8" xfId="19463"/>
    <cellStyle name="Note 9 3 2 2 9" xfId="19464"/>
    <cellStyle name="Note 9 3 2 3" xfId="19465"/>
    <cellStyle name="Note 9 3 2 4" xfId="19466"/>
    <cellStyle name="Note 9 3 2 5" xfId="19467"/>
    <cellStyle name="Note 9 3 2 6" xfId="19468"/>
    <cellStyle name="Note 9 3 2 7" xfId="19469"/>
    <cellStyle name="Note 9 3 2 8" xfId="19470"/>
    <cellStyle name="Note 9 3 2 9" xfId="19471"/>
    <cellStyle name="Note 9 3 3" xfId="19472"/>
    <cellStyle name="Note 9 3 3 10" xfId="19473"/>
    <cellStyle name="Note 9 3 3 11" xfId="19474"/>
    <cellStyle name="Note 9 3 3 12" xfId="36349"/>
    <cellStyle name="Note 9 3 3 2" xfId="19475"/>
    <cellStyle name="Note 9 3 3 2 10" xfId="19476"/>
    <cellStyle name="Note 9 3 3 2 11" xfId="36350"/>
    <cellStyle name="Note 9 3 3 2 2" xfId="19477"/>
    <cellStyle name="Note 9 3 3 2 3" xfId="19478"/>
    <cellStyle name="Note 9 3 3 2 4" xfId="19479"/>
    <cellStyle name="Note 9 3 3 2 5" xfId="19480"/>
    <cellStyle name="Note 9 3 3 2 6" xfId="19481"/>
    <cellStyle name="Note 9 3 3 2 7" xfId="19482"/>
    <cellStyle name="Note 9 3 3 2 8" xfId="19483"/>
    <cellStyle name="Note 9 3 3 2 9" xfId="19484"/>
    <cellStyle name="Note 9 3 3 3" xfId="19485"/>
    <cellStyle name="Note 9 3 3 4" xfId="19486"/>
    <cellStyle name="Note 9 3 3 5" xfId="19487"/>
    <cellStyle name="Note 9 3 3 6" xfId="19488"/>
    <cellStyle name="Note 9 3 3 7" xfId="19489"/>
    <cellStyle name="Note 9 3 3 8" xfId="19490"/>
    <cellStyle name="Note 9 3 3 9" xfId="19491"/>
    <cellStyle name="Note 9 3 4" xfId="19492"/>
    <cellStyle name="Note 9 3 4 10" xfId="19493"/>
    <cellStyle name="Note 9 3 4 11" xfId="36351"/>
    <cellStyle name="Note 9 3 4 2" xfId="19494"/>
    <cellStyle name="Note 9 3 4 3" xfId="19495"/>
    <cellStyle name="Note 9 3 4 4" xfId="19496"/>
    <cellStyle name="Note 9 3 4 5" xfId="19497"/>
    <cellStyle name="Note 9 3 4 6" xfId="19498"/>
    <cellStyle name="Note 9 3 4 7" xfId="19499"/>
    <cellStyle name="Note 9 3 4 8" xfId="19500"/>
    <cellStyle name="Note 9 3 4 9" xfId="19501"/>
    <cellStyle name="Note 9 3 5" xfId="19502"/>
    <cellStyle name="Note 9 3 6" xfId="19503"/>
    <cellStyle name="Note 9 3 7" xfId="19504"/>
    <cellStyle name="Note 9 3 8" xfId="19505"/>
    <cellStyle name="Note 9 3 9" xfId="19506"/>
    <cellStyle name="Note 9 4" xfId="19507"/>
    <cellStyle name="Note 9 4 10" xfId="19508"/>
    <cellStyle name="Note 9 4 11" xfId="19509"/>
    <cellStyle name="Note 9 4 12" xfId="19510"/>
    <cellStyle name="Note 9 4 13" xfId="19511"/>
    <cellStyle name="Note 9 4 14" xfId="36352"/>
    <cellStyle name="Note 9 4 2" xfId="19512"/>
    <cellStyle name="Note 9 4 2 10" xfId="19513"/>
    <cellStyle name="Note 9 4 2 11" xfId="19514"/>
    <cellStyle name="Note 9 4 2 12" xfId="36353"/>
    <cellStyle name="Note 9 4 2 2" xfId="19515"/>
    <cellStyle name="Note 9 4 2 2 10" xfId="19516"/>
    <cellStyle name="Note 9 4 2 2 11" xfId="36354"/>
    <cellStyle name="Note 9 4 2 2 2" xfId="19517"/>
    <cellStyle name="Note 9 4 2 2 3" xfId="19518"/>
    <cellStyle name="Note 9 4 2 2 4" xfId="19519"/>
    <cellStyle name="Note 9 4 2 2 5" xfId="19520"/>
    <cellStyle name="Note 9 4 2 2 6" xfId="19521"/>
    <cellStyle name="Note 9 4 2 2 7" xfId="19522"/>
    <cellStyle name="Note 9 4 2 2 8" xfId="19523"/>
    <cellStyle name="Note 9 4 2 2 9" xfId="19524"/>
    <cellStyle name="Note 9 4 2 3" xfId="19525"/>
    <cellStyle name="Note 9 4 2 4" xfId="19526"/>
    <cellStyle name="Note 9 4 2 5" xfId="19527"/>
    <cellStyle name="Note 9 4 2 6" xfId="19528"/>
    <cellStyle name="Note 9 4 2 7" xfId="19529"/>
    <cellStyle name="Note 9 4 2 8" xfId="19530"/>
    <cellStyle name="Note 9 4 2 9" xfId="19531"/>
    <cellStyle name="Note 9 4 3" xfId="19532"/>
    <cellStyle name="Note 9 4 3 10" xfId="19533"/>
    <cellStyle name="Note 9 4 3 11" xfId="19534"/>
    <cellStyle name="Note 9 4 3 12" xfId="36355"/>
    <cellStyle name="Note 9 4 3 2" xfId="19535"/>
    <cellStyle name="Note 9 4 3 2 10" xfId="19536"/>
    <cellStyle name="Note 9 4 3 2 11" xfId="36356"/>
    <cellStyle name="Note 9 4 3 2 2" xfId="19537"/>
    <cellStyle name="Note 9 4 3 2 3" xfId="19538"/>
    <cellStyle name="Note 9 4 3 2 4" xfId="19539"/>
    <cellStyle name="Note 9 4 3 2 5" xfId="19540"/>
    <cellStyle name="Note 9 4 3 2 6" xfId="19541"/>
    <cellStyle name="Note 9 4 3 2 7" xfId="19542"/>
    <cellStyle name="Note 9 4 3 2 8" xfId="19543"/>
    <cellStyle name="Note 9 4 3 2 9" xfId="19544"/>
    <cellStyle name="Note 9 4 3 3" xfId="19545"/>
    <cellStyle name="Note 9 4 3 4" xfId="19546"/>
    <cellStyle name="Note 9 4 3 5" xfId="19547"/>
    <cellStyle name="Note 9 4 3 6" xfId="19548"/>
    <cellStyle name="Note 9 4 3 7" xfId="19549"/>
    <cellStyle name="Note 9 4 3 8" xfId="19550"/>
    <cellStyle name="Note 9 4 3 9" xfId="19551"/>
    <cellStyle name="Note 9 4 4" xfId="19552"/>
    <cellStyle name="Note 9 4 4 10" xfId="19553"/>
    <cellStyle name="Note 9 4 4 11" xfId="36357"/>
    <cellStyle name="Note 9 4 4 2" xfId="19554"/>
    <cellStyle name="Note 9 4 4 3" xfId="19555"/>
    <cellStyle name="Note 9 4 4 4" xfId="19556"/>
    <cellStyle name="Note 9 4 4 5" xfId="19557"/>
    <cellStyle name="Note 9 4 4 6" xfId="19558"/>
    <cellStyle name="Note 9 4 4 7" xfId="19559"/>
    <cellStyle name="Note 9 4 4 8" xfId="19560"/>
    <cellStyle name="Note 9 4 4 9" xfId="19561"/>
    <cellStyle name="Note 9 4 5" xfId="19562"/>
    <cellStyle name="Note 9 4 6" xfId="19563"/>
    <cellStyle name="Note 9 4 7" xfId="19564"/>
    <cellStyle name="Note 9 4 8" xfId="19565"/>
    <cellStyle name="Note 9 4 9" xfId="19566"/>
    <cellStyle name="Note 9 5" xfId="19567"/>
    <cellStyle name="Note 9 5 10" xfId="19568"/>
    <cellStyle name="Note 9 5 11" xfId="19569"/>
    <cellStyle name="Note 9 5 12" xfId="19570"/>
    <cellStyle name="Note 9 5 13" xfId="19571"/>
    <cellStyle name="Note 9 5 14" xfId="36358"/>
    <cellStyle name="Note 9 5 2" xfId="19572"/>
    <cellStyle name="Note 9 5 2 10" xfId="19573"/>
    <cellStyle name="Note 9 5 2 11" xfId="19574"/>
    <cellStyle name="Note 9 5 2 12" xfId="36359"/>
    <cellStyle name="Note 9 5 2 2" xfId="19575"/>
    <cellStyle name="Note 9 5 2 2 10" xfId="19576"/>
    <cellStyle name="Note 9 5 2 2 11" xfId="36360"/>
    <cellStyle name="Note 9 5 2 2 2" xfId="19577"/>
    <cellStyle name="Note 9 5 2 2 3" xfId="19578"/>
    <cellStyle name="Note 9 5 2 2 4" xfId="19579"/>
    <cellStyle name="Note 9 5 2 2 5" xfId="19580"/>
    <cellStyle name="Note 9 5 2 2 6" xfId="19581"/>
    <cellStyle name="Note 9 5 2 2 7" xfId="19582"/>
    <cellStyle name="Note 9 5 2 2 8" xfId="19583"/>
    <cellStyle name="Note 9 5 2 2 9" xfId="19584"/>
    <cellStyle name="Note 9 5 2 3" xfId="19585"/>
    <cellStyle name="Note 9 5 2 4" xfId="19586"/>
    <cellStyle name="Note 9 5 2 5" xfId="19587"/>
    <cellStyle name="Note 9 5 2 6" xfId="19588"/>
    <cellStyle name="Note 9 5 2 7" xfId="19589"/>
    <cellStyle name="Note 9 5 2 8" xfId="19590"/>
    <cellStyle name="Note 9 5 2 9" xfId="19591"/>
    <cellStyle name="Note 9 5 3" xfId="19592"/>
    <cellStyle name="Note 9 5 3 10" xfId="19593"/>
    <cellStyle name="Note 9 5 3 11" xfId="19594"/>
    <cellStyle name="Note 9 5 3 12" xfId="36361"/>
    <cellStyle name="Note 9 5 3 2" xfId="19595"/>
    <cellStyle name="Note 9 5 3 2 10" xfId="19596"/>
    <cellStyle name="Note 9 5 3 2 11" xfId="36362"/>
    <cellStyle name="Note 9 5 3 2 2" xfId="19597"/>
    <cellStyle name="Note 9 5 3 2 3" xfId="19598"/>
    <cellStyle name="Note 9 5 3 2 4" xfId="19599"/>
    <cellStyle name="Note 9 5 3 2 5" xfId="19600"/>
    <cellStyle name="Note 9 5 3 2 6" xfId="19601"/>
    <cellStyle name="Note 9 5 3 2 7" xfId="19602"/>
    <cellStyle name="Note 9 5 3 2 8" xfId="19603"/>
    <cellStyle name="Note 9 5 3 2 9" xfId="19604"/>
    <cellStyle name="Note 9 5 3 3" xfId="19605"/>
    <cellStyle name="Note 9 5 3 4" xfId="19606"/>
    <cellStyle name="Note 9 5 3 5" xfId="19607"/>
    <cellStyle name="Note 9 5 3 6" xfId="19608"/>
    <cellStyle name="Note 9 5 3 7" xfId="19609"/>
    <cellStyle name="Note 9 5 3 8" xfId="19610"/>
    <cellStyle name="Note 9 5 3 9" xfId="19611"/>
    <cellStyle name="Note 9 5 4" xfId="19612"/>
    <cellStyle name="Note 9 5 4 10" xfId="19613"/>
    <cellStyle name="Note 9 5 4 11" xfId="36363"/>
    <cellStyle name="Note 9 5 4 2" xfId="19614"/>
    <cellStyle name="Note 9 5 4 3" xfId="19615"/>
    <cellStyle name="Note 9 5 4 4" xfId="19616"/>
    <cellStyle name="Note 9 5 4 5" xfId="19617"/>
    <cellStyle name="Note 9 5 4 6" xfId="19618"/>
    <cellStyle name="Note 9 5 4 7" xfId="19619"/>
    <cellStyle name="Note 9 5 4 8" xfId="19620"/>
    <cellStyle name="Note 9 5 4 9" xfId="19621"/>
    <cellStyle name="Note 9 5 5" xfId="19622"/>
    <cellStyle name="Note 9 5 6" xfId="19623"/>
    <cellStyle name="Note 9 5 7" xfId="19624"/>
    <cellStyle name="Note 9 5 8" xfId="19625"/>
    <cellStyle name="Note 9 5 9" xfId="19626"/>
    <cellStyle name="Note 9 6" xfId="19627"/>
    <cellStyle name="Note 9 6 10" xfId="19628"/>
    <cellStyle name="Note 9 6 11" xfId="19629"/>
    <cellStyle name="Note 9 6 12" xfId="19630"/>
    <cellStyle name="Note 9 6 13" xfId="19631"/>
    <cellStyle name="Note 9 6 14" xfId="36364"/>
    <cellStyle name="Note 9 6 2" xfId="19632"/>
    <cellStyle name="Note 9 6 2 10" xfId="19633"/>
    <cellStyle name="Note 9 6 2 11" xfId="19634"/>
    <cellStyle name="Note 9 6 2 12" xfId="36365"/>
    <cellStyle name="Note 9 6 2 2" xfId="19635"/>
    <cellStyle name="Note 9 6 2 2 10" xfId="19636"/>
    <cellStyle name="Note 9 6 2 2 11" xfId="36366"/>
    <cellStyle name="Note 9 6 2 2 2" xfId="19637"/>
    <cellStyle name="Note 9 6 2 2 3" xfId="19638"/>
    <cellStyle name="Note 9 6 2 2 4" xfId="19639"/>
    <cellStyle name="Note 9 6 2 2 5" xfId="19640"/>
    <cellStyle name="Note 9 6 2 2 6" xfId="19641"/>
    <cellStyle name="Note 9 6 2 2 7" xfId="19642"/>
    <cellStyle name="Note 9 6 2 2 8" xfId="19643"/>
    <cellStyle name="Note 9 6 2 2 9" xfId="19644"/>
    <cellStyle name="Note 9 6 2 3" xfId="19645"/>
    <cellStyle name="Note 9 6 2 4" xfId="19646"/>
    <cellStyle name="Note 9 6 2 5" xfId="19647"/>
    <cellStyle name="Note 9 6 2 6" xfId="19648"/>
    <cellStyle name="Note 9 6 2 7" xfId="19649"/>
    <cellStyle name="Note 9 6 2 8" xfId="19650"/>
    <cellStyle name="Note 9 6 2 9" xfId="19651"/>
    <cellStyle name="Note 9 6 3" xfId="19652"/>
    <cellStyle name="Note 9 6 3 10" xfId="19653"/>
    <cellStyle name="Note 9 6 3 11" xfId="19654"/>
    <cellStyle name="Note 9 6 3 12" xfId="36367"/>
    <cellStyle name="Note 9 6 3 2" xfId="19655"/>
    <cellStyle name="Note 9 6 3 2 10" xfId="19656"/>
    <cellStyle name="Note 9 6 3 2 11" xfId="36368"/>
    <cellStyle name="Note 9 6 3 2 2" xfId="19657"/>
    <cellStyle name="Note 9 6 3 2 3" xfId="19658"/>
    <cellStyle name="Note 9 6 3 2 4" xfId="19659"/>
    <cellStyle name="Note 9 6 3 2 5" xfId="19660"/>
    <cellStyle name="Note 9 6 3 2 6" xfId="19661"/>
    <cellStyle name="Note 9 6 3 2 7" xfId="19662"/>
    <cellStyle name="Note 9 6 3 2 8" xfId="19663"/>
    <cellStyle name="Note 9 6 3 2 9" xfId="19664"/>
    <cellStyle name="Note 9 6 3 3" xfId="19665"/>
    <cellStyle name="Note 9 6 3 4" xfId="19666"/>
    <cellStyle name="Note 9 6 3 5" xfId="19667"/>
    <cellStyle name="Note 9 6 3 6" xfId="19668"/>
    <cellStyle name="Note 9 6 3 7" xfId="19669"/>
    <cellStyle name="Note 9 6 3 8" xfId="19670"/>
    <cellStyle name="Note 9 6 3 9" xfId="19671"/>
    <cellStyle name="Note 9 6 4" xfId="19672"/>
    <cellStyle name="Note 9 6 4 10" xfId="19673"/>
    <cellStyle name="Note 9 6 4 11" xfId="36369"/>
    <cellStyle name="Note 9 6 4 2" xfId="19674"/>
    <cellStyle name="Note 9 6 4 3" xfId="19675"/>
    <cellStyle name="Note 9 6 4 4" xfId="19676"/>
    <cellStyle name="Note 9 6 4 5" xfId="19677"/>
    <cellStyle name="Note 9 6 4 6" xfId="19678"/>
    <cellStyle name="Note 9 6 4 7" xfId="19679"/>
    <cellStyle name="Note 9 6 4 8" xfId="19680"/>
    <cellStyle name="Note 9 6 4 9" xfId="19681"/>
    <cellStyle name="Note 9 6 5" xfId="19682"/>
    <cellStyle name="Note 9 6 6" xfId="19683"/>
    <cellStyle name="Note 9 6 7" xfId="19684"/>
    <cellStyle name="Note 9 6 8" xfId="19685"/>
    <cellStyle name="Note 9 6 9" xfId="19686"/>
    <cellStyle name="Note 9 7" xfId="19687"/>
    <cellStyle name="Note 9 7 10" xfId="19688"/>
    <cellStyle name="Note 9 7 11" xfId="19689"/>
    <cellStyle name="Note 9 7 12" xfId="19690"/>
    <cellStyle name="Note 9 7 13" xfId="19691"/>
    <cellStyle name="Note 9 7 14" xfId="36370"/>
    <cellStyle name="Note 9 7 2" xfId="19692"/>
    <cellStyle name="Note 9 7 2 10" xfId="19693"/>
    <cellStyle name="Note 9 7 2 11" xfId="19694"/>
    <cellStyle name="Note 9 7 2 12" xfId="36371"/>
    <cellStyle name="Note 9 7 2 2" xfId="19695"/>
    <cellStyle name="Note 9 7 2 2 10" xfId="19696"/>
    <cellStyle name="Note 9 7 2 2 11" xfId="36372"/>
    <cellStyle name="Note 9 7 2 2 2" xfId="19697"/>
    <cellStyle name="Note 9 7 2 2 3" xfId="19698"/>
    <cellStyle name="Note 9 7 2 2 4" xfId="19699"/>
    <cellStyle name="Note 9 7 2 2 5" xfId="19700"/>
    <cellStyle name="Note 9 7 2 2 6" xfId="19701"/>
    <cellStyle name="Note 9 7 2 2 7" xfId="19702"/>
    <cellStyle name="Note 9 7 2 2 8" xfId="19703"/>
    <cellStyle name="Note 9 7 2 2 9" xfId="19704"/>
    <cellStyle name="Note 9 7 2 3" xfId="19705"/>
    <cellStyle name="Note 9 7 2 4" xfId="19706"/>
    <cellStyle name="Note 9 7 2 5" xfId="19707"/>
    <cellStyle name="Note 9 7 2 6" xfId="19708"/>
    <cellStyle name="Note 9 7 2 7" xfId="19709"/>
    <cellStyle name="Note 9 7 2 8" xfId="19710"/>
    <cellStyle name="Note 9 7 2 9" xfId="19711"/>
    <cellStyle name="Note 9 7 3" xfId="19712"/>
    <cellStyle name="Note 9 7 3 10" xfId="19713"/>
    <cellStyle name="Note 9 7 3 11" xfId="19714"/>
    <cellStyle name="Note 9 7 3 12" xfId="36373"/>
    <cellStyle name="Note 9 7 3 2" xfId="19715"/>
    <cellStyle name="Note 9 7 3 2 10" xfId="19716"/>
    <cellStyle name="Note 9 7 3 2 11" xfId="36374"/>
    <cellStyle name="Note 9 7 3 2 2" xfId="19717"/>
    <cellStyle name="Note 9 7 3 2 3" xfId="19718"/>
    <cellStyle name="Note 9 7 3 2 4" xfId="19719"/>
    <cellStyle name="Note 9 7 3 2 5" xfId="19720"/>
    <cellStyle name="Note 9 7 3 2 6" xfId="19721"/>
    <cellStyle name="Note 9 7 3 2 7" xfId="19722"/>
    <cellStyle name="Note 9 7 3 2 8" xfId="19723"/>
    <cellStyle name="Note 9 7 3 2 9" xfId="19724"/>
    <cellStyle name="Note 9 7 3 3" xfId="19725"/>
    <cellStyle name="Note 9 7 3 4" xfId="19726"/>
    <cellStyle name="Note 9 7 3 5" xfId="19727"/>
    <cellStyle name="Note 9 7 3 6" xfId="19728"/>
    <cellStyle name="Note 9 7 3 7" xfId="19729"/>
    <cellStyle name="Note 9 7 3 8" xfId="19730"/>
    <cellStyle name="Note 9 7 3 9" xfId="19731"/>
    <cellStyle name="Note 9 7 4" xfId="19732"/>
    <cellStyle name="Note 9 7 4 10" xfId="19733"/>
    <cellStyle name="Note 9 7 4 11" xfId="36375"/>
    <cellStyle name="Note 9 7 4 2" xfId="19734"/>
    <cellStyle name="Note 9 7 4 3" xfId="19735"/>
    <cellStyle name="Note 9 7 4 4" xfId="19736"/>
    <cellStyle name="Note 9 7 4 5" xfId="19737"/>
    <cellStyle name="Note 9 7 4 6" xfId="19738"/>
    <cellStyle name="Note 9 7 4 7" xfId="19739"/>
    <cellStyle name="Note 9 7 4 8" xfId="19740"/>
    <cellStyle name="Note 9 7 4 9" xfId="19741"/>
    <cellStyle name="Note 9 7 5" xfId="19742"/>
    <cellStyle name="Note 9 7 6" xfId="19743"/>
    <cellStyle name="Note 9 7 7" xfId="19744"/>
    <cellStyle name="Note 9 7 8" xfId="19745"/>
    <cellStyle name="Note 9 7 9" xfId="19746"/>
    <cellStyle name="Note 9 8" xfId="19747"/>
    <cellStyle name="Note 9 8 10" xfId="19748"/>
    <cellStyle name="Note 9 8 11" xfId="19749"/>
    <cellStyle name="Note 9 8 12" xfId="19750"/>
    <cellStyle name="Note 9 8 13" xfId="19751"/>
    <cellStyle name="Note 9 8 14" xfId="36376"/>
    <cellStyle name="Note 9 8 2" xfId="19752"/>
    <cellStyle name="Note 9 8 2 10" xfId="19753"/>
    <cellStyle name="Note 9 8 2 11" xfId="19754"/>
    <cellStyle name="Note 9 8 2 12" xfId="36377"/>
    <cellStyle name="Note 9 8 2 2" xfId="19755"/>
    <cellStyle name="Note 9 8 2 2 10" xfId="19756"/>
    <cellStyle name="Note 9 8 2 2 11" xfId="36378"/>
    <cellStyle name="Note 9 8 2 2 2" xfId="19757"/>
    <cellStyle name="Note 9 8 2 2 3" xfId="19758"/>
    <cellStyle name="Note 9 8 2 2 4" xfId="19759"/>
    <cellStyle name="Note 9 8 2 2 5" xfId="19760"/>
    <cellStyle name="Note 9 8 2 2 6" xfId="19761"/>
    <cellStyle name="Note 9 8 2 2 7" xfId="19762"/>
    <cellStyle name="Note 9 8 2 2 8" xfId="19763"/>
    <cellStyle name="Note 9 8 2 2 9" xfId="19764"/>
    <cellStyle name="Note 9 8 2 3" xfId="19765"/>
    <cellStyle name="Note 9 8 2 4" xfId="19766"/>
    <cellStyle name="Note 9 8 2 5" xfId="19767"/>
    <cellStyle name="Note 9 8 2 6" xfId="19768"/>
    <cellStyle name="Note 9 8 2 7" xfId="19769"/>
    <cellStyle name="Note 9 8 2 8" xfId="19770"/>
    <cellStyle name="Note 9 8 2 9" xfId="19771"/>
    <cellStyle name="Note 9 8 3" xfId="19772"/>
    <cellStyle name="Note 9 8 3 10" xfId="19773"/>
    <cellStyle name="Note 9 8 3 11" xfId="19774"/>
    <cellStyle name="Note 9 8 3 12" xfId="36379"/>
    <cellStyle name="Note 9 8 3 2" xfId="19775"/>
    <cellStyle name="Note 9 8 3 2 10" xfId="19776"/>
    <cellStyle name="Note 9 8 3 2 11" xfId="36380"/>
    <cellStyle name="Note 9 8 3 2 2" xfId="19777"/>
    <cellStyle name="Note 9 8 3 2 3" xfId="19778"/>
    <cellStyle name="Note 9 8 3 2 4" xfId="19779"/>
    <cellStyle name="Note 9 8 3 2 5" xfId="19780"/>
    <cellStyle name="Note 9 8 3 2 6" xfId="19781"/>
    <cellStyle name="Note 9 8 3 2 7" xfId="19782"/>
    <cellStyle name="Note 9 8 3 2 8" xfId="19783"/>
    <cellStyle name="Note 9 8 3 2 9" xfId="19784"/>
    <cellStyle name="Note 9 8 3 3" xfId="19785"/>
    <cellStyle name="Note 9 8 3 4" xfId="19786"/>
    <cellStyle name="Note 9 8 3 5" xfId="19787"/>
    <cellStyle name="Note 9 8 3 6" xfId="19788"/>
    <cellStyle name="Note 9 8 3 7" xfId="19789"/>
    <cellStyle name="Note 9 8 3 8" xfId="19790"/>
    <cellStyle name="Note 9 8 3 9" xfId="19791"/>
    <cellStyle name="Note 9 8 4" xfId="19792"/>
    <cellStyle name="Note 9 8 4 10" xfId="19793"/>
    <cellStyle name="Note 9 8 4 11" xfId="36381"/>
    <cellStyle name="Note 9 8 4 2" xfId="19794"/>
    <cellStyle name="Note 9 8 4 3" xfId="19795"/>
    <cellStyle name="Note 9 8 4 4" xfId="19796"/>
    <cellStyle name="Note 9 8 4 5" xfId="19797"/>
    <cellStyle name="Note 9 8 4 6" xfId="19798"/>
    <cellStyle name="Note 9 8 4 7" xfId="19799"/>
    <cellStyle name="Note 9 8 4 8" xfId="19800"/>
    <cellStyle name="Note 9 8 4 9" xfId="19801"/>
    <cellStyle name="Note 9 8 5" xfId="19802"/>
    <cellStyle name="Note 9 8 6" xfId="19803"/>
    <cellStyle name="Note 9 8 7" xfId="19804"/>
    <cellStyle name="Note 9 8 8" xfId="19805"/>
    <cellStyle name="Note 9 8 9" xfId="19806"/>
    <cellStyle name="Note 9 9" xfId="19807"/>
    <cellStyle name="Note 9 9 10" xfId="19808"/>
    <cellStyle name="Note 9 9 11" xfId="19809"/>
    <cellStyle name="Note 9 9 12" xfId="19810"/>
    <cellStyle name="Note 9 9 13" xfId="19811"/>
    <cellStyle name="Note 9 9 14" xfId="36382"/>
    <cellStyle name="Note 9 9 2" xfId="19812"/>
    <cellStyle name="Note 9 9 2 10" xfId="19813"/>
    <cellStyle name="Note 9 9 2 11" xfId="19814"/>
    <cellStyle name="Note 9 9 2 12" xfId="36383"/>
    <cellStyle name="Note 9 9 2 2" xfId="19815"/>
    <cellStyle name="Note 9 9 2 2 10" xfId="19816"/>
    <cellStyle name="Note 9 9 2 2 11" xfId="36384"/>
    <cellStyle name="Note 9 9 2 2 2" xfId="19817"/>
    <cellStyle name="Note 9 9 2 2 3" xfId="19818"/>
    <cellStyle name="Note 9 9 2 2 4" xfId="19819"/>
    <cellStyle name="Note 9 9 2 2 5" xfId="19820"/>
    <cellStyle name="Note 9 9 2 2 6" xfId="19821"/>
    <cellStyle name="Note 9 9 2 2 7" xfId="19822"/>
    <cellStyle name="Note 9 9 2 2 8" xfId="19823"/>
    <cellStyle name="Note 9 9 2 2 9" xfId="19824"/>
    <cellStyle name="Note 9 9 2 3" xfId="19825"/>
    <cellStyle name="Note 9 9 2 4" xfId="19826"/>
    <cellStyle name="Note 9 9 2 5" xfId="19827"/>
    <cellStyle name="Note 9 9 2 6" xfId="19828"/>
    <cellStyle name="Note 9 9 2 7" xfId="19829"/>
    <cellStyle name="Note 9 9 2 8" xfId="19830"/>
    <cellStyle name="Note 9 9 2 9" xfId="19831"/>
    <cellStyle name="Note 9 9 3" xfId="19832"/>
    <cellStyle name="Note 9 9 3 10" xfId="19833"/>
    <cellStyle name="Note 9 9 3 11" xfId="19834"/>
    <cellStyle name="Note 9 9 3 12" xfId="36385"/>
    <cellStyle name="Note 9 9 3 2" xfId="19835"/>
    <cellStyle name="Note 9 9 3 2 10" xfId="19836"/>
    <cellStyle name="Note 9 9 3 2 11" xfId="36386"/>
    <cellStyle name="Note 9 9 3 2 2" xfId="19837"/>
    <cellStyle name="Note 9 9 3 2 3" xfId="19838"/>
    <cellStyle name="Note 9 9 3 2 4" xfId="19839"/>
    <cellStyle name="Note 9 9 3 2 5" xfId="19840"/>
    <cellStyle name="Note 9 9 3 2 6" xfId="19841"/>
    <cellStyle name="Note 9 9 3 2 7" xfId="19842"/>
    <cellStyle name="Note 9 9 3 2 8" xfId="19843"/>
    <cellStyle name="Note 9 9 3 2 9" xfId="19844"/>
    <cellStyle name="Note 9 9 3 3" xfId="19845"/>
    <cellStyle name="Note 9 9 3 4" xfId="19846"/>
    <cellStyle name="Note 9 9 3 5" xfId="19847"/>
    <cellStyle name="Note 9 9 3 6" xfId="19848"/>
    <cellStyle name="Note 9 9 3 7" xfId="19849"/>
    <cellStyle name="Note 9 9 3 8" xfId="19850"/>
    <cellStyle name="Note 9 9 3 9" xfId="19851"/>
    <cellStyle name="Note 9 9 4" xfId="19852"/>
    <cellStyle name="Note 9 9 4 10" xfId="19853"/>
    <cellStyle name="Note 9 9 4 11" xfId="36387"/>
    <cellStyle name="Note 9 9 4 2" xfId="19854"/>
    <cellStyle name="Note 9 9 4 3" xfId="19855"/>
    <cellStyle name="Note 9 9 4 4" xfId="19856"/>
    <cellStyle name="Note 9 9 4 5" xfId="19857"/>
    <cellStyle name="Note 9 9 4 6" xfId="19858"/>
    <cellStyle name="Note 9 9 4 7" xfId="19859"/>
    <cellStyle name="Note 9 9 4 8" xfId="19860"/>
    <cellStyle name="Note 9 9 4 9" xfId="19861"/>
    <cellStyle name="Note 9 9 5" xfId="19862"/>
    <cellStyle name="Note 9 9 6" xfId="19863"/>
    <cellStyle name="Note 9 9 7" xfId="19864"/>
    <cellStyle name="Note 9 9 8" xfId="19865"/>
    <cellStyle name="Note 9 9 9" xfId="19866"/>
    <cellStyle name="Output" xfId="46" builtinId="21" hidden="1"/>
    <cellStyle name="Output 10" xfId="19868"/>
    <cellStyle name="Output 11" xfId="19869"/>
    <cellStyle name="Output 12" xfId="19870"/>
    <cellStyle name="Output 12 2" xfId="19871"/>
    <cellStyle name="Output 12 2 2" xfId="19872"/>
    <cellStyle name="Output 12 2 3" xfId="19873"/>
    <cellStyle name="Output 12 2 4" xfId="36389"/>
    <cellStyle name="Output 12 3" xfId="19874"/>
    <cellStyle name="Output 12 3 2" xfId="19875"/>
    <cellStyle name="Output 12 3 3" xfId="19876"/>
    <cellStyle name="Output 12 3 4" xfId="36390"/>
    <cellStyle name="Output 12 4" xfId="19877"/>
    <cellStyle name="Output 12 5" xfId="19878"/>
    <cellStyle name="Output 12 6" xfId="36388"/>
    <cellStyle name="Output 13" xfId="33031"/>
    <cellStyle name="Output 14" xfId="19867"/>
    <cellStyle name="Output 2" xfId="19879"/>
    <cellStyle name="Output 2 10" xfId="19880"/>
    <cellStyle name="Output 2 10 10" xfId="19881"/>
    <cellStyle name="Output 2 10 11" xfId="19882"/>
    <cellStyle name="Output 2 10 12" xfId="19883"/>
    <cellStyle name="Output 2 10 13" xfId="19884"/>
    <cellStyle name="Output 2 10 14" xfId="36391"/>
    <cellStyle name="Output 2 10 2" xfId="19885"/>
    <cellStyle name="Output 2 10 2 10" xfId="19886"/>
    <cellStyle name="Output 2 10 2 11" xfId="19887"/>
    <cellStyle name="Output 2 10 2 12" xfId="36392"/>
    <cellStyle name="Output 2 10 2 2" xfId="19888"/>
    <cellStyle name="Output 2 10 2 2 10" xfId="19889"/>
    <cellStyle name="Output 2 10 2 2 11" xfId="36393"/>
    <cellStyle name="Output 2 10 2 2 2" xfId="19890"/>
    <cellStyle name="Output 2 10 2 2 3" xfId="19891"/>
    <cellStyle name="Output 2 10 2 2 4" xfId="19892"/>
    <cellStyle name="Output 2 10 2 2 5" xfId="19893"/>
    <cellStyle name="Output 2 10 2 2 6" xfId="19894"/>
    <cellStyle name="Output 2 10 2 2 7" xfId="19895"/>
    <cellStyle name="Output 2 10 2 2 8" xfId="19896"/>
    <cellStyle name="Output 2 10 2 2 9" xfId="19897"/>
    <cellStyle name="Output 2 10 2 3" xfId="19898"/>
    <cellStyle name="Output 2 10 2 4" xfId="19899"/>
    <cellStyle name="Output 2 10 2 5" xfId="19900"/>
    <cellStyle name="Output 2 10 2 6" xfId="19901"/>
    <cellStyle name="Output 2 10 2 7" xfId="19902"/>
    <cellStyle name="Output 2 10 2 8" xfId="19903"/>
    <cellStyle name="Output 2 10 2 9" xfId="19904"/>
    <cellStyle name="Output 2 10 3" xfId="19905"/>
    <cellStyle name="Output 2 10 3 10" xfId="19906"/>
    <cellStyle name="Output 2 10 3 11" xfId="19907"/>
    <cellStyle name="Output 2 10 3 12" xfId="36394"/>
    <cellStyle name="Output 2 10 3 2" xfId="19908"/>
    <cellStyle name="Output 2 10 3 2 10" xfId="19909"/>
    <cellStyle name="Output 2 10 3 2 11" xfId="36395"/>
    <cellStyle name="Output 2 10 3 2 2" xfId="19910"/>
    <cellStyle name="Output 2 10 3 2 3" xfId="19911"/>
    <cellStyle name="Output 2 10 3 2 4" xfId="19912"/>
    <cellStyle name="Output 2 10 3 2 5" xfId="19913"/>
    <cellStyle name="Output 2 10 3 2 6" xfId="19914"/>
    <cellStyle name="Output 2 10 3 2 7" xfId="19915"/>
    <cellStyle name="Output 2 10 3 2 8" xfId="19916"/>
    <cellStyle name="Output 2 10 3 2 9" xfId="19917"/>
    <cellStyle name="Output 2 10 3 3" xfId="19918"/>
    <cellStyle name="Output 2 10 3 4" xfId="19919"/>
    <cellStyle name="Output 2 10 3 5" xfId="19920"/>
    <cellStyle name="Output 2 10 3 6" xfId="19921"/>
    <cellStyle name="Output 2 10 3 7" xfId="19922"/>
    <cellStyle name="Output 2 10 3 8" xfId="19923"/>
    <cellStyle name="Output 2 10 3 9" xfId="19924"/>
    <cellStyle name="Output 2 10 4" xfId="19925"/>
    <cellStyle name="Output 2 10 4 10" xfId="19926"/>
    <cellStyle name="Output 2 10 4 11" xfId="36396"/>
    <cellStyle name="Output 2 10 4 2" xfId="19927"/>
    <cellStyle name="Output 2 10 4 3" xfId="19928"/>
    <cellStyle name="Output 2 10 4 4" xfId="19929"/>
    <cellStyle name="Output 2 10 4 5" xfId="19930"/>
    <cellStyle name="Output 2 10 4 6" xfId="19931"/>
    <cellStyle name="Output 2 10 4 7" xfId="19932"/>
    <cellStyle name="Output 2 10 4 8" xfId="19933"/>
    <cellStyle name="Output 2 10 4 9" xfId="19934"/>
    <cellStyle name="Output 2 10 5" xfId="19935"/>
    <cellStyle name="Output 2 10 6" xfId="19936"/>
    <cellStyle name="Output 2 10 7" xfId="19937"/>
    <cellStyle name="Output 2 10 8" xfId="19938"/>
    <cellStyle name="Output 2 10 9" xfId="19939"/>
    <cellStyle name="Output 2 11" xfId="19940"/>
    <cellStyle name="Output 2 11 10" xfId="19941"/>
    <cellStyle name="Output 2 11 11" xfId="19942"/>
    <cellStyle name="Output 2 11 12" xfId="19943"/>
    <cellStyle name="Output 2 11 13" xfId="19944"/>
    <cellStyle name="Output 2 11 14" xfId="36397"/>
    <cellStyle name="Output 2 11 2" xfId="19945"/>
    <cellStyle name="Output 2 11 2 10" xfId="19946"/>
    <cellStyle name="Output 2 11 2 11" xfId="19947"/>
    <cellStyle name="Output 2 11 2 12" xfId="36398"/>
    <cellStyle name="Output 2 11 2 2" xfId="19948"/>
    <cellStyle name="Output 2 11 2 2 10" xfId="19949"/>
    <cellStyle name="Output 2 11 2 2 11" xfId="36399"/>
    <cellStyle name="Output 2 11 2 2 2" xfId="19950"/>
    <cellStyle name="Output 2 11 2 2 3" xfId="19951"/>
    <cellStyle name="Output 2 11 2 2 4" xfId="19952"/>
    <cellStyle name="Output 2 11 2 2 5" xfId="19953"/>
    <cellStyle name="Output 2 11 2 2 6" xfId="19954"/>
    <cellStyle name="Output 2 11 2 2 7" xfId="19955"/>
    <cellStyle name="Output 2 11 2 2 8" xfId="19956"/>
    <cellStyle name="Output 2 11 2 2 9" xfId="19957"/>
    <cellStyle name="Output 2 11 2 3" xfId="19958"/>
    <cellStyle name="Output 2 11 2 4" xfId="19959"/>
    <cellStyle name="Output 2 11 2 5" xfId="19960"/>
    <cellStyle name="Output 2 11 2 6" xfId="19961"/>
    <cellStyle name="Output 2 11 2 7" xfId="19962"/>
    <cellStyle name="Output 2 11 2 8" xfId="19963"/>
    <cellStyle name="Output 2 11 2 9" xfId="19964"/>
    <cellStyle name="Output 2 11 3" xfId="19965"/>
    <cellStyle name="Output 2 11 3 10" xfId="19966"/>
    <cellStyle name="Output 2 11 3 11" xfId="19967"/>
    <cellStyle name="Output 2 11 3 12" xfId="36400"/>
    <cellStyle name="Output 2 11 3 2" xfId="19968"/>
    <cellStyle name="Output 2 11 3 2 10" xfId="19969"/>
    <cellStyle name="Output 2 11 3 2 11" xfId="36401"/>
    <cellStyle name="Output 2 11 3 2 2" xfId="19970"/>
    <cellStyle name="Output 2 11 3 2 3" xfId="19971"/>
    <cellStyle name="Output 2 11 3 2 4" xfId="19972"/>
    <cellStyle name="Output 2 11 3 2 5" xfId="19973"/>
    <cellStyle name="Output 2 11 3 2 6" xfId="19974"/>
    <cellStyle name="Output 2 11 3 2 7" xfId="19975"/>
    <cellStyle name="Output 2 11 3 2 8" xfId="19976"/>
    <cellStyle name="Output 2 11 3 2 9" xfId="19977"/>
    <cellStyle name="Output 2 11 3 3" xfId="19978"/>
    <cellStyle name="Output 2 11 3 4" xfId="19979"/>
    <cellStyle name="Output 2 11 3 5" xfId="19980"/>
    <cellStyle name="Output 2 11 3 6" xfId="19981"/>
    <cellStyle name="Output 2 11 3 7" xfId="19982"/>
    <cellStyle name="Output 2 11 3 8" xfId="19983"/>
    <cellStyle name="Output 2 11 3 9" xfId="19984"/>
    <cellStyle name="Output 2 11 4" xfId="19985"/>
    <cellStyle name="Output 2 11 4 10" xfId="19986"/>
    <cellStyle name="Output 2 11 4 11" xfId="36402"/>
    <cellStyle name="Output 2 11 4 2" xfId="19987"/>
    <cellStyle name="Output 2 11 4 3" xfId="19988"/>
    <cellStyle name="Output 2 11 4 4" xfId="19989"/>
    <cellStyle name="Output 2 11 4 5" xfId="19990"/>
    <cellStyle name="Output 2 11 4 6" xfId="19991"/>
    <cellStyle name="Output 2 11 4 7" xfId="19992"/>
    <cellStyle name="Output 2 11 4 8" xfId="19993"/>
    <cellStyle name="Output 2 11 4 9" xfId="19994"/>
    <cellStyle name="Output 2 11 5" xfId="19995"/>
    <cellStyle name="Output 2 11 6" xfId="19996"/>
    <cellStyle name="Output 2 11 7" xfId="19997"/>
    <cellStyle name="Output 2 11 8" xfId="19998"/>
    <cellStyle name="Output 2 11 9" xfId="19999"/>
    <cellStyle name="Output 2 12" xfId="20000"/>
    <cellStyle name="Output 2 12 10" xfId="20001"/>
    <cellStyle name="Output 2 12 11" xfId="20002"/>
    <cellStyle name="Output 2 12 12" xfId="20003"/>
    <cellStyle name="Output 2 12 13" xfId="20004"/>
    <cellStyle name="Output 2 12 14" xfId="36403"/>
    <cellStyle name="Output 2 12 2" xfId="20005"/>
    <cellStyle name="Output 2 12 2 10" xfId="20006"/>
    <cellStyle name="Output 2 12 2 11" xfId="20007"/>
    <cellStyle name="Output 2 12 2 12" xfId="36404"/>
    <cellStyle name="Output 2 12 2 2" xfId="20008"/>
    <cellStyle name="Output 2 12 2 2 10" xfId="20009"/>
    <cellStyle name="Output 2 12 2 2 11" xfId="36405"/>
    <cellStyle name="Output 2 12 2 2 2" xfId="20010"/>
    <cellStyle name="Output 2 12 2 2 3" xfId="20011"/>
    <cellStyle name="Output 2 12 2 2 4" xfId="20012"/>
    <cellStyle name="Output 2 12 2 2 5" xfId="20013"/>
    <cellStyle name="Output 2 12 2 2 6" xfId="20014"/>
    <cellStyle name="Output 2 12 2 2 7" xfId="20015"/>
    <cellStyle name="Output 2 12 2 2 8" xfId="20016"/>
    <cellStyle name="Output 2 12 2 2 9" xfId="20017"/>
    <cellStyle name="Output 2 12 2 3" xfId="20018"/>
    <cellStyle name="Output 2 12 2 4" xfId="20019"/>
    <cellStyle name="Output 2 12 2 5" xfId="20020"/>
    <cellStyle name="Output 2 12 2 6" xfId="20021"/>
    <cellStyle name="Output 2 12 2 7" xfId="20022"/>
    <cellStyle name="Output 2 12 2 8" xfId="20023"/>
    <cellStyle name="Output 2 12 2 9" xfId="20024"/>
    <cellStyle name="Output 2 12 3" xfId="20025"/>
    <cellStyle name="Output 2 12 3 10" xfId="20026"/>
    <cellStyle name="Output 2 12 3 11" xfId="20027"/>
    <cellStyle name="Output 2 12 3 12" xfId="36406"/>
    <cellStyle name="Output 2 12 3 2" xfId="20028"/>
    <cellStyle name="Output 2 12 3 2 10" xfId="20029"/>
    <cellStyle name="Output 2 12 3 2 11" xfId="36407"/>
    <cellStyle name="Output 2 12 3 2 2" xfId="20030"/>
    <cellStyle name="Output 2 12 3 2 3" xfId="20031"/>
    <cellStyle name="Output 2 12 3 2 4" xfId="20032"/>
    <cellStyle name="Output 2 12 3 2 5" xfId="20033"/>
    <cellStyle name="Output 2 12 3 2 6" xfId="20034"/>
    <cellStyle name="Output 2 12 3 2 7" xfId="20035"/>
    <cellStyle name="Output 2 12 3 2 8" xfId="20036"/>
    <cellStyle name="Output 2 12 3 2 9" xfId="20037"/>
    <cellStyle name="Output 2 12 3 3" xfId="20038"/>
    <cellStyle name="Output 2 12 3 4" xfId="20039"/>
    <cellStyle name="Output 2 12 3 5" xfId="20040"/>
    <cellStyle name="Output 2 12 3 6" xfId="20041"/>
    <cellStyle name="Output 2 12 3 7" xfId="20042"/>
    <cellStyle name="Output 2 12 3 8" xfId="20043"/>
    <cellStyle name="Output 2 12 3 9" xfId="20044"/>
    <cellStyle name="Output 2 12 4" xfId="20045"/>
    <cellStyle name="Output 2 12 4 10" xfId="20046"/>
    <cellStyle name="Output 2 12 4 11" xfId="36408"/>
    <cellStyle name="Output 2 12 4 2" xfId="20047"/>
    <cellStyle name="Output 2 12 4 3" xfId="20048"/>
    <cellStyle name="Output 2 12 4 4" xfId="20049"/>
    <cellStyle name="Output 2 12 4 5" xfId="20050"/>
    <cellStyle name="Output 2 12 4 6" xfId="20051"/>
    <cellStyle name="Output 2 12 4 7" xfId="20052"/>
    <cellStyle name="Output 2 12 4 8" xfId="20053"/>
    <cellStyle name="Output 2 12 4 9" xfId="20054"/>
    <cellStyle name="Output 2 12 5" xfId="20055"/>
    <cellStyle name="Output 2 12 6" xfId="20056"/>
    <cellStyle name="Output 2 12 7" xfId="20057"/>
    <cellStyle name="Output 2 12 8" xfId="20058"/>
    <cellStyle name="Output 2 12 9" xfId="20059"/>
    <cellStyle name="Output 2 13" xfId="20060"/>
    <cellStyle name="Output 2 13 10" xfId="20061"/>
    <cellStyle name="Output 2 13 11" xfId="20062"/>
    <cellStyle name="Output 2 13 12" xfId="20063"/>
    <cellStyle name="Output 2 13 13" xfId="36409"/>
    <cellStyle name="Output 2 13 2" xfId="20064"/>
    <cellStyle name="Output 2 13 2 10" xfId="20065"/>
    <cellStyle name="Output 2 13 2 11" xfId="20066"/>
    <cellStyle name="Output 2 13 2 12" xfId="36410"/>
    <cellStyle name="Output 2 13 2 2" xfId="20067"/>
    <cellStyle name="Output 2 13 2 2 10" xfId="20068"/>
    <cellStyle name="Output 2 13 2 2 11" xfId="36411"/>
    <cellStyle name="Output 2 13 2 2 2" xfId="20069"/>
    <cellStyle name="Output 2 13 2 2 3" xfId="20070"/>
    <cellStyle name="Output 2 13 2 2 4" xfId="20071"/>
    <cellStyle name="Output 2 13 2 2 5" xfId="20072"/>
    <cellStyle name="Output 2 13 2 2 6" xfId="20073"/>
    <cellStyle name="Output 2 13 2 2 7" xfId="20074"/>
    <cellStyle name="Output 2 13 2 2 8" xfId="20075"/>
    <cellStyle name="Output 2 13 2 2 9" xfId="20076"/>
    <cellStyle name="Output 2 13 2 3" xfId="20077"/>
    <cellStyle name="Output 2 13 2 4" xfId="20078"/>
    <cellStyle name="Output 2 13 2 5" xfId="20079"/>
    <cellStyle name="Output 2 13 2 6" xfId="20080"/>
    <cellStyle name="Output 2 13 2 7" xfId="20081"/>
    <cellStyle name="Output 2 13 2 8" xfId="20082"/>
    <cellStyle name="Output 2 13 2 9" xfId="20083"/>
    <cellStyle name="Output 2 13 3" xfId="20084"/>
    <cellStyle name="Output 2 13 3 10" xfId="20085"/>
    <cellStyle name="Output 2 13 3 11" xfId="36412"/>
    <cellStyle name="Output 2 13 3 2" xfId="20086"/>
    <cellStyle name="Output 2 13 3 3" xfId="20087"/>
    <cellStyle name="Output 2 13 3 4" xfId="20088"/>
    <cellStyle name="Output 2 13 3 5" xfId="20089"/>
    <cellStyle name="Output 2 13 3 6" xfId="20090"/>
    <cellStyle name="Output 2 13 3 7" xfId="20091"/>
    <cellStyle name="Output 2 13 3 8" xfId="20092"/>
    <cellStyle name="Output 2 13 3 9" xfId="20093"/>
    <cellStyle name="Output 2 13 4" xfId="20094"/>
    <cellStyle name="Output 2 13 5" xfId="20095"/>
    <cellStyle name="Output 2 13 6" xfId="20096"/>
    <cellStyle name="Output 2 13 7" xfId="20097"/>
    <cellStyle name="Output 2 13 8" xfId="20098"/>
    <cellStyle name="Output 2 13 9" xfId="20099"/>
    <cellStyle name="Output 2 14" xfId="20100"/>
    <cellStyle name="Output 2 14 10" xfId="20101"/>
    <cellStyle name="Output 2 14 11" xfId="20102"/>
    <cellStyle name="Output 2 14 12" xfId="20103"/>
    <cellStyle name="Output 2 14 13" xfId="20104"/>
    <cellStyle name="Output 2 14 14" xfId="36413"/>
    <cellStyle name="Output 2 14 2" xfId="20105"/>
    <cellStyle name="Output 2 14 2 10" xfId="20106"/>
    <cellStyle name="Output 2 14 2 11" xfId="20107"/>
    <cellStyle name="Output 2 14 2 12" xfId="36414"/>
    <cellStyle name="Output 2 14 2 2" xfId="20108"/>
    <cellStyle name="Output 2 14 2 2 10" xfId="20109"/>
    <cellStyle name="Output 2 14 2 2 11" xfId="36415"/>
    <cellStyle name="Output 2 14 2 2 2" xfId="20110"/>
    <cellStyle name="Output 2 14 2 2 3" xfId="20111"/>
    <cellStyle name="Output 2 14 2 2 4" xfId="20112"/>
    <cellStyle name="Output 2 14 2 2 5" xfId="20113"/>
    <cellStyle name="Output 2 14 2 2 6" xfId="20114"/>
    <cellStyle name="Output 2 14 2 2 7" xfId="20115"/>
    <cellStyle name="Output 2 14 2 2 8" xfId="20116"/>
    <cellStyle name="Output 2 14 2 2 9" xfId="20117"/>
    <cellStyle name="Output 2 14 2 3" xfId="20118"/>
    <cellStyle name="Output 2 14 2 4" xfId="20119"/>
    <cellStyle name="Output 2 14 2 5" xfId="20120"/>
    <cellStyle name="Output 2 14 2 6" xfId="20121"/>
    <cellStyle name="Output 2 14 2 7" xfId="20122"/>
    <cellStyle name="Output 2 14 2 8" xfId="20123"/>
    <cellStyle name="Output 2 14 2 9" xfId="20124"/>
    <cellStyle name="Output 2 14 3" xfId="20125"/>
    <cellStyle name="Output 2 14 3 10" xfId="20126"/>
    <cellStyle name="Output 2 14 3 11" xfId="20127"/>
    <cellStyle name="Output 2 14 3 12" xfId="36416"/>
    <cellStyle name="Output 2 14 3 2" xfId="20128"/>
    <cellStyle name="Output 2 14 3 2 10" xfId="20129"/>
    <cellStyle name="Output 2 14 3 2 11" xfId="36417"/>
    <cellStyle name="Output 2 14 3 2 2" xfId="20130"/>
    <cellStyle name="Output 2 14 3 2 3" xfId="20131"/>
    <cellStyle name="Output 2 14 3 2 4" xfId="20132"/>
    <cellStyle name="Output 2 14 3 2 5" xfId="20133"/>
    <cellStyle name="Output 2 14 3 2 6" xfId="20134"/>
    <cellStyle name="Output 2 14 3 2 7" xfId="20135"/>
    <cellStyle name="Output 2 14 3 2 8" xfId="20136"/>
    <cellStyle name="Output 2 14 3 2 9" xfId="20137"/>
    <cellStyle name="Output 2 14 3 3" xfId="20138"/>
    <cellStyle name="Output 2 14 3 4" xfId="20139"/>
    <cellStyle name="Output 2 14 3 5" xfId="20140"/>
    <cellStyle name="Output 2 14 3 6" xfId="20141"/>
    <cellStyle name="Output 2 14 3 7" xfId="20142"/>
    <cellStyle name="Output 2 14 3 8" xfId="20143"/>
    <cellStyle name="Output 2 14 3 9" xfId="20144"/>
    <cellStyle name="Output 2 14 4" xfId="20145"/>
    <cellStyle name="Output 2 14 4 10" xfId="20146"/>
    <cellStyle name="Output 2 14 4 11" xfId="36418"/>
    <cellStyle name="Output 2 14 4 2" xfId="20147"/>
    <cellStyle name="Output 2 14 4 3" xfId="20148"/>
    <cellStyle name="Output 2 14 4 4" xfId="20149"/>
    <cellStyle name="Output 2 14 4 5" xfId="20150"/>
    <cellStyle name="Output 2 14 4 6" xfId="20151"/>
    <cellStyle name="Output 2 14 4 7" xfId="20152"/>
    <cellStyle name="Output 2 14 4 8" xfId="20153"/>
    <cellStyle name="Output 2 14 4 9" xfId="20154"/>
    <cellStyle name="Output 2 14 5" xfId="20155"/>
    <cellStyle name="Output 2 14 6" xfId="20156"/>
    <cellStyle name="Output 2 14 7" xfId="20157"/>
    <cellStyle name="Output 2 14 8" xfId="20158"/>
    <cellStyle name="Output 2 14 9" xfId="20159"/>
    <cellStyle name="Output 2 15" xfId="20160"/>
    <cellStyle name="Output 2 15 10" xfId="20161"/>
    <cellStyle name="Output 2 15 11" xfId="20162"/>
    <cellStyle name="Output 2 15 12" xfId="20163"/>
    <cellStyle name="Output 2 15 13" xfId="20164"/>
    <cellStyle name="Output 2 15 14" xfId="36419"/>
    <cellStyle name="Output 2 15 2" xfId="20165"/>
    <cellStyle name="Output 2 15 2 10" xfId="20166"/>
    <cellStyle name="Output 2 15 2 11" xfId="20167"/>
    <cellStyle name="Output 2 15 2 12" xfId="36420"/>
    <cellStyle name="Output 2 15 2 2" xfId="20168"/>
    <cellStyle name="Output 2 15 2 2 10" xfId="20169"/>
    <cellStyle name="Output 2 15 2 2 11" xfId="36421"/>
    <cellStyle name="Output 2 15 2 2 2" xfId="20170"/>
    <cellStyle name="Output 2 15 2 2 3" xfId="20171"/>
    <cellStyle name="Output 2 15 2 2 4" xfId="20172"/>
    <cellStyle name="Output 2 15 2 2 5" xfId="20173"/>
    <cellStyle name="Output 2 15 2 2 6" xfId="20174"/>
    <cellStyle name="Output 2 15 2 2 7" xfId="20175"/>
    <cellStyle name="Output 2 15 2 2 8" xfId="20176"/>
    <cellStyle name="Output 2 15 2 2 9" xfId="20177"/>
    <cellStyle name="Output 2 15 2 3" xfId="20178"/>
    <cellStyle name="Output 2 15 2 4" xfId="20179"/>
    <cellStyle name="Output 2 15 2 5" xfId="20180"/>
    <cellStyle name="Output 2 15 2 6" xfId="20181"/>
    <cellStyle name="Output 2 15 2 7" xfId="20182"/>
    <cellStyle name="Output 2 15 2 8" xfId="20183"/>
    <cellStyle name="Output 2 15 2 9" xfId="20184"/>
    <cellStyle name="Output 2 15 3" xfId="20185"/>
    <cellStyle name="Output 2 15 3 10" xfId="20186"/>
    <cellStyle name="Output 2 15 3 11" xfId="20187"/>
    <cellStyle name="Output 2 15 3 12" xfId="36422"/>
    <cellStyle name="Output 2 15 3 2" xfId="20188"/>
    <cellStyle name="Output 2 15 3 2 10" xfId="20189"/>
    <cellStyle name="Output 2 15 3 2 11" xfId="36423"/>
    <cellStyle name="Output 2 15 3 2 2" xfId="20190"/>
    <cellStyle name="Output 2 15 3 2 3" xfId="20191"/>
    <cellStyle name="Output 2 15 3 2 4" xfId="20192"/>
    <cellStyle name="Output 2 15 3 2 5" xfId="20193"/>
    <cellStyle name="Output 2 15 3 2 6" xfId="20194"/>
    <cellStyle name="Output 2 15 3 2 7" xfId="20195"/>
    <cellStyle name="Output 2 15 3 2 8" xfId="20196"/>
    <cellStyle name="Output 2 15 3 2 9" xfId="20197"/>
    <cellStyle name="Output 2 15 3 3" xfId="20198"/>
    <cellStyle name="Output 2 15 3 4" xfId="20199"/>
    <cellStyle name="Output 2 15 3 5" xfId="20200"/>
    <cellStyle name="Output 2 15 3 6" xfId="20201"/>
    <cellStyle name="Output 2 15 3 7" xfId="20202"/>
    <cellStyle name="Output 2 15 3 8" xfId="20203"/>
    <cellStyle name="Output 2 15 3 9" xfId="20204"/>
    <cellStyle name="Output 2 15 4" xfId="20205"/>
    <cellStyle name="Output 2 15 4 10" xfId="20206"/>
    <cellStyle name="Output 2 15 4 11" xfId="36424"/>
    <cellStyle name="Output 2 15 4 2" xfId="20207"/>
    <cellStyle name="Output 2 15 4 3" xfId="20208"/>
    <cellStyle name="Output 2 15 4 4" xfId="20209"/>
    <cellStyle name="Output 2 15 4 5" xfId="20210"/>
    <cellStyle name="Output 2 15 4 6" xfId="20211"/>
    <cellStyle name="Output 2 15 4 7" xfId="20212"/>
    <cellStyle name="Output 2 15 4 8" xfId="20213"/>
    <cellStyle name="Output 2 15 4 9" xfId="20214"/>
    <cellStyle name="Output 2 15 5" xfId="20215"/>
    <cellStyle name="Output 2 15 6" xfId="20216"/>
    <cellStyle name="Output 2 15 7" xfId="20217"/>
    <cellStyle name="Output 2 15 8" xfId="20218"/>
    <cellStyle name="Output 2 15 9" xfId="20219"/>
    <cellStyle name="Output 2 16" xfId="20220"/>
    <cellStyle name="Output 2 16 10" xfId="20221"/>
    <cellStyle name="Output 2 16 11" xfId="20222"/>
    <cellStyle name="Output 2 16 12" xfId="36425"/>
    <cellStyle name="Output 2 16 2" xfId="20223"/>
    <cellStyle name="Output 2 16 2 10" xfId="20224"/>
    <cellStyle name="Output 2 16 2 11" xfId="36426"/>
    <cellStyle name="Output 2 16 2 2" xfId="20225"/>
    <cellStyle name="Output 2 16 2 3" xfId="20226"/>
    <cellStyle name="Output 2 16 2 4" xfId="20227"/>
    <cellStyle name="Output 2 16 2 5" xfId="20228"/>
    <cellStyle name="Output 2 16 2 6" xfId="20229"/>
    <cellStyle name="Output 2 16 2 7" xfId="20230"/>
    <cellStyle name="Output 2 16 2 8" xfId="20231"/>
    <cellStyle name="Output 2 16 2 9" xfId="20232"/>
    <cellStyle name="Output 2 16 3" xfId="20233"/>
    <cellStyle name="Output 2 16 4" xfId="20234"/>
    <cellStyle name="Output 2 16 5" xfId="20235"/>
    <cellStyle name="Output 2 16 6" xfId="20236"/>
    <cellStyle name="Output 2 16 7" xfId="20237"/>
    <cellStyle name="Output 2 16 8" xfId="20238"/>
    <cellStyle name="Output 2 16 9" xfId="20239"/>
    <cellStyle name="Output 2 17" xfId="20240"/>
    <cellStyle name="Output 2 17 10" xfId="20241"/>
    <cellStyle name="Output 2 17 11" xfId="20242"/>
    <cellStyle name="Output 2 17 12" xfId="36427"/>
    <cellStyle name="Output 2 17 2" xfId="20243"/>
    <cellStyle name="Output 2 17 2 10" xfId="20244"/>
    <cellStyle name="Output 2 17 2 11" xfId="36428"/>
    <cellStyle name="Output 2 17 2 2" xfId="20245"/>
    <cellStyle name="Output 2 17 2 3" xfId="20246"/>
    <cellStyle name="Output 2 17 2 4" xfId="20247"/>
    <cellStyle name="Output 2 17 2 5" xfId="20248"/>
    <cellStyle name="Output 2 17 2 6" xfId="20249"/>
    <cellStyle name="Output 2 17 2 7" xfId="20250"/>
    <cellStyle name="Output 2 17 2 8" xfId="20251"/>
    <cellStyle name="Output 2 17 2 9" xfId="20252"/>
    <cellStyle name="Output 2 17 3" xfId="20253"/>
    <cellStyle name="Output 2 17 4" xfId="20254"/>
    <cellStyle name="Output 2 17 5" xfId="20255"/>
    <cellStyle name="Output 2 17 6" xfId="20256"/>
    <cellStyle name="Output 2 17 7" xfId="20257"/>
    <cellStyle name="Output 2 17 8" xfId="20258"/>
    <cellStyle name="Output 2 17 9" xfId="20259"/>
    <cellStyle name="Output 2 18" xfId="20260"/>
    <cellStyle name="Output 2 18 10" xfId="20261"/>
    <cellStyle name="Output 2 18 11" xfId="37779"/>
    <cellStyle name="Output 2 18 2" xfId="20262"/>
    <cellStyle name="Output 2 18 3" xfId="20263"/>
    <cellStyle name="Output 2 18 4" xfId="20264"/>
    <cellStyle name="Output 2 18 5" xfId="20265"/>
    <cellStyle name="Output 2 18 6" xfId="20266"/>
    <cellStyle name="Output 2 18 7" xfId="20267"/>
    <cellStyle name="Output 2 18 8" xfId="20268"/>
    <cellStyle name="Output 2 18 9" xfId="20269"/>
    <cellStyle name="Output 2 19" xfId="20270"/>
    <cellStyle name="Output 2 2" xfId="20271"/>
    <cellStyle name="Output 2 2 10" xfId="20272"/>
    <cellStyle name="Output 2 2 10 10" xfId="20273"/>
    <cellStyle name="Output 2 2 10 11" xfId="20274"/>
    <cellStyle name="Output 2 2 10 12" xfId="20275"/>
    <cellStyle name="Output 2 2 10 13" xfId="20276"/>
    <cellStyle name="Output 2 2 10 14" xfId="36429"/>
    <cellStyle name="Output 2 2 10 2" xfId="20277"/>
    <cellStyle name="Output 2 2 10 2 10" xfId="20278"/>
    <cellStyle name="Output 2 2 10 2 11" xfId="20279"/>
    <cellStyle name="Output 2 2 10 2 12" xfId="36430"/>
    <cellStyle name="Output 2 2 10 2 2" xfId="20280"/>
    <cellStyle name="Output 2 2 10 2 2 10" xfId="20281"/>
    <cellStyle name="Output 2 2 10 2 2 11" xfId="36431"/>
    <cellStyle name="Output 2 2 10 2 2 2" xfId="20282"/>
    <cellStyle name="Output 2 2 10 2 2 3" xfId="20283"/>
    <cellStyle name="Output 2 2 10 2 2 4" xfId="20284"/>
    <cellStyle name="Output 2 2 10 2 2 5" xfId="20285"/>
    <cellStyle name="Output 2 2 10 2 2 6" xfId="20286"/>
    <cellStyle name="Output 2 2 10 2 2 7" xfId="20287"/>
    <cellStyle name="Output 2 2 10 2 2 8" xfId="20288"/>
    <cellStyle name="Output 2 2 10 2 2 9" xfId="20289"/>
    <cellStyle name="Output 2 2 10 2 3" xfId="20290"/>
    <cellStyle name="Output 2 2 10 2 4" xfId="20291"/>
    <cellStyle name="Output 2 2 10 2 5" xfId="20292"/>
    <cellStyle name="Output 2 2 10 2 6" xfId="20293"/>
    <cellStyle name="Output 2 2 10 2 7" xfId="20294"/>
    <cellStyle name="Output 2 2 10 2 8" xfId="20295"/>
    <cellStyle name="Output 2 2 10 2 9" xfId="20296"/>
    <cellStyle name="Output 2 2 10 3" xfId="20297"/>
    <cellStyle name="Output 2 2 10 3 10" xfId="20298"/>
    <cellStyle name="Output 2 2 10 3 11" xfId="20299"/>
    <cellStyle name="Output 2 2 10 3 12" xfId="36432"/>
    <cellStyle name="Output 2 2 10 3 2" xfId="20300"/>
    <cellStyle name="Output 2 2 10 3 2 10" xfId="20301"/>
    <cellStyle name="Output 2 2 10 3 2 11" xfId="36433"/>
    <cellStyle name="Output 2 2 10 3 2 2" xfId="20302"/>
    <cellStyle name="Output 2 2 10 3 2 3" xfId="20303"/>
    <cellStyle name="Output 2 2 10 3 2 4" xfId="20304"/>
    <cellStyle name="Output 2 2 10 3 2 5" xfId="20305"/>
    <cellStyle name="Output 2 2 10 3 2 6" xfId="20306"/>
    <cellStyle name="Output 2 2 10 3 2 7" xfId="20307"/>
    <cellStyle name="Output 2 2 10 3 2 8" xfId="20308"/>
    <cellStyle name="Output 2 2 10 3 2 9" xfId="20309"/>
    <cellStyle name="Output 2 2 10 3 3" xfId="20310"/>
    <cellStyle name="Output 2 2 10 3 4" xfId="20311"/>
    <cellStyle name="Output 2 2 10 3 5" xfId="20312"/>
    <cellStyle name="Output 2 2 10 3 6" xfId="20313"/>
    <cellStyle name="Output 2 2 10 3 7" xfId="20314"/>
    <cellStyle name="Output 2 2 10 3 8" xfId="20315"/>
    <cellStyle name="Output 2 2 10 3 9" xfId="20316"/>
    <cellStyle name="Output 2 2 10 4" xfId="20317"/>
    <cellStyle name="Output 2 2 10 4 10" xfId="20318"/>
    <cellStyle name="Output 2 2 10 4 11" xfId="36434"/>
    <cellStyle name="Output 2 2 10 4 2" xfId="20319"/>
    <cellStyle name="Output 2 2 10 4 3" xfId="20320"/>
    <cellStyle name="Output 2 2 10 4 4" xfId="20321"/>
    <cellStyle name="Output 2 2 10 4 5" xfId="20322"/>
    <cellStyle name="Output 2 2 10 4 6" xfId="20323"/>
    <cellStyle name="Output 2 2 10 4 7" xfId="20324"/>
    <cellStyle name="Output 2 2 10 4 8" xfId="20325"/>
    <cellStyle name="Output 2 2 10 4 9" xfId="20326"/>
    <cellStyle name="Output 2 2 10 5" xfId="20327"/>
    <cellStyle name="Output 2 2 10 6" xfId="20328"/>
    <cellStyle name="Output 2 2 10 7" xfId="20329"/>
    <cellStyle name="Output 2 2 10 8" xfId="20330"/>
    <cellStyle name="Output 2 2 10 9" xfId="20331"/>
    <cellStyle name="Output 2 2 11" xfId="20332"/>
    <cellStyle name="Output 2 2 11 10" xfId="20333"/>
    <cellStyle name="Output 2 2 11 11" xfId="20334"/>
    <cellStyle name="Output 2 2 11 12" xfId="20335"/>
    <cellStyle name="Output 2 2 11 13" xfId="20336"/>
    <cellStyle name="Output 2 2 11 14" xfId="36435"/>
    <cellStyle name="Output 2 2 11 2" xfId="20337"/>
    <cellStyle name="Output 2 2 11 2 10" xfId="20338"/>
    <cellStyle name="Output 2 2 11 2 11" xfId="20339"/>
    <cellStyle name="Output 2 2 11 2 12" xfId="36436"/>
    <cellStyle name="Output 2 2 11 2 2" xfId="20340"/>
    <cellStyle name="Output 2 2 11 2 2 10" xfId="20341"/>
    <cellStyle name="Output 2 2 11 2 2 11" xfId="36437"/>
    <cellStyle name="Output 2 2 11 2 2 2" xfId="20342"/>
    <cellStyle name="Output 2 2 11 2 2 3" xfId="20343"/>
    <cellStyle name="Output 2 2 11 2 2 4" xfId="20344"/>
    <cellStyle name="Output 2 2 11 2 2 5" xfId="20345"/>
    <cellStyle name="Output 2 2 11 2 2 6" xfId="20346"/>
    <cellStyle name="Output 2 2 11 2 2 7" xfId="20347"/>
    <cellStyle name="Output 2 2 11 2 2 8" xfId="20348"/>
    <cellStyle name="Output 2 2 11 2 2 9" xfId="20349"/>
    <cellStyle name="Output 2 2 11 2 3" xfId="20350"/>
    <cellStyle name="Output 2 2 11 2 4" xfId="20351"/>
    <cellStyle name="Output 2 2 11 2 5" xfId="20352"/>
    <cellStyle name="Output 2 2 11 2 6" xfId="20353"/>
    <cellStyle name="Output 2 2 11 2 7" xfId="20354"/>
    <cellStyle name="Output 2 2 11 2 8" xfId="20355"/>
    <cellStyle name="Output 2 2 11 2 9" xfId="20356"/>
    <cellStyle name="Output 2 2 11 3" xfId="20357"/>
    <cellStyle name="Output 2 2 11 3 10" xfId="20358"/>
    <cellStyle name="Output 2 2 11 3 11" xfId="20359"/>
    <cellStyle name="Output 2 2 11 3 12" xfId="36438"/>
    <cellStyle name="Output 2 2 11 3 2" xfId="20360"/>
    <cellStyle name="Output 2 2 11 3 2 10" xfId="20361"/>
    <cellStyle name="Output 2 2 11 3 2 11" xfId="36439"/>
    <cellStyle name="Output 2 2 11 3 2 2" xfId="20362"/>
    <cellStyle name="Output 2 2 11 3 2 3" xfId="20363"/>
    <cellStyle name="Output 2 2 11 3 2 4" xfId="20364"/>
    <cellStyle name="Output 2 2 11 3 2 5" xfId="20365"/>
    <cellStyle name="Output 2 2 11 3 2 6" xfId="20366"/>
    <cellStyle name="Output 2 2 11 3 2 7" xfId="20367"/>
    <cellStyle name="Output 2 2 11 3 2 8" xfId="20368"/>
    <cellStyle name="Output 2 2 11 3 2 9" xfId="20369"/>
    <cellStyle name="Output 2 2 11 3 3" xfId="20370"/>
    <cellStyle name="Output 2 2 11 3 4" xfId="20371"/>
    <cellStyle name="Output 2 2 11 3 5" xfId="20372"/>
    <cellStyle name="Output 2 2 11 3 6" xfId="20373"/>
    <cellStyle name="Output 2 2 11 3 7" xfId="20374"/>
    <cellStyle name="Output 2 2 11 3 8" xfId="20375"/>
    <cellStyle name="Output 2 2 11 3 9" xfId="20376"/>
    <cellStyle name="Output 2 2 11 4" xfId="20377"/>
    <cellStyle name="Output 2 2 11 4 10" xfId="20378"/>
    <cellStyle name="Output 2 2 11 4 11" xfId="36440"/>
    <cellStyle name="Output 2 2 11 4 2" xfId="20379"/>
    <cellStyle name="Output 2 2 11 4 3" xfId="20380"/>
    <cellStyle name="Output 2 2 11 4 4" xfId="20381"/>
    <cellStyle name="Output 2 2 11 4 5" xfId="20382"/>
    <cellStyle name="Output 2 2 11 4 6" xfId="20383"/>
    <cellStyle name="Output 2 2 11 4 7" xfId="20384"/>
    <cellStyle name="Output 2 2 11 4 8" xfId="20385"/>
    <cellStyle name="Output 2 2 11 4 9" xfId="20386"/>
    <cellStyle name="Output 2 2 11 5" xfId="20387"/>
    <cellStyle name="Output 2 2 11 6" xfId="20388"/>
    <cellStyle name="Output 2 2 11 7" xfId="20389"/>
    <cellStyle name="Output 2 2 11 8" xfId="20390"/>
    <cellStyle name="Output 2 2 11 9" xfId="20391"/>
    <cellStyle name="Output 2 2 12" xfId="20392"/>
    <cellStyle name="Output 2 2 12 10" xfId="20393"/>
    <cellStyle name="Output 2 2 12 11" xfId="20394"/>
    <cellStyle name="Output 2 2 12 12" xfId="36441"/>
    <cellStyle name="Output 2 2 12 2" xfId="20395"/>
    <cellStyle name="Output 2 2 12 2 10" xfId="20396"/>
    <cellStyle name="Output 2 2 12 2 11" xfId="36442"/>
    <cellStyle name="Output 2 2 12 2 2" xfId="20397"/>
    <cellStyle name="Output 2 2 12 2 3" xfId="20398"/>
    <cellStyle name="Output 2 2 12 2 4" xfId="20399"/>
    <cellStyle name="Output 2 2 12 2 5" xfId="20400"/>
    <cellStyle name="Output 2 2 12 2 6" xfId="20401"/>
    <cellStyle name="Output 2 2 12 2 7" xfId="20402"/>
    <cellStyle name="Output 2 2 12 2 8" xfId="20403"/>
    <cellStyle name="Output 2 2 12 2 9" xfId="20404"/>
    <cellStyle name="Output 2 2 12 3" xfId="20405"/>
    <cellStyle name="Output 2 2 12 4" xfId="20406"/>
    <cellStyle name="Output 2 2 12 5" xfId="20407"/>
    <cellStyle name="Output 2 2 12 6" xfId="20408"/>
    <cellStyle name="Output 2 2 12 7" xfId="20409"/>
    <cellStyle name="Output 2 2 12 8" xfId="20410"/>
    <cellStyle name="Output 2 2 12 9" xfId="20411"/>
    <cellStyle name="Output 2 2 13" xfId="20412"/>
    <cellStyle name="Output 2 2 13 10" xfId="20413"/>
    <cellStyle name="Output 2 2 13 11" xfId="20414"/>
    <cellStyle name="Output 2 2 13 12" xfId="36443"/>
    <cellStyle name="Output 2 2 13 2" xfId="20415"/>
    <cellStyle name="Output 2 2 13 2 10" xfId="20416"/>
    <cellStyle name="Output 2 2 13 2 11" xfId="36444"/>
    <cellStyle name="Output 2 2 13 2 2" xfId="20417"/>
    <cellStyle name="Output 2 2 13 2 3" xfId="20418"/>
    <cellStyle name="Output 2 2 13 2 4" xfId="20419"/>
    <cellStyle name="Output 2 2 13 2 5" xfId="20420"/>
    <cellStyle name="Output 2 2 13 2 6" xfId="20421"/>
    <cellStyle name="Output 2 2 13 2 7" xfId="20422"/>
    <cellStyle name="Output 2 2 13 2 8" xfId="20423"/>
    <cellStyle name="Output 2 2 13 2 9" xfId="20424"/>
    <cellStyle name="Output 2 2 13 3" xfId="20425"/>
    <cellStyle name="Output 2 2 13 4" xfId="20426"/>
    <cellStyle name="Output 2 2 13 5" xfId="20427"/>
    <cellStyle name="Output 2 2 13 6" xfId="20428"/>
    <cellStyle name="Output 2 2 13 7" xfId="20429"/>
    <cellStyle name="Output 2 2 13 8" xfId="20430"/>
    <cellStyle name="Output 2 2 13 9" xfId="20431"/>
    <cellStyle name="Output 2 2 14" xfId="20432"/>
    <cellStyle name="Output 2 2 14 10" xfId="20433"/>
    <cellStyle name="Output 2 2 14 11" xfId="36445"/>
    <cellStyle name="Output 2 2 14 2" xfId="20434"/>
    <cellStyle name="Output 2 2 14 3" xfId="20435"/>
    <cellStyle name="Output 2 2 14 4" xfId="20436"/>
    <cellStyle name="Output 2 2 14 5" xfId="20437"/>
    <cellStyle name="Output 2 2 14 6" xfId="20438"/>
    <cellStyle name="Output 2 2 14 7" xfId="20439"/>
    <cellStyle name="Output 2 2 14 8" xfId="20440"/>
    <cellStyle name="Output 2 2 14 9" xfId="20441"/>
    <cellStyle name="Output 2 2 15" xfId="20442"/>
    <cellStyle name="Output 2 2 15 10" xfId="20443"/>
    <cellStyle name="Output 2 2 15 11" xfId="37814"/>
    <cellStyle name="Output 2 2 15 2" xfId="20444"/>
    <cellStyle name="Output 2 2 15 3" xfId="20445"/>
    <cellStyle name="Output 2 2 15 4" xfId="20446"/>
    <cellStyle name="Output 2 2 15 5" xfId="20447"/>
    <cellStyle name="Output 2 2 15 6" xfId="20448"/>
    <cellStyle name="Output 2 2 15 7" xfId="20449"/>
    <cellStyle name="Output 2 2 15 8" xfId="20450"/>
    <cellStyle name="Output 2 2 15 9" xfId="20451"/>
    <cellStyle name="Output 2 2 16" xfId="20452"/>
    <cellStyle name="Output 2 2 17" xfId="20453"/>
    <cellStyle name="Output 2 2 18" xfId="20454"/>
    <cellStyle name="Output 2 2 19" xfId="20455"/>
    <cellStyle name="Output 2 2 2" xfId="20456"/>
    <cellStyle name="Output 2 2 2 10" xfId="20457"/>
    <cellStyle name="Output 2 2 2 11" xfId="20458"/>
    <cellStyle name="Output 2 2 2 12" xfId="20459"/>
    <cellStyle name="Output 2 2 2 13" xfId="20460"/>
    <cellStyle name="Output 2 2 2 14" xfId="20461"/>
    <cellStyle name="Output 2 2 2 15" xfId="36446"/>
    <cellStyle name="Output 2 2 2 2" xfId="20462"/>
    <cellStyle name="Output 2 2 2 2 10" xfId="20463"/>
    <cellStyle name="Output 2 2 2 2 11" xfId="20464"/>
    <cellStyle name="Output 2 2 2 2 12" xfId="20465"/>
    <cellStyle name="Output 2 2 2 2 13" xfId="20466"/>
    <cellStyle name="Output 2 2 2 2 14" xfId="36447"/>
    <cellStyle name="Output 2 2 2 2 2" xfId="20467"/>
    <cellStyle name="Output 2 2 2 2 2 10" xfId="20468"/>
    <cellStyle name="Output 2 2 2 2 2 11" xfId="20469"/>
    <cellStyle name="Output 2 2 2 2 2 12" xfId="36448"/>
    <cellStyle name="Output 2 2 2 2 2 2" xfId="20470"/>
    <cellStyle name="Output 2 2 2 2 2 2 10" xfId="20471"/>
    <cellStyle name="Output 2 2 2 2 2 2 11" xfId="36449"/>
    <cellStyle name="Output 2 2 2 2 2 2 2" xfId="20472"/>
    <cellStyle name="Output 2 2 2 2 2 2 3" xfId="20473"/>
    <cellStyle name="Output 2 2 2 2 2 2 4" xfId="20474"/>
    <cellStyle name="Output 2 2 2 2 2 2 5" xfId="20475"/>
    <cellStyle name="Output 2 2 2 2 2 2 6" xfId="20476"/>
    <cellStyle name="Output 2 2 2 2 2 2 7" xfId="20477"/>
    <cellStyle name="Output 2 2 2 2 2 2 8" xfId="20478"/>
    <cellStyle name="Output 2 2 2 2 2 2 9" xfId="20479"/>
    <cellStyle name="Output 2 2 2 2 2 3" xfId="20480"/>
    <cellStyle name="Output 2 2 2 2 2 4" xfId="20481"/>
    <cellStyle name="Output 2 2 2 2 2 5" xfId="20482"/>
    <cellStyle name="Output 2 2 2 2 2 6" xfId="20483"/>
    <cellStyle name="Output 2 2 2 2 2 7" xfId="20484"/>
    <cellStyle name="Output 2 2 2 2 2 8" xfId="20485"/>
    <cellStyle name="Output 2 2 2 2 2 9" xfId="20486"/>
    <cellStyle name="Output 2 2 2 2 3" xfId="20487"/>
    <cellStyle name="Output 2 2 2 2 3 10" xfId="20488"/>
    <cellStyle name="Output 2 2 2 2 3 11" xfId="20489"/>
    <cellStyle name="Output 2 2 2 2 3 12" xfId="36450"/>
    <cellStyle name="Output 2 2 2 2 3 2" xfId="20490"/>
    <cellStyle name="Output 2 2 2 2 3 2 10" xfId="20491"/>
    <cellStyle name="Output 2 2 2 2 3 2 11" xfId="36451"/>
    <cellStyle name="Output 2 2 2 2 3 2 2" xfId="20492"/>
    <cellStyle name="Output 2 2 2 2 3 2 3" xfId="20493"/>
    <cellStyle name="Output 2 2 2 2 3 2 4" xfId="20494"/>
    <cellStyle name="Output 2 2 2 2 3 2 5" xfId="20495"/>
    <cellStyle name="Output 2 2 2 2 3 2 6" xfId="20496"/>
    <cellStyle name="Output 2 2 2 2 3 2 7" xfId="20497"/>
    <cellStyle name="Output 2 2 2 2 3 2 8" xfId="20498"/>
    <cellStyle name="Output 2 2 2 2 3 2 9" xfId="20499"/>
    <cellStyle name="Output 2 2 2 2 3 3" xfId="20500"/>
    <cellStyle name="Output 2 2 2 2 3 4" xfId="20501"/>
    <cellStyle name="Output 2 2 2 2 3 5" xfId="20502"/>
    <cellStyle name="Output 2 2 2 2 3 6" xfId="20503"/>
    <cellStyle name="Output 2 2 2 2 3 7" xfId="20504"/>
    <cellStyle name="Output 2 2 2 2 3 8" xfId="20505"/>
    <cellStyle name="Output 2 2 2 2 3 9" xfId="20506"/>
    <cellStyle name="Output 2 2 2 2 4" xfId="20507"/>
    <cellStyle name="Output 2 2 2 2 4 10" xfId="20508"/>
    <cellStyle name="Output 2 2 2 2 4 11" xfId="36452"/>
    <cellStyle name="Output 2 2 2 2 4 2" xfId="20509"/>
    <cellStyle name="Output 2 2 2 2 4 3" xfId="20510"/>
    <cellStyle name="Output 2 2 2 2 4 4" xfId="20511"/>
    <cellStyle name="Output 2 2 2 2 4 5" xfId="20512"/>
    <cellStyle name="Output 2 2 2 2 4 6" xfId="20513"/>
    <cellStyle name="Output 2 2 2 2 4 7" xfId="20514"/>
    <cellStyle name="Output 2 2 2 2 4 8" xfId="20515"/>
    <cellStyle name="Output 2 2 2 2 4 9" xfId="20516"/>
    <cellStyle name="Output 2 2 2 2 5" xfId="20517"/>
    <cellStyle name="Output 2 2 2 2 6" xfId="20518"/>
    <cellStyle name="Output 2 2 2 2 7" xfId="20519"/>
    <cellStyle name="Output 2 2 2 2 8" xfId="20520"/>
    <cellStyle name="Output 2 2 2 2 9" xfId="20521"/>
    <cellStyle name="Output 2 2 2 3" xfId="20522"/>
    <cellStyle name="Output 2 2 2 3 10" xfId="20523"/>
    <cellStyle name="Output 2 2 2 3 11" xfId="20524"/>
    <cellStyle name="Output 2 2 2 3 12" xfId="36453"/>
    <cellStyle name="Output 2 2 2 3 2" xfId="20525"/>
    <cellStyle name="Output 2 2 2 3 2 10" xfId="20526"/>
    <cellStyle name="Output 2 2 2 3 2 11" xfId="36454"/>
    <cellStyle name="Output 2 2 2 3 2 2" xfId="20527"/>
    <cellStyle name="Output 2 2 2 3 2 3" xfId="20528"/>
    <cellStyle name="Output 2 2 2 3 2 4" xfId="20529"/>
    <cellStyle name="Output 2 2 2 3 2 5" xfId="20530"/>
    <cellStyle name="Output 2 2 2 3 2 6" xfId="20531"/>
    <cellStyle name="Output 2 2 2 3 2 7" xfId="20532"/>
    <cellStyle name="Output 2 2 2 3 2 8" xfId="20533"/>
    <cellStyle name="Output 2 2 2 3 2 9" xfId="20534"/>
    <cellStyle name="Output 2 2 2 3 3" xfId="20535"/>
    <cellStyle name="Output 2 2 2 3 4" xfId="20536"/>
    <cellStyle name="Output 2 2 2 3 5" xfId="20537"/>
    <cellStyle name="Output 2 2 2 3 6" xfId="20538"/>
    <cellStyle name="Output 2 2 2 3 7" xfId="20539"/>
    <cellStyle name="Output 2 2 2 3 8" xfId="20540"/>
    <cellStyle name="Output 2 2 2 3 9" xfId="20541"/>
    <cellStyle name="Output 2 2 2 4" xfId="20542"/>
    <cellStyle name="Output 2 2 2 4 10" xfId="20543"/>
    <cellStyle name="Output 2 2 2 4 11" xfId="20544"/>
    <cellStyle name="Output 2 2 2 4 12" xfId="36455"/>
    <cellStyle name="Output 2 2 2 4 2" xfId="20545"/>
    <cellStyle name="Output 2 2 2 4 2 10" xfId="20546"/>
    <cellStyle name="Output 2 2 2 4 2 11" xfId="36456"/>
    <cellStyle name="Output 2 2 2 4 2 2" xfId="20547"/>
    <cellStyle name="Output 2 2 2 4 2 3" xfId="20548"/>
    <cellStyle name="Output 2 2 2 4 2 4" xfId="20549"/>
    <cellStyle name="Output 2 2 2 4 2 5" xfId="20550"/>
    <cellStyle name="Output 2 2 2 4 2 6" xfId="20551"/>
    <cellStyle name="Output 2 2 2 4 2 7" xfId="20552"/>
    <cellStyle name="Output 2 2 2 4 2 8" xfId="20553"/>
    <cellStyle name="Output 2 2 2 4 2 9" xfId="20554"/>
    <cellStyle name="Output 2 2 2 4 3" xfId="20555"/>
    <cellStyle name="Output 2 2 2 4 4" xfId="20556"/>
    <cellStyle name="Output 2 2 2 4 5" xfId="20557"/>
    <cellStyle name="Output 2 2 2 4 6" xfId="20558"/>
    <cellStyle name="Output 2 2 2 4 7" xfId="20559"/>
    <cellStyle name="Output 2 2 2 4 8" xfId="20560"/>
    <cellStyle name="Output 2 2 2 4 9" xfId="20561"/>
    <cellStyle name="Output 2 2 2 5" xfId="20562"/>
    <cellStyle name="Output 2 2 2 5 10" xfId="20563"/>
    <cellStyle name="Output 2 2 2 5 11" xfId="36457"/>
    <cellStyle name="Output 2 2 2 5 2" xfId="20564"/>
    <cellStyle name="Output 2 2 2 5 3" xfId="20565"/>
    <cellStyle name="Output 2 2 2 5 4" xfId="20566"/>
    <cellStyle name="Output 2 2 2 5 5" xfId="20567"/>
    <cellStyle name="Output 2 2 2 5 6" xfId="20568"/>
    <cellStyle name="Output 2 2 2 5 7" xfId="20569"/>
    <cellStyle name="Output 2 2 2 5 8" xfId="20570"/>
    <cellStyle name="Output 2 2 2 5 9" xfId="20571"/>
    <cellStyle name="Output 2 2 2 6" xfId="20572"/>
    <cellStyle name="Output 2 2 2 7" xfId="20573"/>
    <cellStyle name="Output 2 2 2 8" xfId="20574"/>
    <cellStyle name="Output 2 2 2 9" xfId="20575"/>
    <cellStyle name="Output 2 2 20" xfId="20576"/>
    <cellStyle name="Output 2 2 21" xfId="20577"/>
    <cellStyle name="Output 2 2 22" xfId="20578"/>
    <cellStyle name="Output 2 2 23" xfId="20579"/>
    <cellStyle name="Output 2 2 24" xfId="20580"/>
    <cellStyle name="Output 2 2 25" xfId="33146"/>
    <cellStyle name="Output 2 2 3" xfId="20581"/>
    <cellStyle name="Output 2 2 3 10" xfId="20582"/>
    <cellStyle name="Output 2 2 3 11" xfId="20583"/>
    <cellStyle name="Output 2 2 3 12" xfId="20584"/>
    <cellStyle name="Output 2 2 3 13" xfId="20585"/>
    <cellStyle name="Output 2 2 3 14" xfId="36458"/>
    <cellStyle name="Output 2 2 3 2" xfId="20586"/>
    <cellStyle name="Output 2 2 3 2 10" xfId="20587"/>
    <cellStyle name="Output 2 2 3 2 11" xfId="20588"/>
    <cellStyle name="Output 2 2 3 2 12" xfId="36459"/>
    <cellStyle name="Output 2 2 3 2 2" xfId="20589"/>
    <cellStyle name="Output 2 2 3 2 2 10" xfId="20590"/>
    <cellStyle name="Output 2 2 3 2 2 11" xfId="36460"/>
    <cellStyle name="Output 2 2 3 2 2 2" xfId="20591"/>
    <cellStyle name="Output 2 2 3 2 2 3" xfId="20592"/>
    <cellStyle name="Output 2 2 3 2 2 4" xfId="20593"/>
    <cellStyle name="Output 2 2 3 2 2 5" xfId="20594"/>
    <cellStyle name="Output 2 2 3 2 2 6" xfId="20595"/>
    <cellStyle name="Output 2 2 3 2 2 7" xfId="20596"/>
    <cellStyle name="Output 2 2 3 2 2 8" xfId="20597"/>
    <cellStyle name="Output 2 2 3 2 2 9" xfId="20598"/>
    <cellStyle name="Output 2 2 3 2 3" xfId="20599"/>
    <cellStyle name="Output 2 2 3 2 4" xfId="20600"/>
    <cellStyle name="Output 2 2 3 2 5" xfId="20601"/>
    <cellStyle name="Output 2 2 3 2 6" xfId="20602"/>
    <cellStyle name="Output 2 2 3 2 7" xfId="20603"/>
    <cellStyle name="Output 2 2 3 2 8" xfId="20604"/>
    <cellStyle name="Output 2 2 3 2 9" xfId="20605"/>
    <cellStyle name="Output 2 2 3 3" xfId="20606"/>
    <cellStyle name="Output 2 2 3 3 10" xfId="20607"/>
    <cellStyle name="Output 2 2 3 3 11" xfId="20608"/>
    <cellStyle name="Output 2 2 3 3 12" xfId="36461"/>
    <cellStyle name="Output 2 2 3 3 2" xfId="20609"/>
    <cellStyle name="Output 2 2 3 3 2 10" xfId="20610"/>
    <cellStyle name="Output 2 2 3 3 2 11" xfId="36462"/>
    <cellStyle name="Output 2 2 3 3 2 2" xfId="20611"/>
    <cellStyle name="Output 2 2 3 3 2 3" xfId="20612"/>
    <cellStyle name="Output 2 2 3 3 2 4" xfId="20613"/>
    <cellStyle name="Output 2 2 3 3 2 5" xfId="20614"/>
    <cellStyle name="Output 2 2 3 3 2 6" xfId="20615"/>
    <cellStyle name="Output 2 2 3 3 2 7" xfId="20616"/>
    <cellStyle name="Output 2 2 3 3 2 8" xfId="20617"/>
    <cellStyle name="Output 2 2 3 3 2 9" xfId="20618"/>
    <cellStyle name="Output 2 2 3 3 3" xfId="20619"/>
    <cellStyle name="Output 2 2 3 3 4" xfId="20620"/>
    <cellStyle name="Output 2 2 3 3 5" xfId="20621"/>
    <cellStyle name="Output 2 2 3 3 6" xfId="20622"/>
    <cellStyle name="Output 2 2 3 3 7" xfId="20623"/>
    <cellStyle name="Output 2 2 3 3 8" xfId="20624"/>
    <cellStyle name="Output 2 2 3 3 9" xfId="20625"/>
    <cellStyle name="Output 2 2 3 4" xfId="20626"/>
    <cellStyle name="Output 2 2 3 4 10" xfId="20627"/>
    <cellStyle name="Output 2 2 3 4 11" xfId="36463"/>
    <cellStyle name="Output 2 2 3 4 2" xfId="20628"/>
    <cellStyle name="Output 2 2 3 4 3" xfId="20629"/>
    <cellStyle name="Output 2 2 3 4 4" xfId="20630"/>
    <cellStyle name="Output 2 2 3 4 5" xfId="20631"/>
    <cellStyle name="Output 2 2 3 4 6" xfId="20632"/>
    <cellStyle name="Output 2 2 3 4 7" xfId="20633"/>
    <cellStyle name="Output 2 2 3 4 8" xfId="20634"/>
    <cellStyle name="Output 2 2 3 4 9" xfId="20635"/>
    <cellStyle name="Output 2 2 3 5" xfId="20636"/>
    <cellStyle name="Output 2 2 3 6" xfId="20637"/>
    <cellStyle name="Output 2 2 3 7" xfId="20638"/>
    <cellStyle name="Output 2 2 3 8" xfId="20639"/>
    <cellStyle name="Output 2 2 3 9" xfId="20640"/>
    <cellStyle name="Output 2 2 4" xfId="20641"/>
    <cellStyle name="Output 2 2 4 10" xfId="20642"/>
    <cellStyle name="Output 2 2 4 11" xfId="20643"/>
    <cellStyle name="Output 2 2 4 12" xfId="20644"/>
    <cellStyle name="Output 2 2 4 13" xfId="20645"/>
    <cellStyle name="Output 2 2 4 14" xfId="36464"/>
    <cellStyle name="Output 2 2 4 2" xfId="20646"/>
    <cellStyle name="Output 2 2 4 2 10" xfId="20647"/>
    <cellStyle name="Output 2 2 4 2 11" xfId="20648"/>
    <cellStyle name="Output 2 2 4 2 12" xfId="36465"/>
    <cellStyle name="Output 2 2 4 2 2" xfId="20649"/>
    <cellStyle name="Output 2 2 4 2 2 10" xfId="20650"/>
    <cellStyle name="Output 2 2 4 2 2 11" xfId="36466"/>
    <cellStyle name="Output 2 2 4 2 2 2" xfId="20651"/>
    <cellStyle name="Output 2 2 4 2 2 3" xfId="20652"/>
    <cellStyle name="Output 2 2 4 2 2 4" xfId="20653"/>
    <cellStyle name="Output 2 2 4 2 2 5" xfId="20654"/>
    <cellStyle name="Output 2 2 4 2 2 6" xfId="20655"/>
    <cellStyle name="Output 2 2 4 2 2 7" xfId="20656"/>
    <cellStyle name="Output 2 2 4 2 2 8" xfId="20657"/>
    <cellStyle name="Output 2 2 4 2 2 9" xfId="20658"/>
    <cellStyle name="Output 2 2 4 2 3" xfId="20659"/>
    <cellStyle name="Output 2 2 4 2 4" xfId="20660"/>
    <cellStyle name="Output 2 2 4 2 5" xfId="20661"/>
    <cellStyle name="Output 2 2 4 2 6" xfId="20662"/>
    <cellStyle name="Output 2 2 4 2 7" xfId="20663"/>
    <cellStyle name="Output 2 2 4 2 8" xfId="20664"/>
    <cellStyle name="Output 2 2 4 2 9" xfId="20665"/>
    <cellStyle name="Output 2 2 4 3" xfId="20666"/>
    <cellStyle name="Output 2 2 4 3 10" xfId="20667"/>
    <cellStyle name="Output 2 2 4 3 11" xfId="20668"/>
    <cellStyle name="Output 2 2 4 3 12" xfId="36467"/>
    <cellStyle name="Output 2 2 4 3 2" xfId="20669"/>
    <cellStyle name="Output 2 2 4 3 2 10" xfId="20670"/>
    <cellStyle name="Output 2 2 4 3 2 11" xfId="36468"/>
    <cellStyle name="Output 2 2 4 3 2 2" xfId="20671"/>
    <cellStyle name="Output 2 2 4 3 2 3" xfId="20672"/>
    <cellStyle name="Output 2 2 4 3 2 4" xfId="20673"/>
    <cellStyle name="Output 2 2 4 3 2 5" xfId="20674"/>
    <cellStyle name="Output 2 2 4 3 2 6" xfId="20675"/>
    <cellStyle name="Output 2 2 4 3 2 7" xfId="20676"/>
    <cellStyle name="Output 2 2 4 3 2 8" xfId="20677"/>
    <cellStyle name="Output 2 2 4 3 2 9" xfId="20678"/>
    <cellStyle name="Output 2 2 4 3 3" xfId="20679"/>
    <cellStyle name="Output 2 2 4 3 4" xfId="20680"/>
    <cellStyle name="Output 2 2 4 3 5" xfId="20681"/>
    <cellStyle name="Output 2 2 4 3 6" xfId="20682"/>
    <cellStyle name="Output 2 2 4 3 7" xfId="20683"/>
    <cellStyle name="Output 2 2 4 3 8" xfId="20684"/>
    <cellStyle name="Output 2 2 4 3 9" xfId="20685"/>
    <cellStyle name="Output 2 2 4 4" xfId="20686"/>
    <cellStyle name="Output 2 2 4 4 10" xfId="20687"/>
    <cellStyle name="Output 2 2 4 4 11" xfId="36469"/>
    <cellStyle name="Output 2 2 4 4 2" xfId="20688"/>
    <cellStyle name="Output 2 2 4 4 3" xfId="20689"/>
    <cellStyle name="Output 2 2 4 4 4" xfId="20690"/>
    <cellStyle name="Output 2 2 4 4 5" xfId="20691"/>
    <cellStyle name="Output 2 2 4 4 6" xfId="20692"/>
    <cellStyle name="Output 2 2 4 4 7" xfId="20693"/>
    <cellStyle name="Output 2 2 4 4 8" xfId="20694"/>
    <cellStyle name="Output 2 2 4 4 9" xfId="20695"/>
    <cellStyle name="Output 2 2 4 5" xfId="20696"/>
    <cellStyle name="Output 2 2 4 6" xfId="20697"/>
    <cellStyle name="Output 2 2 4 7" xfId="20698"/>
    <cellStyle name="Output 2 2 4 8" xfId="20699"/>
    <cellStyle name="Output 2 2 4 9" xfId="20700"/>
    <cellStyle name="Output 2 2 5" xfId="20701"/>
    <cellStyle name="Output 2 2 5 10" xfId="20702"/>
    <cellStyle name="Output 2 2 5 11" xfId="20703"/>
    <cellStyle name="Output 2 2 5 12" xfId="20704"/>
    <cellStyle name="Output 2 2 5 13" xfId="20705"/>
    <cellStyle name="Output 2 2 5 14" xfId="36470"/>
    <cellStyle name="Output 2 2 5 2" xfId="20706"/>
    <cellStyle name="Output 2 2 5 2 10" xfId="20707"/>
    <cellStyle name="Output 2 2 5 2 11" xfId="20708"/>
    <cellStyle name="Output 2 2 5 2 12" xfId="36471"/>
    <cellStyle name="Output 2 2 5 2 2" xfId="20709"/>
    <cellStyle name="Output 2 2 5 2 2 10" xfId="20710"/>
    <cellStyle name="Output 2 2 5 2 2 11" xfId="36472"/>
    <cellStyle name="Output 2 2 5 2 2 2" xfId="20711"/>
    <cellStyle name="Output 2 2 5 2 2 3" xfId="20712"/>
    <cellStyle name="Output 2 2 5 2 2 4" xfId="20713"/>
    <cellStyle name="Output 2 2 5 2 2 5" xfId="20714"/>
    <cellStyle name="Output 2 2 5 2 2 6" xfId="20715"/>
    <cellStyle name="Output 2 2 5 2 2 7" xfId="20716"/>
    <cellStyle name="Output 2 2 5 2 2 8" xfId="20717"/>
    <cellStyle name="Output 2 2 5 2 2 9" xfId="20718"/>
    <cellStyle name="Output 2 2 5 2 3" xfId="20719"/>
    <cellStyle name="Output 2 2 5 2 4" xfId="20720"/>
    <cellStyle name="Output 2 2 5 2 5" xfId="20721"/>
    <cellStyle name="Output 2 2 5 2 6" xfId="20722"/>
    <cellStyle name="Output 2 2 5 2 7" xfId="20723"/>
    <cellStyle name="Output 2 2 5 2 8" xfId="20724"/>
    <cellStyle name="Output 2 2 5 2 9" xfId="20725"/>
    <cellStyle name="Output 2 2 5 3" xfId="20726"/>
    <cellStyle name="Output 2 2 5 3 10" xfId="20727"/>
    <cellStyle name="Output 2 2 5 3 11" xfId="20728"/>
    <cellStyle name="Output 2 2 5 3 12" xfId="36473"/>
    <cellStyle name="Output 2 2 5 3 2" xfId="20729"/>
    <cellStyle name="Output 2 2 5 3 2 10" xfId="20730"/>
    <cellStyle name="Output 2 2 5 3 2 11" xfId="36474"/>
    <cellStyle name="Output 2 2 5 3 2 2" xfId="20731"/>
    <cellStyle name="Output 2 2 5 3 2 3" xfId="20732"/>
    <cellStyle name="Output 2 2 5 3 2 4" xfId="20733"/>
    <cellStyle name="Output 2 2 5 3 2 5" xfId="20734"/>
    <cellStyle name="Output 2 2 5 3 2 6" xfId="20735"/>
    <cellStyle name="Output 2 2 5 3 2 7" xfId="20736"/>
    <cellStyle name="Output 2 2 5 3 2 8" xfId="20737"/>
    <cellStyle name="Output 2 2 5 3 2 9" xfId="20738"/>
    <cellStyle name="Output 2 2 5 3 3" xfId="20739"/>
    <cellStyle name="Output 2 2 5 3 4" xfId="20740"/>
    <cellStyle name="Output 2 2 5 3 5" xfId="20741"/>
    <cellStyle name="Output 2 2 5 3 6" xfId="20742"/>
    <cellStyle name="Output 2 2 5 3 7" xfId="20743"/>
    <cellStyle name="Output 2 2 5 3 8" xfId="20744"/>
    <cellStyle name="Output 2 2 5 3 9" xfId="20745"/>
    <cellStyle name="Output 2 2 5 4" xfId="20746"/>
    <cellStyle name="Output 2 2 5 4 10" xfId="20747"/>
    <cellStyle name="Output 2 2 5 4 11" xfId="36475"/>
    <cellStyle name="Output 2 2 5 4 2" xfId="20748"/>
    <cellStyle name="Output 2 2 5 4 3" xfId="20749"/>
    <cellStyle name="Output 2 2 5 4 4" xfId="20750"/>
    <cellStyle name="Output 2 2 5 4 5" xfId="20751"/>
    <cellStyle name="Output 2 2 5 4 6" xfId="20752"/>
    <cellStyle name="Output 2 2 5 4 7" xfId="20753"/>
    <cellStyle name="Output 2 2 5 4 8" xfId="20754"/>
    <cellStyle name="Output 2 2 5 4 9" xfId="20755"/>
    <cellStyle name="Output 2 2 5 5" xfId="20756"/>
    <cellStyle name="Output 2 2 5 6" xfId="20757"/>
    <cellStyle name="Output 2 2 5 7" xfId="20758"/>
    <cellStyle name="Output 2 2 5 8" xfId="20759"/>
    <cellStyle name="Output 2 2 5 9" xfId="20760"/>
    <cellStyle name="Output 2 2 6" xfId="20761"/>
    <cellStyle name="Output 2 2 6 10" xfId="20762"/>
    <cellStyle name="Output 2 2 6 11" xfId="20763"/>
    <cellStyle name="Output 2 2 6 12" xfId="20764"/>
    <cellStyle name="Output 2 2 6 13" xfId="20765"/>
    <cellStyle name="Output 2 2 6 14" xfId="36476"/>
    <cellStyle name="Output 2 2 6 2" xfId="20766"/>
    <cellStyle name="Output 2 2 6 2 10" xfId="20767"/>
    <cellStyle name="Output 2 2 6 2 11" xfId="20768"/>
    <cellStyle name="Output 2 2 6 2 12" xfId="36477"/>
    <cellStyle name="Output 2 2 6 2 2" xfId="20769"/>
    <cellStyle name="Output 2 2 6 2 2 10" xfId="20770"/>
    <cellStyle name="Output 2 2 6 2 2 11" xfId="36478"/>
    <cellStyle name="Output 2 2 6 2 2 2" xfId="20771"/>
    <cellStyle name="Output 2 2 6 2 2 3" xfId="20772"/>
    <cellStyle name="Output 2 2 6 2 2 4" xfId="20773"/>
    <cellStyle name="Output 2 2 6 2 2 5" xfId="20774"/>
    <cellStyle name="Output 2 2 6 2 2 6" xfId="20775"/>
    <cellStyle name="Output 2 2 6 2 2 7" xfId="20776"/>
    <cellStyle name="Output 2 2 6 2 2 8" xfId="20777"/>
    <cellStyle name="Output 2 2 6 2 2 9" xfId="20778"/>
    <cellStyle name="Output 2 2 6 2 3" xfId="20779"/>
    <cellStyle name="Output 2 2 6 2 4" xfId="20780"/>
    <cellStyle name="Output 2 2 6 2 5" xfId="20781"/>
    <cellStyle name="Output 2 2 6 2 6" xfId="20782"/>
    <cellStyle name="Output 2 2 6 2 7" xfId="20783"/>
    <cellStyle name="Output 2 2 6 2 8" xfId="20784"/>
    <cellStyle name="Output 2 2 6 2 9" xfId="20785"/>
    <cellStyle name="Output 2 2 6 3" xfId="20786"/>
    <cellStyle name="Output 2 2 6 3 10" xfId="20787"/>
    <cellStyle name="Output 2 2 6 3 11" xfId="20788"/>
    <cellStyle name="Output 2 2 6 3 12" xfId="36479"/>
    <cellStyle name="Output 2 2 6 3 2" xfId="20789"/>
    <cellStyle name="Output 2 2 6 3 2 10" xfId="20790"/>
    <cellStyle name="Output 2 2 6 3 2 11" xfId="36480"/>
    <cellStyle name="Output 2 2 6 3 2 2" xfId="20791"/>
    <cellStyle name="Output 2 2 6 3 2 3" xfId="20792"/>
    <cellStyle name="Output 2 2 6 3 2 4" xfId="20793"/>
    <cellStyle name="Output 2 2 6 3 2 5" xfId="20794"/>
    <cellStyle name="Output 2 2 6 3 2 6" xfId="20795"/>
    <cellStyle name="Output 2 2 6 3 2 7" xfId="20796"/>
    <cellStyle name="Output 2 2 6 3 2 8" xfId="20797"/>
    <cellStyle name="Output 2 2 6 3 2 9" xfId="20798"/>
    <cellStyle name="Output 2 2 6 3 3" xfId="20799"/>
    <cellStyle name="Output 2 2 6 3 4" xfId="20800"/>
    <cellStyle name="Output 2 2 6 3 5" xfId="20801"/>
    <cellStyle name="Output 2 2 6 3 6" xfId="20802"/>
    <cellStyle name="Output 2 2 6 3 7" xfId="20803"/>
    <cellStyle name="Output 2 2 6 3 8" xfId="20804"/>
    <cellStyle name="Output 2 2 6 3 9" xfId="20805"/>
    <cellStyle name="Output 2 2 6 4" xfId="20806"/>
    <cellStyle name="Output 2 2 6 4 10" xfId="20807"/>
    <cellStyle name="Output 2 2 6 4 11" xfId="36481"/>
    <cellStyle name="Output 2 2 6 4 2" xfId="20808"/>
    <cellStyle name="Output 2 2 6 4 3" xfId="20809"/>
    <cellStyle name="Output 2 2 6 4 4" xfId="20810"/>
    <cellStyle name="Output 2 2 6 4 5" xfId="20811"/>
    <cellStyle name="Output 2 2 6 4 6" xfId="20812"/>
    <cellStyle name="Output 2 2 6 4 7" xfId="20813"/>
    <cellStyle name="Output 2 2 6 4 8" xfId="20814"/>
    <cellStyle name="Output 2 2 6 4 9" xfId="20815"/>
    <cellStyle name="Output 2 2 6 5" xfId="20816"/>
    <cellStyle name="Output 2 2 6 6" xfId="20817"/>
    <cellStyle name="Output 2 2 6 7" xfId="20818"/>
    <cellStyle name="Output 2 2 6 8" xfId="20819"/>
    <cellStyle name="Output 2 2 6 9" xfId="20820"/>
    <cellStyle name="Output 2 2 7" xfId="20821"/>
    <cellStyle name="Output 2 2 7 10" xfId="20822"/>
    <cellStyle name="Output 2 2 7 11" xfId="20823"/>
    <cellStyle name="Output 2 2 7 12" xfId="20824"/>
    <cellStyle name="Output 2 2 7 13" xfId="20825"/>
    <cellStyle name="Output 2 2 7 14" xfId="36482"/>
    <cellStyle name="Output 2 2 7 2" xfId="20826"/>
    <cellStyle name="Output 2 2 7 2 10" xfId="20827"/>
    <cellStyle name="Output 2 2 7 2 11" xfId="20828"/>
    <cellStyle name="Output 2 2 7 2 12" xfId="36483"/>
    <cellStyle name="Output 2 2 7 2 2" xfId="20829"/>
    <cellStyle name="Output 2 2 7 2 2 10" xfId="20830"/>
    <cellStyle name="Output 2 2 7 2 2 11" xfId="36484"/>
    <cellStyle name="Output 2 2 7 2 2 2" xfId="20831"/>
    <cellStyle name="Output 2 2 7 2 2 3" xfId="20832"/>
    <cellStyle name="Output 2 2 7 2 2 4" xfId="20833"/>
    <cellStyle name="Output 2 2 7 2 2 5" xfId="20834"/>
    <cellStyle name="Output 2 2 7 2 2 6" xfId="20835"/>
    <cellStyle name="Output 2 2 7 2 2 7" xfId="20836"/>
    <cellStyle name="Output 2 2 7 2 2 8" xfId="20837"/>
    <cellStyle name="Output 2 2 7 2 2 9" xfId="20838"/>
    <cellStyle name="Output 2 2 7 2 3" xfId="20839"/>
    <cellStyle name="Output 2 2 7 2 4" xfId="20840"/>
    <cellStyle name="Output 2 2 7 2 5" xfId="20841"/>
    <cellStyle name="Output 2 2 7 2 6" xfId="20842"/>
    <cellStyle name="Output 2 2 7 2 7" xfId="20843"/>
    <cellStyle name="Output 2 2 7 2 8" xfId="20844"/>
    <cellStyle name="Output 2 2 7 2 9" xfId="20845"/>
    <cellStyle name="Output 2 2 7 3" xfId="20846"/>
    <cellStyle name="Output 2 2 7 3 10" xfId="20847"/>
    <cellStyle name="Output 2 2 7 3 11" xfId="20848"/>
    <cellStyle name="Output 2 2 7 3 12" xfId="36485"/>
    <cellStyle name="Output 2 2 7 3 2" xfId="20849"/>
    <cellStyle name="Output 2 2 7 3 2 10" xfId="20850"/>
    <cellStyle name="Output 2 2 7 3 2 11" xfId="36486"/>
    <cellStyle name="Output 2 2 7 3 2 2" xfId="20851"/>
    <cellStyle name="Output 2 2 7 3 2 3" xfId="20852"/>
    <cellStyle name="Output 2 2 7 3 2 4" xfId="20853"/>
    <cellStyle name="Output 2 2 7 3 2 5" xfId="20854"/>
    <cellStyle name="Output 2 2 7 3 2 6" xfId="20855"/>
    <cellStyle name="Output 2 2 7 3 2 7" xfId="20856"/>
    <cellStyle name="Output 2 2 7 3 2 8" xfId="20857"/>
    <cellStyle name="Output 2 2 7 3 2 9" xfId="20858"/>
    <cellStyle name="Output 2 2 7 3 3" xfId="20859"/>
    <cellStyle name="Output 2 2 7 3 4" xfId="20860"/>
    <cellStyle name="Output 2 2 7 3 5" xfId="20861"/>
    <cellStyle name="Output 2 2 7 3 6" xfId="20862"/>
    <cellStyle name="Output 2 2 7 3 7" xfId="20863"/>
    <cellStyle name="Output 2 2 7 3 8" xfId="20864"/>
    <cellStyle name="Output 2 2 7 3 9" xfId="20865"/>
    <cellStyle name="Output 2 2 7 4" xfId="20866"/>
    <cellStyle name="Output 2 2 7 4 10" xfId="20867"/>
    <cellStyle name="Output 2 2 7 4 11" xfId="36487"/>
    <cellStyle name="Output 2 2 7 4 2" xfId="20868"/>
    <cellStyle name="Output 2 2 7 4 3" xfId="20869"/>
    <cellStyle name="Output 2 2 7 4 4" xfId="20870"/>
    <cellStyle name="Output 2 2 7 4 5" xfId="20871"/>
    <cellStyle name="Output 2 2 7 4 6" xfId="20872"/>
    <cellStyle name="Output 2 2 7 4 7" xfId="20873"/>
    <cellStyle name="Output 2 2 7 4 8" xfId="20874"/>
    <cellStyle name="Output 2 2 7 4 9" xfId="20875"/>
    <cellStyle name="Output 2 2 7 5" xfId="20876"/>
    <cellStyle name="Output 2 2 7 6" xfId="20877"/>
    <cellStyle name="Output 2 2 7 7" xfId="20878"/>
    <cellStyle name="Output 2 2 7 8" xfId="20879"/>
    <cellStyle name="Output 2 2 7 9" xfId="20880"/>
    <cellStyle name="Output 2 2 8" xfId="20881"/>
    <cellStyle name="Output 2 2 8 10" xfId="20882"/>
    <cellStyle name="Output 2 2 8 11" xfId="20883"/>
    <cellStyle name="Output 2 2 8 12" xfId="20884"/>
    <cellStyle name="Output 2 2 8 13" xfId="20885"/>
    <cellStyle name="Output 2 2 8 14" xfId="36488"/>
    <cellStyle name="Output 2 2 8 2" xfId="20886"/>
    <cellStyle name="Output 2 2 8 2 10" xfId="20887"/>
    <cellStyle name="Output 2 2 8 2 11" xfId="20888"/>
    <cellStyle name="Output 2 2 8 2 12" xfId="36489"/>
    <cellStyle name="Output 2 2 8 2 2" xfId="20889"/>
    <cellStyle name="Output 2 2 8 2 2 10" xfId="20890"/>
    <cellStyle name="Output 2 2 8 2 2 11" xfId="36490"/>
    <cellStyle name="Output 2 2 8 2 2 2" xfId="20891"/>
    <cellStyle name="Output 2 2 8 2 2 3" xfId="20892"/>
    <cellStyle name="Output 2 2 8 2 2 4" xfId="20893"/>
    <cellStyle name="Output 2 2 8 2 2 5" xfId="20894"/>
    <cellStyle name="Output 2 2 8 2 2 6" xfId="20895"/>
    <cellStyle name="Output 2 2 8 2 2 7" xfId="20896"/>
    <cellStyle name="Output 2 2 8 2 2 8" xfId="20897"/>
    <cellStyle name="Output 2 2 8 2 2 9" xfId="20898"/>
    <cellStyle name="Output 2 2 8 2 3" xfId="20899"/>
    <cellStyle name="Output 2 2 8 2 4" xfId="20900"/>
    <cellStyle name="Output 2 2 8 2 5" xfId="20901"/>
    <cellStyle name="Output 2 2 8 2 6" xfId="20902"/>
    <cellStyle name="Output 2 2 8 2 7" xfId="20903"/>
    <cellStyle name="Output 2 2 8 2 8" xfId="20904"/>
    <cellStyle name="Output 2 2 8 2 9" xfId="20905"/>
    <cellStyle name="Output 2 2 8 3" xfId="20906"/>
    <cellStyle name="Output 2 2 8 3 10" xfId="20907"/>
    <cellStyle name="Output 2 2 8 3 11" xfId="20908"/>
    <cellStyle name="Output 2 2 8 3 12" xfId="36491"/>
    <cellStyle name="Output 2 2 8 3 2" xfId="20909"/>
    <cellStyle name="Output 2 2 8 3 2 10" xfId="20910"/>
    <cellStyle name="Output 2 2 8 3 2 11" xfId="36492"/>
    <cellStyle name="Output 2 2 8 3 2 2" xfId="20911"/>
    <cellStyle name="Output 2 2 8 3 2 3" xfId="20912"/>
    <cellStyle name="Output 2 2 8 3 2 4" xfId="20913"/>
    <cellStyle name="Output 2 2 8 3 2 5" xfId="20914"/>
    <cellStyle name="Output 2 2 8 3 2 6" xfId="20915"/>
    <cellStyle name="Output 2 2 8 3 2 7" xfId="20916"/>
    <cellStyle name="Output 2 2 8 3 2 8" xfId="20917"/>
    <cellStyle name="Output 2 2 8 3 2 9" xfId="20918"/>
    <cellStyle name="Output 2 2 8 3 3" xfId="20919"/>
    <cellStyle name="Output 2 2 8 3 4" xfId="20920"/>
    <cellStyle name="Output 2 2 8 3 5" xfId="20921"/>
    <cellStyle name="Output 2 2 8 3 6" xfId="20922"/>
    <cellStyle name="Output 2 2 8 3 7" xfId="20923"/>
    <cellStyle name="Output 2 2 8 3 8" xfId="20924"/>
    <cellStyle name="Output 2 2 8 3 9" xfId="20925"/>
    <cellStyle name="Output 2 2 8 4" xfId="20926"/>
    <cellStyle name="Output 2 2 8 4 10" xfId="20927"/>
    <cellStyle name="Output 2 2 8 4 11" xfId="36493"/>
    <cellStyle name="Output 2 2 8 4 2" xfId="20928"/>
    <cellStyle name="Output 2 2 8 4 3" xfId="20929"/>
    <cellStyle name="Output 2 2 8 4 4" xfId="20930"/>
    <cellStyle name="Output 2 2 8 4 5" xfId="20931"/>
    <cellStyle name="Output 2 2 8 4 6" xfId="20932"/>
    <cellStyle name="Output 2 2 8 4 7" xfId="20933"/>
    <cellStyle name="Output 2 2 8 4 8" xfId="20934"/>
    <cellStyle name="Output 2 2 8 4 9" xfId="20935"/>
    <cellStyle name="Output 2 2 8 5" xfId="20936"/>
    <cellStyle name="Output 2 2 8 6" xfId="20937"/>
    <cellStyle name="Output 2 2 8 7" xfId="20938"/>
    <cellStyle name="Output 2 2 8 8" xfId="20939"/>
    <cellStyle name="Output 2 2 8 9" xfId="20940"/>
    <cellStyle name="Output 2 2 9" xfId="20941"/>
    <cellStyle name="Output 2 2 9 10" xfId="20942"/>
    <cellStyle name="Output 2 2 9 11" xfId="20943"/>
    <cellStyle name="Output 2 2 9 12" xfId="20944"/>
    <cellStyle name="Output 2 2 9 13" xfId="36494"/>
    <cellStyle name="Output 2 2 9 2" xfId="20945"/>
    <cellStyle name="Output 2 2 9 2 10" xfId="20946"/>
    <cellStyle name="Output 2 2 9 2 11" xfId="20947"/>
    <cellStyle name="Output 2 2 9 2 12" xfId="36495"/>
    <cellStyle name="Output 2 2 9 2 2" xfId="20948"/>
    <cellStyle name="Output 2 2 9 2 2 10" xfId="20949"/>
    <cellStyle name="Output 2 2 9 2 2 11" xfId="36496"/>
    <cellStyle name="Output 2 2 9 2 2 2" xfId="20950"/>
    <cellStyle name="Output 2 2 9 2 2 3" xfId="20951"/>
    <cellStyle name="Output 2 2 9 2 2 4" xfId="20952"/>
    <cellStyle name="Output 2 2 9 2 2 5" xfId="20953"/>
    <cellStyle name="Output 2 2 9 2 2 6" xfId="20954"/>
    <cellStyle name="Output 2 2 9 2 2 7" xfId="20955"/>
    <cellStyle name="Output 2 2 9 2 2 8" xfId="20956"/>
    <cellStyle name="Output 2 2 9 2 2 9" xfId="20957"/>
    <cellStyle name="Output 2 2 9 2 3" xfId="20958"/>
    <cellStyle name="Output 2 2 9 2 4" xfId="20959"/>
    <cellStyle name="Output 2 2 9 2 5" xfId="20960"/>
    <cellStyle name="Output 2 2 9 2 6" xfId="20961"/>
    <cellStyle name="Output 2 2 9 2 7" xfId="20962"/>
    <cellStyle name="Output 2 2 9 2 8" xfId="20963"/>
    <cellStyle name="Output 2 2 9 2 9" xfId="20964"/>
    <cellStyle name="Output 2 2 9 3" xfId="20965"/>
    <cellStyle name="Output 2 2 9 3 10" xfId="20966"/>
    <cellStyle name="Output 2 2 9 3 11" xfId="36497"/>
    <cellStyle name="Output 2 2 9 3 2" xfId="20967"/>
    <cellStyle name="Output 2 2 9 3 3" xfId="20968"/>
    <cellStyle name="Output 2 2 9 3 4" xfId="20969"/>
    <cellStyle name="Output 2 2 9 3 5" xfId="20970"/>
    <cellStyle name="Output 2 2 9 3 6" xfId="20971"/>
    <cellStyle name="Output 2 2 9 3 7" xfId="20972"/>
    <cellStyle name="Output 2 2 9 3 8" xfId="20973"/>
    <cellStyle name="Output 2 2 9 3 9" xfId="20974"/>
    <cellStyle name="Output 2 2 9 4" xfId="20975"/>
    <cellStyle name="Output 2 2 9 5" xfId="20976"/>
    <cellStyle name="Output 2 2 9 6" xfId="20977"/>
    <cellStyle name="Output 2 2 9 7" xfId="20978"/>
    <cellStyle name="Output 2 2 9 8" xfId="20979"/>
    <cellStyle name="Output 2 2 9 9" xfId="20980"/>
    <cellStyle name="Output 2 20" xfId="20981"/>
    <cellStyle name="Output 2 21" xfId="20982"/>
    <cellStyle name="Output 2 22" xfId="20983"/>
    <cellStyle name="Output 2 23" xfId="20984"/>
    <cellStyle name="Output 2 24" xfId="20985"/>
    <cellStyle name="Output 2 25" xfId="20986"/>
    <cellStyle name="Output 2 26" xfId="20987"/>
    <cellStyle name="Output 2 27" xfId="20988"/>
    <cellStyle name="Output 2 28" xfId="33075"/>
    <cellStyle name="Output 2 3" xfId="20989"/>
    <cellStyle name="Output 2 3 10" xfId="20990"/>
    <cellStyle name="Output 2 3 10 10" xfId="20991"/>
    <cellStyle name="Output 2 3 10 11" xfId="20992"/>
    <cellStyle name="Output 2 3 10 12" xfId="20993"/>
    <cellStyle name="Output 2 3 10 13" xfId="20994"/>
    <cellStyle name="Output 2 3 10 14" xfId="36498"/>
    <cellStyle name="Output 2 3 10 2" xfId="20995"/>
    <cellStyle name="Output 2 3 10 2 10" xfId="20996"/>
    <cellStyle name="Output 2 3 10 2 11" xfId="20997"/>
    <cellStyle name="Output 2 3 10 2 12" xfId="36499"/>
    <cellStyle name="Output 2 3 10 2 2" xfId="20998"/>
    <cellStyle name="Output 2 3 10 2 2 10" xfId="20999"/>
    <cellStyle name="Output 2 3 10 2 2 11" xfId="36500"/>
    <cellStyle name="Output 2 3 10 2 2 2" xfId="21000"/>
    <cellStyle name="Output 2 3 10 2 2 3" xfId="21001"/>
    <cellStyle name="Output 2 3 10 2 2 4" xfId="21002"/>
    <cellStyle name="Output 2 3 10 2 2 5" xfId="21003"/>
    <cellStyle name="Output 2 3 10 2 2 6" xfId="21004"/>
    <cellStyle name="Output 2 3 10 2 2 7" xfId="21005"/>
    <cellStyle name="Output 2 3 10 2 2 8" xfId="21006"/>
    <cellStyle name="Output 2 3 10 2 2 9" xfId="21007"/>
    <cellStyle name="Output 2 3 10 2 3" xfId="21008"/>
    <cellStyle name="Output 2 3 10 2 4" xfId="21009"/>
    <cellStyle name="Output 2 3 10 2 5" xfId="21010"/>
    <cellStyle name="Output 2 3 10 2 6" xfId="21011"/>
    <cellStyle name="Output 2 3 10 2 7" xfId="21012"/>
    <cellStyle name="Output 2 3 10 2 8" xfId="21013"/>
    <cellStyle name="Output 2 3 10 2 9" xfId="21014"/>
    <cellStyle name="Output 2 3 10 3" xfId="21015"/>
    <cellStyle name="Output 2 3 10 3 10" xfId="21016"/>
    <cellStyle name="Output 2 3 10 3 11" xfId="21017"/>
    <cellStyle name="Output 2 3 10 3 12" xfId="36501"/>
    <cellStyle name="Output 2 3 10 3 2" xfId="21018"/>
    <cellStyle name="Output 2 3 10 3 2 10" xfId="21019"/>
    <cellStyle name="Output 2 3 10 3 2 11" xfId="36502"/>
    <cellStyle name="Output 2 3 10 3 2 2" xfId="21020"/>
    <cellStyle name="Output 2 3 10 3 2 3" xfId="21021"/>
    <cellStyle name="Output 2 3 10 3 2 4" xfId="21022"/>
    <cellStyle name="Output 2 3 10 3 2 5" xfId="21023"/>
    <cellStyle name="Output 2 3 10 3 2 6" xfId="21024"/>
    <cellStyle name="Output 2 3 10 3 2 7" xfId="21025"/>
    <cellStyle name="Output 2 3 10 3 2 8" xfId="21026"/>
    <cellStyle name="Output 2 3 10 3 2 9" xfId="21027"/>
    <cellStyle name="Output 2 3 10 3 3" xfId="21028"/>
    <cellStyle name="Output 2 3 10 3 4" xfId="21029"/>
    <cellStyle name="Output 2 3 10 3 5" xfId="21030"/>
    <cellStyle name="Output 2 3 10 3 6" xfId="21031"/>
    <cellStyle name="Output 2 3 10 3 7" xfId="21032"/>
    <cellStyle name="Output 2 3 10 3 8" xfId="21033"/>
    <cellStyle name="Output 2 3 10 3 9" xfId="21034"/>
    <cellStyle name="Output 2 3 10 4" xfId="21035"/>
    <cellStyle name="Output 2 3 10 4 10" xfId="21036"/>
    <cellStyle name="Output 2 3 10 4 11" xfId="36503"/>
    <cellStyle name="Output 2 3 10 4 2" xfId="21037"/>
    <cellStyle name="Output 2 3 10 4 3" xfId="21038"/>
    <cellStyle name="Output 2 3 10 4 4" xfId="21039"/>
    <cellStyle name="Output 2 3 10 4 5" xfId="21040"/>
    <cellStyle name="Output 2 3 10 4 6" xfId="21041"/>
    <cellStyle name="Output 2 3 10 4 7" xfId="21042"/>
    <cellStyle name="Output 2 3 10 4 8" xfId="21043"/>
    <cellStyle name="Output 2 3 10 4 9" xfId="21044"/>
    <cellStyle name="Output 2 3 10 5" xfId="21045"/>
    <cellStyle name="Output 2 3 10 6" xfId="21046"/>
    <cellStyle name="Output 2 3 10 7" xfId="21047"/>
    <cellStyle name="Output 2 3 10 8" xfId="21048"/>
    <cellStyle name="Output 2 3 10 9" xfId="21049"/>
    <cellStyle name="Output 2 3 11" xfId="21050"/>
    <cellStyle name="Output 2 3 11 10" xfId="21051"/>
    <cellStyle name="Output 2 3 11 11" xfId="21052"/>
    <cellStyle name="Output 2 3 11 12" xfId="36504"/>
    <cellStyle name="Output 2 3 11 2" xfId="21053"/>
    <cellStyle name="Output 2 3 11 2 10" xfId="21054"/>
    <cellStyle name="Output 2 3 11 2 11" xfId="36505"/>
    <cellStyle name="Output 2 3 11 2 2" xfId="21055"/>
    <cellStyle name="Output 2 3 11 2 3" xfId="21056"/>
    <cellStyle name="Output 2 3 11 2 4" xfId="21057"/>
    <cellStyle name="Output 2 3 11 2 5" xfId="21058"/>
    <cellStyle name="Output 2 3 11 2 6" xfId="21059"/>
    <cellStyle name="Output 2 3 11 2 7" xfId="21060"/>
    <cellStyle name="Output 2 3 11 2 8" xfId="21061"/>
    <cellStyle name="Output 2 3 11 2 9" xfId="21062"/>
    <cellStyle name="Output 2 3 11 3" xfId="21063"/>
    <cellStyle name="Output 2 3 11 4" xfId="21064"/>
    <cellStyle name="Output 2 3 11 5" xfId="21065"/>
    <cellStyle name="Output 2 3 11 6" xfId="21066"/>
    <cellStyle name="Output 2 3 11 7" xfId="21067"/>
    <cellStyle name="Output 2 3 11 8" xfId="21068"/>
    <cellStyle name="Output 2 3 11 9" xfId="21069"/>
    <cellStyle name="Output 2 3 12" xfId="21070"/>
    <cellStyle name="Output 2 3 12 10" xfId="21071"/>
    <cellStyle name="Output 2 3 12 11" xfId="21072"/>
    <cellStyle name="Output 2 3 12 12" xfId="36506"/>
    <cellStyle name="Output 2 3 12 2" xfId="21073"/>
    <cellStyle name="Output 2 3 12 2 10" xfId="21074"/>
    <cellStyle name="Output 2 3 12 2 11" xfId="36507"/>
    <cellStyle name="Output 2 3 12 2 2" xfId="21075"/>
    <cellStyle name="Output 2 3 12 2 3" xfId="21076"/>
    <cellStyle name="Output 2 3 12 2 4" xfId="21077"/>
    <cellStyle name="Output 2 3 12 2 5" xfId="21078"/>
    <cellStyle name="Output 2 3 12 2 6" xfId="21079"/>
    <cellStyle name="Output 2 3 12 2 7" xfId="21080"/>
    <cellStyle name="Output 2 3 12 2 8" xfId="21081"/>
    <cellStyle name="Output 2 3 12 2 9" xfId="21082"/>
    <cellStyle name="Output 2 3 12 3" xfId="21083"/>
    <cellStyle name="Output 2 3 12 4" xfId="21084"/>
    <cellStyle name="Output 2 3 12 5" xfId="21085"/>
    <cellStyle name="Output 2 3 12 6" xfId="21086"/>
    <cellStyle name="Output 2 3 12 7" xfId="21087"/>
    <cellStyle name="Output 2 3 12 8" xfId="21088"/>
    <cellStyle name="Output 2 3 12 9" xfId="21089"/>
    <cellStyle name="Output 2 3 13" xfId="21090"/>
    <cellStyle name="Output 2 3 13 10" xfId="21091"/>
    <cellStyle name="Output 2 3 13 11" xfId="37850"/>
    <cellStyle name="Output 2 3 13 2" xfId="21092"/>
    <cellStyle name="Output 2 3 13 3" xfId="21093"/>
    <cellStyle name="Output 2 3 13 4" xfId="21094"/>
    <cellStyle name="Output 2 3 13 5" xfId="21095"/>
    <cellStyle name="Output 2 3 13 6" xfId="21096"/>
    <cellStyle name="Output 2 3 13 7" xfId="21097"/>
    <cellStyle name="Output 2 3 13 8" xfId="21098"/>
    <cellStyle name="Output 2 3 13 9" xfId="21099"/>
    <cellStyle name="Output 2 3 14" xfId="21100"/>
    <cellStyle name="Output 2 3 15" xfId="21101"/>
    <cellStyle name="Output 2 3 16" xfId="21102"/>
    <cellStyle name="Output 2 3 17" xfId="21103"/>
    <cellStyle name="Output 2 3 18" xfId="21104"/>
    <cellStyle name="Output 2 3 19" xfId="21105"/>
    <cellStyle name="Output 2 3 2" xfId="21106"/>
    <cellStyle name="Output 2 3 2 10" xfId="21107"/>
    <cellStyle name="Output 2 3 2 11" xfId="21108"/>
    <cellStyle name="Output 2 3 2 12" xfId="21109"/>
    <cellStyle name="Output 2 3 2 13" xfId="21110"/>
    <cellStyle name="Output 2 3 2 14" xfId="21111"/>
    <cellStyle name="Output 2 3 2 15" xfId="36508"/>
    <cellStyle name="Output 2 3 2 2" xfId="21112"/>
    <cellStyle name="Output 2 3 2 2 10" xfId="21113"/>
    <cellStyle name="Output 2 3 2 2 11" xfId="21114"/>
    <cellStyle name="Output 2 3 2 2 12" xfId="21115"/>
    <cellStyle name="Output 2 3 2 2 13" xfId="21116"/>
    <cellStyle name="Output 2 3 2 2 14" xfId="36509"/>
    <cellStyle name="Output 2 3 2 2 2" xfId="21117"/>
    <cellStyle name="Output 2 3 2 2 2 10" xfId="21118"/>
    <cellStyle name="Output 2 3 2 2 2 11" xfId="21119"/>
    <cellStyle name="Output 2 3 2 2 2 12" xfId="36510"/>
    <cellStyle name="Output 2 3 2 2 2 2" xfId="21120"/>
    <cellStyle name="Output 2 3 2 2 2 2 10" xfId="21121"/>
    <cellStyle name="Output 2 3 2 2 2 2 11" xfId="36511"/>
    <cellStyle name="Output 2 3 2 2 2 2 2" xfId="21122"/>
    <cellStyle name="Output 2 3 2 2 2 2 3" xfId="21123"/>
    <cellStyle name="Output 2 3 2 2 2 2 4" xfId="21124"/>
    <cellStyle name="Output 2 3 2 2 2 2 5" xfId="21125"/>
    <cellStyle name="Output 2 3 2 2 2 2 6" xfId="21126"/>
    <cellStyle name="Output 2 3 2 2 2 2 7" xfId="21127"/>
    <cellStyle name="Output 2 3 2 2 2 2 8" xfId="21128"/>
    <cellStyle name="Output 2 3 2 2 2 2 9" xfId="21129"/>
    <cellStyle name="Output 2 3 2 2 2 3" xfId="21130"/>
    <cellStyle name="Output 2 3 2 2 2 4" xfId="21131"/>
    <cellStyle name="Output 2 3 2 2 2 5" xfId="21132"/>
    <cellStyle name="Output 2 3 2 2 2 6" xfId="21133"/>
    <cellStyle name="Output 2 3 2 2 2 7" xfId="21134"/>
    <cellStyle name="Output 2 3 2 2 2 8" xfId="21135"/>
    <cellStyle name="Output 2 3 2 2 2 9" xfId="21136"/>
    <cellStyle name="Output 2 3 2 2 3" xfId="21137"/>
    <cellStyle name="Output 2 3 2 2 3 10" xfId="21138"/>
    <cellStyle name="Output 2 3 2 2 3 11" xfId="21139"/>
    <cellStyle name="Output 2 3 2 2 3 12" xfId="36512"/>
    <cellStyle name="Output 2 3 2 2 3 2" xfId="21140"/>
    <cellStyle name="Output 2 3 2 2 3 2 10" xfId="21141"/>
    <cellStyle name="Output 2 3 2 2 3 2 11" xfId="36513"/>
    <cellStyle name="Output 2 3 2 2 3 2 2" xfId="21142"/>
    <cellStyle name="Output 2 3 2 2 3 2 3" xfId="21143"/>
    <cellStyle name="Output 2 3 2 2 3 2 4" xfId="21144"/>
    <cellStyle name="Output 2 3 2 2 3 2 5" xfId="21145"/>
    <cellStyle name="Output 2 3 2 2 3 2 6" xfId="21146"/>
    <cellStyle name="Output 2 3 2 2 3 2 7" xfId="21147"/>
    <cellStyle name="Output 2 3 2 2 3 2 8" xfId="21148"/>
    <cellStyle name="Output 2 3 2 2 3 2 9" xfId="21149"/>
    <cellStyle name="Output 2 3 2 2 3 3" xfId="21150"/>
    <cellStyle name="Output 2 3 2 2 3 4" xfId="21151"/>
    <cellStyle name="Output 2 3 2 2 3 5" xfId="21152"/>
    <cellStyle name="Output 2 3 2 2 3 6" xfId="21153"/>
    <cellStyle name="Output 2 3 2 2 3 7" xfId="21154"/>
    <cellStyle name="Output 2 3 2 2 3 8" xfId="21155"/>
    <cellStyle name="Output 2 3 2 2 3 9" xfId="21156"/>
    <cellStyle name="Output 2 3 2 2 4" xfId="21157"/>
    <cellStyle name="Output 2 3 2 2 4 10" xfId="21158"/>
    <cellStyle name="Output 2 3 2 2 4 11" xfId="36514"/>
    <cellStyle name="Output 2 3 2 2 4 2" xfId="21159"/>
    <cellStyle name="Output 2 3 2 2 4 3" xfId="21160"/>
    <cellStyle name="Output 2 3 2 2 4 4" xfId="21161"/>
    <cellStyle name="Output 2 3 2 2 4 5" xfId="21162"/>
    <cellStyle name="Output 2 3 2 2 4 6" xfId="21163"/>
    <cellStyle name="Output 2 3 2 2 4 7" xfId="21164"/>
    <cellStyle name="Output 2 3 2 2 4 8" xfId="21165"/>
    <cellStyle name="Output 2 3 2 2 4 9" xfId="21166"/>
    <cellStyle name="Output 2 3 2 2 5" xfId="21167"/>
    <cellStyle name="Output 2 3 2 2 6" xfId="21168"/>
    <cellStyle name="Output 2 3 2 2 7" xfId="21169"/>
    <cellStyle name="Output 2 3 2 2 8" xfId="21170"/>
    <cellStyle name="Output 2 3 2 2 9" xfId="21171"/>
    <cellStyle name="Output 2 3 2 3" xfId="21172"/>
    <cellStyle name="Output 2 3 2 3 10" xfId="21173"/>
    <cellStyle name="Output 2 3 2 3 11" xfId="21174"/>
    <cellStyle name="Output 2 3 2 3 12" xfId="36515"/>
    <cellStyle name="Output 2 3 2 3 2" xfId="21175"/>
    <cellStyle name="Output 2 3 2 3 2 10" xfId="21176"/>
    <cellStyle name="Output 2 3 2 3 2 11" xfId="36516"/>
    <cellStyle name="Output 2 3 2 3 2 2" xfId="21177"/>
    <cellStyle name="Output 2 3 2 3 2 3" xfId="21178"/>
    <cellStyle name="Output 2 3 2 3 2 4" xfId="21179"/>
    <cellStyle name="Output 2 3 2 3 2 5" xfId="21180"/>
    <cellStyle name="Output 2 3 2 3 2 6" xfId="21181"/>
    <cellStyle name="Output 2 3 2 3 2 7" xfId="21182"/>
    <cellStyle name="Output 2 3 2 3 2 8" xfId="21183"/>
    <cellStyle name="Output 2 3 2 3 2 9" xfId="21184"/>
    <cellStyle name="Output 2 3 2 3 3" xfId="21185"/>
    <cellStyle name="Output 2 3 2 3 4" xfId="21186"/>
    <cellStyle name="Output 2 3 2 3 5" xfId="21187"/>
    <cellStyle name="Output 2 3 2 3 6" xfId="21188"/>
    <cellStyle name="Output 2 3 2 3 7" xfId="21189"/>
    <cellStyle name="Output 2 3 2 3 8" xfId="21190"/>
    <cellStyle name="Output 2 3 2 3 9" xfId="21191"/>
    <cellStyle name="Output 2 3 2 4" xfId="21192"/>
    <cellStyle name="Output 2 3 2 4 10" xfId="21193"/>
    <cellStyle name="Output 2 3 2 4 11" xfId="21194"/>
    <cellStyle name="Output 2 3 2 4 12" xfId="36517"/>
    <cellStyle name="Output 2 3 2 4 2" xfId="21195"/>
    <cellStyle name="Output 2 3 2 4 2 10" xfId="21196"/>
    <cellStyle name="Output 2 3 2 4 2 11" xfId="36518"/>
    <cellStyle name="Output 2 3 2 4 2 2" xfId="21197"/>
    <cellStyle name="Output 2 3 2 4 2 3" xfId="21198"/>
    <cellStyle name="Output 2 3 2 4 2 4" xfId="21199"/>
    <cellStyle name="Output 2 3 2 4 2 5" xfId="21200"/>
    <cellStyle name="Output 2 3 2 4 2 6" xfId="21201"/>
    <cellStyle name="Output 2 3 2 4 2 7" xfId="21202"/>
    <cellStyle name="Output 2 3 2 4 2 8" xfId="21203"/>
    <cellStyle name="Output 2 3 2 4 2 9" xfId="21204"/>
    <cellStyle name="Output 2 3 2 4 3" xfId="21205"/>
    <cellStyle name="Output 2 3 2 4 4" xfId="21206"/>
    <cellStyle name="Output 2 3 2 4 5" xfId="21207"/>
    <cellStyle name="Output 2 3 2 4 6" xfId="21208"/>
    <cellStyle name="Output 2 3 2 4 7" xfId="21209"/>
    <cellStyle name="Output 2 3 2 4 8" xfId="21210"/>
    <cellStyle name="Output 2 3 2 4 9" xfId="21211"/>
    <cellStyle name="Output 2 3 2 5" xfId="21212"/>
    <cellStyle name="Output 2 3 2 5 10" xfId="21213"/>
    <cellStyle name="Output 2 3 2 5 11" xfId="36519"/>
    <cellStyle name="Output 2 3 2 5 2" xfId="21214"/>
    <cellStyle name="Output 2 3 2 5 3" xfId="21215"/>
    <cellStyle name="Output 2 3 2 5 4" xfId="21216"/>
    <cellStyle name="Output 2 3 2 5 5" xfId="21217"/>
    <cellStyle name="Output 2 3 2 5 6" xfId="21218"/>
    <cellStyle name="Output 2 3 2 5 7" xfId="21219"/>
    <cellStyle name="Output 2 3 2 5 8" xfId="21220"/>
    <cellStyle name="Output 2 3 2 5 9" xfId="21221"/>
    <cellStyle name="Output 2 3 2 6" xfId="21222"/>
    <cellStyle name="Output 2 3 2 7" xfId="21223"/>
    <cellStyle name="Output 2 3 2 8" xfId="21224"/>
    <cellStyle name="Output 2 3 2 9" xfId="21225"/>
    <cellStyle name="Output 2 3 20" xfId="21226"/>
    <cellStyle name="Output 2 3 21" xfId="21227"/>
    <cellStyle name="Output 2 3 22" xfId="21228"/>
    <cellStyle name="Output 2 3 23" xfId="33826"/>
    <cellStyle name="Output 2 3 3" xfId="21229"/>
    <cellStyle name="Output 2 3 3 10" xfId="21230"/>
    <cellStyle name="Output 2 3 3 11" xfId="21231"/>
    <cellStyle name="Output 2 3 3 12" xfId="21232"/>
    <cellStyle name="Output 2 3 3 13" xfId="21233"/>
    <cellStyle name="Output 2 3 3 14" xfId="36520"/>
    <cellStyle name="Output 2 3 3 2" xfId="21234"/>
    <cellStyle name="Output 2 3 3 2 10" xfId="21235"/>
    <cellStyle name="Output 2 3 3 2 11" xfId="21236"/>
    <cellStyle name="Output 2 3 3 2 12" xfId="36521"/>
    <cellStyle name="Output 2 3 3 2 2" xfId="21237"/>
    <cellStyle name="Output 2 3 3 2 2 10" xfId="21238"/>
    <cellStyle name="Output 2 3 3 2 2 11" xfId="36522"/>
    <cellStyle name="Output 2 3 3 2 2 2" xfId="21239"/>
    <cellStyle name="Output 2 3 3 2 2 3" xfId="21240"/>
    <cellStyle name="Output 2 3 3 2 2 4" xfId="21241"/>
    <cellStyle name="Output 2 3 3 2 2 5" xfId="21242"/>
    <cellStyle name="Output 2 3 3 2 2 6" xfId="21243"/>
    <cellStyle name="Output 2 3 3 2 2 7" xfId="21244"/>
    <cellStyle name="Output 2 3 3 2 2 8" xfId="21245"/>
    <cellStyle name="Output 2 3 3 2 2 9" xfId="21246"/>
    <cellStyle name="Output 2 3 3 2 3" xfId="21247"/>
    <cellStyle name="Output 2 3 3 2 4" xfId="21248"/>
    <cellStyle name="Output 2 3 3 2 5" xfId="21249"/>
    <cellStyle name="Output 2 3 3 2 6" xfId="21250"/>
    <cellStyle name="Output 2 3 3 2 7" xfId="21251"/>
    <cellStyle name="Output 2 3 3 2 8" xfId="21252"/>
    <cellStyle name="Output 2 3 3 2 9" xfId="21253"/>
    <cellStyle name="Output 2 3 3 3" xfId="21254"/>
    <cellStyle name="Output 2 3 3 3 10" xfId="21255"/>
    <cellStyle name="Output 2 3 3 3 11" xfId="21256"/>
    <cellStyle name="Output 2 3 3 3 12" xfId="36523"/>
    <cellStyle name="Output 2 3 3 3 2" xfId="21257"/>
    <cellStyle name="Output 2 3 3 3 2 10" xfId="21258"/>
    <cellStyle name="Output 2 3 3 3 2 11" xfId="36524"/>
    <cellStyle name="Output 2 3 3 3 2 2" xfId="21259"/>
    <cellStyle name="Output 2 3 3 3 2 3" xfId="21260"/>
    <cellStyle name="Output 2 3 3 3 2 4" xfId="21261"/>
    <cellStyle name="Output 2 3 3 3 2 5" xfId="21262"/>
    <cellStyle name="Output 2 3 3 3 2 6" xfId="21263"/>
    <cellStyle name="Output 2 3 3 3 2 7" xfId="21264"/>
    <cellStyle name="Output 2 3 3 3 2 8" xfId="21265"/>
    <cellStyle name="Output 2 3 3 3 2 9" xfId="21266"/>
    <cellStyle name="Output 2 3 3 3 3" xfId="21267"/>
    <cellStyle name="Output 2 3 3 3 4" xfId="21268"/>
    <cellStyle name="Output 2 3 3 3 5" xfId="21269"/>
    <cellStyle name="Output 2 3 3 3 6" xfId="21270"/>
    <cellStyle name="Output 2 3 3 3 7" xfId="21271"/>
    <cellStyle name="Output 2 3 3 3 8" xfId="21272"/>
    <cellStyle name="Output 2 3 3 3 9" xfId="21273"/>
    <cellStyle name="Output 2 3 3 4" xfId="21274"/>
    <cellStyle name="Output 2 3 3 4 10" xfId="21275"/>
    <cellStyle name="Output 2 3 3 4 11" xfId="36525"/>
    <cellStyle name="Output 2 3 3 4 2" xfId="21276"/>
    <cellStyle name="Output 2 3 3 4 3" xfId="21277"/>
    <cellStyle name="Output 2 3 3 4 4" xfId="21278"/>
    <cellStyle name="Output 2 3 3 4 5" xfId="21279"/>
    <cellStyle name="Output 2 3 3 4 6" xfId="21280"/>
    <cellStyle name="Output 2 3 3 4 7" xfId="21281"/>
    <cellStyle name="Output 2 3 3 4 8" xfId="21282"/>
    <cellStyle name="Output 2 3 3 4 9" xfId="21283"/>
    <cellStyle name="Output 2 3 3 5" xfId="21284"/>
    <cellStyle name="Output 2 3 3 6" xfId="21285"/>
    <cellStyle name="Output 2 3 3 7" xfId="21286"/>
    <cellStyle name="Output 2 3 3 8" xfId="21287"/>
    <cellStyle name="Output 2 3 3 9" xfId="21288"/>
    <cellStyle name="Output 2 3 4" xfId="21289"/>
    <cellStyle name="Output 2 3 4 10" xfId="21290"/>
    <cellStyle name="Output 2 3 4 11" xfId="21291"/>
    <cellStyle name="Output 2 3 4 12" xfId="21292"/>
    <cellStyle name="Output 2 3 4 13" xfId="21293"/>
    <cellStyle name="Output 2 3 4 14" xfId="36526"/>
    <cellStyle name="Output 2 3 4 2" xfId="21294"/>
    <cellStyle name="Output 2 3 4 2 10" xfId="21295"/>
    <cellStyle name="Output 2 3 4 2 11" xfId="21296"/>
    <cellStyle name="Output 2 3 4 2 12" xfId="36527"/>
    <cellStyle name="Output 2 3 4 2 2" xfId="21297"/>
    <cellStyle name="Output 2 3 4 2 2 10" xfId="21298"/>
    <cellStyle name="Output 2 3 4 2 2 11" xfId="36528"/>
    <cellStyle name="Output 2 3 4 2 2 2" xfId="21299"/>
    <cellStyle name="Output 2 3 4 2 2 3" xfId="21300"/>
    <cellStyle name="Output 2 3 4 2 2 4" xfId="21301"/>
    <cellStyle name="Output 2 3 4 2 2 5" xfId="21302"/>
    <cellStyle name="Output 2 3 4 2 2 6" xfId="21303"/>
    <cellStyle name="Output 2 3 4 2 2 7" xfId="21304"/>
    <cellStyle name="Output 2 3 4 2 2 8" xfId="21305"/>
    <cellStyle name="Output 2 3 4 2 2 9" xfId="21306"/>
    <cellStyle name="Output 2 3 4 2 3" xfId="21307"/>
    <cellStyle name="Output 2 3 4 2 4" xfId="21308"/>
    <cellStyle name="Output 2 3 4 2 5" xfId="21309"/>
    <cellStyle name="Output 2 3 4 2 6" xfId="21310"/>
    <cellStyle name="Output 2 3 4 2 7" xfId="21311"/>
    <cellStyle name="Output 2 3 4 2 8" xfId="21312"/>
    <cellStyle name="Output 2 3 4 2 9" xfId="21313"/>
    <cellStyle name="Output 2 3 4 3" xfId="21314"/>
    <cellStyle name="Output 2 3 4 3 10" xfId="21315"/>
    <cellStyle name="Output 2 3 4 3 11" xfId="21316"/>
    <cellStyle name="Output 2 3 4 3 12" xfId="36529"/>
    <cellStyle name="Output 2 3 4 3 2" xfId="21317"/>
    <cellStyle name="Output 2 3 4 3 2 10" xfId="21318"/>
    <cellStyle name="Output 2 3 4 3 2 11" xfId="36530"/>
    <cellStyle name="Output 2 3 4 3 2 2" xfId="21319"/>
    <cellStyle name="Output 2 3 4 3 2 3" xfId="21320"/>
    <cellStyle name="Output 2 3 4 3 2 4" xfId="21321"/>
    <cellStyle name="Output 2 3 4 3 2 5" xfId="21322"/>
    <cellStyle name="Output 2 3 4 3 2 6" xfId="21323"/>
    <cellStyle name="Output 2 3 4 3 2 7" xfId="21324"/>
    <cellStyle name="Output 2 3 4 3 2 8" xfId="21325"/>
    <cellStyle name="Output 2 3 4 3 2 9" xfId="21326"/>
    <cellStyle name="Output 2 3 4 3 3" xfId="21327"/>
    <cellStyle name="Output 2 3 4 3 4" xfId="21328"/>
    <cellStyle name="Output 2 3 4 3 5" xfId="21329"/>
    <cellStyle name="Output 2 3 4 3 6" xfId="21330"/>
    <cellStyle name="Output 2 3 4 3 7" xfId="21331"/>
    <cellStyle name="Output 2 3 4 3 8" xfId="21332"/>
    <cellStyle name="Output 2 3 4 3 9" xfId="21333"/>
    <cellStyle name="Output 2 3 4 4" xfId="21334"/>
    <cellStyle name="Output 2 3 4 4 10" xfId="21335"/>
    <cellStyle name="Output 2 3 4 4 11" xfId="36531"/>
    <cellStyle name="Output 2 3 4 4 2" xfId="21336"/>
    <cellStyle name="Output 2 3 4 4 3" xfId="21337"/>
    <cellStyle name="Output 2 3 4 4 4" xfId="21338"/>
    <cellStyle name="Output 2 3 4 4 5" xfId="21339"/>
    <cellStyle name="Output 2 3 4 4 6" xfId="21340"/>
    <cellStyle name="Output 2 3 4 4 7" xfId="21341"/>
    <cellStyle name="Output 2 3 4 4 8" xfId="21342"/>
    <cellStyle name="Output 2 3 4 4 9" xfId="21343"/>
    <cellStyle name="Output 2 3 4 5" xfId="21344"/>
    <cellStyle name="Output 2 3 4 6" xfId="21345"/>
    <cellStyle name="Output 2 3 4 7" xfId="21346"/>
    <cellStyle name="Output 2 3 4 8" xfId="21347"/>
    <cellStyle name="Output 2 3 4 9" xfId="21348"/>
    <cellStyle name="Output 2 3 5" xfId="21349"/>
    <cellStyle name="Output 2 3 5 10" xfId="21350"/>
    <cellStyle name="Output 2 3 5 11" xfId="21351"/>
    <cellStyle name="Output 2 3 5 12" xfId="21352"/>
    <cellStyle name="Output 2 3 5 13" xfId="21353"/>
    <cellStyle name="Output 2 3 5 14" xfId="36532"/>
    <cellStyle name="Output 2 3 5 2" xfId="21354"/>
    <cellStyle name="Output 2 3 5 2 10" xfId="21355"/>
    <cellStyle name="Output 2 3 5 2 11" xfId="21356"/>
    <cellStyle name="Output 2 3 5 2 12" xfId="36533"/>
    <cellStyle name="Output 2 3 5 2 2" xfId="21357"/>
    <cellStyle name="Output 2 3 5 2 2 10" xfId="21358"/>
    <cellStyle name="Output 2 3 5 2 2 11" xfId="36534"/>
    <cellStyle name="Output 2 3 5 2 2 2" xfId="21359"/>
    <cellStyle name="Output 2 3 5 2 2 3" xfId="21360"/>
    <cellStyle name="Output 2 3 5 2 2 4" xfId="21361"/>
    <cellStyle name="Output 2 3 5 2 2 5" xfId="21362"/>
    <cellStyle name="Output 2 3 5 2 2 6" xfId="21363"/>
    <cellStyle name="Output 2 3 5 2 2 7" xfId="21364"/>
    <cellStyle name="Output 2 3 5 2 2 8" xfId="21365"/>
    <cellStyle name="Output 2 3 5 2 2 9" xfId="21366"/>
    <cellStyle name="Output 2 3 5 2 3" xfId="21367"/>
    <cellStyle name="Output 2 3 5 2 4" xfId="21368"/>
    <cellStyle name="Output 2 3 5 2 5" xfId="21369"/>
    <cellStyle name="Output 2 3 5 2 6" xfId="21370"/>
    <cellStyle name="Output 2 3 5 2 7" xfId="21371"/>
    <cellStyle name="Output 2 3 5 2 8" xfId="21372"/>
    <cellStyle name="Output 2 3 5 2 9" xfId="21373"/>
    <cellStyle name="Output 2 3 5 3" xfId="21374"/>
    <cellStyle name="Output 2 3 5 3 10" xfId="21375"/>
    <cellStyle name="Output 2 3 5 3 11" xfId="21376"/>
    <cellStyle name="Output 2 3 5 3 12" xfId="36535"/>
    <cellStyle name="Output 2 3 5 3 2" xfId="21377"/>
    <cellStyle name="Output 2 3 5 3 2 10" xfId="21378"/>
    <cellStyle name="Output 2 3 5 3 2 11" xfId="36536"/>
    <cellStyle name="Output 2 3 5 3 2 2" xfId="21379"/>
    <cellStyle name="Output 2 3 5 3 2 3" xfId="21380"/>
    <cellStyle name="Output 2 3 5 3 2 4" xfId="21381"/>
    <cellStyle name="Output 2 3 5 3 2 5" xfId="21382"/>
    <cellStyle name="Output 2 3 5 3 2 6" xfId="21383"/>
    <cellStyle name="Output 2 3 5 3 2 7" xfId="21384"/>
    <cellStyle name="Output 2 3 5 3 2 8" xfId="21385"/>
    <cellStyle name="Output 2 3 5 3 2 9" xfId="21386"/>
    <cellStyle name="Output 2 3 5 3 3" xfId="21387"/>
    <cellStyle name="Output 2 3 5 3 4" xfId="21388"/>
    <cellStyle name="Output 2 3 5 3 5" xfId="21389"/>
    <cellStyle name="Output 2 3 5 3 6" xfId="21390"/>
    <cellStyle name="Output 2 3 5 3 7" xfId="21391"/>
    <cellStyle name="Output 2 3 5 3 8" xfId="21392"/>
    <cellStyle name="Output 2 3 5 3 9" xfId="21393"/>
    <cellStyle name="Output 2 3 5 4" xfId="21394"/>
    <cellStyle name="Output 2 3 5 4 10" xfId="21395"/>
    <cellStyle name="Output 2 3 5 4 11" xfId="36537"/>
    <cellStyle name="Output 2 3 5 4 2" xfId="21396"/>
    <cellStyle name="Output 2 3 5 4 3" xfId="21397"/>
    <cellStyle name="Output 2 3 5 4 4" xfId="21398"/>
    <cellStyle name="Output 2 3 5 4 5" xfId="21399"/>
    <cellStyle name="Output 2 3 5 4 6" xfId="21400"/>
    <cellStyle name="Output 2 3 5 4 7" xfId="21401"/>
    <cellStyle name="Output 2 3 5 4 8" xfId="21402"/>
    <cellStyle name="Output 2 3 5 4 9" xfId="21403"/>
    <cellStyle name="Output 2 3 5 5" xfId="21404"/>
    <cellStyle name="Output 2 3 5 6" xfId="21405"/>
    <cellStyle name="Output 2 3 5 7" xfId="21406"/>
    <cellStyle name="Output 2 3 5 8" xfId="21407"/>
    <cellStyle name="Output 2 3 5 9" xfId="21408"/>
    <cellStyle name="Output 2 3 6" xfId="21409"/>
    <cellStyle name="Output 2 3 6 10" xfId="21410"/>
    <cellStyle name="Output 2 3 6 11" xfId="21411"/>
    <cellStyle name="Output 2 3 6 12" xfId="21412"/>
    <cellStyle name="Output 2 3 6 13" xfId="21413"/>
    <cellStyle name="Output 2 3 6 14" xfId="36538"/>
    <cellStyle name="Output 2 3 6 2" xfId="21414"/>
    <cellStyle name="Output 2 3 6 2 10" xfId="21415"/>
    <cellStyle name="Output 2 3 6 2 11" xfId="21416"/>
    <cellStyle name="Output 2 3 6 2 12" xfId="36539"/>
    <cellStyle name="Output 2 3 6 2 2" xfId="21417"/>
    <cellStyle name="Output 2 3 6 2 2 10" xfId="21418"/>
    <cellStyle name="Output 2 3 6 2 2 11" xfId="36540"/>
    <cellStyle name="Output 2 3 6 2 2 2" xfId="21419"/>
    <cellStyle name="Output 2 3 6 2 2 3" xfId="21420"/>
    <cellStyle name="Output 2 3 6 2 2 4" xfId="21421"/>
    <cellStyle name="Output 2 3 6 2 2 5" xfId="21422"/>
    <cellStyle name="Output 2 3 6 2 2 6" xfId="21423"/>
    <cellStyle name="Output 2 3 6 2 2 7" xfId="21424"/>
    <cellStyle name="Output 2 3 6 2 2 8" xfId="21425"/>
    <cellStyle name="Output 2 3 6 2 2 9" xfId="21426"/>
    <cellStyle name="Output 2 3 6 2 3" xfId="21427"/>
    <cellStyle name="Output 2 3 6 2 4" xfId="21428"/>
    <cellStyle name="Output 2 3 6 2 5" xfId="21429"/>
    <cellStyle name="Output 2 3 6 2 6" xfId="21430"/>
    <cellStyle name="Output 2 3 6 2 7" xfId="21431"/>
    <cellStyle name="Output 2 3 6 2 8" xfId="21432"/>
    <cellStyle name="Output 2 3 6 2 9" xfId="21433"/>
    <cellStyle name="Output 2 3 6 3" xfId="21434"/>
    <cellStyle name="Output 2 3 6 3 10" xfId="21435"/>
    <cellStyle name="Output 2 3 6 3 11" xfId="21436"/>
    <cellStyle name="Output 2 3 6 3 12" xfId="36541"/>
    <cellStyle name="Output 2 3 6 3 2" xfId="21437"/>
    <cellStyle name="Output 2 3 6 3 2 10" xfId="21438"/>
    <cellStyle name="Output 2 3 6 3 2 11" xfId="36542"/>
    <cellStyle name="Output 2 3 6 3 2 2" xfId="21439"/>
    <cellStyle name="Output 2 3 6 3 2 3" xfId="21440"/>
    <cellStyle name="Output 2 3 6 3 2 4" xfId="21441"/>
    <cellStyle name="Output 2 3 6 3 2 5" xfId="21442"/>
    <cellStyle name="Output 2 3 6 3 2 6" xfId="21443"/>
    <cellStyle name="Output 2 3 6 3 2 7" xfId="21444"/>
    <cellStyle name="Output 2 3 6 3 2 8" xfId="21445"/>
    <cellStyle name="Output 2 3 6 3 2 9" xfId="21446"/>
    <cellStyle name="Output 2 3 6 3 3" xfId="21447"/>
    <cellStyle name="Output 2 3 6 3 4" xfId="21448"/>
    <cellStyle name="Output 2 3 6 3 5" xfId="21449"/>
    <cellStyle name="Output 2 3 6 3 6" xfId="21450"/>
    <cellStyle name="Output 2 3 6 3 7" xfId="21451"/>
    <cellStyle name="Output 2 3 6 3 8" xfId="21452"/>
    <cellStyle name="Output 2 3 6 3 9" xfId="21453"/>
    <cellStyle name="Output 2 3 6 4" xfId="21454"/>
    <cellStyle name="Output 2 3 6 4 10" xfId="21455"/>
    <cellStyle name="Output 2 3 6 4 11" xfId="36543"/>
    <cellStyle name="Output 2 3 6 4 2" xfId="21456"/>
    <cellStyle name="Output 2 3 6 4 3" xfId="21457"/>
    <cellStyle name="Output 2 3 6 4 4" xfId="21458"/>
    <cellStyle name="Output 2 3 6 4 5" xfId="21459"/>
    <cellStyle name="Output 2 3 6 4 6" xfId="21460"/>
    <cellStyle name="Output 2 3 6 4 7" xfId="21461"/>
    <cellStyle name="Output 2 3 6 4 8" xfId="21462"/>
    <cellStyle name="Output 2 3 6 4 9" xfId="21463"/>
    <cellStyle name="Output 2 3 6 5" xfId="21464"/>
    <cellStyle name="Output 2 3 6 6" xfId="21465"/>
    <cellStyle name="Output 2 3 6 7" xfId="21466"/>
    <cellStyle name="Output 2 3 6 8" xfId="21467"/>
    <cellStyle name="Output 2 3 6 9" xfId="21468"/>
    <cellStyle name="Output 2 3 7" xfId="21469"/>
    <cellStyle name="Output 2 3 7 10" xfId="21470"/>
    <cellStyle name="Output 2 3 7 11" xfId="21471"/>
    <cellStyle name="Output 2 3 7 12" xfId="21472"/>
    <cellStyle name="Output 2 3 7 13" xfId="21473"/>
    <cellStyle name="Output 2 3 7 14" xfId="36544"/>
    <cellStyle name="Output 2 3 7 2" xfId="21474"/>
    <cellStyle name="Output 2 3 7 2 10" xfId="21475"/>
    <cellStyle name="Output 2 3 7 2 11" xfId="21476"/>
    <cellStyle name="Output 2 3 7 2 12" xfId="36545"/>
    <cellStyle name="Output 2 3 7 2 2" xfId="21477"/>
    <cellStyle name="Output 2 3 7 2 2 10" xfId="21478"/>
    <cellStyle name="Output 2 3 7 2 2 11" xfId="36546"/>
    <cellStyle name="Output 2 3 7 2 2 2" xfId="21479"/>
    <cellStyle name="Output 2 3 7 2 2 3" xfId="21480"/>
    <cellStyle name="Output 2 3 7 2 2 4" xfId="21481"/>
    <cellStyle name="Output 2 3 7 2 2 5" xfId="21482"/>
    <cellStyle name="Output 2 3 7 2 2 6" xfId="21483"/>
    <cellStyle name="Output 2 3 7 2 2 7" xfId="21484"/>
    <cellStyle name="Output 2 3 7 2 2 8" xfId="21485"/>
    <cellStyle name="Output 2 3 7 2 2 9" xfId="21486"/>
    <cellStyle name="Output 2 3 7 2 3" xfId="21487"/>
    <cellStyle name="Output 2 3 7 2 4" xfId="21488"/>
    <cellStyle name="Output 2 3 7 2 5" xfId="21489"/>
    <cellStyle name="Output 2 3 7 2 6" xfId="21490"/>
    <cellStyle name="Output 2 3 7 2 7" xfId="21491"/>
    <cellStyle name="Output 2 3 7 2 8" xfId="21492"/>
    <cellStyle name="Output 2 3 7 2 9" xfId="21493"/>
    <cellStyle name="Output 2 3 7 3" xfId="21494"/>
    <cellStyle name="Output 2 3 7 3 10" xfId="21495"/>
    <cellStyle name="Output 2 3 7 3 11" xfId="21496"/>
    <cellStyle name="Output 2 3 7 3 12" xfId="36547"/>
    <cellStyle name="Output 2 3 7 3 2" xfId="21497"/>
    <cellStyle name="Output 2 3 7 3 2 10" xfId="21498"/>
    <cellStyle name="Output 2 3 7 3 2 11" xfId="36548"/>
    <cellStyle name="Output 2 3 7 3 2 2" xfId="21499"/>
    <cellStyle name="Output 2 3 7 3 2 3" xfId="21500"/>
    <cellStyle name="Output 2 3 7 3 2 4" xfId="21501"/>
    <cellStyle name="Output 2 3 7 3 2 5" xfId="21502"/>
    <cellStyle name="Output 2 3 7 3 2 6" xfId="21503"/>
    <cellStyle name="Output 2 3 7 3 2 7" xfId="21504"/>
    <cellStyle name="Output 2 3 7 3 2 8" xfId="21505"/>
    <cellStyle name="Output 2 3 7 3 2 9" xfId="21506"/>
    <cellStyle name="Output 2 3 7 3 3" xfId="21507"/>
    <cellStyle name="Output 2 3 7 3 4" xfId="21508"/>
    <cellStyle name="Output 2 3 7 3 5" xfId="21509"/>
    <cellStyle name="Output 2 3 7 3 6" xfId="21510"/>
    <cellStyle name="Output 2 3 7 3 7" xfId="21511"/>
    <cellStyle name="Output 2 3 7 3 8" xfId="21512"/>
    <cellStyle name="Output 2 3 7 3 9" xfId="21513"/>
    <cellStyle name="Output 2 3 7 4" xfId="21514"/>
    <cellStyle name="Output 2 3 7 4 10" xfId="21515"/>
    <cellStyle name="Output 2 3 7 4 11" xfId="36549"/>
    <cellStyle name="Output 2 3 7 4 2" xfId="21516"/>
    <cellStyle name="Output 2 3 7 4 3" xfId="21517"/>
    <cellStyle name="Output 2 3 7 4 4" xfId="21518"/>
    <cellStyle name="Output 2 3 7 4 5" xfId="21519"/>
    <cellStyle name="Output 2 3 7 4 6" xfId="21520"/>
    <cellStyle name="Output 2 3 7 4 7" xfId="21521"/>
    <cellStyle name="Output 2 3 7 4 8" xfId="21522"/>
    <cellStyle name="Output 2 3 7 4 9" xfId="21523"/>
    <cellStyle name="Output 2 3 7 5" xfId="21524"/>
    <cellStyle name="Output 2 3 7 6" xfId="21525"/>
    <cellStyle name="Output 2 3 7 7" xfId="21526"/>
    <cellStyle name="Output 2 3 7 8" xfId="21527"/>
    <cellStyle name="Output 2 3 7 9" xfId="21528"/>
    <cellStyle name="Output 2 3 8" xfId="21529"/>
    <cellStyle name="Output 2 3 8 10" xfId="21530"/>
    <cellStyle name="Output 2 3 8 11" xfId="21531"/>
    <cellStyle name="Output 2 3 8 12" xfId="21532"/>
    <cellStyle name="Output 2 3 8 13" xfId="21533"/>
    <cellStyle name="Output 2 3 8 14" xfId="36550"/>
    <cellStyle name="Output 2 3 8 2" xfId="21534"/>
    <cellStyle name="Output 2 3 8 2 10" xfId="21535"/>
    <cellStyle name="Output 2 3 8 2 11" xfId="21536"/>
    <cellStyle name="Output 2 3 8 2 12" xfId="36551"/>
    <cellStyle name="Output 2 3 8 2 2" xfId="21537"/>
    <cellStyle name="Output 2 3 8 2 2 10" xfId="21538"/>
    <cellStyle name="Output 2 3 8 2 2 11" xfId="36552"/>
    <cellStyle name="Output 2 3 8 2 2 2" xfId="21539"/>
    <cellStyle name="Output 2 3 8 2 2 3" xfId="21540"/>
    <cellStyle name="Output 2 3 8 2 2 4" xfId="21541"/>
    <cellStyle name="Output 2 3 8 2 2 5" xfId="21542"/>
    <cellStyle name="Output 2 3 8 2 2 6" xfId="21543"/>
    <cellStyle name="Output 2 3 8 2 2 7" xfId="21544"/>
    <cellStyle name="Output 2 3 8 2 2 8" xfId="21545"/>
    <cellStyle name="Output 2 3 8 2 2 9" xfId="21546"/>
    <cellStyle name="Output 2 3 8 2 3" xfId="21547"/>
    <cellStyle name="Output 2 3 8 2 4" xfId="21548"/>
    <cellStyle name="Output 2 3 8 2 5" xfId="21549"/>
    <cellStyle name="Output 2 3 8 2 6" xfId="21550"/>
    <cellStyle name="Output 2 3 8 2 7" xfId="21551"/>
    <cellStyle name="Output 2 3 8 2 8" xfId="21552"/>
    <cellStyle name="Output 2 3 8 2 9" xfId="21553"/>
    <cellStyle name="Output 2 3 8 3" xfId="21554"/>
    <cellStyle name="Output 2 3 8 3 10" xfId="21555"/>
    <cellStyle name="Output 2 3 8 3 11" xfId="21556"/>
    <cellStyle name="Output 2 3 8 3 12" xfId="36553"/>
    <cellStyle name="Output 2 3 8 3 2" xfId="21557"/>
    <cellStyle name="Output 2 3 8 3 2 10" xfId="21558"/>
    <cellStyle name="Output 2 3 8 3 2 11" xfId="36554"/>
    <cellStyle name="Output 2 3 8 3 2 2" xfId="21559"/>
    <cellStyle name="Output 2 3 8 3 2 3" xfId="21560"/>
    <cellStyle name="Output 2 3 8 3 2 4" xfId="21561"/>
    <cellStyle name="Output 2 3 8 3 2 5" xfId="21562"/>
    <cellStyle name="Output 2 3 8 3 2 6" xfId="21563"/>
    <cellStyle name="Output 2 3 8 3 2 7" xfId="21564"/>
    <cellStyle name="Output 2 3 8 3 2 8" xfId="21565"/>
    <cellStyle name="Output 2 3 8 3 2 9" xfId="21566"/>
    <cellStyle name="Output 2 3 8 3 3" xfId="21567"/>
    <cellStyle name="Output 2 3 8 3 4" xfId="21568"/>
    <cellStyle name="Output 2 3 8 3 5" xfId="21569"/>
    <cellStyle name="Output 2 3 8 3 6" xfId="21570"/>
    <cellStyle name="Output 2 3 8 3 7" xfId="21571"/>
    <cellStyle name="Output 2 3 8 3 8" xfId="21572"/>
    <cellStyle name="Output 2 3 8 3 9" xfId="21573"/>
    <cellStyle name="Output 2 3 8 4" xfId="21574"/>
    <cellStyle name="Output 2 3 8 4 10" xfId="21575"/>
    <cellStyle name="Output 2 3 8 4 11" xfId="36555"/>
    <cellStyle name="Output 2 3 8 4 2" xfId="21576"/>
    <cellStyle name="Output 2 3 8 4 3" xfId="21577"/>
    <cellStyle name="Output 2 3 8 4 4" xfId="21578"/>
    <cellStyle name="Output 2 3 8 4 5" xfId="21579"/>
    <cellStyle name="Output 2 3 8 4 6" xfId="21580"/>
    <cellStyle name="Output 2 3 8 4 7" xfId="21581"/>
    <cellStyle name="Output 2 3 8 4 8" xfId="21582"/>
    <cellStyle name="Output 2 3 8 4 9" xfId="21583"/>
    <cellStyle name="Output 2 3 8 5" xfId="21584"/>
    <cellStyle name="Output 2 3 8 6" xfId="21585"/>
    <cellStyle name="Output 2 3 8 7" xfId="21586"/>
    <cellStyle name="Output 2 3 8 8" xfId="21587"/>
    <cellStyle name="Output 2 3 8 9" xfId="21588"/>
    <cellStyle name="Output 2 3 9" xfId="21589"/>
    <cellStyle name="Output 2 3 9 10" xfId="21590"/>
    <cellStyle name="Output 2 3 9 11" xfId="21591"/>
    <cellStyle name="Output 2 3 9 12" xfId="21592"/>
    <cellStyle name="Output 2 3 9 13" xfId="36556"/>
    <cellStyle name="Output 2 3 9 2" xfId="21593"/>
    <cellStyle name="Output 2 3 9 2 10" xfId="21594"/>
    <cellStyle name="Output 2 3 9 2 11" xfId="21595"/>
    <cellStyle name="Output 2 3 9 2 12" xfId="36557"/>
    <cellStyle name="Output 2 3 9 2 2" xfId="21596"/>
    <cellStyle name="Output 2 3 9 2 2 10" xfId="21597"/>
    <cellStyle name="Output 2 3 9 2 2 11" xfId="36558"/>
    <cellStyle name="Output 2 3 9 2 2 2" xfId="21598"/>
    <cellStyle name="Output 2 3 9 2 2 3" xfId="21599"/>
    <cellStyle name="Output 2 3 9 2 2 4" xfId="21600"/>
    <cellStyle name="Output 2 3 9 2 2 5" xfId="21601"/>
    <cellStyle name="Output 2 3 9 2 2 6" xfId="21602"/>
    <cellStyle name="Output 2 3 9 2 2 7" xfId="21603"/>
    <cellStyle name="Output 2 3 9 2 2 8" xfId="21604"/>
    <cellStyle name="Output 2 3 9 2 2 9" xfId="21605"/>
    <cellStyle name="Output 2 3 9 2 3" xfId="21606"/>
    <cellStyle name="Output 2 3 9 2 4" xfId="21607"/>
    <cellStyle name="Output 2 3 9 2 5" xfId="21608"/>
    <cellStyle name="Output 2 3 9 2 6" xfId="21609"/>
    <cellStyle name="Output 2 3 9 2 7" xfId="21610"/>
    <cellStyle name="Output 2 3 9 2 8" xfId="21611"/>
    <cellStyle name="Output 2 3 9 2 9" xfId="21612"/>
    <cellStyle name="Output 2 3 9 3" xfId="21613"/>
    <cellStyle name="Output 2 3 9 3 10" xfId="21614"/>
    <cellStyle name="Output 2 3 9 3 11" xfId="36559"/>
    <cellStyle name="Output 2 3 9 3 2" xfId="21615"/>
    <cellStyle name="Output 2 3 9 3 3" xfId="21616"/>
    <cellStyle name="Output 2 3 9 3 4" xfId="21617"/>
    <cellStyle name="Output 2 3 9 3 5" xfId="21618"/>
    <cellStyle name="Output 2 3 9 3 6" xfId="21619"/>
    <cellStyle name="Output 2 3 9 3 7" xfId="21620"/>
    <cellStyle name="Output 2 3 9 3 8" xfId="21621"/>
    <cellStyle name="Output 2 3 9 3 9" xfId="21622"/>
    <cellStyle name="Output 2 3 9 4" xfId="21623"/>
    <cellStyle name="Output 2 3 9 5" xfId="21624"/>
    <cellStyle name="Output 2 3 9 6" xfId="21625"/>
    <cellStyle name="Output 2 3 9 7" xfId="21626"/>
    <cellStyle name="Output 2 3 9 8" xfId="21627"/>
    <cellStyle name="Output 2 3 9 9" xfId="21628"/>
    <cellStyle name="Output 2 4" xfId="21629"/>
    <cellStyle name="Output 2 4 10" xfId="21630"/>
    <cellStyle name="Output 2 4 10 10" xfId="21631"/>
    <cellStyle name="Output 2 4 10 11" xfId="21632"/>
    <cellStyle name="Output 2 4 10 12" xfId="36561"/>
    <cellStyle name="Output 2 4 10 2" xfId="21633"/>
    <cellStyle name="Output 2 4 10 2 10" xfId="21634"/>
    <cellStyle name="Output 2 4 10 2 11" xfId="36562"/>
    <cellStyle name="Output 2 4 10 2 2" xfId="21635"/>
    <cellStyle name="Output 2 4 10 2 3" xfId="21636"/>
    <cellStyle name="Output 2 4 10 2 4" xfId="21637"/>
    <cellStyle name="Output 2 4 10 2 5" xfId="21638"/>
    <cellStyle name="Output 2 4 10 2 6" xfId="21639"/>
    <cellStyle name="Output 2 4 10 2 7" xfId="21640"/>
    <cellStyle name="Output 2 4 10 2 8" xfId="21641"/>
    <cellStyle name="Output 2 4 10 2 9" xfId="21642"/>
    <cellStyle name="Output 2 4 10 3" xfId="21643"/>
    <cellStyle name="Output 2 4 10 4" xfId="21644"/>
    <cellStyle name="Output 2 4 10 5" xfId="21645"/>
    <cellStyle name="Output 2 4 10 6" xfId="21646"/>
    <cellStyle name="Output 2 4 10 7" xfId="21647"/>
    <cellStyle name="Output 2 4 10 8" xfId="21648"/>
    <cellStyle name="Output 2 4 10 9" xfId="21649"/>
    <cellStyle name="Output 2 4 11" xfId="21650"/>
    <cellStyle name="Output 2 4 12" xfId="21651"/>
    <cellStyle name="Output 2 4 13" xfId="21652"/>
    <cellStyle name="Output 2 4 14" xfId="21653"/>
    <cellStyle name="Output 2 4 15" xfId="21654"/>
    <cellStyle name="Output 2 4 16" xfId="21655"/>
    <cellStyle name="Output 2 4 17" xfId="21656"/>
    <cellStyle name="Output 2 4 18" xfId="21657"/>
    <cellStyle name="Output 2 4 19" xfId="21658"/>
    <cellStyle name="Output 2 4 2" xfId="21659"/>
    <cellStyle name="Output 2 4 2 10" xfId="21660"/>
    <cellStyle name="Output 2 4 2 11" xfId="21661"/>
    <cellStyle name="Output 2 4 2 12" xfId="21662"/>
    <cellStyle name="Output 2 4 2 13" xfId="21663"/>
    <cellStyle name="Output 2 4 2 14" xfId="21664"/>
    <cellStyle name="Output 2 4 2 15" xfId="36563"/>
    <cellStyle name="Output 2 4 2 2" xfId="21665"/>
    <cellStyle name="Output 2 4 2 2 10" xfId="21666"/>
    <cellStyle name="Output 2 4 2 2 11" xfId="21667"/>
    <cellStyle name="Output 2 4 2 2 12" xfId="21668"/>
    <cellStyle name="Output 2 4 2 2 13" xfId="21669"/>
    <cellStyle name="Output 2 4 2 2 14" xfId="36564"/>
    <cellStyle name="Output 2 4 2 2 2" xfId="21670"/>
    <cellStyle name="Output 2 4 2 2 2 10" xfId="21671"/>
    <cellStyle name="Output 2 4 2 2 2 11" xfId="21672"/>
    <cellStyle name="Output 2 4 2 2 2 12" xfId="36565"/>
    <cellStyle name="Output 2 4 2 2 2 2" xfId="21673"/>
    <cellStyle name="Output 2 4 2 2 2 2 10" xfId="21674"/>
    <cellStyle name="Output 2 4 2 2 2 2 11" xfId="36566"/>
    <cellStyle name="Output 2 4 2 2 2 2 2" xfId="21675"/>
    <cellStyle name="Output 2 4 2 2 2 2 3" xfId="21676"/>
    <cellStyle name="Output 2 4 2 2 2 2 4" xfId="21677"/>
    <cellStyle name="Output 2 4 2 2 2 2 5" xfId="21678"/>
    <cellStyle name="Output 2 4 2 2 2 2 6" xfId="21679"/>
    <cellStyle name="Output 2 4 2 2 2 2 7" xfId="21680"/>
    <cellStyle name="Output 2 4 2 2 2 2 8" xfId="21681"/>
    <cellStyle name="Output 2 4 2 2 2 2 9" xfId="21682"/>
    <cellStyle name="Output 2 4 2 2 2 3" xfId="21683"/>
    <cellStyle name="Output 2 4 2 2 2 4" xfId="21684"/>
    <cellStyle name="Output 2 4 2 2 2 5" xfId="21685"/>
    <cellStyle name="Output 2 4 2 2 2 6" xfId="21686"/>
    <cellStyle name="Output 2 4 2 2 2 7" xfId="21687"/>
    <cellStyle name="Output 2 4 2 2 2 8" xfId="21688"/>
    <cellStyle name="Output 2 4 2 2 2 9" xfId="21689"/>
    <cellStyle name="Output 2 4 2 2 3" xfId="21690"/>
    <cellStyle name="Output 2 4 2 2 3 10" xfId="21691"/>
    <cellStyle name="Output 2 4 2 2 3 11" xfId="21692"/>
    <cellStyle name="Output 2 4 2 2 3 12" xfId="36567"/>
    <cellStyle name="Output 2 4 2 2 3 2" xfId="21693"/>
    <cellStyle name="Output 2 4 2 2 3 2 10" xfId="21694"/>
    <cellStyle name="Output 2 4 2 2 3 2 11" xfId="36568"/>
    <cellStyle name="Output 2 4 2 2 3 2 2" xfId="21695"/>
    <cellStyle name="Output 2 4 2 2 3 2 3" xfId="21696"/>
    <cellStyle name="Output 2 4 2 2 3 2 4" xfId="21697"/>
    <cellStyle name="Output 2 4 2 2 3 2 5" xfId="21698"/>
    <cellStyle name="Output 2 4 2 2 3 2 6" xfId="21699"/>
    <cellStyle name="Output 2 4 2 2 3 2 7" xfId="21700"/>
    <cellStyle name="Output 2 4 2 2 3 2 8" xfId="21701"/>
    <cellStyle name="Output 2 4 2 2 3 2 9" xfId="21702"/>
    <cellStyle name="Output 2 4 2 2 3 3" xfId="21703"/>
    <cellStyle name="Output 2 4 2 2 3 4" xfId="21704"/>
    <cellStyle name="Output 2 4 2 2 3 5" xfId="21705"/>
    <cellStyle name="Output 2 4 2 2 3 6" xfId="21706"/>
    <cellStyle name="Output 2 4 2 2 3 7" xfId="21707"/>
    <cellStyle name="Output 2 4 2 2 3 8" xfId="21708"/>
    <cellStyle name="Output 2 4 2 2 3 9" xfId="21709"/>
    <cellStyle name="Output 2 4 2 2 4" xfId="21710"/>
    <cellStyle name="Output 2 4 2 2 4 10" xfId="21711"/>
    <cellStyle name="Output 2 4 2 2 4 11" xfId="36569"/>
    <cellStyle name="Output 2 4 2 2 4 2" xfId="21712"/>
    <cellStyle name="Output 2 4 2 2 4 3" xfId="21713"/>
    <cellStyle name="Output 2 4 2 2 4 4" xfId="21714"/>
    <cellStyle name="Output 2 4 2 2 4 5" xfId="21715"/>
    <cellStyle name="Output 2 4 2 2 4 6" xfId="21716"/>
    <cellStyle name="Output 2 4 2 2 4 7" xfId="21717"/>
    <cellStyle name="Output 2 4 2 2 4 8" xfId="21718"/>
    <cellStyle name="Output 2 4 2 2 4 9" xfId="21719"/>
    <cellStyle name="Output 2 4 2 2 5" xfId="21720"/>
    <cellStyle name="Output 2 4 2 2 6" xfId="21721"/>
    <cellStyle name="Output 2 4 2 2 7" xfId="21722"/>
    <cellStyle name="Output 2 4 2 2 8" xfId="21723"/>
    <cellStyle name="Output 2 4 2 2 9" xfId="21724"/>
    <cellStyle name="Output 2 4 2 3" xfId="21725"/>
    <cellStyle name="Output 2 4 2 3 10" xfId="21726"/>
    <cellStyle name="Output 2 4 2 3 11" xfId="21727"/>
    <cellStyle name="Output 2 4 2 3 12" xfId="36570"/>
    <cellStyle name="Output 2 4 2 3 2" xfId="21728"/>
    <cellStyle name="Output 2 4 2 3 2 10" xfId="21729"/>
    <cellStyle name="Output 2 4 2 3 2 11" xfId="36571"/>
    <cellStyle name="Output 2 4 2 3 2 2" xfId="21730"/>
    <cellStyle name="Output 2 4 2 3 2 3" xfId="21731"/>
    <cellStyle name="Output 2 4 2 3 2 4" xfId="21732"/>
    <cellStyle name="Output 2 4 2 3 2 5" xfId="21733"/>
    <cellStyle name="Output 2 4 2 3 2 6" xfId="21734"/>
    <cellStyle name="Output 2 4 2 3 2 7" xfId="21735"/>
    <cellStyle name="Output 2 4 2 3 2 8" xfId="21736"/>
    <cellStyle name="Output 2 4 2 3 2 9" xfId="21737"/>
    <cellStyle name="Output 2 4 2 3 3" xfId="21738"/>
    <cellStyle name="Output 2 4 2 3 4" xfId="21739"/>
    <cellStyle name="Output 2 4 2 3 5" xfId="21740"/>
    <cellStyle name="Output 2 4 2 3 6" xfId="21741"/>
    <cellStyle name="Output 2 4 2 3 7" xfId="21742"/>
    <cellStyle name="Output 2 4 2 3 8" xfId="21743"/>
    <cellStyle name="Output 2 4 2 3 9" xfId="21744"/>
    <cellStyle name="Output 2 4 2 4" xfId="21745"/>
    <cellStyle name="Output 2 4 2 4 10" xfId="21746"/>
    <cellStyle name="Output 2 4 2 4 11" xfId="21747"/>
    <cellStyle name="Output 2 4 2 4 12" xfId="36572"/>
    <cellStyle name="Output 2 4 2 4 2" xfId="21748"/>
    <cellStyle name="Output 2 4 2 4 2 10" xfId="21749"/>
    <cellStyle name="Output 2 4 2 4 2 11" xfId="36573"/>
    <cellStyle name="Output 2 4 2 4 2 2" xfId="21750"/>
    <cellStyle name="Output 2 4 2 4 2 3" xfId="21751"/>
    <cellStyle name="Output 2 4 2 4 2 4" xfId="21752"/>
    <cellStyle name="Output 2 4 2 4 2 5" xfId="21753"/>
    <cellStyle name="Output 2 4 2 4 2 6" xfId="21754"/>
    <cellStyle name="Output 2 4 2 4 2 7" xfId="21755"/>
    <cellStyle name="Output 2 4 2 4 2 8" xfId="21756"/>
    <cellStyle name="Output 2 4 2 4 2 9" xfId="21757"/>
    <cellStyle name="Output 2 4 2 4 3" xfId="21758"/>
    <cellStyle name="Output 2 4 2 4 4" xfId="21759"/>
    <cellStyle name="Output 2 4 2 4 5" xfId="21760"/>
    <cellStyle name="Output 2 4 2 4 6" xfId="21761"/>
    <cellStyle name="Output 2 4 2 4 7" xfId="21762"/>
    <cellStyle name="Output 2 4 2 4 8" xfId="21763"/>
    <cellStyle name="Output 2 4 2 4 9" xfId="21764"/>
    <cellStyle name="Output 2 4 2 5" xfId="21765"/>
    <cellStyle name="Output 2 4 2 5 10" xfId="21766"/>
    <cellStyle name="Output 2 4 2 5 11" xfId="36574"/>
    <cellStyle name="Output 2 4 2 5 2" xfId="21767"/>
    <cellStyle name="Output 2 4 2 5 3" xfId="21768"/>
    <cellStyle name="Output 2 4 2 5 4" xfId="21769"/>
    <cellStyle name="Output 2 4 2 5 5" xfId="21770"/>
    <cellStyle name="Output 2 4 2 5 6" xfId="21771"/>
    <cellStyle name="Output 2 4 2 5 7" xfId="21772"/>
    <cellStyle name="Output 2 4 2 5 8" xfId="21773"/>
    <cellStyle name="Output 2 4 2 5 9" xfId="21774"/>
    <cellStyle name="Output 2 4 2 6" xfId="21775"/>
    <cellStyle name="Output 2 4 2 7" xfId="21776"/>
    <cellStyle name="Output 2 4 2 8" xfId="21777"/>
    <cellStyle name="Output 2 4 2 9" xfId="21778"/>
    <cellStyle name="Output 2 4 20" xfId="36560"/>
    <cellStyle name="Output 2 4 3" xfId="21779"/>
    <cellStyle name="Output 2 4 3 10" xfId="21780"/>
    <cellStyle name="Output 2 4 3 11" xfId="21781"/>
    <cellStyle name="Output 2 4 3 12" xfId="21782"/>
    <cellStyle name="Output 2 4 3 13" xfId="21783"/>
    <cellStyle name="Output 2 4 3 14" xfId="36575"/>
    <cellStyle name="Output 2 4 3 2" xfId="21784"/>
    <cellStyle name="Output 2 4 3 2 10" xfId="21785"/>
    <cellStyle name="Output 2 4 3 2 11" xfId="21786"/>
    <cellStyle name="Output 2 4 3 2 12" xfId="36576"/>
    <cellStyle name="Output 2 4 3 2 2" xfId="21787"/>
    <cellStyle name="Output 2 4 3 2 2 10" xfId="21788"/>
    <cellStyle name="Output 2 4 3 2 2 11" xfId="36577"/>
    <cellStyle name="Output 2 4 3 2 2 2" xfId="21789"/>
    <cellStyle name="Output 2 4 3 2 2 3" xfId="21790"/>
    <cellStyle name="Output 2 4 3 2 2 4" xfId="21791"/>
    <cellStyle name="Output 2 4 3 2 2 5" xfId="21792"/>
    <cellStyle name="Output 2 4 3 2 2 6" xfId="21793"/>
    <cellStyle name="Output 2 4 3 2 2 7" xfId="21794"/>
    <cellStyle name="Output 2 4 3 2 2 8" xfId="21795"/>
    <cellStyle name="Output 2 4 3 2 2 9" xfId="21796"/>
    <cellStyle name="Output 2 4 3 2 3" xfId="21797"/>
    <cellStyle name="Output 2 4 3 2 4" xfId="21798"/>
    <cellStyle name="Output 2 4 3 2 5" xfId="21799"/>
    <cellStyle name="Output 2 4 3 2 6" xfId="21800"/>
    <cellStyle name="Output 2 4 3 2 7" xfId="21801"/>
    <cellStyle name="Output 2 4 3 2 8" xfId="21802"/>
    <cellStyle name="Output 2 4 3 2 9" xfId="21803"/>
    <cellStyle name="Output 2 4 3 3" xfId="21804"/>
    <cellStyle name="Output 2 4 3 3 10" xfId="21805"/>
    <cellStyle name="Output 2 4 3 3 11" xfId="21806"/>
    <cellStyle name="Output 2 4 3 3 12" xfId="36578"/>
    <cellStyle name="Output 2 4 3 3 2" xfId="21807"/>
    <cellStyle name="Output 2 4 3 3 2 10" xfId="21808"/>
    <cellStyle name="Output 2 4 3 3 2 11" xfId="36579"/>
    <cellStyle name="Output 2 4 3 3 2 2" xfId="21809"/>
    <cellStyle name="Output 2 4 3 3 2 3" xfId="21810"/>
    <cellStyle name="Output 2 4 3 3 2 4" xfId="21811"/>
    <cellStyle name="Output 2 4 3 3 2 5" xfId="21812"/>
    <cellStyle name="Output 2 4 3 3 2 6" xfId="21813"/>
    <cellStyle name="Output 2 4 3 3 2 7" xfId="21814"/>
    <cellStyle name="Output 2 4 3 3 2 8" xfId="21815"/>
    <cellStyle name="Output 2 4 3 3 2 9" xfId="21816"/>
    <cellStyle name="Output 2 4 3 3 3" xfId="21817"/>
    <cellStyle name="Output 2 4 3 3 4" xfId="21818"/>
    <cellStyle name="Output 2 4 3 3 5" xfId="21819"/>
    <cellStyle name="Output 2 4 3 3 6" xfId="21820"/>
    <cellStyle name="Output 2 4 3 3 7" xfId="21821"/>
    <cellStyle name="Output 2 4 3 3 8" xfId="21822"/>
    <cellStyle name="Output 2 4 3 3 9" xfId="21823"/>
    <cellStyle name="Output 2 4 3 4" xfId="21824"/>
    <cellStyle name="Output 2 4 3 4 10" xfId="21825"/>
    <cellStyle name="Output 2 4 3 4 11" xfId="36580"/>
    <cellStyle name="Output 2 4 3 4 2" xfId="21826"/>
    <cellStyle name="Output 2 4 3 4 3" xfId="21827"/>
    <cellStyle name="Output 2 4 3 4 4" xfId="21828"/>
    <cellStyle name="Output 2 4 3 4 5" xfId="21829"/>
    <cellStyle name="Output 2 4 3 4 6" xfId="21830"/>
    <cellStyle name="Output 2 4 3 4 7" xfId="21831"/>
    <cellStyle name="Output 2 4 3 4 8" xfId="21832"/>
    <cellStyle name="Output 2 4 3 4 9" xfId="21833"/>
    <cellStyle name="Output 2 4 3 5" xfId="21834"/>
    <cellStyle name="Output 2 4 3 6" xfId="21835"/>
    <cellStyle name="Output 2 4 3 7" xfId="21836"/>
    <cellStyle name="Output 2 4 3 8" xfId="21837"/>
    <cellStyle name="Output 2 4 3 9" xfId="21838"/>
    <cellStyle name="Output 2 4 4" xfId="21839"/>
    <cellStyle name="Output 2 4 4 10" xfId="21840"/>
    <cellStyle name="Output 2 4 4 11" xfId="21841"/>
    <cellStyle name="Output 2 4 4 12" xfId="21842"/>
    <cellStyle name="Output 2 4 4 13" xfId="21843"/>
    <cellStyle name="Output 2 4 4 14" xfId="36581"/>
    <cellStyle name="Output 2 4 4 2" xfId="21844"/>
    <cellStyle name="Output 2 4 4 2 10" xfId="21845"/>
    <cellStyle name="Output 2 4 4 2 11" xfId="21846"/>
    <cellStyle name="Output 2 4 4 2 12" xfId="36582"/>
    <cellStyle name="Output 2 4 4 2 2" xfId="21847"/>
    <cellStyle name="Output 2 4 4 2 2 10" xfId="21848"/>
    <cellStyle name="Output 2 4 4 2 2 11" xfId="36583"/>
    <cellStyle name="Output 2 4 4 2 2 2" xfId="21849"/>
    <cellStyle name="Output 2 4 4 2 2 3" xfId="21850"/>
    <cellStyle name="Output 2 4 4 2 2 4" xfId="21851"/>
    <cellStyle name="Output 2 4 4 2 2 5" xfId="21852"/>
    <cellStyle name="Output 2 4 4 2 2 6" xfId="21853"/>
    <cellStyle name="Output 2 4 4 2 2 7" xfId="21854"/>
    <cellStyle name="Output 2 4 4 2 2 8" xfId="21855"/>
    <cellStyle name="Output 2 4 4 2 2 9" xfId="21856"/>
    <cellStyle name="Output 2 4 4 2 3" xfId="21857"/>
    <cellStyle name="Output 2 4 4 2 4" xfId="21858"/>
    <cellStyle name="Output 2 4 4 2 5" xfId="21859"/>
    <cellStyle name="Output 2 4 4 2 6" xfId="21860"/>
    <cellStyle name="Output 2 4 4 2 7" xfId="21861"/>
    <cellStyle name="Output 2 4 4 2 8" xfId="21862"/>
    <cellStyle name="Output 2 4 4 2 9" xfId="21863"/>
    <cellStyle name="Output 2 4 4 3" xfId="21864"/>
    <cellStyle name="Output 2 4 4 3 10" xfId="21865"/>
    <cellStyle name="Output 2 4 4 3 11" xfId="21866"/>
    <cellStyle name="Output 2 4 4 3 12" xfId="36584"/>
    <cellStyle name="Output 2 4 4 3 2" xfId="21867"/>
    <cellStyle name="Output 2 4 4 3 2 10" xfId="21868"/>
    <cellStyle name="Output 2 4 4 3 2 11" xfId="36585"/>
    <cellStyle name="Output 2 4 4 3 2 2" xfId="21869"/>
    <cellStyle name="Output 2 4 4 3 2 3" xfId="21870"/>
    <cellStyle name="Output 2 4 4 3 2 4" xfId="21871"/>
    <cellStyle name="Output 2 4 4 3 2 5" xfId="21872"/>
    <cellStyle name="Output 2 4 4 3 2 6" xfId="21873"/>
    <cellStyle name="Output 2 4 4 3 2 7" xfId="21874"/>
    <cellStyle name="Output 2 4 4 3 2 8" xfId="21875"/>
    <cellStyle name="Output 2 4 4 3 2 9" xfId="21876"/>
    <cellStyle name="Output 2 4 4 3 3" xfId="21877"/>
    <cellStyle name="Output 2 4 4 3 4" xfId="21878"/>
    <cellStyle name="Output 2 4 4 3 5" xfId="21879"/>
    <cellStyle name="Output 2 4 4 3 6" xfId="21880"/>
    <cellStyle name="Output 2 4 4 3 7" xfId="21881"/>
    <cellStyle name="Output 2 4 4 3 8" xfId="21882"/>
    <cellStyle name="Output 2 4 4 3 9" xfId="21883"/>
    <cellStyle name="Output 2 4 4 4" xfId="21884"/>
    <cellStyle name="Output 2 4 4 4 10" xfId="21885"/>
    <cellStyle name="Output 2 4 4 4 11" xfId="36586"/>
    <cellStyle name="Output 2 4 4 4 2" xfId="21886"/>
    <cellStyle name="Output 2 4 4 4 3" xfId="21887"/>
    <cellStyle name="Output 2 4 4 4 4" xfId="21888"/>
    <cellStyle name="Output 2 4 4 4 5" xfId="21889"/>
    <cellStyle name="Output 2 4 4 4 6" xfId="21890"/>
    <cellStyle name="Output 2 4 4 4 7" xfId="21891"/>
    <cellStyle name="Output 2 4 4 4 8" xfId="21892"/>
    <cellStyle name="Output 2 4 4 4 9" xfId="21893"/>
    <cellStyle name="Output 2 4 4 5" xfId="21894"/>
    <cellStyle name="Output 2 4 4 6" xfId="21895"/>
    <cellStyle name="Output 2 4 4 7" xfId="21896"/>
    <cellStyle name="Output 2 4 4 8" xfId="21897"/>
    <cellStyle name="Output 2 4 4 9" xfId="21898"/>
    <cellStyle name="Output 2 4 5" xfId="21899"/>
    <cellStyle name="Output 2 4 5 10" xfId="21900"/>
    <cellStyle name="Output 2 4 5 11" xfId="21901"/>
    <cellStyle name="Output 2 4 5 12" xfId="21902"/>
    <cellStyle name="Output 2 4 5 13" xfId="21903"/>
    <cellStyle name="Output 2 4 5 14" xfId="36587"/>
    <cellStyle name="Output 2 4 5 2" xfId="21904"/>
    <cellStyle name="Output 2 4 5 2 10" xfId="21905"/>
    <cellStyle name="Output 2 4 5 2 11" xfId="21906"/>
    <cellStyle name="Output 2 4 5 2 12" xfId="36588"/>
    <cellStyle name="Output 2 4 5 2 2" xfId="21907"/>
    <cellStyle name="Output 2 4 5 2 2 10" xfId="21908"/>
    <cellStyle name="Output 2 4 5 2 2 11" xfId="36589"/>
    <cellStyle name="Output 2 4 5 2 2 2" xfId="21909"/>
    <cellStyle name="Output 2 4 5 2 2 3" xfId="21910"/>
    <cellStyle name="Output 2 4 5 2 2 4" xfId="21911"/>
    <cellStyle name="Output 2 4 5 2 2 5" xfId="21912"/>
    <cellStyle name="Output 2 4 5 2 2 6" xfId="21913"/>
    <cellStyle name="Output 2 4 5 2 2 7" xfId="21914"/>
    <cellStyle name="Output 2 4 5 2 2 8" xfId="21915"/>
    <cellStyle name="Output 2 4 5 2 2 9" xfId="21916"/>
    <cellStyle name="Output 2 4 5 2 3" xfId="21917"/>
    <cellStyle name="Output 2 4 5 2 4" xfId="21918"/>
    <cellStyle name="Output 2 4 5 2 5" xfId="21919"/>
    <cellStyle name="Output 2 4 5 2 6" xfId="21920"/>
    <cellStyle name="Output 2 4 5 2 7" xfId="21921"/>
    <cellStyle name="Output 2 4 5 2 8" xfId="21922"/>
    <cellStyle name="Output 2 4 5 2 9" xfId="21923"/>
    <cellStyle name="Output 2 4 5 3" xfId="21924"/>
    <cellStyle name="Output 2 4 5 3 10" xfId="21925"/>
    <cellStyle name="Output 2 4 5 3 11" xfId="21926"/>
    <cellStyle name="Output 2 4 5 3 12" xfId="36590"/>
    <cellStyle name="Output 2 4 5 3 2" xfId="21927"/>
    <cellStyle name="Output 2 4 5 3 2 10" xfId="21928"/>
    <cellStyle name="Output 2 4 5 3 2 11" xfId="36591"/>
    <cellStyle name="Output 2 4 5 3 2 2" xfId="21929"/>
    <cellStyle name="Output 2 4 5 3 2 3" xfId="21930"/>
    <cellStyle name="Output 2 4 5 3 2 4" xfId="21931"/>
    <cellStyle name="Output 2 4 5 3 2 5" xfId="21932"/>
    <cellStyle name="Output 2 4 5 3 2 6" xfId="21933"/>
    <cellStyle name="Output 2 4 5 3 2 7" xfId="21934"/>
    <cellStyle name="Output 2 4 5 3 2 8" xfId="21935"/>
    <cellStyle name="Output 2 4 5 3 2 9" xfId="21936"/>
    <cellStyle name="Output 2 4 5 3 3" xfId="21937"/>
    <cellStyle name="Output 2 4 5 3 4" xfId="21938"/>
    <cellStyle name="Output 2 4 5 3 5" xfId="21939"/>
    <cellStyle name="Output 2 4 5 3 6" xfId="21940"/>
    <cellStyle name="Output 2 4 5 3 7" xfId="21941"/>
    <cellStyle name="Output 2 4 5 3 8" xfId="21942"/>
    <cellStyle name="Output 2 4 5 3 9" xfId="21943"/>
    <cellStyle name="Output 2 4 5 4" xfId="21944"/>
    <cellStyle name="Output 2 4 5 4 10" xfId="21945"/>
    <cellStyle name="Output 2 4 5 4 11" xfId="36592"/>
    <cellStyle name="Output 2 4 5 4 2" xfId="21946"/>
    <cellStyle name="Output 2 4 5 4 3" xfId="21947"/>
    <cellStyle name="Output 2 4 5 4 4" xfId="21948"/>
    <cellStyle name="Output 2 4 5 4 5" xfId="21949"/>
    <cellStyle name="Output 2 4 5 4 6" xfId="21950"/>
    <cellStyle name="Output 2 4 5 4 7" xfId="21951"/>
    <cellStyle name="Output 2 4 5 4 8" xfId="21952"/>
    <cellStyle name="Output 2 4 5 4 9" xfId="21953"/>
    <cellStyle name="Output 2 4 5 5" xfId="21954"/>
    <cellStyle name="Output 2 4 5 6" xfId="21955"/>
    <cellStyle name="Output 2 4 5 7" xfId="21956"/>
    <cellStyle name="Output 2 4 5 8" xfId="21957"/>
    <cellStyle name="Output 2 4 5 9" xfId="21958"/>
    <cellStyle name="Output 2 4 6" xfId="21959"/>
    <cellStyle name="Output 2 4 6 10" xfId="21960"/>
    <cellStyle name="Output 2 4 6 11" xfId="21961"/>
    <cellStyle name="Output 2 4 6 12" xfId="21962"/>
    <cellStyle name="Output 2 4 6 13" xfId="21963"/>
    <cellStyle name="Output 2 4 6 14" xfId="36593"/>
    <cellStyle name="Output 2 4 6 2" xfId="21964"/>
    <cellStyle name="Output 2 4 6 2 10" xfId="21965"/>
    <cellStyle name="Output 2 4 6 2 11" xfId="21966"/>
    <cellStyle name="Output 2 4 6 2 12" xfId="36594"/>
    <cellStyle name="Output 2 4 6 2 2" xfId="21967"/>
    <cellStyle name="Output 2 4 6 2 2 10" xfId="21968"/>
    <cellStyle name="Output 2 4 6 2 2 11" xfId="36595"/>
    <cellStyle name="Output 2 4 6 2 2 2" xfId="21969"/>
    <cellStyle name="Output 2 4 6 2 2 3" xfId="21970"/>
    <cellStyle name="Output 2 4 6 2 2 4" xfId="21971"/>
    <cellStyle name="Output 2 4 6 2 2 5" xfId="21972"/>
    <cellStyle name="Output 2 4 6 2 2 6" xfId="21973"/>
    <cellStyle name="Output 2 4 6 2 2 7" xfId="21974"/>
    <cellStyle name="Output 2 4 6 2 2 8" xfId="21975"/>
    <cellStyle name="Output 2 4 6 2 2 9" xfId="21976"/>
    <cellStyle name="Output 2 4 6 2 3" xfId="21977"/>
    <cellStyle name="Output 2 4 6 2 4" xfId="21978"/>
    <cellStyle name="Output 2 4 6 2 5" xfId="21979"/>
    <cellStyle name="Output 2 4 6 2 6" xfId="21980"/>
    <cellStyle name="Output 2 4 6 2 7" xfId="21981"/>
    <cellStyle name="Output 2 4 6 2 8" xfId="21982"/>
    <cellStyle name="Output 2 4 6 2 9" xfId="21983"/>
    <cellStyle name="Output 2 4 6 3" xfId="21984"/>
    <cellStyle name="Output 2 4 6 3 10" xfId="21985"/>
    <cellStyle name="Output 2 4 6 3 11" xfId="21986"/>
    <cellStyle name="Output 2 4 6 3 12" xfId="36596"/>
    <cellStyle name="Output 2 4 6 3 2" xfId="21987"/>
    <cellStyle name="Output 2 4 6 3 2 10" xfId="21988"/>
    <cellStyle name="Output 2 4 6 3 2 11" xfId="36597"/>
    <cellStyle name="Output 2 4 6 3 2 2" xfId="21989"/>
    <cellStyle name="Output 2 4 6 3 2 3" xfId="21990"/>
    <cellStyle name="Output 2 4 6 3 2 4" xfId="21991"/>
    <cellStyle name="Output 2 4 6 3 2 5" xfId="21992"/>
    <cellStyle name="Output 2 4 6 3 2 6" xfId="21993"/>
    <cellStyle name="Output 2 4 6 3 2 7" xfId="21994"/>
    <cellStyle name="Output 2 4 6 3 2 8" xfId="21995"/>
    <cellStyle name="Output 2 4 6 3 2 9" xfId="21996"/>
    <cellStyle name="Output 2 4 6 3 3" xfId="21997"/>
    <cellStyle name="Output 2 4 6 3 4" xfId="21998"/>
    <cellStyle name="Output 2 4 6 3 5" xfId="21999"/>
    <cellStyle name="Output 2 4 6 3 6" xfId="22000"/>
    <cellStyle name="Output 2 4 6 3 7" xfId="22001"/>
    <cellStyle name="Output 2 4 6 3 8" xfId="22002"/>
    <cellStyle name="Output 2 4 6 3 9" xfId="22003"/>
    <cellStyle name="Output 2 4 6 4" xfId="22004"/>
    <cellStyle name="Output 2 4 6 4 10" xfId="22005"/>
    <cellStyle name="Output 2 4 6 4 11" xfId="36598"/>
    <cellStyle name="Output 2 4 6 4 2" xfId="22006"/>
    <cellStyle name="Output 2 4 6 4 3" xfId="22007"/>
    <cellStyle name="Output 2 4 6 4 4" xfId="22008"/>
    <cellStyle name="Output 2 4 6 4 5" xfId="22009"/>
    <cellStyle name="Output 2 4 6 4 6" xfId="22010"/>
    <cellStyle name="Output 2 4 6 4 7" xfId="22011"/>
    <cellStyle name="Output 2 4 6 4 8" xfId="22012"/>
    <cellStyle name="Output 2 4 6 4 9" xfId="22013"/>
    <cellStyle name="Output 2 4 6 5" xfId="22014"/>
    <cellStyle name="Output 2 4 6 6" xfId="22015"/>
    <cellStyle name="Output 2 4 6 7" xfId="22016"/>
    <cellStyle name="Output 2 4 6 8" xfId="22017"/>
    <cellStyle name="Output 2 4 6 9" xfId="22018"/>
    <cellStyle name="Output 2 4 7" xfId="22019"/>
    <cellStyle name="Output 2 4 7 10" xfId="22020"/>
    <cellStyle name="Output 2 4 7 11" xfId="22021"/>
    <cellStyle name="Output 2 4 7 12" xfId="22022"/>
    <cellStyle name="Output 2 4 7 13" xfId="22023"/>
    <cellStyle name="Output 2 4 7 14" xfId="36599"/>
    <cellStyle name="Output 2 4 7 2" xfId="22024"/>
    <cellStyle name="Output 2 4 7 2 10" xfId="22025"/>
    <cellStyle name="Output 2 4 7 2 11" xfId="22026"/>
    <cellStyle name="Output 2 4 7 2 12" xfId="36600"/>
    <cellStyle name="Output 2 4 7 2 2" xfId="22027"/>
    <cellStyle name="Output 2 4 7 2 2 10" xfId="22028"/>
    <cellStyle name="Output 2 4 7 2 2 11" xfId="36601"/>
    <cellStyle name="Output 2 4 7 2 2 2" xfId="22029"/>
    <cellStyle name="Output 2 4 7 2 2 3" xfId="22030"/>
    <cellStyle name="Output 2 4 7 2 2 4" xfId="22031"/>
    <cellStyle name="Output 2 4 7 2 2 5" xfId="22032"/>
    <cellStyle name="Output 2 4 7 2 2 6" xfId="22033"/>
    <cellStyle name="Output 2 4 7 2 2 7" xfId="22034"/>
    <cellStyle name="Output 2 4 7 2 2 8" xfId="22035"/>
    <cellStyle name="Output 2 4 7 2 2 9" xfId="22036"/>
    <cellStyle name="Output 2 4 7 2 3" xfId="22037"/>
    <cellStyle name="Output 2 4 7 2 4" xfId="22038"/>
    <cellStyle name="Output 2 4 7 2 5" xfId="22039"/>
    <cellStyle name="Output 2 4 7 2 6" xfId="22040"/>
    <cellStyle name="Output 2 4 7 2 7" xfId="22041"/>
    <cellStyle name="Output 2 4 7 2 8" xfId="22042"/>
    <cellStyle name="Output 2 4 7 2 9" xfId="22043"/>
    <cellStyle name="Output 2 4 7 3" xfId="22044"/>
    <cellStyle name="Output 2 4 7 3 10" xfId="22045"/>
    <cellStyle name="Output 2 4 7 3 11" xfId="22046"/>
    <cellStyle name="Output 2 4 7 3 12" xfId="36602"/>
    <cellStyle name="Output 2 4 7 3 2" xfId="22047"/>
    <cellStyle name="Output 2 4 7 3 2 10" xfId="22048"/>
    <cellStyle name="Output 2 4 7 3 2 11" xfId="36603"/>
    <cellStyle name="Output 2 4 7 3 2 2" xfId="22049"/>
    <cellStyle name="Output 2 4 7 3 2 3" xfId="22050"/>
    <cellStyle name="Output 2 4 7 3 2 4" xfId="22051"/>
    <cellStyle name="Output 2 4 7 3 2 5" xfId="22052"/>
    <cellStyle name="Output 2 4 7 3 2 6" xfId="22053"/>
    <cellStyle name="Output 2 4 7 3 2 7" xfId="22054"/>
    <cellStyle name="Output 2 4 7 3 2 8" xfId="22055"/>
    <cellStyle name="Output 2 4 7 3 2 9" xfId="22056"/>
    <cellStyle name="Output 2 4 7 3 3" xfId="22057"/>
    <cellStyle name="Output 2 4 7 3 4" xfId="22058"/>
    <cellStyle name="Output 2 4 7 3 5" xfId="22059"/>
    <cellStyle name="Output 2 4 7 3 6" xfId="22060"/>
    <cellStyle name="Output 2 4 7 3 7" xfId="22061"/>
    <cellStyle name="Output 2 4 7 3 8" xfId="22062"/>
    <cellStyle name="Output 2 4 7 3 9" xfId="22063"/>
    <cellStyle name="Output 2 4 7 4" xfId="22064"/>
    <cellStyle name="Output 2 4 7 4 10" xfId="22065"/>
    <cellStyle name="Output 2 4 7 4 11" xfId="36604"/>
    <cellStyle name="Output 2 4 7 4 2" xfId="22066"/>
    <cellStyle name="Output 2 4 7 4 3" xfId="22067"/>
    <cellStyle name="Output 2 4 7 4 4" xfId="22068"/>
    <cellStyle name="Output 2 4 7 4 5" xfId="22069"/>
    <cellStyle name="Output 2 4 7 4 6" xfId="22070"/>
    <cellStyle name="Output 2 4 7 4 7" xfId="22071"/>
    <cellStyle name="Output 2 4 7 4 8" xfId="22072"/>
    <cellStyle name="Output 2 4 7 4 9" xfId="22073"/>
    <cellStyle name="Output 2 4 7 5" xfId="22074"/>
    <cellStyle name="Output 2 4 7 6" xfId="22075"/>
    <cellStyle name="Output 2 4 7 7" xfId="22076"/>
    <cellStyle name="Output 2 4 7 8" xfId="22077"/>
    <cellStyle name="Output 2 4 7 9" xfId="22078"/>
    <cellStyle name="Output 2 4 8" xfId="22079"/>
    <cellStyle name="Output 2 4 8 10" xfId="22080"/>
    <cellStyle name="Output 2 4 8 11" xfId="22081"/>
    <cellStyle name="Output 2 4 8 12" xfId="22082"/>
    <cellStyle name="Output 2 4 8 13" xfId="22083"/>
    <cellStyle name="Output 2 4 8 14" xfId="36605"/>
    <cellStyle name="Output 2 4 8 2" xfId="22084"/>
    <cellStyle name="Output 2 4 8 2 10" xfId="22085"/>
    <cellStyle name="Output 2 4 8 2 11" xfId="22086"/>
    <cellStyle name="Output 2 4 8 2 12" xfId="36606"/>
    <cellStyle name="Output 2 4 8 2 2" xfId="22087"/>
    <cellStyle name="Output 2 4 8 2 2 10" xfId="22088"/>
    <cellStyle name="Output 2 4 8 2 2 11" xfId="36607"/>
    <cellStyle name="Output 2 4 8 2 2 2" xfId="22089"/>
    <cellStyle name="Output 2 4 8 2 2 3" xfId="22090"/>
    <cellStyle name="Output 2 4 8 2 2 4" xfId="22091"/>
    <cellStyle name="Output 2 4 8 2 2 5" xfId="22092"/>
    <cellStyle name="Output 2 4 8 2 2 6" xfId="22093"/>
    <cellStyle name="Output 2 4 8 2 2 7" xfId="22094"/>
    <cellStyle name="Output 2 4 8 2 2 8" xfId="22095"/>
    <cellStyle name="Output 2 4 8 2 2 9" xfId="22096"/>
    <cellStyle name="Output 2 4 8 2 3" xfId="22097"/>
    <cellStyle name="Output 2 4 8 2 4" xfId="22098"/>
    <cellStyle name="Output 2 4 8 2 5" xfId="22099"/>
    <cellStyle name="Output 2 4 8 2 6" xfId="22100"/>
    <cellStyle name="Output 2 4 8 2 7" xfId="22101"/>
    <cellStyle name="Output 2 4 8 2 8" xfId="22102"/>
    <cellStyle name="Output 2 4 8 2 9" xfId="22103"/>
    <cellStyle name="Output 2 4 8 3" xfId="22104"/>
    <cellStyle name="Output 2 4 8 3 10" xfId="22105"/>
    <cellStyle name="Output 2 4 8 3 11" xfId="22106"/>
    <cellStyle name="Output 2 4 8 3 12" xfId="36608"/>
    <cellStyle name="Output 2 4 8 3 2" xfId="22107"/>
    <cellStyle name="Output 2 4 8 3 2 10" xfId="22108"/>
    <cellStyle name="Output 2 4 8 3 2 11" xfId="36609"/>
    <cellStyle name="Output 2 4 8 3 2 2" xfId="22109"/>
    <cellStyle name="Output 2 4 8 3 2 3" xfId="22110"/>
    <cellStyle name="Output 2 4 8 3 2 4" xfId="22111"/>
    <cellStyle name="Output 2 4 8 3 2 5" xfId="22112"/>
    <cellStyle name="Output 2 4 8 3 2 6" xfId="22113"/>
    <cellStyle name="Output 2 4 8 3 2 7" xfId="22114"/>
    <cellStyle name="Output 2 4 8 3 2 8" xfId="22115"/>
    <cellStyle name="Output 2 4 8 3 2 9" xfId="22116"/>
    <cellStyle name="Output 2 4 8 3 3" xfId="22117"/>
    <cellStyle name="Output 2 4 8 3 4" xfId="22118"/>
    <cellStyle name="Output 2 4 8 3 5" xfId="22119"/>
    <cellStyle name="Output 2 4 8 3 6" xfId="22120"/>
    <cellStyle name="Output 2 4 8 3 7" xfId="22121"/>
    <cellStyle name="Output 2 4 8 3 8" xfId="22122"/>
    <cellStyle name="Output 2 4 8 3 9" xfId="22123"/>
    <cellStyle name="Output 2 4 8 4" xfId="22124"/>
    <cellStyle name="Output 2 4 8 4 10" xfId="22125"/>
    <cellStyle name="Output 2 4 8 4 11" xfId="36610"/>
    <cellStyle name="Output 2 4 8 4 2" xfId="22126"/>
    <cellStyle name="Output 2 4 8 4 3" xfId="22127"/>
    <cellStyle name="Output 2 4 8 4 4" xfId="22128"/>
    <cellStyle name="Output 2 4 8 4 5" xfId="22129"/>
    <cellStyle name="Output 2 4 8 4 6" xfId="22130"/>
    <cellStyle name="Output 2 4 8 4 7" xfId="22131"/>
    <cellStyle name="Output 2 4 8 4 8" xfId="22132"/>
    <cellStyle name="Output 2 4 8 4 9" xfId="22133"/>
    <cellStyle name="Output 2 4 8 5" xfId="22134"/>
    <cellStyle name="Output 2 4 8 6" xfId="22135"/>
    <cellStyle name="Output 2 4 8 7" xfId="22136"/>
    <cellStyle name="Output 2 4 8 8" xfId="22137"/>
    <cellStyle name="Output 2 4 8 9" xfId="22138"/>
    <cellStyle name="Output 2 4 9" xfId="22139"/>
    <cellStyle name="Output 2 4 9 10" xfId="22140"/>
    <cellStyle name="Output 2 4 9 11" xfId="22141"/>
    <cellStyle name="Output 2 4 9 12" xfId="22142"/>
    <cellStyle name="Output 2 4 9 13" xfId="36611"/>
    <cellStyle name="Output 2 4 9 2" xfId="22143"/>
    <cellStyle name="Output 2 4 9 2 10" xfId="22144"/>
    <cellStyle name="Output 2 4 9 2 11" xfId="22145"/>
    <cellStyle name="Output 2 4 9 2 12" xfId="36612"/>
    <cellStyle name="Output 2 4 9 2 2" xfId="22146"/>
    <cellStyle name="Output 2 4 9 2 2 10" xfId="22147"/>
    <cellStyle name="Output 2 4 9 2 2 11" xfId="36613"/>
    <cellStyle name="Output 2 4 9 2 2 2" xfId="22148"/>
    <cellStyle name="Output 2 4 9 2 2 3" xfId="22149"/>
    <cellStyle name="Output 2 4 9 2 2 4" xfId="22150"/>
    <cellStyle name="Output 2 4 9 2 2 5" xfId="22151"/>
    <cellStyle name="Output 2 4 9 2 2 6" xfId="22152"/>
    <cellStyle name="Output 2 4 9 2 2 7" xfId="22153"/>
    <cellStyle name="Output 2 4 9 2 2 8" xfId="22154"/>
    <cellStyle name="Output 2 4 9 2 2 9" xfId="22155"/>
    <cellStyle name="Output 2 4 9 2 3" xfId="22156"/>
    <cellStyle name="Output 2 4 9 2 4" xfId="22157"/>
    <cellStyle name="Output 2 4 9 2 5" xfId="22158"/>
    <cellStyle name="Output 2 4 9 2 6" xfId="22159"/>
    <cellStyle name="Output 2 4 9 2 7" xfId="22160"/>
    <cellStyle name="Output 2 4 9 2 8" xfId="22161"/>
    <cellStyle name="Output 2 4 9 2 9" xfId="22162"/>
    <cellStyle name="Output 2 4 9 3" xfId="22163"/>
    <cellStyle name="Output 2 4 9 3 10" xfId="22164"/>
    <cellStyle name="Output 2 4 9 3 11" xfId="36614"/>
    <cellStyle name="Output 2 4 9 3 2" xfId="22165"/>
    <cellStyle name="Output 2 4 9 3 3" xfId="22166"/>
    <cellStyle name="Output 2 4 9 3 4" xfId="22167"/>
    <cellStyle name="Output 2 4 9 3 5" xfId="22168"/>
    <cellStyle name="Output 2 4 9 3 6" xfId="22169"/>
    <cellStyle name="Output 2 4 9 3 7" xfId="22170"/>
    <cellStyle name="Output 2 4 9 3 8" xfId="22171"/>
    <cellStyle name="Output 2 4 9 3 9" xfId="22172"/>
    <cellStyle name="Output 2 4 9 4" xfId="22173"/>
    <cellStyle name="Output 2 4 9 5" xfId="22174"/>
    <cellStyle name="Output 2 4 9 6" xfId="22175"/>
    <cellStyle name="Output 2 4 9 7" xfId="22176"/>
    <cellStyle name="Output 2 4 9 8" xfId="22177"/>
    <cellStyle name="Output 2 4 9 9" xfId="22178"/>
    <cellStyle name="Output 2 5" xfId="22179"/>
    <cellStyle name="Output 2 5 10" xfId="22180"/>
    <cellStyle name="Output 2 5 10 10" xfId="22181"/>
    <cellStyle name="Output 2 5 10 11" xfId="22182"/>
    <cellStyle name="Output 2 5 10 12" xfId="36616"/>
    <cellStyle name="Output 2 5 10 2" xfId="22183"/>
    <cellStyle name="Output 2 5 10 2 10" xfId="22184"/>
    <cellStyle name="Output 2 5 10 2 11" xfId="36617"/>
    <cellStyle name="Output 2 5 10 2 2" xfId="22185"/>
    <cellStyle name="Output 2 5 10 2 3" xfId="22186"/>
    <cellStyle name="Output 2 5 10 2 4" xfId="22187"/>
    <cellStyle name="Output 2 5 10 2 5" xfId="22188"/>
    <cellStyle name="Output 2 5 10 2 6" xfId="22189"/>
    <cellStyle name="Output 2 5 10 2 7" xfId="22190"/>
    <cellStyle name="Output 2 5 10 2 8" xfId="22191"/>
    <cellStyle name="Output 2 5 10 2 9" xfId="22192"/>
    <cellStyle name="Output 2 5 10 3" xfId="22193"/>
    <cellStyle name="Output 2 5 10 4" xfId="22194"/>
    <cellStyle name="Output 2 5 10 5" xfId="22195"/>
    <cellStyle name="Output 2 5 10 6" xfId="22196"/>
    <cellStyle name="Output 2 5 10 7" xfId="22197"/>
    <cellStyle name="Output 2 5 10 8" xfId="22198"/>
    <cellStyle name="Output 2 5 10 9" xfId="22199"/>
    <cellStyle name="Output 2 5 11" xfId="22200"/>
    <cellStyle name="Output 2 5 12" xfId="22201"/>
    <cellStyle name="Output 2 5 13" xfId="22202"/>
    <cellStyle name="Output 2 5 14" xfId="22203"/>
    <cellStyle name="Output 2 5 15" xfId="22204"/>
    <cellStyle name="Output 2 5 16" xfId="22205"/>
    <cellStyle name="Output 2 5 17" xfId="22206"/>
    <cellStyle name="Output 2 5 18" xfId="22207"/>
    <cellStyle name="Output 2 5 19" xfId="22208"/>
    <cellStyle name="Output 2 5 2" xfId="22209"/>
    <cellStyle name="Output 2 5 2 10" xfId="22210"/>
    <cellStyle name="Output 2 5 2 11" xfId="22211"/>
    <cellStyle name="Output 2 5 2 12" xfId="22212"/>
    <cellStyle name="Output 2 5 2 13" xfId="22213"/>
    <cellStyle name="Output 2 5 2 14" xfId="22214"/>
    <cellStyle name="Output 2 5 2 15" xfId="36618"/>
    <cellStyle name="Output 2 5 2 2" xfId="22215"/>
    <cellStyle name="Output 2 5 2 2 10" xfId="22216"/>
    <cellStyle name="Output 2 5 2 2 11" xfId="22217"/>
    <cellStyle name="Output 2 5 2 2 12" xfId="22218"/>
    <cellStyle name="Output 2 5 2 2 13" xfId="22219"/>
    <cellStyle name="Output 2 5 2 2 14" xfId="36619"/>
    <cellStyle name="Output 2 5 2 2 2" xfId="22220"/>
    <cellStyle name="Output 2 5 2 2 2 10" xfId="22221"/>
    <cellStyle name="Output 2 5 2 2 2 11" xfId="22222"/>
    <cellStyle name="Output 2 5 2 2 2 12" xfId="36620"/>
    <cellStyle name="Output 2 5 2 2 2 2" xfId="22223"/>
    <cellStyle name="Output 2 5 2 2 2 2 10" xfId="22224"/>
    <cellStyle name="Output 2 5 2 2 2 2 11" xfId="36621"/>
    <cellStyle name="Output 2 5 2 2 2 2 2" xfId="22225"/>
    <cellStyle name="Output 2 5 2 2 2 2 3" xfId="22226"/>
    <cellStyle name="Output 2 5 2 2 2 2 4" xfId="22227"/>
    <cellStyle name="Output 2 5 2 2 2 2 5" xfId="22228"/>
    <cellStyle name="Output 2 5 2 2 2 2 6" xfId="22229"/>
    <cellStyle name="Output 2 5 2 2 2 2 7" xfId="22230"/>
    <cellStyle name="Output 2 5 2 2 2 2 8" xfId="22231"/>
    <cellStyle name="Output 2 5 2 2 2 2 9" xfId="22232"/>
    <cellStyle name="Output 2 5 2 2 2 3" xfId="22233"/>
    <cellStyle name="Output 2 5 2 2 2 4" xfId="22234"/>
    <cellStyle name="Output 2 5 2 2 2 5" xfId="22235"/>
    <cellStyle name="Output 2 5 2 2 2 6" xfId="22236"/>
    <cellStyle name="Output 2 5 2 2 2 7" xfId="22237"/>
    <cellStyle name="Output 2 5 2 2 2 8" xfId="22238"/>
    <cellStyle name="Output 2 5 2 2 2 9" xfId="22239"/>
    <cellStyle name="Output 2 5 2 2 3" xfId="22240"/>
    <cellStyle name="Output 2 5 2 2 3 10" xfId="22241"/>
    <cellStyle name="Output 2 5 2 2 3 11" xfId="22242"/>
    <cellStyle name="Output 2 5 2 2 3 12" xfId="36622"/>
    <cellStyle name="Output 2 5 2 2 3 2" xfId="22243"/>
    <cellStyle name="Output 2 5 2 2 3 2 10" xfId="22244"/>
    <cellStyle name="Output 2 5 2 2 3 2 11" xfId="36623"/>
    <cellStyle name="Output 2 5 2 2 3 2 2" xfId="22245"/>
    <cellStyle name="Output 2 5 2 2 3 2 3" xfId="22246"/>
    <cellStyle name="Output 2 5 2 2 3 2 4" xfId="22247"/>
    <cellStyle name="Output 2 5 2 2 3 2 5" xfId="22248"/>
    <cellStyle name="Output 2 5 2 2 3 2 6" xfId="22249"/>
    <cellStyle name="Output 2 5 2 2 3 2 7" xfId="22250"/>
    <cellStyle name="Output 2 5 2 2 3 2 8" xfId="22251"/>
    <cellStyle name="Output 2 5 2 2 3 2 9" xfId="22252"/>
    <cellStyle name="Output 2 5 2 2 3 3" xfId="22253"/>
    <cellStyle name="Output 2 5 2 2 3 4" xfId="22254"/>
    <cellStyle name="Output 2 5 2 2 3 5" xfId="22255"/>
    <cellStyle name="Output 2 5 2 2 3 6" xfId="22256"/>
    <cellStyle name="Output 2 5 2 2 3 7" xfId="22257"/>
    <cellStyle name="Output 2 5 2 2 3 8" xfId="22258"/>
    <cellStyle name="Output 2 5 2 2 3 9" xfId="22259"/>
    <cellStyle name="Output 2 5 2 2 4" xfId="22260"/>
    <cellStyle name="Output 2 5 2 2 4 10" xfId="22261"/>
    <cellStyle name="Output 2 5 2 2 4 11" xfId="36624"/>
    <cellStyle name="Output 2 5 2 2 4 2" xfId="22262"/>
    <cellStyle name="Output 2 5 2 2 4 3" xfId="22263"/>
    <cellStyle name="Output 2 5 2 2 4 4" xfId="22264"/>
    <cellStyle name="Output 2 5 2 2 4 5" xfId="22265"/>
    <cellStyle name="Output 2 5 2 2 4 6" xfId="22266"/>
    <cellStyle name="Output 2 5 2 2 4 7" xfId="22267"/>
    <cellStyle name="Output 2 5 2 2 4 8" xfId="22268"/>
    <cellStyle name="Output 2 5 2 2 4 9" xfId="22269"/>
    <cellStyle name="Output 2 5 2 2 5" xfId="22270"/>
    <cellStyle name="Output 2 5 2 2 6" xfId="22271"/>
    <cellStyle name="Output 2 5 2 2 7" xfId="22272"/>
    <cellStyle name="Output 2 5 2 2 8" xfId="22273"/>
    <cellStyle name="Output 2 5 2 2 9" xfId="22274"/>
    <cellStyle name="Output 2 5 2 3" xfId="22275"/>
    <cellStyle name="Output 2 5 2 3 10" xfId="22276"/>
    <cellStyle name="Output 2 5 2 3 11" xfId="22277"/>
    <cellStyle name="Output 2 5 2 3 12" xfId="36625"/>
    <cellStyle name="Output 2 5 2 3 2" xfId="22278"/>
    <cellStyle name="Output 2 5 2 3 2 10" xfId="22279"/>
    <cellStyle name="Output 2 5 2 3 2 11" xfId="36626"/>
    <cellStyle name="Output 2 5 2 3 2 2" xfId="22280"/>
    <cellStyle name="Output 2 5 2 3 2 3" xfId="22281"/>
    <cellStyle name="Output 2 5 2 3 2 4" xfId="22282"/>
    <cellStyle name="Output 2 5 2 3 2 5" xfId="22283"/>
    <cellStyle name="Output 2 5 2 3 2 6" xfId="22284"/>
    <cellStyle name="Output 2 5 2 3 2 7" xfId="22285"/>
    <cellStyle name="Output 2 5 2 3 2 8" xfId="22286"/>
    <cellStyle name="Output 2 5 2 3 2 9" xfId="22287"/>
    <cellStyle name="Output 2 5 2 3 3" xfId="22288"/>
    <cellStyle name="Output 2 5 2 3 4" xfId="22289"/>
    <cellStyle name="Output 2 5 2 3 5" xfId="22290"/>
    <cellStyle name="Output 2 5 2 3 6" xfId="22291"/>
    <cellStyle name="Output 2 5 2 3 7" xfId="22292"/>
    <cellStyle name="Output 2 5 2 3 8" xfId="22293"/>
    <cellStyle name="Output 2 5 2 3 9" xfId="22294"/>
    <cellStyle name="Output 2 5 2 4" xfId="22295"/>
    <cellStyle name="Output 2 5 2 4 10" xfId="22296"/>
    <cellStyle name="Output 2 5 2 4 11" xfId="22297"/>
    <cellStyle name="Output 2 5 2 4 12" xfId="36627"/>
    <cellStyle name="Output 2 5 2 4 2" xfId="22298"/>
    <cellStyle name="Output 2 5 2 4 2 10" xfId="22299"/>
    <cellStyle name="Output 2 5 2 4 2 11" xfId="36628"/>
    <cellStyle name="Output 2 5 2 4 2 2" xfId="22300"/>
    <cellStyle name="Output 2 5 2 4 2 3" xfId="22301"/>
    <cellStyle name="Output 2 5 2 4 2 4" xfId="22302"/>
    <cellStyle name="Output 2 5 2 4 2 5" xfId="22303"/>
    <cellStyle name="Output 2 5 2 4 2 6" xfId="22304"/>
    <cellStyle name="Output 2 5 2 4 2 7" xfId="22305"/>
    <cellStyle name="Output 2 5 2 4 2 8" xfId="22306"/>
    <cellStyle name="Output 2 5 2 4 2 9" xfId="22307"/>
    <cellStyle name="Output 2 5 2 4 3" xfId="22308"/>
    <cellStyle name="Output 2 5 2 4 4" xfId="22309"/>
    <cellStyle name="Output 2 5 2 4 5" xfId="22310"/>
    <cellStyle name="Output 2 5 2 4 6" xfId="22311"/>
    <cellStyle name="Output 2 5 2 4 7" xfId="22312"/>
    <cellStyle name="Output 2 5 2 4 8" xfId="22313"/>
    <cellStyle name="Output 2 5 2 4 9" xfId="22314"/>
    <cellStyle name="Output 2 5 2 5" xfId="22315"/>
    <cellStyle name="Output 2 5 2 5 10" xfId="22316"/>
    <cellStyle name="Output 2 5 2 5 11" xfId="36629"/>
    <cellStyle name="Output 2 5 2 5 2" xfId="22317"/>
    <cellStyle name="Output 2 5 2 5 3" xfId="22318"/>
    <cellStyle name="Output 2 5 2 5 4" xfId="22319"/>
    <cellStyle name="Output 2 5 2 5 5" xfId="22320"/>
    <cellStyle name="Output 2 5 2 5 6" xfId="22321"/>
    <cellStyle name="Output 2 5 2 5 7" xfId="22322"/>
    <cellStyle name="Output 2 5 2 5 8" xfId="22323"/>
    <cellStyle name="Output 2 5 2 5 9" xfId="22324"/>
    <cellStyle name="Output 2 5 2 6" xfId="22325"/>
    <cellStyle name="Output 2 5 2 7" xfId="22326"/>
    <cellStyle name="Output 2 5 2 8" xfId="22327"/>
    <cellStyle name="Output 2 5 2 9" xfId="22328"/>
    <cellStyle name="Output 2 5 20" xfId="36615"/>
    <cellStyle name="Output 2 5 3" xfId="22329"/>
    <cellStyle name="Output 2 5 3 10" xfId="22330"/>
    <cellStyle name="Output 2 5 3 11" xfId="22331"/>
    <cellStyle name="Output 2 5 3 12" xfId="22332"/>
    <cellStyle name="Output 2 5 3 13" xfId="22333"/>
    <cellStyle name="Output 2 5 3 14" xfId="36630"/>
    <cellStyle name="Output 2 5 3 2" xfId="22334"/>
    <cellStyle name="Output 2 5 3 2 10" xfId="22335"/>
    <cellStyle name="Output 2 5 3 2 11" xfId="22336"/>
    <cellStyle name="Output 2 5 3 2 12" xfId="36631"/>
    <cellStyle name="Output 2 5 3 2 2" xfId="22337"/>
    <cellStyle name="Output 2 5 3 2 2 10" xfId="22338"/>
    <cellStyle name="Output 2 5 3 2 2 11" xfId="36632"/>
    <cellStyle name="Output 2 5 3 2 2 2" xfId="22339"/>
    <cellStyle name="Output 2 5 3 2 2 3" xfId="22340"/>
    <cellStyle name="Output 2 5 3 2 2 4" xfId="22341"/>
    <cellStyle name="Output 2 5 3 2 2 5" xfId="22342"/>
    <cellStyle name="Output 2 5 3 2 2 6" xfId="22343"/>
    <cellStyle name="Output 2 5 3 2 2 7" xfId="22344"/>
    <cellStyle name="Output 2 5 3 2 2 8" xfId="22345"/>
    <cellStyle name="Output 2 5 3 2 2 9" xfId="22346"/>
    <cellStyle name="Output 2 5 3 2 3" xfId="22347"/>
    <cellStyle name="Output 2 5 3 2 4" xfId="22348"/>
    <cellStyle name="Output 2 5 3 2 5" xfId="22349"/>
    <cellStyle name="Output 2 5 3 2 6" xfId="22350"/>
    <cellStyle name="Output 2 5 3 2 7" xfId="22351"/>
    <cellStyle name="Output 2 5 3 2 8" xfId="22352"/>
    <cellStyle name="Output 2 5 3 2 9" xfId="22353"/>
    <cellStyle name="Output 2 5 3 3" xfId="22354"/>
    <cellStyle name="Output 2 5 3 3 10" xfId="22355"/>
    <cellStyle name="Output 2 5 3 3 11" xfId="22356"/>
    <cellStyle name="Output 2 5 3 3 12" xfId="36633"/>
    <cellStyle name="Output 2 5 3 3 2" xfId="22357"/>
    <cellStyle name="Output 2 5 3 3 2 10" xfId="22358"/>
    <cellStyle name="Output 2 5 3 3 2 11" xfId="36634"/>
    <cellStyle name="Output 2 5 3 3 2 2" xfId="22359"/>
    <cellStyle name="Output 2 5 3 3 2 3" xfId="22360"/>
    <cellStyle name="Output 2 5 3 3 2 4" xfId="22361"/>
    <cellStyle name="Output 2 5 3 3 2 5" xfId="22362"/>
    <cellStyle name="Output 2 5 3 3 2 6" xfId="22363"/>
    <cellStyle name="Output 2 5 3 3 2 7" xfId="22364"/>
    <cellStyle name="Output 2 5 3 3 2 8" xfId="22365"/>
    <cellStyle name="Output 2 5 3 3 2 9" xfId="22366"/>
    <cellStyle name="Output 2 5 3 3 3" xfId="22367"/>
    <cellStyle name="Output 2 5 3 3 4" xfId="22368"/>
    <cellStyle name="Output 2 5 3 3 5" xfId="22369"/>
    <cellStyle name="Output 2 5 3 3 6" xfId="22370"/>
    <cellStyle name="Output 2 5 3 3 7" xfId="22371"/>
    <cellStyle name="Output 2 5 3 3 8" xfId="22372"/>
    <cellStyle name="Output 2 5 3 3 9" xfId="22373"/>
    <cellStyle name="Output 2 5 3 4" xfId="22374"/>
    <cellStyle name="Output 2 5 3 4 10" xfId="22375"/>
    <cellStyle name="Output 2 5 3 4 11" xfId="36635"/>
    <cellStyle name="Output 2 5 3 4 2" xfId="22376"/>
    <cellStyle name="Output 2 5 3 4 3" xfId="22377"/>
    <cellStyle name="Output 2 5 3 4 4" xfId="22378"/>
    <cellStyle name="Output 2 5 3 4 5" xfId="22379"/>
    <cellStyle name="Output 2 5 3 4 6" xfId="22380"/>
    <cellStyle name="Output 2 5 3 4 7" xfId="22381"/>
    <cellStyle name="Output 2 5 3 4 8" xfId="22382"/>
    <cellStyle name="Output 2 5 3 4 9" xfId="22383"/>
    <cellStyle name="Output 2 5 3 5" xfId="22384"/>
    <cellStyle name="Output 2 5 3 6" xfId="22385"/>
    <cellStyle name="Output 2 5 3 7" xfId="22386"/>
    <cellStyle name="Output 2 5 3 8" xfId="22387"/>
    <cellStyle name="Output 2 5 3 9" xfId="22388"/>
    <cellStyle name="Output 2 5 4" xfId="22389"/>
    <cellStyle name="Output 2 5 4 10" xfId="22390"/>
    <cellStyle name="Output 2 5 4 11" xfId="22391"/>
    <cellStyle name="Output 2 5 4 12" xfId="22392"/>
    <cellStyle name="Output 2 5 4 13" xfId="22393"/>
    <cellStyle name="Output 2 5 4 14" xfId="36636"/>
    <cellStyle name="Output 2 5 4 2" xfId="22394"/>
    <cellStyle name="Output 2 5 4 2 10" xfId="22395"/>
    <cellStyle name="Output 2 5 4 2 11" xfId="22396"/>
    <cellStyle name="Output 2 5 4 2 12" xfId="36637"/>
    <cellStyle name="Output 2 5 4 2 2" xfId="22397"/>
    <cellStyle name="Output 2 5 4 2 2 10" xfId="22398"/>
    <cellStyle name="Output 2 5 4 2 2 11" xfId="36638"/>
    <cellStyle name="Output 2 5 4 2 2 2" xfId="22399"/>
    <cellStyle name="Output 2 5 4 2 2 3" xfId="22400"/>
    <cellStyle name="Output 2 5 4 2 2 4" xfId="22401"/>
    <cellStyle name="Output 2 5 4 2 2 5" xfId="22402"/>
    <cellStyle name="Output 2 5 4 2 2 6" xfId="22403"/>
    <cellStyle name="Output 2 5 4 2 2 7" xfId="22404"/>
    <cellStyle name="Output 2 5 4 2 2 8" xfId="22405"/>
    <cellStyle name="Output 2 5 4 2 2 9" xfId="22406"/>
    <cellStyle name="Output 2 5 4 2 3" xfId="22407"/>
    <cellStyle name="Output 2 5 4 2 4" xfId="22408"/>
    <cellStyle name="Output 2 5 4 2 5" xfId="22409"/>
    <cellStyle name="Output 2 5 4 2 6" xfId="22410"/>
    <cellStyle name="Output 2 5 4 2 7" xfId="22411"/>
    <cellStyle name="Output 2 5 4 2 8" xfId="22412"/>
    <cellStyle name="Output 2 5 4 2 9" xfId="22413"/>
    <cellStyle name="Output 2 5 4 3" xfId="22414"/>
    <cellStyle name="Output 2 5 4 3 10" xfId="22415"/>
    <cellStyle name="Output 2 5 4 3 11" xfId="22416"/>
    <cellStyle name="Output 2 5 4 3 12" xfId="36639"/>
    <cellStyle name="Output 2 5 4 3 2" xfId="22417"/>
    <cellStyle name="Output 2 5 4 3 2 10" xfId="22418"/>
    <cellStyle name="Output 2 5 4 3 2 11" xfId="36640"/>
    <cellStyle name="Output 2 5 4 3 2 2" xfId="22419"/>
    <cellStyle name="Output 2 5 4 3 2 3" xfId="22420"/>
    <cellStyle name="Output 2 5 4 3 2 4" xfId="22421"/>
    <cellStyle name="Output 2 5 4 3 2 5" xfId="22422"/>
    <cellStyle name="Output 2 5 4 3 2 6" xfId="22423"/>
    <cellStyle name="Output 2 5 4 3 2 7" xfId="22424"/>
    <cellStyle name="Output 2 5 4 3 2 8" xfId="22425"/>
    <cellStyle name="Output 2 5 4 3 2 9" xfId="22426"/>
    <cellStyle name="Output 2 5 4 3 3" xfId="22427"/>
    <cellStyle name="Output 2 5 4 3 4" xfId="22428"/>
    <cellStyle name="Output 2 5 4 3 5" xfId="22429"/>
    <cellStyle name="Output 2 5 4 3 6" xfId="22430"/>
    <cellStyle name="Output 2 5 4 3 7" xfId="22431"/>
    <cellStyle name="Output 2 5 4 3 8" xfId="22432"/>
    <cellStyle name="Output 2 5 4 3 9" xfId="22433"/>
    <cellStyle name="Output 2 5 4 4" xfId="22434"/>
    <cellStyle name="Output 2 5 4 4 10" xfId="22435"/>
    <cellStyle name="Output 2 5 4 4 11" xfId="36641"/>
    <cellStyle name="Output 2 5 4 4 2" xfId="22436"/>
    <cellStyle name="Output 2 5 4 4 3" xfId="22437"/>
    <cellStyle name="Output 2 5 4 4 4" xfId="22438"/>
    <cellStyle name="Output 2 5 4 4 5" xfId="22439"/>
    <cellStyle name="Output 2 5 4 4 6" xfId="22440"/>
    <cellStyle name="Output 2 5 4 4 7" xfId="22441"/>
    <cellStyle name="Output 2 5 4 4 8" xfId="22442"/>
    <cellStyle name="Output 2 5 4 4 9" xfId="22443"/>
    <cellStyle name="Output 2 5 4 5" xfId="22444"/>
    <cellStyle name="Output 2 5 4 6" xfId="22445"/>
    <cellStyle name="Output 2 5 4 7" xfId="22446"/>
    <cellStyle name="Output 2 5 4 8" xfId="22447"/>
    <cellStyle name="Output 2 5 4 9" xfId="22448"/>
    <cellStyle name="Output 2 5 5" xfId="22449"/>
    <cellStyle name="Output 2 5 5 10" xfId="22450"/>
    <cellStyle name="Output 2 5 5 11" xfId="22451"/>
    <cellStyle name="Output 2 5 5 12" xfId="22452"/>
    <cellStyle name="Output 2 5 5 13" xfId="22453"/>
    <cellStyle name="Output 2 5 5 14" xfId="36642"/>
    <cellStyle name="Output 2 5 5 2" xfId="22454"/>
    <cellStyle name="Output 2 5 5 2 10" xfId="22455"/>
    <cellStyle name="Output 2 5 5 2 11" xfId="22456"/>
    <cellStyle name="Output 2 5 5 2 12" xfId="36643"/>
    <cellStyle name="Output 2 5 5 2 2" xfId="22457"/>
    <cellStyle name="Output 2 5 5 2 2 10" xfId="22458"/>
    <cellStyle name="Output 2 5 5 2 2 11" xfId="36644"/>
    <cellStyle name="Output 2 5 5 2 2 2" xfId="22459"/>
    <cellStyle name="Output 2 5 5 2 2 3" xfId="22460"/>
    <cellStyle name="Output 2 5 5 2 2 4" xfId="22461"/>
    <cellStyle name="Output 2 5 5 2 2 5" xfId="22462"/>
    <cellStyle name="Output 2 5 5 2 2 6" xfId="22463"/>
    <cellStyle name="Output 2 5 5 2 2 7" xfId="22464"/>
    <cellStyle name="Output 2 5 5 2 2 8" xfId="22465"/>
    <cellStyle name="Output 2 5 5 2 2 9" xfId="22466"/>
    <cellStyle name="Output 2 5 5 2 3" xfId="22467"/>
    <cellStyle name="Output 2 5 5 2 4" xfId="22468"/>
    <cellStyle name="Output 2 5 5 2 5" xfId="22469"/>
    <cellStyle name="Output 2 5 5 2 6" xfId="22470"/>
    <cellStyle name="Output 2 5 5 2 7" xfId="22471"/>
    <cellStyle name="Output 2 5 5 2 8" xfId="22472"/>
    <cellStyle name="Output 2 5 5 2 9" xfId="22473"/>
    <cellStyle name="Output 2 5 5 3" xfId="22474"/>
    <cellStyle name="Output 2 5 5 3 10" xfId="22475"/>
    <cellStyle name="Output 2 5 5 3 11" xfId="22476"/>
    <cellStyle name="Output 2 5 5 3 12" xfId="36645"/>
    <cellStyle name="Output 2 5 5 3 2" xfId="22477"/>
    <cellStyle name="Output 2 5 5 3 2 10" xfId="22478"/>
    <cellStyle name="Output 2 5 5 3 2 11" xfId="36646"/>
    <cellStyle name="Output 2 5 5 3 2 2" xfId="22479"/>
    <cellStyle name="Output 2 5 5 3 2 3" xfId="22480"/>
    <cellStyle name="Output 2 5 5 3 2 4" xfId="22481"/>
    <cellStyle name="Output 2 5 5 3 2 5" xfId="22482"/>
    <cellStyle name="Output 2 5 5 3 2 6" xfId="22483"/>
    <cellStyle name="Output 2 5 5 3 2 7" xfId="22484"/>
    <cellStyle name="Output 2 5 5 3 2 8" xfId="22485"/>
    <cellStyle name="Output 2 5 5 3 2 9" xfId="22486"/>
    <cellStyle name="Output 2 5 5 3 3" xfId="22487"/>
    <cellStyle name="Output 2 5 5 3 4" xfId="22488"/>
    <cellStyle name="Output 2 5 5 3 5" xfId="22489"/>
    <cellStyle name="Output 2 5 5 3 6" xfId="22490"/>
    <cellStyle name="Output 2 5 5 3 7" xfId="22491"/>
    <cellStyle name="Output 2 5 5 3 8" xfId="22492"/>
    <cellStyle name="Output 2 5 5 3 9" xfId="22493"/>
    <cellStyle name="Output 2 5 5 4" xfId="22494"/>
    <cellStyle name="Output 2 5 5 4 10" xfId="22495"/>
    <cellStyle name="Output 2 5 5 4 11" xfId="36647"/>
    <cellStyle name="Output 2 5 5 4 2" xfId="22496"/>
    <cellStyle name="Output 2 5 5 4 3" xfId="22497"/>
    <cellStyle name="Output 2 5 5 4 4" xfId="22498"/>
    <cellStyle name="Output 2 5 5 4 5" xfId="22499"/>
    <cellStyle name="Output 2 5 5 4 6" xfId="22500"/>
    <cellStyle name="Output 2 5 5 4 7" xfId="22501"/>
    <cellStyle name="Output 2 5 5 4 8" xfId="22502"/>
    <cellStyle name="Output 2 5 5 4 9" xfId="22503"/>
    <cellStyle name="Output 2 5 5 5" xfId="22504"/>
    <cellStyle name="Output 2 5 5 6" xfId="22505"/>
    <cellStyle name="Output 2 5 5 7" xfId="22506"/>
    <cellStyle name="Output 2 5 5 8" xfId="22507"/>
    <cellStyle name="Output 2 5 5 9" xfId="22508"/>
    <cellStyle name="Output 2 5 6" xfId="22509"/>
    <cellStyle name="Output 2 5 6 10" xfId="22510"/>
    <cellStyle name="Output 2 5 6 11" xfId="22511"/>
    <cellStyle name="Output 2 5 6 12" xfId="22512"/>
    <cellStyle name="Output 2 5 6 13" xfId="22513"/>
    <cellStyle name="Output 2 5 6 14" xfId="36648"/>
    <cellStyle name="Output 2 5 6 2" xfId="22514"/>
    <cellStyle name="Output 2 5 6 2 10" xfId="22515"/>
    <cellStyle name="Output 2 5 6 2 11" xfId="22516"/>
    <cellStyle name="Output 2 5 6 2 12" xfId="36649"/>
    <cellStyle name="Output 2 5 6 2 2" xfId="22517"/>
    <cellStyle name="Output 2 5 6 2 2 10" xfId="22518"/>
    <cellStyle name="Output 2 5 6 2 2 11" xfId="36650"/>
    <cellStyle name="Output 2 5 6 2 2 2" xfId="22519"/>
    <cellStyle name="Output 2 5 6 2 2 3" xfId="22520"/>
    <cellStyle name="Output 2 5 6 2 2 4" xfId="22521"/>
    <cellStyle name="Output 2 5 6 2 2 5" xfId="22522"/>
    <cellStyle name="Output 2 5 6 2 2 6" xfId="22523"/>
    <cellStyle name="Output 2 5 6 2 2 7" xfId="22524"/>
    <cellStyle name="Output 2 5 6 2 2 8" xfId="22525"/>
    <cellStyle name="Output 2 5 6 2 2 9" xfId="22526"/>
    <cellStyle name="Output 2 5 6 2 3" xfId="22527"/>
    <cellStyle name="Output 2 5 6 2 4" xfId="22528"/>
    <cellStyle name="Output 2 5 6 2 5" xfId="22529"/>
    <cellStyle name="Output 2 5 6 2 6" xfId="22530"/>
    <cellStyle name="Output 2 5 6 2 7" xfId="22531"/>
    <cellStyle name="Output 2 5 6 2 8" xfId="22532"/>
    <cellStyle name="Output 2 5 6 2 9" xfId="22533"/>
    <cellStyle name="Output 2 5 6 3" xfId="22534"/>
    <cellStyle name="Output 2 5 6 3 10" xfId="22535"/>
    <cellStyle name="Output 2 5 6 3 11" xfId="22536"/>
    <cellStyle name="Output 2 5 6 3 12" xfId="36651"/>
    <cellStyle name="Output 2 5 6 3 2" xfId="22537"/>
    <cellStyle name="Output 2 5 6 3 2 10" xfId="22538"/>
    <cellStyle name="Output 2 5 6 3 2 11" xfId="36652"/>
    <cellStyle name="Output 2 5 6 3 2 2" xfId="22539"/>
    <cellStyle name="Output 2 5 6 3 2 3" xfId="22540"/>
    <cellStyle name="Output 2 5 6 3 2 4" xfId="22541"/>
    <cellStyle name="Output 2 5 6 3 2 5" xfId="22542"/>
    <cellStyle name="Output 2 5 6 3 2 6" xfId="22543"/>
    <cellStyle name="Output 2 5 6 3 2 7" xfId="22544"/>
    <cellStyle name="Output 2 5 6 3 2 8" xfId="22545"/>
    <cellStyle name="Output 2 5 6 3 2 9" xfId="22546"/>
    <cellStyle name="Output 2 5 6 3 3" xfId="22547"/>
    <cellStyle name="Output 2 5 6 3 4" xfId="22548"/>
    <cellStyle name="Output 2 5 6 3 5" xfId="22549"/>
    <cellStyle name="Output 2 5 6 3 6" xfId="22550"/>
    <cellStyle name="Output 2 5 6 3 7" xfId="22551"/>
    <cellStyle name="Output 2 5 6 3 8" xfId="22552"/>
    <cellStyle name="Output 2 5 6 3 9" xfId="22553"/>
    <cellStyle name="Output 2 5 6 4" xfId="22554"/>
    <cellStyle name="Output 2 5 6 4 10" xfId="22555"/>
    <cellStyle name="Output 2 5 6 4 11" xfId="36653"/>
    <cellStyle name="Output 2 5 6 4 2" xfId="22556"/>
    <cellStyle name="Output 2 5 6 4 3" xfId="22557"/>
    <cellStyle name="Output 2 5 6 4 4" xfId="22558"/>
    <cellStyle name="Output 2 5 6 4 5" xfId="22559"/>
    <cellStyle name="Output 2 5 6 4 6" xfId="22560"/>
    <cellStyle name="Output 2 5 6 4 7" xfId="22561"/>
    <cellStyle name="Output 2 5 6 4 8" xfId="22562"/>
    <cellStyle name="Output 2 5 6 4 9" xfId="22563"/>
    <cellStyle name="Output 2 5 6 5" xfId="22564"/>
    <cellStyle name="Output 2 5 6 6" xfId="22565"/>
    <cellStyle name="Output 2 5 6 7" xfId="22566"/>
    <cellStyle name="Output 2 5 6 8" xfId="22567"/>
    <cellStyle name="Output 2 5 6 9" xfId="22568"/>
    <cellStyle name="Output 2 5 7" xfId="22569"/>
    <cellStyle name="Output 2 5 7 10" xfId="22570"/>
    <cellStyle name="Output 2 5 7 11" xfId="22571"/>
    <cellStyle name="Output 2 5 7 12" xfId="22572"/>
    <cellStyle name="Output 2 5 7 13" xfId="22573"/>
    <cellStyle name="Output 2 5 7 14" xfId="36654"/>
    <cellStyle name="Output 2 5 7 2" xfId="22574"/>
    <cellStyle name="Output 2 5 7 2 10" xfId="22575"/>
    <cellStyle name="Output 2 5 7 2 11" xfId="22576"/>
    <cellStyle name="Output 2 5 7 2 12" xfId="36655"/>
    <cellStyle name="Output 2 5 7 2 2" xfId="22577"/>
    <cellStyle name="Output 2 5 7 2 2 10" xfId="22578"/>
    <cellStyle name="Output 2 5 7 2 2 11" xfId="36656"/>
    <cellStyle name="Output 2 5 7 2 2 2" xfId="22579"/>
    <cellStyle name="Output 2 5 7 2 2 3" xfId="22580"/>
    <cellStyle name="Output 2 5 7 2 2 4" xfId="22581"/>
    <cellStyle name="Output 2 5 7 2 2 5" xfId="22582"/>
    <cellStyle name="Output 2 5 7 2 2 6" xfId="22583"/>
    <cellStyle name="Output 2 5 7 2 2 7" xfId="22584"/>
    <cellStyle name="Output 2 5 7 2 2 8" xfId="22585"/>
    <cellStyle name="Output 2 5 7 2 2 9" xfId="22586"/>
    <cellStyle name="Output 2 5 7 2 3" xfId="22587"/>
    <cellStyle name="Output 2 5 7 2 4" xfId="22588"/>
    <cellStyle name="Output 2 5 7 2 5" xfId="22589"/>
    <cellStyle name="Output 2 5 7 2 6" xfId="22590"/>
    <cellStyle name="Output 2 5 7 2 7" xfId="22591"/>
    <cellStyle name="Output 2 5 7 2 8" xfId="22592"/>
    <cellStyle name="Output 2 5 7 2 9" xfId="22593"/>
    <cellStyle name="Output 2 5 7 3" xfId="22594"/>
    <cellStyle name="Output 2 5 7 3 10" xfId="22595"/>
    <cellStyle name="Output 2 5 7 3 11" xfId="22596"/>
    <cellStyle name="Output 2 5 7 3 12" xfId="36657"/>
    <cellStyle name="Output 2 5 7 3 2" xfId="22597"/>
    <cellStyle name="Output 2 5 7 3 2 10" xfId="22598"/>
    <cellStyle name="Output 2 5 7 3 2 11" xfId="36658"/>
    <cellStyle name="Output 2 5 7 3 2 2" xfId="22599"/>
    <cellStyle name="Output 2 5 7 3 2 3" xfId="22600"/>
    <cellStyle name="Output 2 5 7 3 2 4" xfId="22601"/>
    <cellStyle name="Output 2 5 7 3 2 5" xfId="22602"/>
    <cellStyle name="Output 2 5 7 3 2 6" xfId="22603"/>
    <cellStyle name="Output 2 5 7 3 2 7" xfId="22604"/>
    <cellStyle name="Output 2 5 7 3 2 8" xfId="22605"/>
    <cellStyle name="Output 2 5 7 3 2 9" xfId="22606"/>
    <cellStyle name="Output 2 5 7 3 3" xfId="22607"/>
    <cellStyle name="Output 2 5 7 3 4" xfId="22608"/>
    <cellStyle name="Output 2 5 7 3 5" xfId="22609"/>
    <cellStyle name="Output 2 5 7 3 6" xfId="22610"/>
    <cellStyle name="Output 2 5 7 3 7" xfId="22611"/>
    <cellStyle name="Output 2 5 7 3 8" xfId="22612"/>
    <cellStyle name="Output 2 5 7 3 9" xfId="22613"/>
    <cellStyle name="Output 2 5 7 4" xfId="22614"/>
    <cellStyle name="Output 2 5 7 4 10" xfId="22615"/>
    <cellStyle name="Output 2 5 7 4 11" xfId="36659"/>
    <cellStyle name="Output 2 5 7 4 2" xfId="22616"/>
    <cellStyle name="Output 2 5 7 4 3" xfId="22617"/>
    <cellStyle name="Output 2 5 7 4 4" xfId="22618"/>
    <cellStyle name="Output 2 5 7 4 5" xfId="22619"/>
    <cellStyle name="Output 2 5 7 4 6" xfId="22620"/>
    <cellStyle name="Output 2 5 7 4 7" xfId="22621"/>
    <cellStyle name="Output 2 5 7 4 8" xfId="22622"/>
    <cellStyle name="Output 2 5 7 4 9" xfId="22623"/>
    <cellStyle name="Output 2 5 7 5" xfId="22624"/>
    <cellStyle name="Output 2 5 7 6" xfId="22625"/>
    <cellStyle name="Output 2 5 7 7" xfId="22626"/>
    <cellStyle name="Output 2 5 7 8" xfId="22627"/>
    <cellStyle name="Output 2 5 7 9" xfId="22628"/>
    <cellStyle name="Output 2 5 8" xfId="22629"/>
    <cellStyle name="Output 2 5 8 10" xfId="22630"/>
    <cellStyle name="Output 2 5 8 11" xfId="22631"/>
    <cellStyle name="Output 2 5 8 12" xfId="22632"/>
    <cellStyle name="Output 2 5 8 13" xfId="22633"/>
    <cellStyle name="Output 2 5 8 14" xfId="36660"/>
    <cellStyle name="Output 2 5 8 2" xfId="22634"/>
    <cellStyle name="Output 2 5 8 2 10" xfId="22635"/>
    <cellStyle name="Output 2 5 8 2 11" xfId="22636"/>
    <cellStyle name="Output 2 5 8 2 12" xfId="36661"/>
    <cellStyle name="Output 2 5 8 2 2" xfId="22637"/>
    <cellStyle name="Output 2 5 8 2 2 10" xfId="22638"/>
    <cellStyle name="Output 2 5 8 2 2 11" xfId="36662"/>
    <cellStyle name="Output 2 5 8 2 2 2" xfId="22639"/>
    <cellStyle name="Output 2 5 8 2 2 3" xfId="22640"/>
    <cellStyle name="Output 2 5 8 2 2 4" xfId="22641"/>
    <cellStyle name="Output 2 5 8 2 2 5" xfId="22642"/>
    <cellStyle name="Output 2 5 8 2 2 6" xfId="22643"/>
    <cellStyle name="Output 2 5 8 2 2 7" xfId="22644"/>
    <cellStyle name="Output 2 5 8 2 2 8" xfId="22645"/>
    <cellStyle name="Output 2 5 8 2 2 9" xfId="22646"/>
    <cellStyle name="Output 2 5 8 2 3" xfId="22647"/>
    <cellStyle name="Output 2 5 8 2 4" xfId="22648"/>
    <cellStyle name="Output 2 5 8 2 5" xfId="22649"/>
    <cellStyle name="Output 2 5 8 2 6" xfId="22650"/>
    <cellStyle name="Output 2 5 8 2 7" xfId="22651"/>
    <cellStyle name="Output 2 5 8 2 8" xfId="22652"/>
    <cellStyle name="Output 2 5 8 2 9" xfId="22653"/>
    <cellStyle name="Output 2 5 8 3" xfId="22654"/>
    <cellStyle name="Output 2 5 8 3 10" xfId="22655"/>
    <cellStyle name="Output 2 5 8 3 11" xfId="22656"/>
    <cellStyle name="Output 2 5 8 3 12" xfId="36663"/>
    <cellStyle name="Output 2 5 8 3 2" xfId="22657"/>
    <cellStyle name="Output 2 5 8 3 2 10" xfId="22658"/>
    <cellStyle name="Output 2 5 8 3 2 11" xfId="36664"/>
    <cellStyle name="Output 2 5 8 3 2 2" xfId="22659"/>
    <cellStyle name="Output 2 5 8 3 2 3" xfId="22660"/>
    <cellStyle name="Output 2 5 8 3 2 4" xfId="22661"/>
    <cellStyle name="Output 2 5 8 3 2 5" xfId="22662"/>
    <cellStyle name="Output 2 5 8 3 2 6" xfId="22663"/>
    <cellStyle name="Output 2 5 8 3 2 7" xfId="22664"/>
    <cellStyle name="Output 2 5 8 3 2 8" xfId="22665"/>
    <cellStyle name="Output 2 5 8 3 2 9" xfId="22666"/>
    <cellStyle name="Output 2 5 8 3 3" xfId="22667"/>
    <cellStyle name="Output 2 5 8 3 4" xfId="22668"/>
    <cellStyle name="Output 2 5 8 3 5" xfId="22669"/>
    <cellStyle name="Output 2 5 8 3 6" xfId="22670"/>
    <cellStyle name="Output 2 5 8 3 7" xfId="22671"/>
    <cellStyle name="Output 2 5 8 3 8" xfId="22672"/>
    <cellStyle name="Output 2 5 8 3 9" xfId="22673"/>
    <cellStyle name="Output 2 5 8 4" xfId="22674"/>
    <cellStyle name="Output 2 5 8 4 10" xfId="22675"/>
    <cellStyle name="Output 2 5 8 4 11" xfId="36665"/>
    <cellStyle name="Output 2 5 8 4 2" xfId="22676"/>
    <cellStyle name="Output 2 5 8 4 3" xfId="22677"/>
    <cellStyle name="Output 2 5 8 4 4" xfId="22678"/>
    <cellStyle name="Output 2 5 8 4 5" xfId="22679"/>
    <cellStyle name="Output 2 5 8 4 6" xfId="22680"/>
    <cellStyle name="Output 2 5 8 4 7" xfId="22681"/>
    <cellStyle name="Output 2 5 8 4 8" xfId="22682"/>
    <cellStyle name="Output 2 5 8 4 9" xfId="22683"/>
    <cellStyle name="Output 2 5 8 5" xfId="22684"/>
    <cellStyle name="Output 2 5 8 6" xfId="22685"/>
    <cellStyle name="Output 2 5 8 7" xfId="22686"/>
    <cellStyle name="Output 2 5 8 8" xfId="22687"/>
    <cellStyle name="Output 2 5 8 9" xfId="22688"/>
    <cellStyle name="Output 2 5 9" xfId="22689"/>
    <cellStyle name="Output 2 5 9 10" xfId="22690"/>
    <cellStyle name="Output 2 5 9 11" xfId="22691"/>
    <cellStyle name="Output 2 5 9 12" xfId="22692"/>
    <cellStyle name="Output 2 5 9 13" xfId="36666"/>
    <cellStyle name="Output 2 5 9 2" xfId="22693"/>
    <cellStyle name="Output 2 5 9 2 10" xfId="22694"/>
    <cellStyle name="Output 2 5 9 2 11" xfId="22695"/>
    <cellStyle name="Output 2 5 9 2 12" xfId="36667"/>
    <cellStyle name="Output 2 5 9 2 2" xfId="22696"/>
    <cellStyle name="Output 2 5 9 2 2 10" xfId="22697"/>
    <cellStyle name="Output 2 5 9 2 2 11" xfId="36668"/>
    <cellStyle name="Output 2 5 9 2 2 2" xfId="22698"/>
    <cellStyle name="Output 2 5 9 2 2 3" xfId="22699"/>
    <cellStyle name="Output 2 5 9 2 2 4" xfId="22700"/>
    <cellStyle name="Output 2 5 9 2 2 5" xfId="22701"/>
    <cellStyle name="Output 2 5 9 2 2 6" xfId="22702"/>
    <cellStyle name="Output 2 5 9 2 2 7" xfId="22703"/>
    <cellStyle name="Output 2 5 9 2 2 8" xfId="22704"/>
    <cellStyle name="Output 2 5 9 2 2 9" xfId="22705"/>
    <cellStyle name="Output 2 5 9 2 3" xfId="22706"/>
    <cellStyle name="Output 2 5 9 2 4" xfId="22707"/>
    <cellStyle name="Output 2 5 9 2 5" xfId="22708"/>
    <cellStyle name="Output 2 5 9 2 6" xfId="22709"/>
    <cellStyle name="Output 2 5 9 2 7" xfId="22710"/>
    <cellStyle name="Output 2 5 9 2 8" xfId="22711"/>
    <cellStyle name="Output 2 5 9 2 9" xfId="22712"/>
    <cellStyle name="Output 2 5 9 3" xfId="22713"/>
    <cellStyle name="Output 2 5 9 3 10" xfId="22714"/>
    <cellStyle name="Output 2 5 9 3 11" xfId="36669"/>
    <cellStyle name="Output 2 5 9 3 2" xfId="22715"/>
    <cellStyle name="Output 2 5 9 3 3" xfId="22716"/>
    <cellStyle name="Output 2 5 9 3 4" xfId="22717"/>
    <cellStyle name="Output 2 5 9 3 5" xfId="22718"/>
    <cellStyle name="Output 2 5 9 3 6" xfId="22719"/>
    <cellStyle name="Output 2 5 9 3 7" xfId="22720"/>
    <cellStyle name="Output 2 5 9 3 8" xfId="22721"/>
    <cellStyle name="Output 2 5 9 3 9" xfId="22722"/>
    <cellStyle name="Output 2 5 9 4" xfId="22723"/>
    <cellStyle name="Output 2 5 9 5" xfId="22724"/>
    <cellStyle name="Output 2 5 9 6" xfId="22725"/>
    <cellStyle name="Output 2 5 9 7" xfId="22726"/>
    <cellStyle name="Output 2 5 9 8" xfId="22727"/>
    <cellStyle name="Output 2 5 9 9" xfId="22728"/>
    <cellStyle name="Output 2 6" xfId="22729"/>
    <cellStyle name="Output 2 6 10" xfId="22730"/>
    <cellStyle name="Output 2 6 11" xfId="22731"/>
    <cellStyle name="Output 2 6 12" xfId="22732"/>
    <cellStyle name="Output 2 6 13" xfId="22733"/>
    <cellStyle name="Output 2 6 14" xfId="22734"/>
    <cellStyle name="Output 2 6 15" xfId="36670"/>
    <cellStyle name="Output 2 6 2" xfId="22735"/>
    <cellStyle name="Output 2 6 2 10" xfId="22736"/>
    <cellStyle name="Output 2 6 2 11" xfId="22737"/>
    <cellStyle name="Output 2 6 2 12" xfId="22738"/>
    <cellStyle name="Output 2 6 2 13" xfId="22739"/>
    <cellStyle name="Output 2 6 2 14" xfId="36671"/>
    <cellStyle name="Output 2 6 2 2" xfId="22740"/>
    <cellStyle name="Output 2 6 2 2 10" xfId="22741"/>
    <cellStyle name="Output 2 6 2 2 11" xfId="22742"/>
    <cellStyle name="Output 2 6 2 2 12" xfId="36672"/>
    <cellStyle name="Output 2 6 2 2 2" xfId="22743"/>
    <cellStyle name="Output 2 6 2 2 2 10" xfId="22744"/>
    <cellStyle name="Output 2 6 2 2 2 11" xfId="36673"/>
    <cellStyle name="Output 2 6 2 2 2 2" xfId="22745"/>
    <cellStyle name="Output 2 6 2 2 2 3" xfId="22746"/>
    <cellStyle name="Output 2 6 2 2 2 4" xfId="22747"/>
    <cellStyle name="Output 2 6 2 2 2 5" xfId="22748"/>
    <cellStyle name="Output 2 6 2 2 2 6" xfId="22749"/>
    <cellStyle name="Output 2 6 2 2 2 7" xfId="22750"/>
    <cellStyle name="Output 2 6 2 2 2 8" xfId="22751"/>
    <cellStyle name="Output 2 6 2 2 2 9" xfId="22752"/>
    <cellStyle name="Output 2 6 2 2 3" xfId="22753"/>
    <cellStyle name="Output 2 6 2 2 4" xfId="22754"/>
    <cellStyle name="Output 2 6 2 2 5" xfId="22755"/>
    <cellStyle name="Output 2 6 2 2 6" xfId="22756"/>
    <cellStyle name="Output 2 6 2 2 7" xfId="22757"/>
    <cellStyle name="Output 2 6 2 2 8" xfId="22758"/>
    <cellStyle name="Output 2 6 2 2 9" xfId="22759"/>
    <cellStyle name="Output 2 6 2 3" xfId="22760"/>
    <cellStyle name="Output 2 6 2 3 10" xfId="22761"/>
    <cellStyle name="Output 2 6 2 3 11" xfId="22762"/>
    <cellStyle name="Output 2 6 2 3 12" xfId="36674"/>
    <cellStyle name="Output 2 6 2 3 2" xfId="22763"/>
    <cellStyle name="Output 2 6 2 3 2 10" xfId="22764"/>
    <cellStyle name="Output 2 6 2 3 2 11" xfId="36675"/>
    <cellStyle name="Output 2 6 2 3 2 2" xfId="22765"/>
    <cellStyle name="Output 2 6 2 3 2 3" xfId="22766"/>
    <cellStyle name="Output 2 6 2 3 2 4" xfId="22767"/>
    <cellStyle name="Output 2 6 2 3 2 5" xfId="22768"/>
    <cellStyle name="Output 2 6 2 3 2 6" xfId="22769"/>
    <cellStyle name="Output 2 6 2 3 2 7" xfId="22770"/>
    <cellStyle name="Output 2 6 2 3 2 8" xfId="22771"/>
    <cellStyle name="Output 2 6 2 3 2 9" xfId="22772"/>
    <cellStyle name="Output 2 6 2 3 3" xfId="22773"/>
    <cellStyle name="Output 2 6 2 3 4" xfId="22774"/>
    <cellStyle name="Output 2 6 2 3 5" xfId="22775"/>
    <cellStyle name="Output 2 6 2 3 6" xfId="22776"/>
    <cellStyle name="Output 2 6 2 3 7" xfId="22777"/>
    <cellStyle name="Output 2 6 2 3 8" xfId="22778"/>
    <cellStyle name="Output 2 6 2 3 9" xfId="22779"/>
    <cellStyle name="Output 2 6 2 4" xfId="22780"/>
    <cellStyle name="Output 2 6 2 4 10" xfId="22781"/>
    <cellStyle name="Output 2 6 2 4 11" xfId="36676"/>
    <cellStyle name="Output 2 6 2 4 2" xfId="22782"/>
    <cellStyle name="Output 2 6 2 4 3" xfId="22783"/>
    <cellStyle name="Output 2 6 2 4 4" xfId="22784"/>
    <cellStyle name="Output 2 6 2 4 5" xfId="22785"/>
    <cellStyle name="Output 2 6 2 4 6" xfId="22786"/>
    <cellStyle name="Output 2 6 2 4 7" xfId="22787"/>
    <cellStyle name="Output 2 6 2 4 8" xfId="22788"/>
    <cellStyle name="Output 2 6 2 4 9" xfId="22789"/>
    <cellStyle name="Output 2 6 2 5" xfId="22790"/>
    <cellStyle name="Output 2 6 2 6" xfId="22791"/>
    <cellStyle name="Output 2 6 2 7" xfId="22792"/>
    <cellStyle name="Output 2 6 2 8" xfId="22793"/>
    <cellStyle name="Output 2 6 2 9" xfId="22794"/>
    <cellStyle name="Output 2 6 3" xfId="22795"/>
    <cellStyle name="Output 2 6 3 10" xfId="22796"/>
    <cellStyle name="Output 2 6 3 11" xfId="22797"/>
    <cellStyle name="Output 2 6 3 12" xfId="36677"/>
    <cellStyle name="Output 2 6 3 2" xfId="22798"/>
    <cellStyle name="Output 2 6 3 2 10" xfId="22799"/>
    <cellStyle name="Output 2 6 3 2 11" xfId="36678"/>
    <cellStyle name="Output 2 6 3 2 2" xfId="22800"/>
    <cellStyle name="Output 2 6 3 2 3" xfId="22801"/>
    <cellStyle name="Output 2 6 3 2 4" xfId="22802"/>
    <cellStyle name="Output 2 6 3 2 5" xfId="22803"/>
    <cellStyle name="Output 2 6 3 2 6" xfId="22804"/>
    <cellStyle name="Output 2 6 3 2 7" xfId="22805"/>
    <cellStyle name="Output 2 6 3 2 8" xfId="22806"/>
    <cellStyle name="Output 2 6 3 2 9" xfId="22807"/>
    <cellStyle name="Output 2 6 3 3" xfId="22808"/>
    <cellStyle name="Output 2 6 3 4" xfId="22809"/>
    <cellStyle name="Output 2 6 3 5" xfId="22810"/>
    <cellStyle name="Output 2 6 3 6" xfId="22811"/>
    <cellStyle name="Output 2 6 3 7" xfId="22812"/>
    <cellStyle name="Output 2 6 3 8" xfId="22813"/>
    <cellStyle name="Output 2 6 3 9" xfId="22814"/>
    <cellStyle name="Output 2 6 4" xfId="22815"/>
    <cellStyle name="Output 2 6 4 10" xfId="22816"/>
    <cellStyle name="Output 2 6 4 11" xfId="22817"/>
    <cellStyle name="Output 2 6 4 12" xfId="36679"/>
    <cellStyle name="Output 2 6 4 2" xfId="22818"/>
    <cellStyle name="Output 2 6 4 2 10" xfId="22819"/>
    <cellStyle name="Output 2 6 4 2 11" xfId="36680"/>
    <cellStyle name="Output 2 6 4 2 2" xfId="22820"/>
    <cellStyle name="Output 2 6 4 2 3" xfId="22821"/>
    <cellStyle name="Output 2 6 4 2 4" xfId="22822"/>
    <cellStyle name="Output 2 6 4 2 5" xfId="22823"/>
    <cellStyle name="Output 2 6 4 2 6" xfId="22824"/>
    <cellStyle name="Output 2 6 4 2 7" xfId="22825"/>
    <cellStyle name="Output 2 6 4 2 8" xfId="22826"/>
    <cellStyle name="Output 2 6 4 2 9" xfId="22827"/>
    <cellStyle name="Output 2 6 4 3" xfId="22828"/>
    <cellStyle name="Output 2 6 4 4" xfId="22829"/>
    <cellStyle name="Output 2 6 4 5" xfId="22830"/>
    <cellStyle name="Output 2 6 4 6" xfId="22831"/>
    <cellStyle name="Output 2 6 4 7" xfId="22832"/>
    <cellStyle name="Output 2 6 4 8" xfId="22833"/>
    <cellStyle name="Output 2 6 4 9" xfId="22834"/>
    <cellStyle name="Output 2 6 5" xfId="22835"/>
    <cellStyle name="Output 2 6 5 10" xfId="22836"/>
    <cellStyle name="Output 2 6 5 11" xfId="36681"/>
    <cellStyle name="Output 2 6 5 2" xfId="22837"/>
    <cellStyle name="Output 2 6 5 3" xfId="22838"/>
    <cellStyle name="Output 2 6 5 4" xfId="22839"/>
    <cellStyle name="Output 2 6 5 5" xfId="22840"/>
    <cellStyle name="Output 2 6 5 6" xfId="22841"/>
    <cellStyle name="Output 2 6 5 7" xfId="22842"/>
    <cellStyle name="Output 2 6 5 8" xfId="22843"/>
    <cellStyle name="Output 2 6 5 9" xfId="22844"/>
    <cellStyle name="Output 2 6 6" xfId="22845"/>
    <cellStyle name="Output 2 6 7" xfId="22846"/>
    <cellStyle name="Output 2 6 8" xfId="22847"/>
    <cellStyle name="Output 2 6 9" xfId="22848"/>
    <cellStyle name="Output 2 7" xfId="22849"/>
    <cellStyle name="Output 2 7 10" xfId="22850"/>
    <cellStyle name="Output 2 7 11" xfId="22851"/>
    <cellStyle name="Output 2 7 12" xfId="22852"/>
    <cellStyle name="Output 2 7 13" xfId="22853"/>
    <cellStyle name="Output 2 7 14" xfId="36682"/>
    <cellStyle name="Output 2 7 2" xfId="22854"/>
    <cellStyle name="Output 2 7 2 10" xfId="22855"/>
    <cellStyle name="Output 2 7 2 11" xfId="22856"/>
    <cellStyle name="Output 2 7 2 12" xfId="36683"/>
    <cellStyle name="Output 2 7 2 2" xfId="22857"/>
    <cellStyle name="Output 2 7 2 2 10" xfId="22858"/>
    <cellStyle name="Output 2 7 2 2 11" xfId="36684"/>
    <cellStyle name="Output 2 7 2 2 2" xfId="22859"/>
    <cellStyle name="Output 2 7 2 2 3" xfId="22860"/>
    <cellStyle name="Output 2 7 2 2 4" xfId="22861"/>
    <cellStyle name="Output 2 7 2 2 5" xfId="22862"/>
    <cellStyle name="Output 2 7 2 2 6" xfId="22863"/>
    <cellStyle name="Output 2 7 2 2 7" xfId="22864"/>
    <cellStyle name="Output 2 7 2 2 8" xfId="22865"/>
    <cellStyle name="Output 2 7 2 2 9" xfId="22866"/>
    <cellStyle name="Output 2 7 2 3" xfId="22867"/>
    <cellStyle name="Output 2 7 2 4" xfId="22868"/>
    <cellStyle name="Output 2 7 2 5" xfId="22869"/>
    <cellStyle name="Output 2 7 2 6" xfId="22870"/>
    <cellStyle name="Output 2 7 2 7" xfId="22871"/>
    <cellStyle name="Output 2 7 2 8" xfId="22872"/>
    <cellStyle name="Output 2 7 2 9" xfId="22873"/>
    <cellStyle name="Output 2 7 3" xfId="22874"/>
    <cellStyle name="Output 2 7 3 10" xfId="22875"/>
    <cellStyle name="Output 2 7 3 11" xfId="22876"/>
    <cellStyle name="Output 2 7 3 12" xfId="36685"/>
    <cellStyle name="Output 2 7 3 2" xfId="22877"/>
    <cellStyle name="Output 2 7 3 2 10" xfId="22878"/>
    <cellStyle name="Output 2 7 3 2 11" xfId="36686"/>
    <cellStyle name="Output 2 7 3 2 2" xfId="22879"/>
    <cellStyle name="Output 2 7 3 2 3" xfId="22880"/>
    <cellStyle name="Output 2 7 3 2 4" xfId="22881"/>
    <cellStyle name="Output 2 7 3 2 5" xfId="22882"/>
    <cellStyle name="Output 2 7 3 2 6" xfId="22883"/>
    <cellStyle name="Output 2 7 3 2 7" xfId="22884"/>
    <cellStyle name="Output 2 7 3 2 8" xfId="22885"/>
    <cellStyle name="Output 2 7 3 2 9" xfId="22886"/>
    <cellStyle name="Output 2 7 3 3" xfId="22887"/>
    <cellStyle name="Output 2 7 3 4" xfId="22888"/>
    <cellStyle name="Output 2 7 3 5" xfId="22889"/>
    <cellStyle name="Output 2 7 3 6" xfId="22890"/>
    <cellStyle name="Output 2 7 3 7" xfId="22891"/>
    <cellStyle name="Output 2 7 3 8" xfId="22892"/>
    <cellStyle name="Output 2 7 3 9" xfId="22893"/>
    <cellStyle name="Output 2 7 4" xfId="22894"/>
    <cellStyle name="Output 2 7 4 10" xfId="22895"/>
    <cellStyle name="Output 2 7 4 11" xfId="36687"/>
    <cellStyle name="Output 2 7 4 2" xfId="22896"/>
    <cellStyle name="Output 2 7 4 3" xfId="22897"/>
    <cellStyle name="Output 2 7 4 4" xfId="22898"/>
    <cellStyle name="Output 2 7 4 5" xfId="22899"/>
    <cellStyle name="Output 2 7 4 6" xfId="22900"/>
    <cellStyle name="Output 2 7 4 7" xfId="22901"/>
    <cellStyle name="Output 2 7 4 8" xfId="22902"/>
    <cellStyle name="Output 2 7 4 9" xfId="22903"/>
    <cellStyle name="Output 2 7 5" xfId="22904"/>
    <cellStyle name="Output 2 7 6" xfId="22905"/>
    <cellStyle name="Output 2 7 7" xfId="22906"/>
    <cellStyle name="Output 2 7 8" xfId="22907"/>
    <cellStyle name="Output 2 7 9" xfId="22908"/>
    <cellStyle name="Output 2 8" xfId="22909"/>
    <cellStyle name="Output 2 8 10" xfId="22910"/>
    <cellStyle name="Output 2 8 11" xfId="22911"/>
    <cellStyle name="Output 2 8 12" xfId="22912"/>
    <cellStyle name="Output 2 8 13" xfId="22913"/>
    <cellStyle name="Output 2 8 14" xfId="36688"/>
    <cellStyle name="Output 2 8 2" xfId="22914"/>
    <cellStyle name="Output 2 8 2 10" xfId="22915"/>
    <cellStyle name="Output 2 8 2 11" xfId="22916"/>
    <cellStyle name="Output 2 8 2 12" xfId="36689"/>
    <cellStyle name="Output 2 8 2 2" xfId="22917"/>
    <cellStyle name="Output 2 8 2 2 10" xfId="22918"/>
    <cellStyle name="Output 2 8 2 2 11" xfId="36690"/>
    <cellStyle name="Output 2 8 2 2 2" xfId="22919"/>
    <cellStyle name="Output 2 8 2 2 3" xfId="22920"/>
    <cellStyle name="Output 2 8 2 2 4" xfId="22921"/>
    <cellStyle name="Output 2 8 2 2 5" xfId="22922"/>
    <cellStyle name="Output 2 8 2 2 6" xfId="22923"/>
    <cellStyle name="Output 2 8 2 2 7" xfId="22924"/>
    <cellStyle name="Output 2 8 2 2 8" xfId="22925"/>
    <cellStyle name="Output 2 8 2 2 9" xfId="22926"/>
    <cellStyle name="Output 2 8 2 3" xfId="22927"/>
    <cellStyle name="Output 2 8 2 4" xfId="22928"/>
    <cellStyle name="Output 2 8 2 5" xfId="22929"/>
    <cellStyle name="Output 2 8 2 6" xfId="22930"/>
    <cellStyle name="Output 2 8 2 7" xfId="22931"/>
    <cellStyle name="Output 2 8 2 8" xfId="22932"/>
    <cellStyle name="Output 2 8 2 9" xfId="22933"/>
    <cellStyle name="Output 2 8 3" xfId="22934"/>
    <cellStyle name="Output 2 8 3 10" xfId="22935"/>
    <cellStyle name="Output 2 8 3 11" xfId="22936"/>
    <cellStyle name="Output 2 8 3 12" xfId="36691"/>
    <cellStyle name="Output 2 8 3 2" xfId="22937"/>
    <cellStyle name="Output 2 8 3 2 10" xfId="22938"/>
    <cellStyle name="Output 2 8 3 2 11" xfId="36692"/>
    <cellStyle name="Output 2 8 3 2 2" xfId="22939"/>
    <cellStyle name="Output 2 8 3 2 3" xfId="22940"/>
    <cellStyle name="Output 2 8 3 2 4" xfId="22941"/>
    <cellStyle name="Output 2 8 3 2 5" xfId="22942"/>
    <cellStyle name="Output 2 8 3 2 6" xfId="22943"/>
    <cellStyle name="Output 2 8 3 2 7" xfId="22944"/>
    <cellStyle name="Output 2 8 3 2 8" xfId="22945"/>
    <cellStyle name="Output 2 8 3 2 9" xfId="22946"/>
    <cellStyle name="Output 2 8 3 3" xfId="22947"/>
    <cellStyle name="Output 2 8 3 4" xfId="22948"/>
    <cellStyle name="Output 2 8 3 5" xfId="22949"/>
    <cellStyle name="Output 2 8 3 6" xfId="22950"/>
    <cellStyle name="Output 2 8 3 7" xfId="22951"/>
    <cellStyle name="Output 2 8 3 8" xfId="22952"/>
    <cellStyle name="Output 2 8 3 9" xfId="22953"/>
    <cellStyle name="Output 2 8 4" xfId="22954"/>
    <cellStyle name="Output 2 8 4 10" xfId="22955"/>
    <cellStyle name="Output 2 8 4 11" xfId="36693"/>
    <cellStyle name="Output 2 8 4 2" xfId="22956"/>
    <cellStyle name="Output 2 8 4 3" xfId="22957"/>
    <cellStyle name="Output 2 8 4 4" xfId="22958"/>
    <cellStyle name="Output 2 8 4 5" xfId="22959"/>
    <cellStyle name="Output 2 8 4 6" xfId="22960"/>
    <cellStyle name="Output 2 8 4 7" xfId="22961"/>
    <cellStyle name="Output 2 8 4 8" xfId="22962"/>
    <cellStyle name="Output 2 8 4 9" xfId="22963"/>
    <cellStyle name="Output 2 8 5" xfId="22964"/>
    <cellStyle name="Output 2 8 6" xfId="22965"/>
    <cellStyle name="Output 2 8 7" xfId="22966"/>
    <cellStyle name="Output 2 8 8" xfId="22967"/>
    <cellStyle name="Output 2 8 9" xfId="22968"/>
    <cellStyle name="Output 2 9" xfId="22969"/>
    <cellStyle name="Output 2 9 10" xfId="22970"/>
    <cellStyle name="Output 2 9 11" xfId="22971"/>
    <cellStyle name="Output 2 9 12" xfId="22972"/>
    <cellStyle name="Output 2 9 13" xfId="22973"/>
    <cellStyle name="Output 2 9 14" xfId="36694"/>
    <cellStyle name="Output 2 9 2" xfId="22974"/>
    <cellStyle name="Output 2 9 2 10" xfId="22975"/>
    <cellStyle name="Output 2 9 2 11" xfId="22976"/>
    <cellStyle name="Output 2 9 2 12" xfId="36695"/>
    <cellStyle name="Output 2 9 2 2" xfId="22977"/>
    <cellStyle name="Output 2 9 2 2 10" xfId="22978"/>
    <cellStyle name="Output 2 9 2 2 11" xfId="36696"/>
    <cellStyle name="Output 2 9 2 2 2" xfId="22979"/>
    <cellStyle name="Output 2 9 2 2 3" xfId="22980"/>
    <cellStyle name="Output 2 9 2 2 4" xfId="22981"/>
    <cellStyle name="Output 2 9 2 2 5" xfId="22982"/>
    <cellStyle name="Output 2 9 2 2 6" xfId="22983"/>
    <cellStyle name="Output 2 9 2 2 7" xfId="22984"/>
    <cellStyle name="Output 2 9 2 2 8" xfId="22985"/>
    <cellStyle name="Output 2 9 2 2 9" xfId="22986"/>
    <cellStyle name="Output 2 9 2 3" xfId="22987"/>
    <cellStyle name="Output 2 9 2 4" xfId="22988"/>
    <cellStyle name="Output 2 9 2 5" xfId="22989"/>
    <cellStyle name="Output 2 9 2 6" xfId="22990"/>
    <cellStyle name="Output 2 9 2 7" xfId="22991"/>
    <cellStyle name="Output 2 9 2 8" xfId="22992"/>
    <cellStyle name="Output 2 9 2 9" xfId="22993"/>
    <cellStyle name="Output 2 9 3" xfId="22994"/>
    <cellStyle name="Output 2 9 3 10" xfId="22995"/>
    <cellStyle name="Output 2 9 3 11" xfId="22996"/>
    <cellStyle name="Output 2 9 3 12" xfId="36697"/>
    <cellStyle name="Output 2 9 3 2" xfId="22997"/>
    <cellStyle name="Output 2 9 3 2 10" xfId="22998"/>
    <cellStyle name="Output 2 9 3 2 11" xfId="36698"/>
    <cellStyle name="Output 2 9 3 2 2" xfId="22999"/>
    <cellStyle name="Output 2 9 3 2 3" xfId="23000"/>
    <cellStyle name="Output 2 9 3 2 4" xfId="23001"/>
    <cellStyle name="Output 2 9 3 2 5" xfId="23002"/>
    <cellStyle name="Output 2 9 3 2 6" xfId="23003"/>
    <cellStyle name="Output 2 9 3 2 7" xfId="23004"/>
    <cellStyle name="Output 2 9 3 2 8" xfId="23005"/>
    <cellStyle name="Output 2 9 3 2 9" xfId="23006"/>
    <cellStyle name="Output 2 9 3 3" xfId="23007"/>
    <cellStyle name="Output 2 9 3 4" xfId="23008"/>
    <cellStyle name="Output 2 9 3 5" xfId="23009"/>
    <cellStyle name="Output 2 9 3 6" xfId="23010"/>
    <cellStyle name="Output 2 9 3 7" xfId="23011"/>
    <cellStyle name="Output 2 9 3 8" xfId="23012"/>
    <cellStyle name="Output 2 9 3 9" xfId="23013"/>
    <cellStyle name="Output 2 9 4" xfId="23014"/>
    <cellStyle name="Output 2 9 4 10" xfId="23015"/>
    <cellStyle name="Output 2 9 4 11" xfId="36699"/>
    <cellStyle name="Output 2 9 4 2" xfId="23016"/>
    <cellStyle name="Output 2 9 4 3" xfId="23017"/>
    <cellStyle name="Output 2 9 4 4" xfId="23018"/>
    <cellStyle name="Output 2 9 4 5" xfId="23019"/>
    <cellStyle name="Output 2 9 4 6" xfId="23020"/>
    <cellStyle name="Output 2 9 4 7" xfId="23021"/>
    <cellStyle name="Output 2 9 4 8" xfId="23022"/>
    <cellStyle name="Output 2 9 4 9" xfId="23023"/>
    <cellStyle name="Output 2 9 5" xfId="23024"/>
    <cellStyle name="Output 2 9 6" xfId="23025"/>
    <cellStyle name="Output 2 9 7" xfId="23026"/>
    <cellStyle name="Output 2 9 8" xfId="23027"/>
    <cellStyle name="Output 2 9 9" xfId="23028"/>
    <cellStyle name="Output 3" xfId="23029"/>
    <cellStyle name="Output 3 2" xfId="23030"/>
    <cellStyle name="Output 3 3" xfId="23031"/>
    <cellStyle name="Output 3 4" xfId="33827"/>
    <cellStyle name="Output 4" xfId="23032"/>
    <cellStyle name="Output 4 2" xfId="23033"/>
    <cellStyle name="Output 4 3" xfId="23034"/>
    <cellStyle name="Output 4 4" xfId="33828"/>
    <cellStyle name="Output 5" xfId="23035"/>
    <cellStyle name="Output 5 2" xfId="23036"/>
    <cellStyle name="Output 5 3" xfId="23037"/>
    <cellStyle name="Output 5 4" xfId="33829"/>
    <cellStyle name="Output 6" xfId="23038"/>
    <cellStyle name="Output 6 2" xfId="23039"/>
    <cellStyle name="Output 6 3" xfId="23040"/>
    <cellStyle name="Output 6 4" xfId="33830"/>
    <cellStyle name="Output 7" xfId="23041"/>
    <cellStyle name="Output 7 2" xfId="23042"/>
    <cellStyle name="Output 7 3" xfId="23043"/>
    <cellStyle name="Output 7 4" xfId="33831"/>
    <cellStyle name="Output 8" xfId="23044"/>
    <cellStyle name="Output 8 2" xfId="23045"/>
    <cellStyle name="Output 8 3" xfId="23046"/>
    <cellStyle name="Output 8 4" xfId="33832"/>
    <cellStyle name="Output 9" xfId="23047"/>
    <cellStyle name="Output 9 2" xfId="23048"/>
    <cellStyle name="Output 9 3" xfId="23049"/>
    <cellStyle name="Output 9 4" xfId="36700"/>
    <cellStyle name="Page Number" xfId="23050"/>
    <cellStyle name="Page Number 2" xfId="23051"/>
    <cellStyle name="Page Number 2 2" xfId="23052"/>
    <cellStyle name="Page Number 2 2 2" xfId="23053"/>
    <cellStyle name="Page Number 2 2 3" xfId="23054"/>
    <cellStyle name="Page Number 2 2 4" xfId="33834"/>
    <cellStyle name="Page Number 2 3" xfId="23055"/>
    <cellStyle name="Page Number 2 4" xfId="23056"/>
    <cellStyle name="Page Number 2 5" xfId="33833"/>
    <cellStyle name="Page Number 3" xfId="23057"/>
    <cellStyle name="Page Number 3 2" xfId="23058"/>
    <cellStyle name="Page Number 3 3" xfId="23059"/>
    <cellStyle name="Page Number 3 4" xfId="33835"/>
    <cellStyle name="Page Number 4" xfId="23060"/>
    <cellStyle name="Page Number 4 2" xfId="23061"/>
    <cellStyle name="Page Number 4 3" xfId="23062"/>
    <cellStyle name="Page Number 4 4" xfId="33836"/>
    <cellStyle name="Page Number 5" xfId="23063"/>
    <cellStyle name="Page Number 5 2" xfId="23064"/>
    <cellStyle name="Page Number 5 3" xfId="23065"/>
    <cellStyle name="Page Number 5 4" xfId="36701"/>
    <cellStyle name="Page Number 6" xfId="23066"/>
    <cellStyle name="Page Number 7" xfId="23067"/>
    <cellStyle name="Page Number 8" xfId="33161"/>
    <cellStyle name="Percent" xfId="36" builtinId="5" hidden="1"/>
    <cellStyle name="Percent [0]" xfId="23068"/>
    <cellStyle name="Percent [0] 2" xfId="23069"/>
    <cellStyle name="Percent [0] 2 2" xfId="23070"/>
    <cellStyle name="Percent [0] 2 2 2" xfId="23071"/>
    <cellStyle name="Percent [0] 2 2 2 2" xfId="23072"/>
    <cellStyle name="Percent [0] 2 2 2 2 2" xfId="23073"/>
    <cellStyle name="Percent [0] 2 2 2 2 2 2" xfId="23074"/>
    <cellStyle name="Percent [0] 2 2 2 2 2 2 2" xfId="23075"/>
    <cellStyle name="Percent [0] 2 2 2 2 2 2 2 10" xfId="38148"/>
    <cellStyle name="Percent [0] 2 2 2 2 2 2 2 2" xfId="23076"/>
    <cellStyle name="Percent [0] 2 2 2 2 2 2 2 3" xfId="23077"/>
    <cellStyle name="Percent [0] 2 2 2 2 2 2 2 4" xfId="23078"/>
    <cellStyle name="Percent [0] 2 2 2 2 2 2 2 5" xfId="23079"/>
    <cellStyle name="Percent [0] 2 2 2 2 2 2 2 6" xfId="23080"/>
    <cellStyle name="Percent [0] 2 2 2 2 2 2 2 7" xfId="23081"/>
    <cellStyle name="Percent [0] 2 2 2 2 2 2 2 8" xfId="23082"/>
    <cellStyle name="Percent [0] 2 2 2 2 2 2 2 9" xfId="23083"/>
    <cellStyle name="Percent [0] 2 2 2 2 2 2 3" xfId="23084"/>
    <cellStyle name="Percent [0] 2 2 2 2 2 2 4" xfId="23085"/>
    <cellStyle name="Percent [0] 2 2 2 2 2 2 5" xfId="36705"/>
    <cellStyle name="Percent [0] 2 2 2 2 2 3" xfId="23086"/>
    <cellStyle name="Percent [0] 2 2 2 2 2 3 10" xfId="38149"/>
    <cellStyle name="Percent [0] 2 2 2 2 2 3 2" xfId="23087"/>
    <cellStyle name="Percent [0] 2 2 2 2 2 3 3" xfId="23088"/>
    <cellStyle name="Percent [0] 2 2 2 2 2 3 4" xfId="23089"/>
    <cellStyle name="Percent [0] 2 2 2 2 2 3 5" xfId="23090"/>
    <cellStyle name="Percent [0] 2 2 2 2 2 3 6" xfId="23091"/>
    <cellStyle name="Percent [0] 2 2 2 2 2 3 7" xfId="23092"/>
    <cellStyle name="Percent [0] 2 2 2 2 2 3 8" xfId="23093"/>
    <cellStyle name="Percent [0] 2 2 2 2 2 3 9" xfId="23094"/>
    <cellStyle name="Percent [0] 2 2 2 2 2 4" xfId="23095"/>
    <cellStyle name="Percent [0] 2 2 2 2 2 5" xfId="23096"/>
    <cellStyle name="Percent [0] 2 2 2 2 2 6" xfId="36704"/>
    <cellStyle name="Percent [0] 2 2 2 2 3" xfId="23097"/>
    <cellStyle name="Percent [0] 2 2 2 2 3 2" xfId="23098"/>
    <cellStyle name="Percent [0] 2 2 2 2 3 2 10" xfId="38147"/>
    <cellStyle name="Percent [0] 2 2 2 2 3 2 2" xfId="23099"/>
    <cellStyle name="Percent [0] 2 2 2 2 3 2 3" xfId="23100"/>
    <cellStyle name="Percent [0] 2 2 2 2 3 2 4" xfId="23101"/>
    <cellStyle name="Percent [0] 2 2 2 2 3 2 5" xfId="23102"/>
    <cellStyle name="Percent [0] 2 2 2 2 3 2 6" xfId="23103"/>
    <cellStyle name="Percent [0] 2 2 2 2 3 2 7" xfId="23104"/>
    <cellStyle name="Percent [0] 2 2 2 2 3 2 8" xfId="23105"/>
    <cellStyle name="Percent [0] 2 2 2 2 3 2 9" xfId="23106"/>
    <cellStyle name="Percent [0] 2 2 2 2 3 3" xfId="23107"/>
    <cellStyle name="Percent [0] 2 2 2 2 3 4" xfId="23108"/>
    <cellStyle name="Percent [0] 2 2 2 2 3 5" xfId="36706"/>
    <cellStyle name="Percent [0] 2 2 2 2 4" xfId="23109"/>
    <cellStyle name="Percent [0] 2 2 2 2 4 2" xfId="23110"/>
    <cellStyle name="Percent [0] 2 2 2 2 4 2 10" xfId="37962"/>
    <cellStyle name="Percent [0] 2 2 2 2 4 2 2" xfId="23111"/>
    <cellStyle name="Percent [0] 2 2 2 2 4 2 3" xfId="23112"/>
    <cellStyle name="Percent [0] 2 2 2 2 4 2 4" xfId="23113"/>
    <cellStyle name="Percent [0] 2 2 2 2 4 2 5" xfId="23114"/>
    <cellStyle name="Percent [0] 2 2 2 2 4 2 6" xfId="23115"/>
    <cellStyle name="Percent [0] 2 2 2 2 4 2 7" xfId="23116"/>
    <cellStyle name="Percent [0] 2 2 2 2 4 2 8" xfId="23117"/>
    <cellStyle name="Percent [0] 2 2 2 2 4 2 9" xfId="23118"/>
    <cellStyle name="Percent [0] 2 2 2 2 4 3" xfId="23119"/>
    <cellStyle name="Percent [0] 2 2 2 2 4 4" xfId="23120"/>
    <cellStyle name="Percent [0] 2 2 2 2 4 5" xfId="36707"/>
    <cellStyle name="Percent [0] 2 2 2 2 5" xfId="23121"/>
    <cellStyle name="Percent [0] 2 2 2 2 5 10" xfId="38150"/>
    <cellStyle name="Percent [0] 2 2 2 2 5 2" xfId="23122"/>
    <cellStyle name="Percent [0] 2 2 2 2 5 3" xfId="23123"/>
    <cellStyle name="Percent [0] 2 2 2 2 5 4" xfId="23124"/>
    <cellStyle name="Percent [0] 2 2 2 2 5 5" xfId="23125"/>
    <cellStyle name="Percent [0] 2 2 2 2 5 6" xfId="23126"/>
    <cellStyle name="Percent [0] 2 2 2 2 5 7" xfId="23127"/>
    <cellStyle name="Percent [0] 2 2 2 2 5 8" xfId="23128"/>
    <cellStyle name="Percent [0] 2 2 2 2 5 9" xfId="23129"/>
    <cellStyle name="Percent [0] 2 2 2 2 6" xfId="23130"/>
    <cellStyle name="Percent [0] 2 2 2 2 7" xfId="23131"/>
    <cellStyle name="Percent [0] 2 2 2 2 8" xfId="36703"/>
    <cellStyle name="Percent [0] 2 2 2 3" xfId="23132"/>
    <cellStyle name="Percent [0] 2 2 2 3 2" xfId="23133"/>
    <cellStyle name="Percent [0] 2 2 2 3 2 2" xfId="23134"/>
    <cellStyle name="Percent [0] 2 2 2 3 2 2 10" xfId="38145"/>
    <cellStyle name="Percent [0] 2 2 2 3 2 2 2" xfId="23135"/>
    <cellStyle name="Percent [0] 2 2 2 3 2 2 3" xfId="23136"/>
    <cellStyle name="Percent [0] 2 2 2 3 2 2 4" xfId="23137"/>
    <cellStyle name="Percent [0] 2 2 2 3 2 2 5" xfId="23138"/>
    <cellStyle name="Percent [0] 2 2 2 3 2 2 6" xfId="23139"/>
    <cellStyle name="Percent [0] 2 2 2 3 2 2 7" xfId="23140"/>
    <cellStyle name="Percent [0] 2 2 2 3 2 2 8" xfId="23141"/>
    <cellStyle name="Percent [0] 2 2 2 3 2 2 9" xfId="23142"/>
    <cellStyle name="Percent [0] 2 2 2 3 2 3" xfId="23143"/>
    <cellStyle name="Percent [0] 2 2 2 3 2 4" xfId="23144"/>
    <cellStyle name="Percent [0] 2 2 2 3 2 5" xfId="36709"/>
    <cellStyle name="Percent [0] 2 2 2 3 3" xfId="23145"/>
    <cellStyle name="Percent [0] 2 2 2 3 3 10" xfId="38146"/>
    <cellStyle name="Percent [0] 2 2 2 3 3 2" xfId="23146"/>
    <cellStyle name="Percent [0] 2 2 2 3 3 3" xfId="23147"/>
    <cellStyle name="Percent [0] 2 2 2 3 3 4" xfId="23148"/>
    <cellStyle name="Percent [0] 2 2 2 3 3 5" xfId="23149"/>
    <cellStyle name="Percent [0] 2 2 2 3 3 6" xfId="23150"/>
    <cellStyle name="Percent [0] 2 2 2 3 3 7" xfId="23151"/>
    <cellStyle name="Percent [0] 2 2 2 3 3 8" xfId="23152"/>
    <cellStyle name="Percent [0] 2 2 2 3 3 9" xfId="23153"/>
    <cellStyle name="Percent [0] 2 2 2 3 4" xfId="23154"/>
    <cellStyle name="Percent [0] 2 2 2 3 5" xfId="23155"/>
    <cellStyle name="Percent [0] 2 2 2 3 6" xfId="36708"/>
    <cellStyle name="Percent [0] 2 2 2 4" xfId="23156"/>
    <cellStyle name="Percent [0] 2 2 2 4 10" xfId="38151"/>
    <cellStyle name="Percent [0] 2 2 2 4 2" xfId="23157"/>
    <cellStyle name="Percent [0] 2 2 2 4 3" xfId="23158"/>
    <cellStyle name="Percent [0] 2 2 2 4 4" xfId="23159"/>
    <cellStyle name="Percent [0] 2 2 2 4 5" xfId="23160"/>
    <cellStyle name="Percent [0] 2 2 2 4 6" xfId="23161"/>
    <cellStyle name="Percent [0] 2 2 2 4 7" xfId="23162"/>
    <cellStyle name="Percent [0] 2 2 2 4 8" xfId="23163"/>
    <cellStyle name="Percent [0] 2 2 2 4 9" xfId="23164"/>
    <cellStyle name="Percent [0] 2 2 2 5" xfId="23165"/>
    <cellStyle name="Percent [0] 2 2 2 6" xfId="23166"/>
    <cellStyle name="Percent [0] 2 2 2 7" xfId="36702"/>
    <cellStyle name="Percent [0] 2 2 3" xfId="23167"/>
    <cellStyle name="Percent [0] 2 2 3 2" xfId="23168"/>
    <cellStyle name="Percent [0] 2 2 3 2 2" xfId="23169"/>
    <cellStyle name="Percent [0] 2 2 3 2 2 2" xfId="23170"/>
    <cellStyle name="Percent [0] 2 2 3 2 2 2 2" xfId="23171"/>
    <cellStyle name="Percent [0] 2 2 3 2 2 2 2 10" xfId="38141"/>
    <cellStyle name="Percent [0] 2 2 3 2 2 2 2 2" xfId="23172"/>
    <cellStyle name="Percent [0] 2 2 3 2 2 2 2 3" xfId="23173"/>
    <cellStyle name="Percent [0] 2 2 3 2 2 2 2 4" xfId="23174"/>
    <cellStyle name="Percent [0] 2 2 3 2 2 2 2 5" xfId="23175"/>
    <cellStyle name="Percent [0] 2 2 3 2 2 2 2 6" xfId="23176"/>
    <cellStyle name="Percent [0] 2 2 3 2 2 2 2 7" xfId="23177"/>
    <cellStyle name="Percent [0] 2 2 3 2 2 2 2 8" xfId="23178"/>
    <cellStyle name="Percent [0] 2 2 3 2 2 2 2 9" xfId="23179"/>
    <cellStyle name="Percent [0] 2 2 3 2 2 2 3" xfId="23180"/>
    <cellStyle name="Percent [0] 2 2 3 2 2 2 4" xfId="23181"/>
    <cellStyle name="Percent [0] 2 2 3 2 2 2 5" xfId="36713"/>
    <cellStyle name="Percent [0] 2 2 3 2 2 3" xfId="23182"/>
    <cellStyle name="Percent [0] 2 2 3 2 2 3 10" xfId="38142"/>
    <cellStyle name="Percent [0] 2 2 3 2 2 3 2" xfId="23183"/>
    <cellStyle name="Percent [0] 2 2 3 2 2 3 3" xfId="23184"/>
    <cellStyle name="Percent [0] 2 2 3 2 2 3 4" xfId="23185"/>
    <cellStyle name="Percent [0] 2 2 3 2 2 3 5" xfId="23186"/>
    <cellStyle name="Percent [0] 2 2 3 2 2 3 6" xfId="23187"/>
    <cellStyle name="Percent [0] 2 2 3 2 2 3 7" xfId="23188"/>
    <cellStyle name="Percent [0] 2 2 3 2 2 3 8" xfId="23189"/>
    <cellStyle name="Percent [0] 2 2 3 2 2 3 9" xfId="23190"/>
    <cellStyle name="Percent [0] 2 2 3 2 2 4" xfId="23191"/>
    <cellStyle name="Percent [0] 2 2 3 2 2 5" xfId="23192"/>
    <cellStyle name="Percent [0] 2 2 3 2 2 6" xfId="36712"/>
    <cellStyle name="Percent [0] 2 2 3 2 3" xfId="23193"/>
    <cellStyle name="Percent [0] 2 2 3 2 3 2" xfId="23194"/>
    <cellStyle name="Percent [0] 2 2 3 2 3 2 10" xfId="38140"/>
    <cellStyle name="Percent [0] 2 2 3 2 3 2 2" xfId="23195"/>
    <cellStyle name="Percent [0] 2 2 3 2 3 2 3" xfId="23196"/>
    <cellStyle name="Percent [0] 2 2 3 2 3 2 4" xfId="23197"/>
    <cellStyle name="Percent [0] 2 2 3 2 3 2 5" xfId="23198"/>
    <cellStyle name="Percent [0] 2 2 3 2 3 2 6" xfId="23199"/>
    <cellStyle name="Percent [0] 2 2 3 2 3 2 7" xfId="23200"/>
    <cellStyle name="Percent [0] 2 2 3 2 3 2 8" xfId="23201"/>
    <cellStyle name="Percent [0] 2 2 3 2 3 2 9" xfId="23202"/>
    <cellStyle name="Percent [0] 2 2 3 2 3 3" xfId="23203"/>
    <cellStyle name="Percent [0] 2 2 3 2 3 4" xfId="23204"/>
    <cellStyle name="Percent [0] 2 2 3 2 3 5" xfId="36714"/>
    <cellStyle name="Percent [0] 2 2 3 2 4" xfId="23205"/>
    <cellStyle name="Percent [0] 2 2 3 2 4 2" xfId="23206"/>
    <cellStyle name="Percent [0] 2 2 3 2 4 2 10" xfId="38139"/>
    <cellStyle name="Percent [0] 2 2 3 2 4 2 2" xfId="23207"/>
    <cellStyle name="Percent [0] 2 2 3 2 4 2 3" xfId="23208"/>
    <cellStyle name="Percent [0] 2 2 3 2 4 2 4" xfId="23209"/>
    <cellStyle name="Percent [0] 2 2 3 2 4 2 5" xfId="23210"/>
    <cellStyle name="Percent [0] 2 2 3 2 4 2 6" xfId="23211"/>
    <cellStyle name="Percent [0] 2 2 3 2 4 2 7" xfId="23212"/>
    <cellStyle name="Percent [0] 2 2 3 2 4 2 8" xfId="23213"/>
    <cellStyle name="Percent [0] 2 2 3 2 4 2 9" xfId="23214"/>
    <cellStyle name="Percent [0] 2 2 3 2 4 3" xfId="23215"/>
    <cellStyle name="Percent [0] 2 2 3 2 4 4" xfId="23216"/>
    <cellStyle name="Percent [0] 2 2 3 2 4 5" xfId="36715"/>
    <cellStyle name="Percent [0] 2 2 3 2 5" xfId="23217"/>
    <cellStyle name="Percent [0] 2 2 3 2 5 10" xfId="38143"/>
    <cellStyle name="Percent [0] 2 2 3 2 5 2" xfId="23218"/>
    <cellStyle name="Percent [0] 2 2 3 2 5 3" xfId="23219"/>
    <cellStyle name="Percent [0] 2 2 3 2 5 4" xfId="23220"/>
    <cellStyle name="Percent [0] 2 2 3 2 5 5" xfId="23221"/>
    <cellStyle name="Percent [0] 2 2 3 2 5 6" xfId="23222"/>
    <cellStyle name="Percent [0] 2 2 3 2 5 7" xfId="23223"/>
    <cellStyle name="Percent [0] 2 2 3 2 5 8" xfId="23224"/>
    <cellStyle name="Percent [0] 2 2 3 2 5 9" xfId="23225"/>
    <cellStyle name="Percent [0] 2 2 3 2 6" xfId="23226"/>
    <cellStyle name="Percent [0] 2 2 3 2 7" xfId="23227"/>
    <cellStyle name="Percent [0] 2 2 3 2 8" xfId="36711"/>
    <cellStyle name="Percent [0] 2 2 3 3" xfId="23228"/>
    <cellStyle name="Percent [0] 2 2 3 3 2" xfId="23229"/>
    <cellStyle name="Percent [0] 2 2 3 3 2 2" xfId="23230"/>
    <cellStyle name="Percent [0] 2 2 3 3 2 2 10" xfId="38137"/>
    <cellStyle name="Percent [0] 2 2 3 3 2 2 2" xfId="23231"/>
    <cellStyle name="Percent [0] 2 2 3 3 2 2 3" xfId="23232"/>
    <cellStyle name="Percent [0] 2 2 3 3 2 2 4" xfId="23233"/>
    <cellStyle name="Percent [0] 2 2 3 3 2 2 5" xfId="23234"/>
    <cellStyle name="Percent [0] 2 2 3 3 2 2 6" xfId="23235"/>
    <cellStyle name="Percent [0] 2 2 3 3 2 2 7" xfId="23236"/>
    <cellStyle name="Percent [0] 2 2 3 3 2 2 8" xfId="23237"/>
    <cellStyle name="Percent [0] 2 2 3 3 2 2 9" xfId="23238"/>
    <cellStyle name="Percent [0] 2 2 3 3 2 3" xfId="23239"/>
    <cellStyle name="Percent [0] 2 2 3 3 2 4" xfId="23240"/>
    <cellStyle name="Percent [0] 2 2 3 3 2 5" xfId="36717"/>
    <cellStyle name="Percent [0] 2 2 3 3 3" xfId="23241"/>
    <cellStyle name="Percent [0] 2 2 3 3 3 10" xfId="38138"/>
    <cellStyle name="Percent [0] 2 2 3 3 3 2" xfId="23242"/>
    <cellStyle name="Percent [0] 2 2 3 3 3 3" xfId="23243"/>
    <cellStyle name="Percent [0] 2 2 3 3 3 4" xfId="23244"/>
    <cellStyle name="Percent [0] 2 2 3 3 3 5" xfId="23245"/>
    <cellStyle name="Percent [0] 2 2 3 3 3 6" xfId="23246"/>
    <cellStyle name="Percent [0] 2 2 3 3 3 7" xfId="23247"/>
    <cellStyle name="Percent [0] 2 2 3 3 3 8" xfId="23248"/>
    <cellStyle name="Percent [0] 2 2 3 3 3 9" xfId="23249"/>
    <cellStyle name="Percent [0] 2 2 3 3 4" xfId="23250"/>
    <cellStyle name="Percent [0] 2 2 3 3 5" xfId="23251"/>
    <cellStyle name="Percent [0] 2 2 3 3 6" xfId="36716"/>
    <cellStyle name="Percent [0] 2 2 3 4" xfId="23252"/>
    <cellStyle name="Percent [0] 2 2 3 4 10" xfId="38144"/>
    <cellStyle name="Percent [0] 2 2 3 4 2" xfId="23253"/>
    <cellStyle name="Percent [0] 2 2 3 4 3" xfId="23254"/>
    <cellStyle name="Percent [0] 2 2 3 4 4" xfId="23255"/>
    <cellStyle name="Percent [0] 2 2 3 4 5" xfId="23256"/>
    <cellStyle name="Percent [0] 2 2 3 4 6" xfId="23257"/>
    <cellStyle name="Percent [0] 2 2 3 4 7" xfId="23258"/>
    <cellStyle name="Percent [0] 2 2 3 4 8" xfId="23259"/>
    <cellStyle name="Percent [0] 2 2 3 4 9" xfId="23260"/>
    <cellStyle name="Percent [0] 2 2 3 5" xfId="23261"/>
    <cellStyle name="Percent [0] 2 2 3 6" xfId="23262"/>
    <cellStyle name="Percent [0] 2 2 3 7" xfId="36710"/>
    <cellStyle name="Percent [0] 2 2 4" xfId="23263"/>
    <cellStyle name="Percent [0] 2 2 4 2" xfId="23264"/>
    <cellStyle name="Percent [0] 2 2 4 3" xfId="23265"/>
    <cellStyle name="Percent [0] 2 2 4 4" xfId="36718"/>
    <cellStyle name="Percent [0] 2 2 5" xfId="23266"/>
    <cellStyle name="Percent [0] 2 2 6" xfId="23267"/>
    <cellStyle name="Percent [0] 2 2 7" xfId="33839"/>
    <cellStyle name="Percent [0] 2 3" xfId="23268"/>
    <cellStyle name="Percent [0] 2 3 2" xfId="23269"/>
    <cellStyle name="Percent [0] 2 3 2 2" xfId="23270"/>
    <cellStyle name="Percent [0] 2 3 2 2 2" xfId="23271"/>
    <cellStyle name="Percent [0] 2 3 2 2 2 10" xfId="38134"/>
    <cellStyle name="Percent [0] 2 3 2 2 2 2" xfId="23272"/>
    <cellStyle name="Percent [0] 2 3 2 2 2 3" xfId="23273"/>
    <cellStyle name="Percent [0] 2 3 2 2 2 4" xfId="23274"/>
    <cellStyle name="Percent [0] 2 3 2 2 2 5" xfId="23275"/>
    <cellStyle name="Percent [0] 2 3 2 2 2 6" xfId="23276"/>
    <cellStyle name="Percent [0] 2 3 2 2 2 7" xfId="23277"/>
    <cellStyle name="Percent [0] 2 3 2 2 2 8" xfId="23278"/>
    <cellStyle name="Percent [0] 2 3 2 2 2 9" xfId="23279"/>
    <cellStyle name="Percent [0] 2 3 2 2 3" xfId="23280"/>
    <cellStyle name="Percent [0] 2 3 2 2 4" xfId="23281"/>
    <cellStyle name="Percent [0] 2 3 2 2 5" xfId="36721"/>
    <cellStyle name="Percent [0] 2 3 2 3" xfId="23282"/>
    <cellStyle name="Percent [0] 2 3 2 3 10" xfId="38135"/>
    <cellStyle name="Percent [0] 2 3 2 3 2" xfId="23283"/>
    <cellStyle name="Percent [0] 2 3 2 3 3" xfId="23284"/>
    <cellStyle name="Percent [0] 2 3 2 3 4" xfId="23285"/>
    <cellStyle name="Percent [0] 2 3 2 3 5" xfId="23286"/>
    <cellStyle name="Percent [0] 2 3 2 3 6" xfId="23287"/>
    <cellStyle name="Percent [0] 2 3 2 3 7" xfId="23288"/>
    <cellStyle name="Percent [0] 2 3 2 3 8" xfId="23289"/>
    <cellStyle name="Percent [0] 2 3 2 3 9" xfId="23290"/>
    <cellStyle name="Percent [0] 2 3 2 4" xfId="23291"/>
    <cellStyle name="Percent [0] 2 3 2 5" xfId="23292"/>
    <cellStyle name="Percent [0] 2 3 2 6" xfId="36720"/>
    <cellStyle name="Percent [0] 2 3 3" xfId="23293"/>
    <cellStyle name="Percent [0] 2 3 3 2" xfId="23294"/>
    <cellStyle name="Percent [0] 2 3 3 2 10" xfId="38133"/>
    <cellStyle name="Percent [0] 2 3 3 2 2" xfId="23295"/>
    <cellStyle name="Percent [0] 2 3 3 2 3" xfId="23296"/>
    <cellStyle name="Percent [0] 2 3 3 2 4" xfId="23297"/>
    <cellStyle name="Percent [0] 2 3 3 2 5" xfId="23298"/>
    <cellStyle name="Percent [0] 2 3 3 2 6" xfId="23299"/>
    <cellStyle name="Percent [0] 2 3 3 2 7" xfId="23300"/>
    <cellStyle name="Percent [0] 2 3 3 2 8" xfId="23301"/>
    <cellStyle name="Percent [0] 2 3 3 2 9" xfId="23302"/>
    <cellStyle name="Percent [0] 2 3 3 3" xfId="23303"/>
    <cellStyle name="Percent [0] 2 3 3 4" xfId="23304"/>
    <cellStyle name="Percent [0] 2 3 3 5" xfId="36722"/>
    <cellStyle name="Percent [0] 2 3 4" xfId="23305"/>
    <cellStyle name="Percent [0] 2 3 4 2" xfId="23306"/>
    <cellStyle name="Percent [0] 2 3 4 2 10" xfId="38132"/>
    <cellStyle name="Percent [0] 2 3 4 2 2" xfId="23307"/>
    <cellStyle name="Percent [0] 2 3 4 2 3" xfId="23308"/>
    <cellStyle name="Percent [0] 2 3 4 2 4" xfId="23309"/>
    <cellStyle name="Percent [0] 2 3 4 2 5" xfId="23310"/>
    <cellStyle name="Percent [0] 2 3 4 2 6" xfId="23311"/>
    <cellStyle name="Percent [0] 2 3 4 2 7" xfId="23312"/>
    <cellStyle name="Percent [0] 2 3 4 2 8" xfId="23313"/>
    <cellStyle name="Percent [0] 2 3 4 2 9" xfId="23314"/>
    <cellStyle name="Percent [0] 2 3 4 3" xfId="23315"/>
    <cellStyle name="Percent [0] 2 3 4 4" xfId="23316"/>
    <cellStyle name="Percent [0] 2 3 4 5" xfId="36723"/>
    <cellStyle name="Percent [0] 2 3 5" xfId="23317"/>
    <cellStyle name="Percent [0] 2 3 5 10" xfId="38136"/>
    <cellStyle name="Percent [0] 2 3 5 2" xfId="23318"/>
    <cellStyle name="Percent [0] 2 3 5 3" xfId="23319"/>
    <cellStyle name="Percent [0] 2 3 5 4" xfId="23320"/>
    <cellStyle name="Percent [0] 2 3 5 5" xfId="23321"/>
    <cellStyle name="Percent [0] 2 3 5 6" xfId="23322"/>
    <cellStyle name="Percent [0] 2 3 5 7" xfId="23323"/>
    <cellStyle name="Percent [0] 2 3 5 8" xfId="23324"/>
    <cellStyle name="Percent [0] 2 3 5 9" xfId="23325"/>
    <cellStyle name="Percent [0] 2 3 6" xfId="23326"/>
    <cellStyle name="Percent [0] 2 3 7" xfId="23327"/>
    <cellStyle name="Percent [0] 2 3 8" xfId="36719"/>
    <cellStyle name="Percent [0] 2 4" xfId="23328"/>
    <cellStyle name="Percent [0] 2 4 10" xfId="38513"/>
    <cellStyle name="Percent [0] 2 4 2" xfId="23329"/>
    <cellStyle name="Percent [0] 2 4 3" xfId="23330"/>
    <cellStyle name="Percent [0] 2 4 4" xfId="23331"/>
    <cellStyle name="Percent [0] 2 4 5" xfId="23332"/>
    <cellStyle name="Percent [0] 2 4 6" xfId="23333"/>
    <cellStyle name="Percent [0] 2 4 7" xfId="23334"/>
    <cellStyle name="Percent [0] 2 4 8" xfId="23335"/>
    <cellStyle name="Percent [0] 2 4 9" xfId="23336"/>
    <cellStyle name="Percent [0] 2 5" xfId="23337"/>
    <cellStyle name="Percent [0] 2 6" xfId="23338"/>
    <cellStyle name="Percent [0] 2 7" xfId="33838"/>
    <cellStyle name="Percent [0] 3" xfId="23339"/>
    <cellStyle name="Percent [0] 3 2" xfId="23340"/>
    <cellStyle name="Percent [0] 3 2 2" xfId="23341"/>
    <cellStyle name="Percent [0] 3 2 3" xfId="23342"/>
    <cellStyle name="Percent [0] 3 2 4" xfId="36724"/>
    <cellStyle name="Percent [0] 3 3" xfId="23343"/>
    <cellStyle name="Percent [0] 3 3 2" xfId="23344"/>
    <cellStyle name="Percent [0] 3 3 3" xfId="23345"/>
    <cellStyle name="Percent [0] 3 3 4" xfId="36725"/>
    <cellStyle name="Percent [0] 3 4" xfId="23346"/>
    <cellStyle name="Percent [0] 3 5" xfId="23347"/>
    <cellStyle name="Percent [0] 3 6" xfId="33840"/>
    <cellStyle name="Percent [0] 4" xfId="23348"/>
    <cellStyle name="Percent [0] 4 2" xfId="23349"/>
    <cellStyle name="Percent [0] 4 2 2" xfId="23350"/>
    <cellStyle name="Percent [0] 4 2 2 2" xfId="23351"/>
    <cellStyle name="Percent [0] 4 2 2 2 2" xfId="23352"/>
    <cellStyle name="Percent [0] 4 2 2 2 2 2" xfId="23353"/>
    <cellStyle name="Percent [0] 4 2 2 2 2 2 2" xfId="23354"/>
    <cellStyle name="Percent [0] 4 2 2 2 2 2 2 10" xfId="38128"/>
    <cellStyle name="Percent [0] 4 2 2 2 2 2 2 2" xfId="23355"/>
    <cellStyle name="Percent [0] 4 2 2 2 2 2 2 3" xfId="23356"/>
    <cellStyle name="Percent [0] 4 2 2 2 2 2 2 4" xfId="23357"/>
    <cellStyle name="Percent [0] 4 2 2 2 2 2 2 5" xfId="23358"/>
    <cellStyle name="Percent [0] 4 2 2 2 2 2 2 6" xfId="23359"/>
    <cellStyle name="Percent [0] 4 2 2 2 2 2 2 7" xfId="23360"/>
    <cellStyle name="Percent [0] 4 2 2 2 2 2 2 8" xfId="23361"/>
    <cellStyle name="Percent [0] 4 2 2 2 2 2 2 9" xfId="23362"/>
    <cellStyle name="Percent [0] 4 2 2 2 2 2 3" xfId="23363"/>
    <cellStyle name="Percent [0] 4 2 2 2 2 2 4" xfId="23364"/>
    <cellStyle name="Percent [0] 4 2 2 2 2 2 5" xfId="36729"/>
    <cellStyle name="Percent [0] 4 2 2 2 2 3" xfId="23365"/>
    <cellStyle name="Percent [0] 4 2 2 2 2 3 10" xfId="38129"/>
    <cellStyle name="Percent [0] 4 2 2 2 2 3 2" xfId="23366"/>
    <cellStyle name="Percent [0] 4 2 2 2 2 3 3" xfId="23367"/>
    <cellStyle name="Percent [0] 4 2 2 2 2 3 4" xfId="23368"/>
    <cellStyle name="Percent [0] 4 2 2 2 2 3 5" xfId="23369"/>
    <cellStyle name="Percent [0] 4 2 2 2 2 3 6" xfId="23370"/>
    <cellStyle name="Percent [0] 4 2 2 2 2 3 7" xfId="23371"/>
    <cellStyle name="Percent [0] 4 2 2 2 2 3 8" xfId="23372"/>
    <cellStyle name="Percent [0] 4 2 2 2 2 3 9" xfId="23373"/>
    <cellStyle name="Percent [0] 4 2 2 2 2 4" xfId="23374"/>
    <cellStyle name="Percent [0] 4 2 2 2 2 5" xfId="23375"/>
    <cellStyle name="Percent [0] 4 2 2 2 2 6" xfId="36728"/>
    <cellStyle name="Percent [0] 4 2 2 2 3" xfId="23376"/>
    <cellStyle name="Percent [0] 4 2 2 2 3 2" xfId="23377"/>
    <cellStyle name="Percent [0] 4 2 2 2 3 2 10" xfId="38127"/>
    <cellStyle name="Percent [0] 4 2 2 2 3 2 2" xfId="23378"/>
    <cellStyle name="Percent [0] 4 2 2 2 3 2 3" xfId="23379"/>
    <cellStyle name="Percent [0] 4 2 2 2 3 2 4" xfId="23380"/>
    <cellStyle name="Percent [0] 4 2 2 2 3 2 5" xfId="23381"/>
    <cellStyle name="Percent [0] 4 2 2 2 3 2 6" xfId="23382"/>
    <cellStyle name="Percent [0] 4 2 2 2 3 2 7" xfId="23383"/>
    <cellStyle name="Percent [0] 4 2 2 2 3 2 8" xfId="23384"/>
    <cellStyle name="Percent [0] 4 2 2 2 3 2 9" xfId="23385"/>
    <cellStyle name="Percent [0] 4 2 2 2 3 3" xfId="23386"/>
    <cellStyle name="Percent [0] 4 2 2 2 3 4" xfId="23387"/>
    <cellStyle name="Percent [0] 4 2 2 2 3 5" xfId="36730"/>
    <cellStyle name="Percent [0] 4 2 2 2 4" xfId="23388"/>
    <cellStyle name="Percent [0] 4 2 2 2 4 2" xfId="23389"/>
    <cellStyle name="Percent [0] 4 2 2 2 4 2 10" xfId="38126"/>
    <cellStyle name="Percent [0] 4 2 2 2 4 2 2" xfId="23390"/>
    <cellStyle name="Percent [0] 4 2 2 2 4 2 3" xfId="23391"/>
    <cellStyle name="Percent [0] 4 2 2 2 4 2 4" xfId="23392"/>
    <cellStyle name="Percent [0] 4 2 2 2 4 2 5" xfId="23393"/>
    <cellStyle name="Percent [0] 4 2 2 2 4 2 6" xfId="23394"/>
    <cellStyle name="Percent [0] 4 2 2 2 4 2 7" xfId="23395"/>
    <cellStyle name="Percent [0] 4 2 2 2 4 2 8" xfId="23396"/>
    <cellStyle name="Percent [0] 4 2 2 2 4 2 9" xfId="23397"/>
    <cellStyle name="Percent [0] 4 2 2 2 4 3" xfId="23398"/>
    <cellStyle name="Percent [0] 4 2 2 2 4 4" xfId="23399"/>
    <cellStyle name="Percent [0] 4 2 2 2 4 5" xfId="36731"/>
    <cellStyle name="Percent [0] 4 2 2 2 5" xfId="23400"/>
    <cellStyle name="Percent [0] 4 2 2 2 5 10" xfId="38130"/>
    <cellStyle name="Percent [0] 4 2 2 2 5 2" xfId="23401"/>
    <cellStyle name="Percent [0] 4 2 2 2 5 3" xfId="23402"/>
    <cellStyle name="Percent [0] 4 2 2 2 5 4" xfId="23403"/>
    <cellStyle name="Percent [0] 4 2 2 2 5 5" xfId="23404"/>
    <cellStyle name="Percent [0] 4 2 2 2 5 6" xfId="23405"/>
    <cellStyle name="Percent [0] 4 2 2 2 5 7" xfId="23406"/>
    <cellStyle name="Percent [0] 4 2 2 2 5 8" xfId="23407"/>
    <cellStyle name="Percent [0] 4 2 2 2 5 9" xfId="23408"/>
    <cellStyle name="Percent [0] 4 2 2 2 6" xfId="23409"/>
    <cellStyle name="Percent [0] 4 2 2 2 7" xfId="23410"/>
    <cellStyle name="Percent [0] 4 2 2 2 8" xfId="36727"/>
    <cellStyle name="Percent [0] 4 2 2 3" xfId="23411"/>
    <cellStyle name="Percent [0] 4 2 2 3 2" xfId="23412"/>
    <cellStyle name="Percent [0] 4 2 2 3 2 2" xfId="23413"/>
    <cellStyle name="Percent [0] 4 2 2 3 2 2 10" xfId="38124"/>
    <cellStyle name="Percent [0] 4 2 2 3 2 2 2" xfId="23414"/>
    <cellStyle name="Percent [0] 4 2 2 3 2 2 3" xfId="23415"/>
    <cellStyle name="Percent [0] 4 2 2 3 2 2 4" xfId="23416"/>
    <cellStyle name="Percent [0] 4 2 2 3 2 2 5" xfId="23417"/>
    <cellStyle name="Percent [0] 4 2 2 3 2 2 6" xfId="23418"/>
    <cellStyle name="Percent [0] 4 2 2 3 2 2 7" xfId="23419"/>
    <cellStyle name="Percent [0] 4 2 2 3 2 2 8" xfId="23420"/>
    <cellStyle name="Percent [0] 4 2 2 3 2 2 9" xfId="23421"/>
    <cellStyle name="Percent [0] 4 2 2 3 2 3" xfId="23422"/>
    <cellStyle name="Percent [0] 4 2 2 3 2 4" xfId="23423"/>
    <cellStyle name="Percent [0] 4 2 2 3 2 5" xfId="36733"/>
    <cellStyle name="Percent [0] 4 2 2 3 3" xfId="23424"/>
    <cellStyle name="Percent [0] 4 2 2 3 3 10" xfId="38125"/>
    <cellStyle name="Percent [0] 4 2 2 3 3 2" xfId="23425"/>
    <cellStyle name="Percent [0] 4 2 2 3 3 3" xfId="23426"/>
    <cellStyle name="Percent [0] 4 2 2 3 3 4" xfId="23427"/>
    <cellStyle name="Percent [0] 4 2 2 3 3 5" xfId="23428"/>
    <cellStyle name="Percent [0] 4 2 2 3 3 6" xfId="23429"/>
    <cellStyle name="Percent [0] 4 2 2 3 3 7" xfId="23430"/>
    <cellStyle name="Percent [0] 4 2 2 3 3 8" xfId="23431"/>
    <cellStyle name="Percent [0] 4 2 2 3 3 9" xfId="23432"/>
    <cellStyle name="Percent [0] 4 2 2 3 4" xfId="23433"/>
    <cellStyle name="Percent [0] 4 2 2 3 5" xfId="23434"/>
    <cellStyle name="Percent [0] 4 2 2 3 6" xfId="36732"/>
    <cellStyle name="Percent [0] 4 2 2 4" xfId="23435"/>
    <cellStyle name="Percent [0] 4 2 2 4 10" xfId="38131"/>
    <cellStyle name="Percent [0] 4 2 2 4 2" xfId="23436"/>
    <cellStyle name="Percent [0] 4 2 2 4 3" xfId="23437"/>
    <cellStyle name="Percent [0] 4 2 2 4 4" xfId="23438"/>
    <cellStyle name="Percent [0] 4 2 2 4 5" xfId="23439"/>
    <cellStyle name="Percent [0] 4 2 2 4 6" xfId="23440"/>
    <cellStyle name="Percent [0] 4 2 2 4 7" xfId="23441"/>
    <cellStyle name="Percent [0] 4 2 2 4 8" xfId="23442"/>
    <cellStyle name="Percent [0] 4 2 2 4 9" xfId="23443"/>
    <cellStyle name="Percent [0] 4 2 2 5" xfId="23444"/>
    <cellStyle name="Percent [0] 4 2 2 6" xfId="23445"/>
    <cellStyle name="Percent [0] 4 2 2 7" xfId="36726"/>
    <cellStyle name="Percent [0] 4 2 3" xfId="23446"/>
    <cellStyle name="Percent [0] 4 2 3 2" xfId="23447"/>
    <cellStyle name="Percent [0] 4 2 3 2 2" xfId="23448"/>
    <cellStyle name="Percent [0] 4 2 3 2 2 2" xfId="23449"/>
    <cellStyle name="Percent [0] 4 2 3 2 2 2 10" xfId="38121"/>
    <cellStyle name="Percent [0] 4 2 3 2 2 2 2" xfId="23450"/>
    <cellStyle name="Percent [0] 4 2 3 2 2 2 3" xfId="23451"/>
    <cellStyle name="Percent [0] 4 2 3 2 2 2 4" xfId="23452"/>
    <cellStyle name="Percent [0] 4 2 3 2 2 2 5" xfId="23453"/>
    <cellStyle name="Percent [0] 4 2 3 2 2 2 6" xfId="23454"/>
    <cellStyle name="Percent [0] 4 2 3 2 2 2 7" xfId="23455"/>
    <cellStyle name="Percent [0] 4 2 3 2 2 2 8" xfId="23456"/>
    <cellStyle name="Percent [0] 4 2 3 2 2 2 9" xfId="23457"/>
    <cellStyle name="Percent [0] 4 2 3 2 2 3" xfId="23458"/>
    <cellStyle name="Percent [0] 4 2 3 2 2 4" xfId="23459"/>
    <cellStyle name="Percent [0] 4 2 3 2 2 5" xfId="36736"/>
    <cellStyle name="Percent [0] 4 2 3 2 3" xfId="23460"/>
    <cellStyle name="Percent [0] 4 2 3 2 3 10" xfId="38122"/>
    <cellStyle name="Percent [0] 4 2 3 2 3 2" xfId="23461"/>
    <cellStyle name="Percent [0] 4 2 3 2 3 3" xfId="23462"/>
    <cellStyle name="Percent [0] 4 2 3 2 3 4" xfId="23463"/>
    <cellStyle name="Percent [0] 4 2 3 2 3 5" xfId="23464"/>
    <cellStyle name="Percent [0] 4 2 3 2 3 6" xfId="23465"/>
    <cellStyle name="Percent [0] 4 2 3 2 3 7" xfId="23466"/>
    <cellStyle name="Percent [0] 4 2 3 2 3 8" xfId="23467"/>
    <cellStyle name="Percent [0] 4 2 3 2 3 9" xfId="23468"/>
    <cellStyle name="Percent [0] 4 2 3 2 4" xfId="23469"/>
    <cellStyle name="Percent [0] 4 2 3 2 5" xfId="23470"/>
    <cellStyle name="Percent [0] 4 2 3 2 6" xfId="36735"/>
    <cellStyle name="Percent [0] 4 2 3 3" xfId="23471"/>
    <cellStyle name="Percent [0] 4 2 3 3 2" xfId="23472"/>
    <cellStyle name="Percent [0] 4 2 3 3 2 10" xfId="38120"/>
    <cellStyle name="Percent [0] 4 2 3 3 2 2" xfId="23473"/>
    <cellStyle name="Percent [0] 4 2 3 3 2 3" xfId="23474"/>
    <cellStyle name="Percent [0] 4 2 3 3 2 4" xfId="23475"/>
    <cellStyle name="Percent [0] 4 2 3 3 2 5" xfId="23476"/>
    <cellStyle name="Percent [0] 4 2 3 3 2 6" xfId="23477"/>
    <cellStyle name="Percent [0] 4 2 3 3 2 7" xfId="23478"/>
    <cellStyle name="Percent [0] 4 2 3 3 2 8" xfId="23479"/>
    <cellStyle name="Percent [0] 4 2 3 3 2 9" xfId="23480"/>
    <cellStyle name="Percent [0] 4 2 3 3 3" xfId="23481"/>
    <cellStyle name="Percent [0] 4 2 3 3 4" xfId="23482"/>
    <cellStyle name="Percent [0] 4 2 3 3 5" xfId="36737"/>
    <cellStyle name="Percent [0] 4 2 3 4" xfId="23483"/>
    <cellStyle name="Percent [0] 4 2 3 4 2" xfId="23484"/>
    <cellStyle name="Percent [0] 4 2 3 4 2 10" xfId="38119"/>
    <cellStyle name="Percent [0] 4 2 3 4 2 2" xfId="23485"/>
    <cellStyle name="Percent [0] 4 2 3 4 2 3" xfId="23486"/>
    <cellStyle name="Percent [0] 4 2 3 4 2 4" xfId="23487"/>
    <cellStyle name="Percent [0] 4 2 3 4 2 5" xfId="23488"/>
    <cellStyle name="Percent [0] 4 2 3 4 2 6" xfId="23489"/>
    <cellStyle name="Percent [0] 4 2 3 4 2 7" xfId="23490"/>
    <cellStyle name="Percent [0] 4 2 3 4 2 8" xfId="23491"/>
    <cellStyle name="Percent [0] 4 2 3 4 2 9" xfId="23492"/>
    <cellStyle name="Percent [0] 4 2 3 4 3" xfId="23493"/>
    <cellStyle name="Percent [0] 4 2 3 4 4" xfId="23494"/>
    <cellStyle name="Percent [0] 4 2 3 4 5" xfId="36738"/>
    <cellStyle name="Percent [0] 4 2 3 5" xfId="23495"/>
    <cellStyle name="Percent [0] 4 2 3 5 10" xfId="38123"/>
    <cellStyle name="Percent [0] 4 2 3 5 2" xfId="23496"/>
    <cellStyle name="Percent [0] 4 2 3 5 3" xfId="23497"/>
    <cellStyle name="Percent [0] 4 2 3 5 4" xfId="23498"/>
    <cellStyle name="Percent [0] 4 2 3 5 5" xfId="23499"/>
    <cellStyle name="Percent [0] 4 2 3 5 6" xfId="23500"/>
    <cellStyle name="Percent [0] 4 2 3 5 7" xfId="23501"/>
    <cellStyle name="Percent [0] 4 2 3 5 8" xfId="23502"/>
    <cellStyle name="Percent [0] 4 2 3 5 9" xfId="23503"/>
    <cellStyle name="Percent [0] 4 2 3 6" xfId="23504"/>
    <cellStyle name="Percent [0] 4 2 3 7" xfId="23505"/>
    <cellStyle name="Percent [0] 4 2 3 8" xfId="36734"/>
    <cellStyle name="Percent [0] 4 2 4" xfId="23506"/>
    <cellStyle name="Percent [0] 4 2 4 2" xfId="23507"/>
    <cellStyle name="Percent [0] 4 2 4 2 2" xfId="23508"/>
    <cellStyle name="Percent [0] 4 2 4 2 2 2" xfId="23509"/>
    <cellStyle name="Percent [0] 4 2 4 2 2 2 10" xfId="38116"/>
    <cellStyle name="Percent [0] 4 2 4 2 2 2 2" xfId="23510"/>
    <cellStyle name="Percent [0] 4 2 4 2 2 2 3" xfId="23511"/>
    <cellStyle name="Percent [0] 4 2 4 2 2 2 4" xfId="23512"/>
    <cellStyle name="Percent [0] 4 2 4 2 2 2 5" xfId="23513"/>
    <cellStyle name="Percent [0] 4 2 4 2 2 2 6" xfId="23514"/>
    <cellStyle name="Percent [0] 4 2 4 2 2 2 7" xfId="23515"/>
    <cellStyle name="Percent [0] 4 2 4 2 2 2 8" xfId="23516"/>
    <cellStyle name="Percent [0] 4 2 4 2 2 2 9" xfId="23517"/>
    <cellStyle name="Percent [0] 4 2 4 2 2 3" xfId="23518"/>
    <cellStyle name="Percent [0] 4 2 4 2 2 4" xfId="23519"/>
    <cellStyle name="Percent [0] 4 2 4 2 2 5" xfId="36741"/>
    <cellStyle name="Percent [0] 4 2 4 2 3" xfId="23520"/>
    <cellStyle name="Percent [0] 4 2 4 2 3 10" xfId="38117"/>
    <cellStyle name="Percent [0] 4 2 4 2 3 2" xfId="23521"/>
    <cellStyle name="Percent [0] 4 2 4 2 3 3" xfId="23522"/>
    <cellStyle name="Percent [0] 4 2 4 2 3 4" xfId="23523"/>
    <cellStyle name="Percent [0] 4 2 4 2 3 5" xfId="23524"/>
    <cellStyle name="Percent [0] 4 2 4 2 3 6" xfId="23525"/>
    <cellStyle name="Percent [0] 4 2 4 2 3 7" xfId="23526"/>
    <cellStyle name="Percent [0] 4 2 4 2 3 8" xfId="23527"/>
    <cellStyle name="Percent [0] 4 2 4 2 3 9" xfId="23528"/>
    <cellStyle name="Percent [0] 4 2 4 2 4" xfId="23529"/>
    <cellStyle name="Percent [0] 4 2 4 2 5" xfId="23530"/>
    <cellStyle name="Percent [0] 4 2 4 2 6" xfId="36740"/>
    <cellStyle name="Percent [0] 4 2 4 3" xfId="23531"/>
    <cellStyle name="Percent [0] 4 2 4 3 2" xfId="23532"/>
    <cellStyle name="Percent [0] 4 2 4 3 2 10" xfId="38115"/>
    <cellStyle name="Percent [0] 4 2 4 3 2 2" xfId="23533"/>
    <cellStyle name="Percent [0] 4 2 4 3 2 3" xfId="23534"/>
    <cellStyle name="Percent [0] 4 2 4 3 2 4" xfId="23535"/>
    <cellStyle name="Percent [0] 4 2 4 3 2 5" xfId="23536"/>
    <cellStyle name="Percent [0] 4 2 4 3 2 6" xfId="23537"/>
    <cellStyle name="Percent [0] 4 2 4 3 2 7" xfId="23538"/>
    <cellStyle name="Percent [0] 4 2 4 3 2 8" xfId="23539"/>
    <cellStyle name="Percent [0] 4 2 4 3 2 9" xfId="23540"/>
    <cellStyle name="Percent [0] 4 2 4 3 3" xfId="23541"/>
    <cellStyle name="Percent [0] 4 2 4 3 4" xfId="23542"/>
    <cellStyle name="Percent [0] 4 2 4 3 5" xfId="36742"/>
    <cellStyle name="Percent [0] 4 2 4 4" xfId="23543"/>
    <cellStyle name="Percent [0] 4 2 4 4 2" xfId="23544"/>
    <cellStyle name="Percent [0] 4 2 4 4 2 10" xfId="38114"/>
    <cellStyle name="Percent [0] 4 2 4 4 2 2" xfId="23545"/>
    <cellStyle name="Percent [0] 4 2 4 4 2 3" xfId="23546"/>
    <cellStyle name="Percent [0] 4 2 4 4 2 4" xfId="23547"/>
    <cellStyle name="Percent [0] 4 2 4 4 2 5" xfId="23548"/>
    <cellStyle name="Percent [0] 4 2 4 4 2 6" xfId="23549"/>
    <cellStyle name="Percent [0] 4 2 4 4 2 7" xfId="23550"/>
    <cellStyle name="Percent [0] 4 2 4 4 2 8" xfId="23551"/>
    <cellStyle name="Percent [0] 4 2 4 4 2 9" xfId="23552"/>
    <cellStyle name="Percent [0] 4 2 4 4 3" xfId="23553"/>
    <cellStyle name="Percent [0] 4 2 4 4 4" xfId="23554"/>
    <cellStyle name="Percent [0] 4 2 4 4 5" xfId="36743"/>
    <cellStyle name="Percent [0] 4 2 4 5" xfId="23555"/>
    <cellStyle name="Percent [0] 4 2 4 5 10" xfId="38118"/>
    <cellStyle name="Percent [0] 4 2 4 5 2" xfId="23556"/>
    <cellStyle name="Percent [0] 4 2 4 5 3" xfId="23557"/>
    <cellStyle name="Percent [0] 4 2 4 5 4" xfId="23558"/>
    <cellStyle name="Percent [0] 4 2 4 5 5" xfId="23559"/>
    <cellStyle name="Percent [0] 4 2 4 5 6" xfId="23560"/>
    <cellStyle name="Percent [0] 4 2 4 5 7" xfId="23561"/>
    <cellStyle name="Percent [0] 4 2 4 5 8" xfId="23562"/>
    <cellStyle name="Percent [0] 4 2 4 5 9" xfId="23563"/>
    <cellStyle name="Percent [0] 4 2 4 6" xfId="23564"/>
    <cellStyle name="Percent [0] 4 2 4 7" xfId="23565"/>
    <cellStyle name="Percent [0] 4 2 4 8" xfId="36739"/>
    <cellStyle name="Percent [0] 4 2 5" xfId="23566"/>
    <cellStyle name="Percent [0] 4 2 5 2" xfId="23567"/>
    <cellStyle name="Percent [0] 4 2 5 2 2" xfId="23568"/>
    <cellStyle name="Percent [0] 4 2 5 2 2 10" xfId="38112"/>
    <cellStyle name="Percent [0] 4 2 5 2 2 2" xfId="23569"/>
    <cellStyle name="Percent [0] 4 2 5 2 2 3" xfId="23570"/>
    <cellStyle name="Percent [0] 4 2 5 2 2 4" xfId="23571"/>
    <cellStyle name="Percent [0] 4 2 5 2 2 5" xfId="23572"/>
    <cellStyle name="Percent [0] 4 2 5 2 2 6" xfId="23573"/>
    <cellStyle name="Percent [0] 4 2 5 2 2 7" xfId="23574"/>
    <cellStyle name="Percent [0] 4 2 5 2 2 8" xfId="23575"/>
    <cellStyle name="Percent [0] 4 2 5 2 2 9" xfId="23576"/>
    <cellStyle name="Percent [0] 4 2 5 2 3" xfId="23577"/>
    <cellStyle name="Percent [0] 4 2 5 2 4" xfId="23578"/>
    <cellStyle name="Percent [0] 4 2 5 2 5" xfId="36745"/>
    <cellStyle name="Percent [0] 4 2 5 3" xfId="23579"/>
    <cellStyle name="Percent [0] 4 2 5 3 10" xfId="38113"/>
    <cellStyle name="Percent [0] 4 2 5 3 2" xfId="23580"/>
    <cellStyle name="Percent [0] 4 2 5 3 3" xfId="23581"/>
    <cellStyle name="Percent [0] 4 2 5 3 4" xfId="23582"/>
    <cellStyle name="Percent [0] 4 2 5 3 5" xfId="23583"/>
    <cellStyle name="Percent [0] 4 2 5 3 6" xfId="23584"/>
    <cellStyle name="Percent [0] 4 2 5 3 7" xfId="23585"/>
    <cellStyle name="Percent [0] 4 2 5 3 8" xfId="23586"/>
    <cellStyle name="Percent [0] 4 2 5 3 9" xfId="23587"/>
    <cellStyle name="Percent [0] 4 2 5 4" xfId="23588"/>
    <cellStyle name="Percent [0] 4 2 5 5" xfId="23589"/>
    <cellStyle name="Percent [0] 4 2 5 6" xfId="36744"/>
    <cellStyle name="Percent [0] 4 2 6" xfId="23590"/>
    <cellStyle name="Percent [0] 4 2 6 10" xfId="38512"/>
    <cellStyle name="Percent [0] 4 2 6 2" xfId="23591"/>
    <cellStyle name="Percent [0] 4 2 6 3" xfId="23592"/>
    <cellStyle name="Percent [0] 4 2 6 4" xfId="23593"/>
    <cellStyle name="Percent [0] 4 2 6 5" xfId="23594"/>
    <cellStyle name="Percent [0] 4 2 6 6" xfId="23595"/>
    <cellStyle name="Percent [0] 4 2 6 7" xfId="23596"/>
    <cellStyle name="Percent [0] 4 2 6 8" xfId="23597"/>
    <cellStyle name="Percent [0] 4 2 6 9" xfId="23598"/>
    <cellStyle name="Percent [0] 4 2 7" xfId="23599"/>
    <cellStyle name="Percent [0] 4 2 8" xfId="23600"/>
    <cellStyle name="Percent [0] 4 2 9" xfId="33842"/>
    <cellStyle name="Percent [0] 4 3" xfId="23601"/>
    <cellStyle name="Percent [0] 4 4" xfId="23602"/>
    <cellStyle name="Percent [0] 4 5" xfId="33841"/>
    <cellStyle name="Percent [0] 5" xfId="23603"/>
    <cellStyle name="Percent [0] 5 2" xfId="23604"/>
    <cellStyle name="Percent [0] 5 2 2" xfId="23605"/>
    <cellStyle name="Percent [0] 5 2 2 2" xfId="23606"/>
    <cellStyle name="Percent [0] 5 2 2 2 2" xfId="23607"/>
    <cellStyle name="Percent [0] 5 2 2 2 2 2" xfId="23608"/>
    <cellStyle name="Percent [0] 5 2 2 2 2 2 10" xfId="38108"/>
    <cellStyle name="Percent [0] 5 2 2 2 2 2 2" xfId="23609"/>
    <cellStyle name="Percent [0] 5 2 2 2 2 2 3" xfId="23610"/>
    <cellStyle name="Percent [0] 5 2 2 2 2 2 4" xfId="23611"/>
    <cellStyle name="Percent [0] 5 2 2 2 2 2 5" xfId="23612"/>
    <cellStyle name="Percent [0] 5 2 2 2 2 2 6" xfId="23613"/>
    <cellStyle name="Percent [0] 5 2 2 2 2 2 7" xfId="23614"/>
    <cellStyle name="Percent [0] 5 2 2 2 2 2 8" xfId="23615"/>
    <cellStyle name="Percent [0] 5 2 2 2 2 2 9" xfId="23616"/>
    <cellStyle name="Percent [0] 5 2 2 2 2 3" xfId="23617"/>
    <cellStyle name="Percent [0] 5 2 2 2 2 4" xfId="23618"/>
    <cellStyle name="Percent [0] 5 2 2 2 2 5" xfId="36750"/>
    <cellStyle name="Percent [0] 5 2 2 2 3" xfId="23619"/>
    <cellStyle name="Percent [0] 5 2 2 2 3 10" xfId="38109"/>
    <cellStyle name="Percent [0] 5 2 2 2 3 2" xfId="23620"/>
    <cellStyle name="Percent [0] 5 2 2 2 3 3" xfId="23621"/>
    <cellStyle name="Percent [0] 5 2 2 2 3 4" xfId="23622"/>
    <cellStyle name="Percent [0] 5 2 2 2 3 5" xfId="23623"/>
    <cellStyle name="Percent [0] 5 2 2 2 3 6" xfId="23624"/>
    <cellStyle name="Percent [0] 5 2 2 2 3 7" xfId="23625"/>
    <cellStyle name="Percent [0] 5 2 2 2 3 8" xfId="23626"/>
    <cellStyle name="Percent [0] 5 2 2 2 3 9" xfId="23627"/>
    <cellStyle name="Percent [0] 5 2 2 2 4" xfId="23628"/>
    <cellStyle name="Percent [0] 5 2 2 2 5" xfId="23629"/>
    <cellStyle name="Percent [0] 5 2 2 2 6" xfId="36749"/>
    <cellStyle name="Percent [0] 5 2 2 3" xfId="23630"/>
    <cellStyle name="Percent [0] 5 2 2 3 2" xfId="23631"/>
    <cellStyle name="Percent [0] 5 2 2 3 2 10" xfId="38107"/>
    <cellStyle name="Percent [0] 5 2 2 3 2 2" xfId="23632"/>
    <cellStyle name="Percent [0] 5 2 2 3 2 3" xfId="23633"/>
    <cellStyle name="Percent [0] 5 2 2 3 2 4" xfId="23634"/>
    <cellStyle name="Percent [0] 5 2 2 3 2 5" xfId="23635"/>
    <cellStyle name="Percent [0] 5 2 2 3 2 6" xfId="23636"/>
    <cellStyle name="Percent [0] 5 2 2 3 2 7" xfId="23637"/>
    <cellStyle name="Percent [0] 5 2 2 3 2 8" xfId="23638"/>
    <cellStyle name="Percent [0] 5 2 2 3 2 9" xfId="23639"/>
    <cellStyle name="Percent [0] 5 2 2 3 3" xfId="23640"/>
    <cellStyle name="Percent [0] 5 2 2 3 4" xfId="23641"/>
    <cellStyle name="Percent [0] 5 2 2 3 5" xfId="36751"/>
    <cellStyle name="Percent [0] 5 2 2 4" xfId="23642"/>
    <cellStyle name="Percent [0] 5 2 2 4 2" xfId="23643"/>
    <cellStyle name="Percent [0] 5 2 2 4 2 10" xfId="38106"/>
    <cellStyle name="Percent [0] 5 2 2 4 2 2" xfId="23644"/>
    <cellStyle name="Percent [0] 5 2 2 4 2 3" xfId="23645"/>
    <cellStyle name="Percent [0] 5 2 2 4 2 4" xfId="23646"/>
    <cellStyle name="Percent [0] 5 2 2 4 2 5" xfId="23647"/>
    <cellStyle name="Percent [0] 5 2 2 4 2 6" xfId="23648"/>
    <cellStyle name="Percent [0] 5 2 2 4 2 7" xfId="23649"/>
    <cellStyle name="Percent [0] 5 2 2 4 2 8" xfId="23650"/>
    <cellStyle name="Percent [0] 5 2 2 4 2 9" xfId="23651"/>
    <cellStyle name="Percent [0] 5 2 2 4 3" xfId="23652"/>
    <cellStyle name="Percent [0] 5 2 2 4 4" xfId="23653"/>
    <cellStyle name="Percent [0] 5 2 2 4 5" xfId="36752"/>
    <cellStyle name="Percent [0] 5 2 2 5" xfId="23654"/>
    <cellStyle name="Percent [0] 5 2 2 5 10" xfId="38110"/>
    <cellStyle name="Percent [0] 5 2 2 5 2" xfId="23655"/>
    <cellStyle name="Percent [0] 5 2 2 5 3" xfId="23656"/>
    <cellStyle name="Percent [0] 5 2 2 5 4" xfId="23657"/>
    <cellStyle name="Percent [0] 5 2 2 5 5" xfId="23658"/>
    <cellStyle name="Percent [0] 5 2 2 5 6" xfId="23659"/>
    <cellStyle name="Percent [0] 5 2 2 5 7" xfId="23660"/>
    <cellStyle name="Percent [0] 5 2 2 5 8" xfId="23661"/>
    <cellStyle name="Percent [0] 5 2 2 5 9" xfId="23662"/>
    <cellStyle name="Percent [0] 5 2 2 6" xfId="23663"/>
    <cellStyle name="Percent [0] 5 2 2 7" xfId="23664"/>
    <cellStyle name="Percent [0] 5 2 2 8" xfId="36748"/>
    <cellStyle name="Percent [0] 5 2 3" xfId="23665"/>
    <cellStyle name="Percent [0] 5 2 3 2" xfId="23666"/>
    <cellStyle name="Percent [0] 5 2 3 2 2" xfId="23667"/>
    <cellStyle name="Percent [0] 5 2 3 2 2 10" xfId="38104"/>
    <cellStyle name="Percent [0] 5 2 3 2 2 2" xfId="23668"/>
    <cellStyle name="Percent [0] 5 2 3 2 2 3" xfId="23669"/>
    <cellStyle name="Percent [0] 5 2 3 2 2 4" xfId="23670"/>
    <cellStyle name="Percent [0] 5 2 3 2 2 5" xfId="23671"/>
    <cellStyle name="Percent [0] 5 2 3 2 2 6" xfId="23672"/>
    <cellStyle name="Percent [0] 5 2 3 2 2 7" xfId="23673"/>
    <cellStyle name="Percent [0] 5 2 3 2 2 8" xfId="23674"/>
    <cellStyle name="Percent [0] 5 2 3 2 2 9" xfId="23675"/>
    <cellStyle name="Percent [0] 5 2 3 2 3" xfId="23676"/>
    <cellStyle name="Percent [0] 5 2 3 2 4" xfId="23677"/>
    <cellStyle name="Percent [0] 5 2 3 2 5" xfId="36754"/>
    <cellStyle name="Percent [0] 5 2 3 3" xfId="23678"/>
    <cellStyle name="Percent [0] 5 2 3 3 10" xfId="38105"/>
    <cellStyle name="Percent [0] 5 2 3 3 2" xfId="23679"/>
    <cellStyle name="Percent [0] 5 2 3 3 3" xfId="23680"/>
    <cellStyle name="Percent [0] 5 2 3 3 4" xfId="23681"/>
    <cellStyle name="Percent [0] 5 2 3 3 5" xfId="23682"/>
    <cellStyle name="Percent [0] 5 2 3 3 6" xfId="23683"/>
    <cellStyle name="Percent [0] 5 2 3 3 7" xfId="23684"/>
    <cellStyle name="Percent [0] 5 2 3 3 8" xfId="23685"/>
    <cellStyle name="Percent [0] 5 2 3 3 9" xfId="23686"/>
    <cellStyle name="Percent [0] 5 2 3 4" xfId="23687"/>
    <cellStyle name="Percent [0] 5 2 3 5" xfId="23688"/>
    <cellStyle name="Percent [0] 5 2 3 6" xfId="36753"/>
    <cellStyle name="Percent [0] 5 2 4" xfId="23689"/>
    <cellStyle name="Percent [0] 5 2 4 10" xfId="38111"/>
    <cellStyle name="Percent [0] 5 2 4 2" xfId="23690"/>
    <cellStyle name="Percent [0] 5 2 4 3" xfId="23691"/>
    <cellStyle name="Percent [0] 5 2 4 4" xfId="23692"/>
    <cellStyle name="Percent [0] 5 2 4 5" xfId="23693"/>
    <cellStyle name="Percent [0] 5 2 4 6" xfId="23694"/>
    <cellStyle name="Percent [0] 5 2 4 7" xfId="23695"/>
    <cellStyle name="Percent [0] 5 2 4 8" xfId="23696"/>
    <cellStyle name="Percent [0] 5 2 4 9" xfId="23697"/>
    <cellStyle name="Percent [0] 5 2 5" xfId="23698"/>
    <cellStyle name="Percent [0] 5 2 6" xfId="23699"/>
    <cellStyle name="Percent [0] 5 2 7" xfId="36747"/>
    <cellStyle name="Percent [0] 5 3" xfId="23700"/>
    <cellStyle name="Percent [0] 5 3 2" xfId="23701"/>
    <cellStyle name="Percent [0] 5 3 2 2" xfId="23702"/>
    <cellStyle name="Percent [0] 5 3 2 2 2" xfId="23703"/>
    <cellStyle name="Percent [0] 5 3 2 2 2 2" xfId="23704"/>
    <cellStyle name="Percent [0] 5 3 2 2 2 2 10" xfId="38100"/>
    <cellStyle name="Percent [0] 5 3 2 2 2 2 2" xfId="23705"/>
    <cellStyle name="Percent [0] 5 3 2 2 2 2 3" xfId="23706"/>
    <cellStyle name="Percent [0] 5 3 2 2 2 2 4" xfId="23707"/>
    <cellStyle name="Percent [0] 5 3 2 2 2 2 5" xfId="23708"/>
    <cellStyle name="Percent [0] 5 3 2 2 2 2 6" xfId="23709"/>
    <cellStyle name="Percent [0] 5 3 2 2 2 2 7" xfId="23710"/>
    <cellStyle name="Percent [0] 5 3 2 2 2 2 8" xfId="23711"/>
    <cellStyle name="Percent [0] 5 3 2 2 2 2 9" xfId="23712"/>
    <cellStyle name="Percent [0] 5 3 2 2 2 3" xfId="23713"/>
    <cellStyle name="Percent [0] 5 3 2 2 2 4" xfId="23714"/>
    <cellStyle name="Percent [0] 5 3 2 2 2 5" xfId="36758"/>
    <cellStyle name="Percent [0] 5 3 2 2 3" xfId="23715"/>
    <cellStyle name="Percent [0] 5 3 2 2 3 10" xfId="38101"/>
    <cellStyle name="Percent [0] 5 3 2 2 3 2" xfId="23716"/>
    <cellStyle name="Percent [0] 5 3 2 2 3 3" xfId="23717"/>
    <cellStyle name="Percent [0] 5 3 2 2 3 4" xfId="23718"/>
    <cellStyle name="Percent [0] 5 3 2 2 3 5" xfId="23719"/>
    <cellStyle name="Percent [0] 5 3 2 2 3 6" xfId="23720"/>
    <cellStyle name="Percent [0] 5 3 2 2 3 7" xfId="23721"/>
    <cellStyle name="Percent [0] 5 3 2 2 3 8" xfId="23722"/>
    <cellStyle name="Percent [0] 5 3 2 2 3 9" xfId="23723"/>
    <cellStyle name="Percent [0] 5 3 2 2 4" xfId="23724"/>
    <cellStyle name="Percent [0] 5 3 2 2 5" xfId="23725"/>
    <cellStyle name="Percent [0] 5 3 2 2 6" xfId="36757"/>
    <cellStyle name="Percent [0] 5 3 2 3" xfId="23726"/>
    <cellStyle name="Percent [0] 5 3 2 3 2" xfId="23727"/>
    <cellStyle name="Percent [0] 5 3 2 3 2 10" xfId="38099"/>
    <cellStyle name="Percent [0] 5 3 2 3 2 2" xfId="23728"/>
    <cellStyle name="Percent [0] 5 3 2 3 2 3" xfId="23729"/>
    <cellStyle name="Percent [0] 5 3 2 3 2 4" xfId="23730"/>
    <cellStyle name="Percent [0] 5 3 2 3 2 5" xfId="23731"/>
    <cellStyle name="Percent [0] 5 3 2 3 2 6" xfId="23732"/>
    <cellStyle name="Percent [0] 5 3 2 3 2 7" xfId="23733"/>
    <cellStyle name="Percent [0] 5 3 2 3 2 8" xfId="23734"/>
    <cellStyle name="Percent [0] 5 3 2 3 2 9" xfId="23735"/>
    <cellStyle name="Percent [0] 5 3 2 3 3" xfId="23736"/>
    <cellStyle name="Percent [0] 5 3 2 3 4" xfId="23737"/>
    <cellStyle name="Percent [0] 5 3 2 3 5" xfId="36759"/>
    <cellStyle name="Percent [0] 5 3 2 4" xfId="23738"/>
    <cellStyle name="Percent [0] 5 3 2 4 2" xfId="23739"/>
    <cellStyle name="Percent [0] 5 3 2 4 2 10" xfId="38098"/>
    <cellStyle name="Percent [0] 5 3 2 4 2 2" xfId="23740"/>
    <cellStyle name="Percent [0] 5 3 2 4 2 3" xfId="23741"/>
    <cellStyle name="Percent [0] 5 3 2 4 2 4" xfId="23742"/>
    <cellStyle name="Percent [0] 5 3 2 4 2 5" xfId="23743"/>
    <cellStyle name="Percent [0] 5 3 2 4 2 6" xfId="23744"/>
    <cellStyle name="Percent [0] 5 3 2 4 2 7" xfId="23745"/>
    <cellStyle name="Percent [0] 5 3 2 4 2 8" xfId="23746"/>
    <cellStyle name="Percent [0] 5 3 2 4 2 9" xfId="23747"/>
    <cellStyle name="Percent [0] 5 3 2 4 3" xfId="23748"/>
    <cellStyle name="Percent [0] 5 3 2 4 4" xfId="23749"/>
    <cellStyle name="Percent [0] 5 3 2 4 5" xfId="36760"/>
    <cellStyle name="Percent [0] 5 3 2 5" xfId="23750"/>
    <cellStyle name="Percent [0] 5 3 2 5 10" xfId="38102"/>
    <cellStyle name="Percent [0] 5 3 2 5 2" xfId="23751"/>
    <cellStyle name="Percent [0] 5 3 2 5 3" xfId="23752"/>
    <cellStyle name="Percent [0] 5 3 2 5 4" xfId="23753"/>
    <cellStyle name="Percent [0] 5 3 2 5 5" xfId="23754"/>
    <cellStyle name="Percent [0] 5 3 2 5 6" xfId="23755"/>
    <cellStyle name="Percent [0] 5 3 2 5 7" xfId="23756"/>
    <cellStyle name="Percent [0] 5 3 2 5 8" xfId="23757"/>
    <cellStyle name="Percent [0] 5 3 2 5 9" xfId="23758"/>
    <cellStyle name="Percent [0] 5 3 2 6" xfId="23759"/>
    <cellStyle name="Percent [0] 5 3 2 7" xfId="23760"/>
    <cellStyle name="Percent [0] 5 3 2 8" xfId="36756"/>
    <cellStyle name="Percent [0] 5 3 3" xfId="23761"/>
    <cellStyle name="Percent [0] 5 3 3 2" xfId="23762"/>
    <cellStyle name="Percent [0] 5 3 3 2 2" xfId="23763"/>
    <cellStyle name="Percent [0] 5 3 3 2 2 10" xfId="38541"/>
    <cellStyle name="Percent [0] 5 3 3 2 2 2" xfId="23764"/>
    <cellStyle name="Percent [0] 5 3 3 2 2 3" xfId="23765"/>
    <cellStyle name="Percent [0] 5 3 3 2 2 4" xfId="23766"/>
    <cellStyle name="Percent [0] 5 3 3 2 2 5" xfId="23767"/>
    <cellStyle name="Percent [0] 5 3 3 2 2 6" xfId="23768"/>
    <cellStyle name="Percent [0] 5 3 3 2 2 7" xfId="23769"/>
    <cellStyle name="Percent [0] 5 3 3 2 2 8" xfId="23770"/>
    <cellStyle name="Percent [0] 5 3 3 2 2 9" xfId="23771"/>
    <cellStyle name="Percent [0] 5 3 3 2 3" xfId="23772"/>
    <cellStyle name="Percent [0] 5 3 3 2 4" xfId="23773"/>
    <cellStyle name="Percent [0] 5 3 3 2 5" xfId="36762"/>
    <cellStyle name="Percent [0] 5 3 3 3" xfId="23774"/>
    <cellStyle name="Percent [0] 5 3 3 3 10" xfId="38097"/>
    <cellStyle name="Percent [0] 5 3 3 3 2" xfId="23775"/>
    <cellStyle name="Percent [0] 5 3 3 3 3" xfId="23776"/>
    <cellStyle name="Percent [0] 5 3 3 3 4" xfId="23777"/>
    <cellStyle name="Percent [0] 5 3 3 3 5" xfId="23778"/>
    <cellStyle name="Percent [0] 5 3 3 3 6" xfId="23779"/>
    <cellStyle name="Percent [0] 5 3 3 3 7" xfId="23780"/>
    <cellStyle name="Percent [0] 5 3 3 3 8" xfId="23781"/>
    <cellStyle name="Percent [0] 5 3 3 3 9" xfId="23782"/>
    <cellStyle name="Percent [0] 5 3 3 4" xfId="23783"/>
    <cellStyle name="Percent [0] 5 3 3 5" xfId="23784"/>
    <cellStyle name="Percent [0] 5 3 3 6" xfId="36761"/>
    <cellStyle name="Percent [0] 5 3 4" xfId="23785"/>
    <cellStyle name="Percent [0] 5 3 4 10" xfId="38103"/>
    <cellStyle name="Percent [0] 5 3 4 2" xfId="23786"/>
    <cellStyle name="Percent [0] 5 3 4 3" xfId="23787"/>
    <cellStyle name="Percent [0] 5 3 4 4" xfId="23788"/>
    <cellStyle name="Percent [0] 5 3 4 5" xfId="23789"/>
    <cellStyle name="Percent [0] 5 3 4 6" xfId="23790"/>
    <cellStyle name="Percent [0] 5 3 4 7" xfId="23791"/>
    <cellStyle name="Percent [0] 5 3 4 8" xfId="23792"/>
    <cellStyle name="Percent [0] 5 3 4 9" xfId="23793"/>
    <cellStyle name="Percent [0] 5 3 5" xfId="23794"/>
    <cellStyle name="Percent [0] 5 3 6" xfId="23795"/>
    <cellStyle name="Percent [0] 5 3 7" xfId="36755"/>
    <cellStyle name="Percent [0] 5 4" xfId="23796"/>
    <cellStyle name="Percent [0] 5 4 2" xfId="23797"/>
    <cellStyle name="Percent [0] 5 4 2 2" xfId="23798"/>
    <cellStyle name="Percent [0] 5 4 2 2 2" xfId="23799"/>
    <cellStyle name="Percent [0] 5 4 2 2 2 10" xfId="38094"/>
    <cellStyle name="Percent [0] 5 4 2 2 2 2" xfId="23800"/>
    <cellStyle name="Percent [0] 5 4 2 2 2 3" xfId="23801"/>
    <cellStyle name="Percent [0] 5 4 2 2 2 4" xfId="23802"/>
    <cellStyle name="Percent [0] 5 4 2 2 2 5" xfId="23803"/>
    <cellStyle name="Percent [0] 5 4 2 2 2 6" xfId="23804"/>
    <cellStyle name="Percent [0] 5 4 2 2 2 7" xfId="23805"/>
    <cellStyle name="Percent [0] 5 4 2 2 2 8" xfId="23806"/>
    <cellStyle name="Percent [0] 5 4 2 2 2 9" xfId="23807"/>
    <cellStyle name="Percent [0] 5 4 2 2 3" xfId="23808"/>
    <cellStyle name="Percent [0] 5 4 2 2 4" xfId="23809"/>
    <cellStyle name="Percent [0] 5 4 2 2 5" xfId="36765"/>
    <cellStyle name="Percent [0] 5 4 2 3" xfId="23810"/>
    <cellStyle name="Percent [0] 5 4 2 3 10" xfId="38095"/>
    <cellStyle name="Percent [0] 5 4 2 3 2" xfId="23811"/>
    <cellStyle name="Percent [0] 5 4 2 3 3" xfId="23812"/>
    <cellStyle name="Percent [0] 5 4 2 3 4" xfId="23813"/>
    <cellStyle name="Percent [0] 5 4 2 3 5" xfId="23814"/>
    <cellStyle name="Percent [0] 5 4 2 3 6" xfId="23815"/>
    <cellStyle name="Percent [0] 5 4 2 3 7" xfId="23816"/>
    <cellStyle name="Percent [0] 5 4 2 3 8" xfId="23817"/>
    <cellStyle name="Percent [0] 5 4 2 3 9" xfId="23818"/>
    <cellStyle name="Percent [0] 5 4 2 4" xfId="23819"/>
    <cellStyle name="Percent [0] 5 4 2 5" xfId="23820"/>
    <cellStyle name="Percent [0] 5 4 2 6" xfId="36764"/>
    <cellStyle name="Percent [0] 5 4 3" xfId="23821"/>
    <cellStyle name="Percent [0] 5 4 3 2" xfId="23822"/>
    <cellStyle name="Percent [0] 5 4 3 2 10" xfId="38093"/>
    <cellStyle name="Percent [0] 5 4 3 2 2" xfId="23823"/>
    <cellStyle name="Percent [0] 5 4 3 2 3" xfId="23824"/>
    <cellStyle name="Percent [0] 5 4 3 2 4" xfId="23825"/>
    <cellStyle name="Percent [0] 5 4 3 2 5" xfId="23826"/>
    <cellStyle name="Percent [0] 5 4 3 2 6" xfId="23827"/>
    <cellStyle name="Percent [0] 5 4 3 2 7" xfId="23828"/>
    <cellStyle name="Percent [0] 5 4 3 2 8" xfId="23829"/>
    <cellStyle name="Percent [0] 5 4 3 2 9" xfId="23830"/>
    <cellStyle name="Percent [0] 5 4 3 3" xfId="23831"/>
    <cellStyle name="Percent [0] 5 4 3 4" xfId="23832"/>
    <cellStyle name="Percent [0] 5 4 3 5" xfId="36766"/>
    <cellStyle name="Percent [0] 5 4 4" xfId="23833"/>
    <cellStyle name="Percent [0] 5 4 4 2" xfId="23834"/>
    <cellStyle name="Percent [0] 5 4 4 2 10" xfId="38092"/>
    <cellStyle name="Percent [0] 5 4 4 2 2" xfId="23835"/>
    <cellStyle name="Percent [0] 5 4 4 2 3" xfId="23836"/>
    <cellStyle name="Percent [0] 5 4 4 2 4" xfId="23837"/>
    <cellStyle name="Percent [0] 5 4 4 2 5" xfId="23838"/>
    <cellStyle name="Percent [0] 5 4 4 2 6" xfId="23839"/>
    <cellStyle name="Percent [0] 5 4 4 2 7" xfId="23840"/>
    <cellStyle name="Percent [0] 5 4 4 2 8" xfId="23841"/>
    <cellStyle name="Percent [0] 5 4 4 2 9" xfId="23842"/>
    <cellStyle name="Percent [0] 5 4 4 3" xfId="23843"/>
    <cellStyle name="Percent [0] 5 4 4 4" xfId="23844"/>
    <cellStyle name="Percent [0] 5 4 4 5" xfId="36767"/>
    <cellStyle name="Percent [0] 5 4 5" xfId="23845"/>
    <cellStyle name="Percent [0] 5 4 5 10" xfId="38096"/>
    <cellStyle name="Percent [0] 5 4 5 2" xfId="23846"/>
    <cellStyle name="Percent [0] 5 4 5 3" xfId="23847"/>
    <cellStyle name="Percent [0] 5 4 5 4" xfId="23848"/>
    <cellStyle name="Percent [0] 5 4 5 5" xfId="23849"/>
    <cellStyle name="Percent [0] 5 4 5 6" xfId="23850"/>
    <cellStyle name="Percent [0] 5 4 5 7" xfId="23851"/>
    <cellStyle name="Percent [0] 5 4 5 8" xfId="23852"/>
    <cellStyle name="Percent [0] 5 4 5 9" xfId="23853"/>
    <cellStyle name="Percent [0] 5 4 6" xfId="23854"/>
    <cellStyle name="Percent [0] 5 4 7" xfId="23855"/>
    <cellStyle name="Percent [0] 5 4 8" xfId="36763"/>
    <cellStyle name="Percent [0] 5 5" xfId="23856"/>
    <cellStyle name="Percent [0] 5 5 2" xfId="23857"/>
    <cellStyle name="Percent [0] 5 5 3" xfId="23858"/>
    <cellStyle name="Percent [0] 5 5 4" xfId="36768"/>
    <cellStyle name="Percent [0] 5 6" xfId="23859"/>
    <cellStyle name="Percent [0] 5 6 2" xfId="23860"/>
    <cellStyle name="Percent [0] 5 6 2 10" xfId="38091"/>
    <cellStyle name="Percent [0] 5 6 2 2" xfId="23861"/>
    <cellStyle name="Percent [0] 5 6 2 3" xfId="23862"/>
    <cellStyle name="Percent [0] 5 6 2 4" xfId="23863"/>
    <cellStyle name="Percent [0] 5 6 2 5" xfId="23864"/>
    <cellStyle name="Percent [0] 5 6 2 6" xfId="23865"/>
    <cellStyle name="Percent [0] 5 6 2 7" xfId="23866"/>
    <cellStyle name="Percent [0] 5 6 2 8" xfId="23867"/>
    <cellStyle name="Percent [0] 5 6 2 9" xfId="23868"/>
    <cellStyle name="Percent [0] 5 6 3" xfId="23869"/>
    <cellStyle name="Percent [0] 5 6 4" xfId="23870"/>
    <cellStyle name="Percent [0] 5 6 5" xfId="36769"/>
    <cellStyle name="Percent [0] 5 7" xfId="23871"/>
    <cellStyle name="Percent [0] 5 8" xfId="23872"/>
    <cellStyle name="Percent [0] 5 9" xfId="36746"/>
    <cellStyle name="Percent [0] 6" xfId="23873"/>
    <cellStyle name="Percent [0] 6 10" xfId="38514"/>
    <cellStyle name="Percent [0] 6 2" xfId="23874"/>
    <cellStyle name="Percent [0] 6 3" xfId="23875"/>
    <cellStyle name="Percent [0] 6 4" xfId="23876"/>
    <cellStyle name="Percent [0] 6 5" xfId="23877"/>
    <cellStyle name="Percent [0] 6 6" xfId="23878"/>
    <cellStyle name="Percent [0] 6 7" xfId="23879"/>
    <cellStyle name="Percent [0] 6 8" xfId="23880"/>
    <cellStyle name="Percent [0] 6 9" xfId="23881"/>
    <cellStyle name="Percent [0] 7" xfId="23882"/>
    <cellStyle name="Percent [0] 8" xfId="23883"/>
    <cellStyle name="Percent [0] 9" xfId="33837"/>
    <cellStyle name="Percent [1]" xfId="23884"/>
    <cellStyle name="Percent [1] 2" xfId="23885"/>
    <cellStyle name="Percent [1] 2 2" xfId="23886"/>
    <cellStyle name="Percent [1] 2 2 2" xfId="23887"/>
    <cellStyle name="Percent [1] 2 2 2 2" xfId="23888"/>
    <cellStyle name="Percent [1] 2 2 2 2 2" xfId="23889"/>
    <cellStyle name="Percent [1] 2 2 2 2 2 2" xfId="23890"/>
    <cellStyle name="Percent [1] 2 2 2 2 2 2 2" xfId="23891"/>
    <cellStyle name="Percent [1] 2 2 2 2 2 2 2 10" xfId="38086"/>
    <cellStyle name="Percent [1] 2 2 2 2 2 2 2 2" xfId="23892"/>
    <cellStyle name="Percent [1] 2 2 2 2 2 2 2 3" xfId="23893"/>
    <cellStyle name="Percent [1] 2 2 2 2 2 2 2 4" xfId="23894"/>
    <cellStyle name="Percent [1] 2 2 2 2 2 2 2 5" xfId="23895"/>
    <cellStyle name="Percent [1] 2 2 2 2 2 2 2 6" xfId="23896"/>
    <cellStyle name="Percent [1] 2 2 2 2 2 2 2 7" xfId="23897"/>
    <cellStyle name="Percent [1] 2 2 2 2 2 2 2 8" xfId="23898"/>
    <cellStyle name="Percent [1] 2 2 2 2 2 2 2 9" xfId="23899"/>
    <cellStyle name="Percent [1] 2 2 2 2 2 2 3" xfId="23900"/>
    <cellStyle name="Percent [1] 2 2 2 2 2 2 4" xfId="23901"/>
    <cellStyle name="Percent [1] 2 2 2 2 2 2 5" xfId="36774"/>
    <cellStyle name="Percent [1] 2 2 2 2 2 3" xfId="23902"/>
    <cellStyle name="Percent [1] 2 2 2 2 2 3 10" xfId="38087"/>
    <cellStyle name="Percent [1] 2 2 2 2 2 3 2" xfId="23903"/>
    <cellStyle name="Percent [1] 2 2 2 2 2 3 3" xfId="23904"/>
    <cellStyle name="Percent [1] 2 2 2 2 2 3 4" xfId="23905"/>
    <cellStyle name="Percent [1] 2 2 2 2 2 3 5" xfId="23906"/>
    <cellStyle name="Percent [1] 2 2 2 2 2 3 6" xfId="23907"/>
    <cellStyle name="Percent [1] 2 2 2 2 2 3 7" xfId="23908"/>
    <cellStyle name="Percent [1] 2 2 2 2 2 3 8" xfId="23909"/>
    <cellStyle name="Percent [1] 2 2 2 2 2 3 9" xfId="23910"/>
    <cellStyle name="Percent [1] 2 2 2 2 2 4" xfId="23911"/>
    <cellStyle name="Percent [1] 2 2 2 2 2 5" xfId="23912"/>
    <cellStyle name="Percent [1] 2 2 2 2 2 6" xfId="36773"/>
    <cellStyle name="Percent [1] 2 2 2 2 3" xfId="23913"/>
    <cellStyle name="Percent [1] 2 2 2 2 3 2" xfId="23914"/>
    <cellStyle name="Percent [1] 2 2 2 2 3 2 10" xfId="38085"/>
    <cellStyle name="Percent [1] 2 2 2 2 3 2 2" xfId="23915"/>
    <cellStyle name="Percent [1] 2 2 2 2 3 2 3" xfId="23916"/>
    <cellStyle name="Percent [1] 2 2 2 2 3 2 4" xfId="23917"/>
    <cellStyle name="Percent [1] 2 2 2 2 3 2 5" xfId="23918"/>
    <cellStyle name="Percent [1] 2 2 2 2 3 2 6" xfId="23919"/>
    <cellStyle name="Percent [1] 2 2 2 2 3 2 7" xfId="23920"/>
    <cellStyle name="Percent [1] 2 2 2 2 3 2 8" xfId="23921"/>
    <cellStyle name="Percent [1] 2 2 2 2 3 2 9" xfId="23922"/>
    <cellStyle name="Percent [1] 2 2 2 2 3 3" xfId="23923"/>
    <cellStyle name="Percent [1] 2 2 2 2 3 4" xfId="23924"/>
    <cellStyle name="Percent [1] 2 2 2 2 3 5" xfId="36775"/>
    <cellStyle name="Percent [1] 2 2 2 2 4" xfId="23925"/>
    <cellStyle name="Percent [1] 2 2 2 2 4 2" xfId="23926"/>
    <cellStyle name="Percent [1] 2 2 2 2 4 2 10" xfId="38084"/>
    <cellStyle name="Percent [1] 2 2 2 2 4 2 2" xfId="23927"/>
    <cellStyle name="Percent [1] 2 2 2 2 4 2 3" xfId="23928"/>
    <cellStyle name="Percent [1] 2 2 2 2 4 2 4" xfId="23929"/>
    <cellStyle name="Percent [1] 2 2 2 2 4 2 5" xfId="23930"/>
    <cellStyle name="Percent [1] 2 2 2 2 4 2 6" xfId="23931"/>
    <cellStyle name="Percent [1] 2 2 2 2 4 2 7" xfId="23932"/>
    <cellStyle name="Percent [1] 2 2 2 2 4 2 8" xfId="23933"/>
    <cellStyle name="Percent [1] 2 2 2 2 4 2 9" xfId="23934"/>
    <cellStyle name="Percent [1] 2 2 2 2 4 3" xfId="23935"/>
    <cellStyle name="Percent [1] 2 2 2 2 4 4" xfId="23936"/>
    <cellStyle name="Percent [1] 2 2 2 2 4 5" xfId="36776"/>
    <cellStyle name="Percent [1] 2 2 2 2 5" xfId="23937"/>
    <cellStyle name="Percent [1] 2 2 2 2 5 10" xfId="38088"/>
    <cellStyle name="Percent [1] 2 2 2 2 5 2" xfId="23938"/>
    <cellStyle name="Percent [1] 2 2 2 2 5 3" xfId="23939"/>
    <cellStyle name="Percent [1] 2 2 2 2 5 4" xfId="23940"/>
    <cellStyle name="Percent [1] 2 2 2 2 5 5" xfId="23941"/>
    <cellStyle name="Percent [1] 2 2 2 2 5 6" xfId="23942"/>
    <cellStyle name="Percent [1] 2 2 2 2 5 7" xfId="23943"/>
    <cellStyle name="Percent [1] 2 2 2 2 5 8" xfId="23944"/>
    <cellStyle name="Percent [1] 2 2 2 2 5 9" xfId="23945"/>
    <cellStyle name="Percent [1] 2 2 2 2 6" xfId="23946"/>
    <cellStyle name="Percent [1] 2 2 2 2 7" xfId="23947"/>
    <cellStyle name="Percent [1] 2 2 2 2 8" xfId="36772"/>
    <cellStyle name="Percent [1] 2 2 2 3" xfId="23948"/>
    <cellStyle name="Percent [1] 2 2 2 3 2" xfId="23949"/>
    <cellStyle name="Percent [1] 2 2 2 3 2 2" xfId="23950"/>
    <cellStyle name="Percent [1] 2 2 2 3 2 2 10" xfId="37952"/>
    <cellStyle name="Percent [1] 2 2 2 3 2 2 2" xfId="23951"/>
    <cellStyle name="Percent [1] 2 2 2 3 2 2 3" xfId="23952"/>
    <cellStyle name="Percent [1] 2 2 2 3 2 2 4" xfId="23953"/>
    <cellStyle name="Percent [1] 2 2 2 3 2 2 5" xfId="23954"/>
    <cellStyle name="Percent [1] 2 2 2 3 2 2 6" xfId="23955"/>
    <cellStyle name="Percent [1] 2 2 2 3 2 2 7" xfId="23956"/>
    <cellStyle name="Percent [1] 2 2 2 3 2 2 8" xfId="23957"/>
    <cellStyle name="Percent [1] 2 2 2 3 2 2 9" xfId="23958"/>
    <cellStyle name="Percent [1] 2 2 2 3 2 3" xfId="23959"/>
    <cellStyle name="Percent [1] 2 2 2 3 2 4" xfId="23960"/>
    <cellStyle name="Percent [1] 2 2 2 3 2 5" xfId="36778"/>
    <cellStyle name="Percent [1] 2 2 2 3 3" xfId="23961"/>
    <cellStyle name="Percent [1] 2 2 2 3 3 10" xfId="38083"/>
    <cellStyle name="Percent [1] 2 2 2 3 3 2" xfId="23962"/>
    <cellStyle name="Percent [1] 2 2 2 3 3 3" xfId="23963"/>
    <cellStyle name="Percent [1] 2 2 2 3 3 4" xfId="23964"/>
    <cellStyle name="Percent [1] 2 2 2 3 3 5" xfId="23965"/>
    <cellStyle name="Percent [1] 2 2 2 3 3 6" xfId="23966"/>
    <cellStyle name="Percent [1] 2 2 2 3 3 7" xfId="23967"/>
    <cellStyle name="Percent [1] 2 2 2 3 3 8" xfId="23968"/>
    <cellStyle name="Percent [1] 2 2 2 3 3 9" xfId="23969"/>
    <cellStyle name="Percent [1] 2 2 2 3 4" xfId="23970"/>
    <cellStyle name="Percent [1] 2 2 2 3 5" xfId="23971"/>
    <cellStyle name="Percent [1] 2 2 2 3 6" xfId="36777"/>
    <cellStyle name="Percent [1] 2 2 2 4" xfId="23972"/>
    <cellStyle name="Percent [1] 2 2 2 4 10" xfId="38089"/>
    <cellStyle name="Percent [1] 2 2 2 4 2" xfId="23973"/>
    <cellStyle name="Percent [1] 2 2 2 4 3" xfId="23974"/>
    <cellStyle name="Percent [1] 2 2 2 4 4" xfId="23975"/>
    <cellStyle name="Percent [1] 2 2 2 4 5" xfId="23976"/>
    <cellStyle name="Percent [1] 2 2 2 4 6" xfId="23977"/>
    <cellStyle name="Percent [1] 2 2 2 4 7" xfId="23978"/>
    <cellStyle name="Percent [1] 2 2 2 4 8" xfId="23979"/>
    <cellStyle name="Percent [1] 2 2 2 4 9" xfId="23980"/>
    <cellStyle name="Percent [1] 2 2 2 5" xfId="23981"/>
    <cellStyle name="Percent [1] 2 2 2 6" xfId="23982"/>
    <cellStyle name="Percent [1] 2 2 2 7" xfId="36771"/>
    <cellStyle name="Percent [1] 2 2 3" xfId="23983"/>
    <cellStyle name="Percent [1] 2 2 3 2" xfId="23984"/>
    <cellStyle name="Percent [1] 2 2 3 2 2" xfId="23985"/>
    <cellStyle name="Percent [1] 2 2 3 2 2 2" xfId="23986"/>
    <cellStyle name="Percent [1] 2 2 3 2 2 2 10" xfId="38081"/>
    <cellStyle name="Percent [1] 2 2 3 2 2 2 2" xfId="23987"/>
    <cellStyle name="Percent [1] 2 2 3 2 2 2 3" xfId="23988"/>
    <cellStyle name="Percent [1] 2 2 3 2 2 2 4" xfId="23989"/>
    <cellStyle name="Percent [1] 2 2 3 2 2 2 5" xfId="23990"/>
    <cellStyle name="Percent [1] 2 2 3 2 2 2 6" xfId="23991"/>
    <cellStyle name="Percent [1] 2 2 3 2 2 2 7" xfId="23992"/>
    <cellStyle name="Percent [1] 2 2 3 2 2 2 8" xfId="23993"/>
    <cellStyle name="Percent [1] 2 2 3 2 2 2 9" xfId="23994"/>
    <cellStyle name="Percent [1] 2 2 3 2 2 3" xfId="23995"/>
    <cellStyle name="Percent [1] 2 2 3 2 2 4" xfId="23996"/>
    <cellStyle name="Percent [1] 2 2 3 2 2 5" xfId="36781"/>
    <cellStyle name="Percent [1] 2 2 3 2 3" xfId="23997"/>
    <cellStyle name="Percent [1] 2 2 3 2 3 10" xfId="38082"/>
    <cellStyle name="Percent [1] 2 2 3 2 3 2" xfId="23998"/>
    <cellStyle name="Percent [1] 2 2 3 2 3 3" xfId="23999"/>
    <cellStyle name="Percent [1] 2 2 3 2 3 4" xfId="24000"/>
    <cellStyle name="Percent [1] 2 2 3 2 3 5" xfId="24001"/>
    <cellStyle name="Percent [1] 2 2 3 2 3 6" xfId="24002"/>
    <cellStyle name="Percent [1] 2 2 3 2 3 7" xfId="24003"/>
    <cellStyle name="Percent [1] 2 2 3 2 3 8" xfId="24004"/>
    <cellStyle name="Percent [1] 2 2 3 2 3 9" xfId="24005"/>
    <cellStyle name="Percent [1] 2 2 3 2 4" xfId="24006"/>
    <cellStyle name="Percent [1] 2 2 3 2 5" xfId="24007"/>
    <cellStyle name="Percent [1] 2 2 3 2 6" xfId="36780"/>
    <cellStyle name="Percent [1] 2 2 3 3" xfId="24008"/>
    <cellStyle name="Percent [1] 2 2 3 3 2" xfId="24009"/>
    <cellStyle name="Percent [1] 2 2 3 3 2 10" xfId="38080"/>
    <cellStyle name="Percent [1] 2 2 3 3 2 2" xfId="24010"/>
    <cellStyle name="Percent [1] 2 2 3 3 2 3" xfId="24011"/>
    <cellStyle name="Percent [1] 2 2 3 3 2 4" xfId="24012"/>
    <cellStyle name="Percent [1] 2 2 3 3 2 5" xfId="24013"/>
    <cellStyle name="Percent [1] 2 2 3 3 2 6" xfId="24014"/>
    <cellStyle name="Percent [1] 2 2 3 3 2 7" xfId="24015"/>
    <cellStyle name="Percent [1] 2 2 3 3 2 8" xfId="24016"/>
    <cellStyle name="Percent [1] 2 2 3 3 2 9" xfId="24017"/>
    <cellStyle name="Percent [1] 2 2 3 3 3" xfId="24018"/>
    <cellStyle name="Percent [1] 2 2 3 3 4" xfId="24019"/>
    <cellStyle name="Percent [1] 2 2 3 3 5" xfId="36782"/>
    <cellStyle name="Percent [1] 2 2 3 4" xfId="24020"/>
    <cellStyle name="Percent [1] 2 2 3 4 2" xfId="24021"/>
    <cellStyle name="Percent [1] 2 2 3 4 2 10" xfId="38079"/>
    <cellStyle name="Percent [1] 2 2 3 4 2 2" xfId="24022"/>
    <cellStyle name="Percent [1] 2 2 3 4 2 3" xfId="24023"/>
    <cellStyle name="Percent [1] 2 2 3 4 2 4" xfId="24024"/>
    <cellStyle name="Percent [1] 2 2 3 4 2 5" xfId="24025"/>
    <cellStyle name="Percent [1] 2 2 3 4 2 6" xfId="24026"/>
    <cellStyle name="Percent [1] 2 2 3 4 2 7" xfId="24027"/>
    <cellStyle name="Percent [1] 2 2 3 4 2 8" xfId="24028"/>
    <cellStyle name="Percent [1] 2 2 3 4 2 9" xfId="24029"/>
    <cellStyle name="Percent [1] 2 2 3 4 3" xfId="24030"/>
    <cellStyle name="Percent [1] 2 2 3 4 4" xfId="24031"/>
    <cellStyle name="Percent [1] 2 2 3 4 5" xfId="36783"/>
    <cellStyle name="Percent [1] 2 2 3 5" xfId="24032"/>
    <cellStyle name="Percent [1] 2 2 3 5 10" xfId="38537"/>
    <cellStyle name="Percent [1] 2 2 3 5 2" xfId="24033"/>
    <cellStyle name="Percent [1] 2 2 3 5 3" xfId="24034"/>
    <cellStyle name="Percent [1] 2 2 3 5 4" xfId="24035"/>
    <cellStyle name="Percent [1] 2 2 3 5 5" xfId="24036"/>
    <cellStyle name="Percent [1] 2 2 3 5 6" xfId="24037"/>
    <cellStyle name="Percent [1] 2 2 3 5 7" xfId="24038"/>
    <cellStyle name="Percent [1] 2 2 3 5 8" xfId="24039"/>
    <cellStyle name="Percent [1] 2 2 3 5 9" xfId="24040"/>
    <cellStyle name="Percent [1] 2 2 3 6" xfId="24041"/>
    <cellStyle name="Percent [1] 2 2 3 7" xfId="24042"/>
    <cellStyle name="Percent [1] 2 2 3 8" xfId="36779"/>
    <cellStyle name="Percent [1] 2 2 4" xfId="24043"/>
    <cellStyle name="Percent [1] 2 2 4 2" xfId="24044"/>
    <cellStyle name="Percent [1] 2 2 4 2 2" xfId="24045"/>
    <cellStyle name="Percent [1] 2 2 4 2 2 10" xfId="38077"/>
    <cellStyle name="Percent [1] 2 2 4 2 2 2" xfId="24046"/>
    <cellStyle name="Percent [1] 2 2 4 2 2 3" xfId="24047"/>
    <cellStyle name="Percent [1] 2 2 4 2 2 4" xfId="24048"/>
    <cellStyle name="Percent [1] 2 2 4 2 2 5" xfId="24049"/>
    <cellStyle name="Percent [1] 2 2 4 2 2 6" xfId="24050"/>
    <cellStyle name="Percent [1] 2 2 4 2 2 7" xfId="24051"/>
    <cellStyle name="Percent [1] 2 2 4 2 2 8" xfId="24052"/>
    <cellStyle name="Percent [1] 2 2 4 2 2 9" xfId="24053"/>
    <cellStyle name="Percent [1] 2 2 4 2 3" xfId="24054"/>
    <cellStyle name="Percent [1] 2 2 4 2 4" xfId="24055"/>
    <cellStyle name="Percent [1] 2 2 4 2 5" xfId="36785"/>
    <cellStyle name="Percent [1] 2 2 4 3" xfId="24056"/>
    <cellStyle name="Percent [1] 2 2 4 3 10" xfId="38078"/>
    <cellStyle name="Percent [1] 2 2 4 3 2" xfId="24057"/>
    <cellStyle name="Percent [1] 2 2 4 3 3" xfId="24058"/>
    <cellStyle name="Percent [1] 2 2 4 3 4" xfId="24059"/>
    <cellStyle name="Percent [1] 2 2 4 3 5" xfId="24060"/>
    <cellStyle name="Percent [1] 2 2 4 3 6" xfId="24061"/>
    <cellStyle name="Percent [1] 2 2 4 3 7" xfId="24062"/>
    <cellStyle name="Percent [1] 2 2 4 3 8" xfId="24063"/>
    <cellStyle name="Percent [1] 2 2 4 3 9" xfId="24064"/>
    <cellStyle name="Percent [1] 2 2 4 4" xfId="24065"/>
    <cellStyle name="Percent [1] 2 2 4 5" xfId="24066"/>
    <cellStyle name="Percent [1] 2 2 4 6" xfId="36784"/>
    <cellStyle name="Percent [1] 2 2 5" xfId="24067"/>
    <cellStyle name="Percent [1] 2 2 5 10" xfId="38090"/>
    <cellStyle name="Percent [1] 2 2 5 2" xfId="24068"/>
    <cellStyle name="Percent [1] 2 2 5 3" xfId="24069"/>
    <cellStyle name="Percent [1] 2 2 5 4" xfId="24070"/>
    <cellStyle name="Percent [1] 2 2 5 5" xfId="24071"/>
    <cellStyle name="Percent [1] 2 2 5 6" xfId="24072"/>
    <cellStyle name="Percent [1] 2 2 5 7" xfId="24073"/>
    <cellStyle name="Percent [1] 2 2 5 8" xfId="24074"/>
    <cellStyle name="Percent [1] 2 2 5 9" xfId="24075"/>
    <cellStyle name="Percent [1] 2 2 6" xfId="24076"/>
    <cellStyle name="Percent [1] 2 2 7" xfId="24077"/>
    <cellStyle name="Percent [1] 2 2 8" xfId="36770"/>
    <cellStyle name="Percent [1] 2 3" xfId="24078"/>
    <cellStyle name="Percent [1] 2 4" xfId="24079"/>
    <cellStyle name="Percent [1] 2 5" xfId="33844"/>
    <cellStyle name="Percent [1] 3" xfId="24080"/>
    <cellStyle name="Percent [1] 3 2" xfId="24081"/>
    <cellStyle name="Percent [1] 3 2 2" xfId="24082"/>
    <cellStyle name="Percent [1] 3 2 3" xfId="24083"/>
    <cellStyle name="Percent [1] 3 2 4" xfId="36786"/>
    <cellStyle name="Percent [1] 3 3" xfId="24084"/>
    <cellStyle name="Percent [1] 3 3 2" xfId="24085"/>
    <cellStyle name="Percent [1] 3 3 3" xfId="24086"/>
    <cellStyle name="Percent [1] 3 3 4" xfId="36787"/>
    <cellStyle name="Percent [1] 3 4" xfId="24087"/>
    <cellStyle name="Percent [1] 3 5" xfId="24088"/>
    <cellStyle name="Percent [1] 3 6" xfId="33845"/>
    <cellStyle name="Percent [1] 4" xfId="24089"/>
    <cellStyle name="Percent [1] 4 2" xfId="24090"/>
    <cellStyle name="Percent [1] 4 2 2" xfId="24091"/>
    <cellStyle name="Percent [1] 4 2 2 10" xfId="24092"/>
    <cellStyle name="Percent [1] 4 2 2 11" xfId="24093"/>
    <cellStyle name="Percent [1] 4 2 2 12" xfId="24094"/>
    <cellStyle name="Percent [1] 4 2 2 13" xfId="24095"/>
    <cellStyle name="Percent [1] 4 2 2 14" xfId="24096"/>
    <cellStyle name="Percent [1] 4 2 2 15" xfId="36788"/>
    <cellStyle name="Percent [1] 4 2 2 2" xfId="24097"/>
    <cellStyle name="Percent [1] 4 2 2 2 10" xfId="24098"/>
    <cellStyle name="Percent [1] 4 2 2 2 11" xfId="24099"/>
    <cellStyle name="Percent [1] 4 2 2 2 12" xfId="36789"/>
    <cellStyle name="Percent [1] 4 2 2 2 2" xfId="24100"/>
    <cellStyle name="Percent [1] 4 2 2 2 2 10" xfId="24101"/>
    <cellStyle name="Percent [1] 4 2 2 2 2 11" xfId="36790"/>
    <cellStyle name="Percent [1] 4 2 2 2 2 2" xfId="24102"/>
    <cellStyle name="Percent [1] 4 2 2 2 2 3" xfId="24103"/>
    <cellStyle name="Percent [1] 4 2 2 2 2 4" xfId="24104"/>
    <cellStyle name="Percent [1] 4 2 2 2 2 5" xfId="24105"/>
    <cellStyle name="Percent [1] 4 2 2 2 2 6" xfId="24106"/>
    <cellStyle name="Percent [1] 4 2 2 2 2 7" xfId="24107"/>
    <cellStyle name="Percent [1] 4 2 2 2 2 8" xfId="24108"/>
    <cellStyle name="Percent [1] 4 2 2 2 2 9" xfId="24109"/>
    <cellStyle name="Percent [1] 4 2 2 2 3" xfId="24110"/>
    <cellStyle name="Percent [1] 4 2 2 2 4" xfId="24111"/>
    <cellStyle name="Percent [1] 4 2 2 2 5" xfId="24112"/>
    <cellStyle name="Percent [1] 4 2 2 2 6" xfId="24113"/>
    <cellStyle name="Percent [1] 4 2 2 2 7" xfId="24114"/>
    <cellStyle name="Percent [1] 4 2 2 2 8" xfId="24115"/>
    <cellStyle name="Percent [1] 4 2 2 2 9" xfId="24116"/>
    <cellStyle name="Percent [1] 4 2 2 3" xfId="24117"/>
    <cellStyle name="Percent [1] 4 2 2 3 10" xfId="24118"/>
    <cellStyle name="Percent [1] 4 2 2 3 11" xfId="24119"/>
    <cellStyle name="Percent [1] 4 2 2 3 12" xfId="36791"/>
    <cellStyle name="Percent [1] 4 2 2 3 2" xfId="24120"/>
    <cellStyle name="Percent [1] 4 2 2 3 2 10" xfId="24121"/>
    <cellStyle name="Percent [1] 4 2 2 3 2 11" xfId="36792"/>
    <cellStyle name="Percent [1] 4 2 2 3 2 2" xfId="24122"/>
    <cellStyle name="Percent [1] 4 2 2 3 2 3" xfId="24123"/>
    <cellStyle name="Percent [1] 4 2 2 3 2 4" xfId="24124"/>
    <cellStyle name="Percent [1] 4 2 2 3 2 5" xfId="24125"/>
    <cellStyle name="Percent [1] 4 2 2 3 2 6" xfId="24126"/>
    <cellStyle name="Percent [1] 4 2 2 3 2 7" xfId="24127"/>
    <cellStyle name="Percent [1] 4 2 2 3 2 8" xfId="24128"/>
    <cellStyle name="Percent [1] 4 2 2 3 2 9" xfId="24129"/>
    <cellStyle name="Percent [1] 4 2 2 3 3" xfId="24130"/>
    <cellStyle name="Percent [1] 4 2 2 3 4" xfId="24131"/>
    <cellStyle name="Percent [1] 4 2 2 3 5" xfId="24132"/>
    <cellStyle name="Percent [1] 4 2 2 3 6" xfId="24133"/>
    <cellStyle name="Percent [1] 4 2 2 3 7" xfId="24134"/>
    <cellStyle name="Percent [1] 4 2 2 3 8" xfId="24135"/>
    <cellStyle name="Percent [1] 4 2 2 3 9" xfId="24136"/>
    <cellStyle name="Percent [1] 4 2 2 4" xfId="24137"/>
    <cellStyle name="Percent [1] 4 2 2 4 10" xfId="24138"/>
    <cellStyle name="Percent [1] 4 2 2 4 11" xfId="24139"/>
    <cellStyle name="Percent [1] 4 2 2 4 12" xfId="36793"/>
    <cellStyle name="Percent [1] 4 2 2 4 2" xfId="24140"/>
    <cellStyle name="Percent [1] 4 2 2 4 2 10" xfId="24141"/>
    <cellStyle name="Percent [1] 4 2 2 4 2 11" xfId="36794"/>
    <cellStyle name="Percent [1] 4 2 2 4 2 2" xfId="24142"/>
    <cellStyle name="Percent [1] 4 2 2 4 2 3" xfId="24143"/>
    <cellStyle name="Percent [1] 4 2 2 4 2 4" xfId="24144"/>
    <cellStyle name="Percent [1] 4 2 2 4 2 5" xfId="24145"/>
    <cellStyle name="Percent [1] 4 2 2 4 2 6" xfId="24146"/>
    <cellStyle name="Percent [1] 4 2 2 4 2 7" xfId="24147"/>
    <cellStyle name="Percent [1] 4 2 2 4 2 8" xfId="24148"/>
    <cellStyle name="Percent [1] 4 2 2 4 2 9" xfId="24149"/>
    <cellStyle name="Percent [1] 4 2 2 4 3" xfId="24150"/>
    <cellStyle name="Percent [1] 4 2 2 4 4" xfId="24151"/>
    <cellStyle name="Percent [1] 4 2 2 4 5" xfId="24152"/>
    <cellStyle name="Percent [1] 4 2 2 4 6" xfId="24153"/>
    <cellStyle name="Percent [1] 4 2 2 4 7" xfId="24154"/>
    <cellStyle name="Percent [1] 4 2 2 4 8" xfId="24155"/>
    <cellStyle name="Percent [1] 4 2 2 4 9" xfId="24156"/>
    <cellStyle name="Percent [1] 4 2 2 5" xfId="24157"/>
    <cellStyle name="Percent [1] 4 2 2 5 10" xfId="24158"/>
    <cellStyle name="Percent [1] 4 2 2 5 11" xfId="36795"/>
    <cellStyle name="Percent [1] 4 2 2 5 2" xfId="24159"/>
    <cellStyle name="Percent [1] 4 2 2 5 3" xfId="24160"/>
    <cellStyle name="Percent [1] 4 2 2 5 4" xfId="24161"/>
    <cellStyle name="Percent [1] 4 2 2 5 5" xfId="24162"/>
    <cellStyle name="Percent [1] 4 2 2 5 6" xfId="24163"/>
    <cellStyle name="Percent [1] 4 2 2 5 7" xfId="24164"/>
    <cellStyle name="Percent [1] 4 2 2 5 8" xfId="24165"/>
    <cellStyle name="Percent [1] 4 2 2 5 9" xfId="24166"/>
    <cellStyle name="Percent [1] 4 2 2 6" xfId="24167"/>
    <cellStyle name="Percent [1] 4 2 2 7" xfId="24168"/>
    <cellStyle name="Percent [1] 4 2 2 8" xfId="24169"/>
    <cellStyle name="Percent [1] 4 2 2 9" xfId="24170"/>
    <cellStyle name="Percent [1] 4 2 3" xfId="24171"/>
    <cellStyle name="Percent [1] 4 2 3 10" xfId="24172"/>
    <cellStyle name="Percent [1] 4 2 3 11" xfId="24173"/>
    <cellStyle name="Percent [1] 4 2 3 12" xfId="24174"/>
    <cellStyle name="Percent [1] 4 2 3 13" xfId="24175"/>
    <cellStyle name="Percent [1] 4 2 3 14" xfId="24176"/>
    <cellStyle name="Percent [1] 4 2 3 15" xfId="36796"/>
    <cellStyle name="Percent [1] 4 2 3 2" xfId="24177"/>
    <cellStyle name="Percent [1] 4 2 3 2 10" xfId="24178"/>
    <cellStyle name="Percent [1] 4 2 3 2 11" xfId="24179"/>
    <cellStyle name="Percent [1] 4 2 3 2 12" xfId="36797"/>
    <cellStyle name="Percent [1] 4 2 3 2 2" xfId="24180"/>
    <cellStyle name="Percent [1] 4 2 3 2 2 10" xfId="24181"/>
    <cellStyle name="Percent [1] 4 2 3 2 2 11" xfId="36798"/>
    <cellStyle name="Percent [1] 4 2 3 2 2 2" xfId="24182"/>
    <cellStyle name="Percent [1] 4 2 3 2 2 3" xfId="24183"/>
    <cellStyle name="Percent [1] 4 2 3 2 2 4" xfId="24184"/>
    <cellStyle name="Percent [1] 4 2 3 2 2 5" xfId="24185"/>
    <cellStyle name="Percent [1] 4 2 3 2 2 6" xfId="24186"/>
    <cellStyle name="Percent [1] 4 2 3 2 2 7" xfId="24187"/>
    <cellStyle name="Percent [1] 4 2 3 2 2 8" xfId="24188"/>
    <cellStyle name="Percent [1] 4 2 3 2 2 9" xfId="24189"/>
    <cellStyle name="Percent [1] 4 2 3 2 3" xfId="24190"/>
    <cellStyle name="Percent [1] 4 2 3 2 4" xfId="24191"/>
    <cellStyle name="Percent [1] 4 2 3 2 5" xfId="24192"/>
    <cellStyle name="Percent [1] 4 2 3 2 6" xfId="24193"/>
    <cellStyle name="Percent [1] 4 2 3 2 7" xfId="24194"/>
    <cellStyle name="Percent [1] 4 2 3 2 8" xfId="24195"/>
    <cellStyle name="Percent [1] 4 2 3 2 9" xfId="24196"/>
    <cellStyle name="Percent [1] 4 2 3 3" xfId="24197"/>
    <cellStyle name="Percent [1] 4 2 3 3 10" xfId="24198"/>
    <cellStyle name="Percent [1] 4 2 3 3 11" xfId="24199"/>
    <cellStyle name="Percent [1] 4 2 3 3 12" xfId="36799"/>
    <cellStyle name="Percent [1] 4 2 3 3 2" xfId="24200"/>
    <cellStyle name="Percent [1] 4 2 3 3 2 10" xfId="24201"/>
    <cellStyle name="Percent [1] 4 2 3 3 2 11" xfId="36800"/>
    <cellStyle name="Percent [1] 4 2 3 3 2 2" xfId="24202"/>
    <cellStyle name="Percent [1] 4 2 3 3 2 3" xfId="24203"/>
    <cellStyle name="Percent [1] 4 2 3 3 2 4" xfId="24204"/>
    <cellStyle name="Percent [1] 4 2 3 3 2 5" xfId="24205"/>
    <cellStyle name="Percent [1] 4 2 3 3 2 6" xfId="24206"/>
    <cellStyle name="Percent [1] 4 2 3 3 2 7" xfId="24207"/>
    <cellStyle name="Percent [1] 4 2 3 3 2 8" xfId="24208"/>
    <cellStyle name="Percent [1] 4 2 3 3 2 9" xfId="24209"/>
    <cellStyle name="Percent [1] 4 2 3 3 3" xfId="24210"/>
    <cellStyle name="Percent [1] 4 2 3 3 4" xfId="24211"/>
    <cellStyle name="Percent [1] 4 2 3 3 5" xfId="24212"/>
    <cellStyle name="Percent [1] 4 2 3 3 6" xfId="24213"/>
    <cellStyle name="Percent [1] 4 2 3 3 7" xfId="24214"/>
    <cellStyle name="Percent [1] 4 2 3 3 8" xfId="24215"/>
    <cellStyle name="Percent [1] 4 2 3 3 9" xfId="24216"/>
    <cellStyle name="Percent [1] 4 2 3 4" xfId="24217"/>
    <cellStyle name="Percent [1] 4 2 3 4 10" xfId="24218"/>
    <cellStyle name="Percent [1] 4 2 3 4 11" xfId="24219"/>
    <cellStyle name="Percent [1] 4 2 3 4 12" xfId="36801"/>
    <cellStyle name="Percent [1] 4 2 3 4 2" xfId="24220"/>
    <cellStyle name="Percent [1] 4 2 3 4 2 10" xfId="24221"/>
    <cellStyle name="Percent [1] 4 2 3 4 2 11" xfId="36802"/>
    <cellStyle name="Percent [1] 4 2 3 4 2 2" xfId="24222"/>
    <cellStyle name="Percent [1] 4 2 3 4 2 3" xfId="24223"/>
    <cellStyle name="Percent [1] 4 2 3 4 2 4" xfId="24224"/>
    <cellStyle name="Percent [1] 4 2 3 4 2 5" xfId="24225"/>
    <cellStyle name="Percent [1] 4 2 3 4 2 6" xfId="24226"/>
    <cellStyle name="Percent [1] 4 2 3 4 2 7" xfId="24227"/>
    <cellStyle name="Percent [1] 4 2 3 4 2 8" xfId="24228"/>
    <cellStyle name="Percent [1] 4 2 3 4 2 9" xfId="24229"/>
    <cellStyle name="Percent [1] 4 2 3 4 3" xfId="24230"/>
    <cellStyle name="Percent [1] 4 2 3 4 4" xfId="24231"/>
    <cellStyle name="Percent [1] 4 2 3 4 5" xfId="24232"/>
    <cellStyle name="Percent [1] 4 2 3 4 6" xfId="24233"/>
    <cellStyle name="Percent [1] 4 2 3 4 7" xfId="24234"/>
    <cellStyle name="Percent [1] 4 2 3 4 8" xfId="24235"/>
    <cellStyle name="Percent [1] 4 2 3 4 9" xfId="24236"/>
    <cellStyle name="Percent [1] 4 2 3 5" xfId="24237"/>
    <cellStyle name="Percent [1] 4 2 3 5 10" xfId="24238"/>
    <cellStyle name="Percent [1] 4 2 3 5 11" xfId="36803"/>
    <cellStyle name="Percent [1] 4 2 3 5 2" xfId="24239"/>
    <cellStyle name="Percent [1] 4 2 3 5 3" xfId="24240"/>
    <cellStyle name="Percent [1] 4 2 3 5 4" xfId="24241"/>
    <cellStyle name="Percent [1] 4 2 3 5 5" xfId="24242"/>
    <cellStyle name="Percent [1] 4 2 3 5 6" xfId="24243"/>
    <cellStyle name="Percent [1] 4 2 3 5 7" xfId="24244"/>
    <cellStyle name="Percent [1] 4 2 3 5 8" xfId="24245"/>
    <cellStyle name="Percent [1] 4 2 3 5 9" xfId="24246"/>
    <cellStyle name="Percent [1] 4 2 3 6" xfId="24247"/>
    <cellStyle name="Percent [1] 4 2 3 7" xfId="24248"/>
    <cellStyle name="Percent [1] 4 2 3 8" xfId="24249"/>
    <cellStyle name="Percent [1] 4 2 3 9" xfId="24250"/>
    <cellStyle name="Percent [1] 4 2 4" xfId="24251"/>
    <cellStyle name="Percent [1] 4 2 4 2" xfId="24252"/>
    <cellStyle name="Percent [1] 4 2 4 3" xfId="24253"/>
    <cellStyle name="Percent [1] 4 2 4 4" xfId="36804"/>
    <cellStyle name="Percent [1] 4 2 5" xfId="24254"/>
    <cellStyle name="Percent [1] 4 2 5 10" xfId="24255"/>
    <cellStyle name="Percent [1] 4 2 5 11" xfId="24256"/>
    <cellStyle name="Percent [1] 4 2 5 12" xfId="36805"/>
    <cellStyle name="Percent [1] 4 2 5 2" xfId="24257"/>
    <cellStyle name="Percent [1] 4 2 5 2 10" xfId="24258"/>
    <cellStyle name="Percent [1] 4 2 5 2 11" xfId="36806"/>
    <cellStyle name="Percent [1] 4 2 5 2 2" xfId="24259"/>
    <cellStyle name="Percent [1] 4 2 5 2 3" xfId="24260"/>
    <cellStyle name="Percent [1] 4 2 5 2 4" xfId="24261"/>
    <cellStyle name="Percent [1] 4 2 5 2 5" xfId="24262"/>
    <cellStyle name="Percent [1] 4 2 5 2 6" xfId="24263"/>
    <cellStyle name="Percent [1] 4 2 5 2 7" xfId="24264"/>
    <cellStyle name="Percent [1] 4 2 5 2 8" xfId="24265"/>
    <cellStyle name="Percent [1] 4 2 5 2 9" xfId="24266"/>
    <cellStyle name="Percent [1] 4 2 5 3" xfId="24267"/>
    <cellStyle name="Percent [1] 4 2 5 4" xfId="24268"/>
    <cellStyle name="Percent [1] 4 2 5 5" xfId="24269"/>
    <cellStyle name="Percent [1] 4 2 5 6" xfId="24270"/>
    <cellStyle name="Percent [1] 4 2 5 7" xfId="24271"/>
    <cellStyle name="Percent [1] 4 2 5 8" xfId="24272"/>
    <cellStyle name="Percent [1] 4 2 5 9" xfId="24273"/>
    <cellStyle name="Percent [1] 4 2 6" xfId="24274"/>
    <cellStyle name="Percent [1] 4 2 7" xfId="24275"/>
    <cellStyle name="Percent [1] 4 2 8" xfId="33847"/>
    <cellStyle name="Percent [1] 4 3" xfId="24276"/>
    <cellStyle name="Percent [1] 4 3 10" xfId="24277"/>
    <cellStyle name="Percent [1] 4 3 10 10" xfId="24278"/>
    <cellStyle name="Percent [1] 4 3 10 11" xfId="24279"/>
    <cellStyle name="Percent [1] 4 3 10 12" xfId="24280"/>
    <cellStyle name="Percent [1] 4 3 10 13" xfId="24281"/>
    <cellStyle name="Percent [1] 4 3 10 14" xfId="36808"/>
    <cellStyle name="Percent [1] 4 3 10 2" xfId="24282"/>
    <cellStyle name="Percent [1] 4 3 10 2 10" xfId="24283"/>
    <cellStyle name="Percent [1] 4 3 10 2 11" xfId="24284"/>
    <cellStyle name="Percent [1] 4 3 10 2 12" xfId="36809"/>
    <cellStyle name="Percent [1] 4 3 10 2 2" xfId="24285"/>
    <cellStyle name="Percent [1] 4 3 10 2 2 10" xfId="24286"/>
    <cellStyle name="Percent [1] 4 3 10 2 2 11" xfId="36810"/>
    <cellStyle name="Percent [1] 4 3 10 2 2 2" xfId="24287"/>
    <cellStyle name="Percent [1] 4 3 10 2 2 3" xfId="24288"/>
    <cellStyle name="Percent [1] 4 3 10 2 2 4" xfId="24289"/>
    <cellStyle name="Percent [1] 4 3 10 2 2 5" xfId="24290"/>
    <cellStyle name="Percent [1] 4 3 10 2 2 6" xfId="24291"/>
    <cellStyle name="Percent [1] 4 3 10 2 2 7" xfId="24292"/>
    <cellStyle name="Percent [1] 4 3 10 2 2 8" xfId="24293"/>
    <cellStyle name="Percent [1] 4 3 10 2 2 9" xfId="24294"/>
    <cellStyle name="Percent [1] 4 3 10 2 3" xfId="24295"/>
    <cellStyle name="Percent [1] 4 3 10 2 4" xfId="24296"/>
    <cellStyle name="Percent [1] 4 3 10 2 5" xfId="24297"/>
    <cellStyle name="Percent [1] 4 3 10 2 6" xfId="24298"/>
    <cellStyle name="Percent [1] 4 3 10 2 7" xfId="24299"/>
    <cellStyle name="Percent [1] 4 3 10 2 8" xfId="24300"/>
    <cellStyle name="Percent [1] 4 3 10 2 9" xfId="24301"/>
    <cellStyle name="Percent [1] 4 3 10 3" xfId="24302"/>
    <cellStyle name="Percent [1] 4 3 10 3 10" xfId="24303"/>
    <cellStyle name="Percent [1] 4 3 10 3 11" xfId="24304"/>
    <cellStyle name="Percent [1] 4 3 10 3 12" xfId="36811"/>
    <cellStyle name="Percent [1] 4 3 10 3 2" xfId="24305"/>
    <cellStyle name="Percent [1] 4 3 10 3 2 10" xfId="24306"/>
    <cellStyle name="Percent [1] 4 3 10 3 2 11" xfId="36812"/>
    <cellStyle name="Percent [1] 4 3 10 3 2 2" xfId="24307"/>
    <cellStyle name="Percent [1] 4 3 10 3 2 3" xfId="24308"/>
    <cellStyle name="Percent [1] 4 3 10 3 2 4" xfId="24309"/>
    <cellStyle name="Percent [1] 4 3 10 3 2 5" xfId="24310"/>
    <cellStyle name="Percent [1] 4 3 10 3 2 6" xfId="24311"/>
    <cellStyle name="Percent [1] 4 3 10 3 2 7" xfId="24312"/>
    <cellStyle name="Percent [1] 4 3 10 3 2 8" xfId="24313"/>
    <cellStyle name="Percent [1] 4 3 10 3 2 9" xfId="24314"/>
    <cellStyle name="Percent [1] 4 3 10 3 3" xfId="24315"/>
    <cellStyle name="Percent [1] 4 3 10 3 4" xfId="24316"/>
    <cellStyle name="Percent [1] 4 3 10 3 5" xfId="24317"/>
    <cellStyle name="Percent [1] 4 3 10 3 6" xfId="24318"/>
    <cellStyle name="Percent [1] 4 3 10 3 7" xfId="24319"/>
    <cellStyle name="Percent [1] 4 3 10 3 8" xfId="24320"/>
    <cellStyle name="Percent [1] 4 3 10 3 9" xfId="24321"/>
    <cellStyle name="Percent [1] 4 3 10 4" xfId="24322"/>
    <cellStyle name="Percent [1] 4 3 10 4 10" xfId="24323"/>
    <cellStyle name="Percent [1] 4 3 10 4 11" xfId="36813"/>
    <cellStyle name="Percent [1] 4 3 10 4 2" xfId="24324"/>
    <cellStyle name="Percent [1] 4 3 10 4 3" xfId="24325"/>
    <cellStyle name="Percent [1] 4 3 10 4 4" xfId="24326"/>
    <cellStyle name="Percent [1] 4 3 10 4 5" xfId="24327"/>
    <cellStyle name="Percent [1] 4 3 10 4 6" xfId="24328"/>
    <cellStyle name="Percent [1] 4 3 10 4 7" xfId="24329"/>
    <cellStyle name="Percent [1] 4 3 10 4 8" xfId="24330"/>
    <cellStyle name="Percent [1] 4 3 10 4 9" xfId="24331"/>
    <cellStyle name="Percent [1] 4 3 10 5" xfId="24332"/>
    <cellStyle name="Percent [1] 4 3 10 6" xfId="24333"/>
    <cellStyle name="Percent [1] 4 3 10 7" xfId="24334"/>
    <cellStyle name="Percent [1] 4 3 10 8" xfId="24335"/>
    <cellStyle name="Percent [1] 4 3 10 9" xfId="24336"/>
    <cellStyle name="Percent [1] 4 3 11" xfId="24337"/>
    <cellStyle name="Percent [1] 4 3 11 10" xfId="24338"/>
    <cellStyle name="Percent [1] 4 3 11 11" xfId="24339"/>
    <cellStyle name="Percent [1] 4 3 11 12" xfId="24340"/>
    <cellStyle name="Percent [1] 4 3 11 13" xfId="24341"/>
    <cellStyle name="Percent [1] 4 3 11 14" xfId="36814"/>
    <cellStyle name="Percent [1] 4 3 11 2" xfId="24342"/>
    <cellStyle name="Percent [1] 4 3 11 2 10" xfId="24343"/>
    <cellStyle name="Percent [1] 4 3 11 2 11" xfId="24344"/>
    <cellStyle name="Percent [1] 4 3 11 2 12" xfId="36815"/>
    <cellStyle name="Percent [1] 4 3 11 2 2" xfId="24345"/>
    <cellStyle name="Percent [1] 4 3 11 2 2 10" xfId="24346"/>
    <cellStyle name="Percent [1] 4 3 11 2 2 11" xfId="36816"/>
    <cellStyle name="Percent [1] 4 3 11 2 2 2" xfId="24347"/>
    <cellStyle name="Percent [1] 4 3 11 2 2 3" xfId="24348"/>
    <cellStyle name="Percent [1] 4 3 11 2 2 4" xfId="24349"/>
    <cellStyle name="Percent [1] 4 3 11 2 2 5" xfId="24350"/>
    <cellStyle name="Percent [1] 4 3 11 2 2 6" xfId="24351"/>
    <cellStyle name="Percent [1] 4 3 11 2 2 7" xfId="24352"/>
    <cellStyle name="Percent [1] 4 3 11 2 2 8" xfId="24353"/>
    <cellStyle name="Percent [1] 4 3 11 2 2 9" xfId="24354"/>
    <cellStyle name="Percent [1] 4 3 11 2 3" xfId="24355"/>
    <cellStyle name="Percent [1] 4 3 11 2 4" xfId="24356"/>
    <cellStyle name="Percent [1] 4 3 11 2 5" xfId="24357"/>
    <cellStyle name="Percent [1] 4 3 11 2 6" xfId="24358"/>
    <cellStyle name="Percent [1] 4 3 11 2 7" xfId="24359"/>
    <cellStyle name="Percent [1] 4 3 11 2 8" xfId="24360"/>
    <cellStyle name="Percent [1] 4 3 11 2 9" xfId="24361"/>
    <cellStyle name="Percent [1] 4 3 11 3" xfId="24362"/>
    <cellStyle name="Percent [1] 4 3 11 3 10" xfId="24363"/>
    <cellStyle name="Percent [1] 4 3 11 3 11" xfId="24364"/>
    <cellStyle name="Percent [1] 4 3 11 3 12" xfId="36817"/>
    <cellStyle name="Percent [1] 4 3 11 3 2" xfId="24365"/>
    <cellStyle name="Percent [1] 4 3 11 3 2 10" xfId="24366"/>
    <cellStyle name="Percent [1] 4 3 11 3 2 11" xfId="36818"/>
    <cellStyle name="Percent [1] 4 3 11 3 2 2" xfId="24367"/>
    <cellStyle name="Percent [1] 4 3 11 3 2 3" xfId="24368"/>
    <cellStyle name="Percent [1] 4 3 11 3 2 4" xfId="24369"/>
    <cellStyle name="Percent [1] 4 3 11 3 2 5" xfId="24370"/>
    <cellStyle name="Percent [1] 4 3 11 3 2 6" xfId="24371"/>
    <cellStyle name="Percent [1] 4 3 11 3 2 7" xfId="24372"/>
    <cellStyle name="Percent [1] 4 3 11 3 2 8" xfId="24373"/>
    <cellStyle name="Percent [1] 4 3 11 3 2 9" xfId="24374"/>
    <cellStyle name="Percent [1] 4 3 11 3 3" xfId="24375"/>
    <cellStyle name="Percent [1] 4 3 11 3 4" xfId="24376"/>
    <cellStyle name="Percent [1] 4 3 11 3 5" xfId="24377"/>
    <cellStyle name="Percent [1] 4 3 11 3 6" xfId="24378"/>
    <cellStyle name="Percent [1] 4 3 11 3 7" xfId="24379"/>
    <cellStyle name="Percent [1] 4 3 11 3 8" xfId="24380"/>
    <cellStyle name="Percent [1] 4 3 11 3 9" xfId="24381"/>
    <cellStyle name="Percent [1] 4 3 11 4" xfId="24382"/>
    <cellStyle name="Percent [1] 4 3 11 4 10" xfId="24383"/>
    <cellStyle name="Percent [1] 4 3 11 4 11" xfId="36819"/>
    <cellStyle name="Percent [1] 4 3 11 4 2" xfId="24384"/>
    <cellStyle name="Percent [1] 4 3 11 4 3" xfId="24385"/>
    <cellStyle name="Percent [1] 4 3 11 4 4" xfId="24386"/>
    <cellStyle name="Percent [1] 4 3 11 4 5" xfId="24387"/>
    <cellStyle name="Percent [1] 4 3 11 4 6" xfId="24388"/>
    <cellStyle name="Percent [1] 4 3 11 4 7" xfId="24389"/>
    <cellStyle name="Percent [1] 4 3 11 4 8" xfId="24390"/>
    <cellStyle name="Percent [1] 4 3 11 4 9" xfId="24391"/>
    <cellStyle name="Percent [1] 4 3 11 5" xfId="24392"/>
    <cellStyle name="Percent [1] 4 3 11 6" xfId="24393"/>
    <cellStyle name="Percent [1] 4 3 11 7" xfId="24394"/>
    <cellStyle name="Percent [1] 4 3 11 8" xfId="24395"/>
    <cellStyle name="Percent [1] 4 3 11 9" xfId="24396"/>
    <cellStyle name="Percent [1] 4 3 12" xfId="24397"/>
    <cellStyle name="Percent [1] 4 3 12 10" xfId="24398"/>
    <cellStyle name="Percent [1] 4 3 12 11" xfId="24399"/>
    <cellStyle name="Percent [1] 4 3 12 12" xfId="36820"/>
    <cellStyle name="Percent [1] 4 3 12 2" xfId="24400"/>
    <cellStyle name="Percent [1] 4 3 12 2 10" xfId="24401"/>
    <cellStyle name="Percent [1] 4 3 12 2 11" xfId="36821"/>
    <cellStyle name="Percent [1] 4 3 12 2 2" xfId="24402"/>
    <cellStyle name="Percent [1] 4 3 12 2 3" xfId="24403"/>
    <cellStyle name="Percent [1] 4 3 12 2 4" xfId="24404"/>
    <cellStyle name="Percent [1] 4 3 12 2 5" xfId="24405"/>
    <cellStyle name="Percent [1] 4 3 12 2 6" xfId="24406"/>
    <cellStyle name="Percent [1] 4 3 12 2 7" xfId="24407"/>
    <cellStyle name="Percent [1] 4 3 12 2 8" xfId="24408"/>
    <cellStyle name="Percent [1] 4 3 12 2 9" xfId="24409"/>
    <cellStyle name="Percent [1] 4 3 12 3" xfId="24410"/>
    <cellStyle name="Percent [1] 4 3 12 4" xfId="24411"/>
    <cellStyle name="Percent [1] 4 3 12 5" xfId="24412"/>
    <cellStyle name="Percent [1] 4 3 12 6" xfId="24413"/>
    <cellStyle name="Percent [1] 4 3 12 7" xfId="24414"/>
    <cellStyle name="Percent [1] 4 3 12 8" xfId="24415"/>
    <cellStyle name="Percent [1] 4 3 12 9" xfId="24416"/>
    <cellStyle name="Percent [1] 4 3 13" xfId="24417"/>
    <cellStyle name="Percent [1] 4 3 13 10" xfId="24418"/>
    <cellStyle name="Percent [1] 4 3 13 11" xfId="24419"/>
    <cellStyle name="Percent [1] 4 3 13 12" xfId="36822"/>
    <cellStyle name="Percent [1] 4 3 13 2" xfId="24420"/>
    <cellStyle name="Percent [1] 4 3 13 2 10" xfId="24421"/>
    <cellStyle name="Percent [1] 4 3 13 2 11" xfId="36823"/>
    <cellStyle name="Percent [1] 4 3 13 2 2" xfId="24422"/>
    <cellStyle name="Percent [1] 4 3 13 2 3" xfId="24423"/>
    <cellStyle name="Percent [1] 4 3 13 2 4" xfId="24424"/>
    <cellStyle name="Percent [1] 4 3 13 2 5" xfId="24425"/>
    <cellStyle name="Percent [1] 4 3 13 2 6" xfId="24426"/>
    <cellStyle name="Percent [1] 4 3 13 2 7" xfId="24427"/>
    <cellStyle name="Percent [1] 4 3 13 2 8" xfId="24428"/>
    <cellStyle name="Percent [1] 4 3 13 2 9" xfId="24429"/>
    <cellStyle name="Percent [1] 4 3 13 3" xfId="24430"/>
    <cellStyle name="Percent [1] 4 3 13 4" xfId="24431"/>
    <cellStyle name="Percent [1] 4 3 13 5" xfId="24432"/>
    <cellStyle name="Percent [1] 4 3 13 6" xfId="24433"/>
    <cellStyle name="Percent [1] 4 3 13 7" xfId="24434"/>
    <cellStyle name="Percent [1] 4 3 13 8" xfId="24435"/>
    <cellStyle name="Percent [1] 4 3 13 9" xfId="24436"/>
    <cellStyle name="Percent [1] 4 3 14" xfId="24437"/>
    <cellStyle name="Percent [1] 4 3 14 10" xfId="24438"/>
    <cellStyle name="Percent [1] 4 3 14 11" xfId="24439"/>
    <cellStyle name="Percent [1] 4 3 14 12" xfId="36824"/>
    <cellStyle name="Percent [1] 4 3 14 2" xfId="24440"/>
    <cellStyle name="Percent [1] 4 3 14 2 10" xfId="24441"/>
    <cellStyle name="Percent [1] 4 3 14 2 11" xfId="36825"/>
    <cellStyle name="Percent [1] 4 3 14 2 2" xfId="24442"/>
    <cellStyle name="Percent [1] 4 3 14 2 3" xfId="24443"/>
    <cellStyle name="Percent [1] 4 3 14 2 4" xfId="24444"/>
    <cellStyle name="Percent [1] 4 3 14 2 5" xfId="24445"/>
    <cellStyle name="Percent [1] 4 3 14 2 6" xfId="24446"/>
    <cellStyle name="Percent [1] 4 3 14 2 7" xfId="24447"/>
    <cellStyle name="Percent [1] 4 3 14 2 8" xfId="24448"/>
    <cellStyle name="Percent [1] 4 3 14 2 9" xfId="24449"/>
    <cellStyle name="Percent [1] 4 3 14 3" xfId="24450"/>
    <cellStyle name="Percent [1] 4 3 14 4" xfId="24451"/>
    <cellStyle name="Percent [1] 4 3 14 5" xfId="24452"/>
    <cellStyle name="Percent [1] 4 3 14 6" xfId="24453"/>
    <cellStyle name="Percent [1] 4 3 14 7" xfId="24454"/>
    <cellStyle name="Percent [1] 4 3 14 8" xfId="24455"/>
    <cellStyle name="Percent [1] 4 3 14 9" xfId="24456"/>
    <cellStyle name="Percent [1] 4 3 15" xfId="24457"/>
    <cellStyle name="Percent [1] 4 3 16" xfId="24458"/>
    <cellStyle name="Percent [1] 4 3 17" xfId="24459"/>
    <cellStyle name="Percent [1] 4 3 18" xfId="24460"/>
    <cellStyle name="Percent [1] 4 3 19" xfId="24461"/>
    <cellStyle name="Percent [1] 4 3 2" xfId="24462"/>
    <cellStyle name="Percent [1] 4 3 2 10" xfId="24463"/>
    <cellStyle name="Percent [1] 4 3 2 11" xfId="24464"/>
    <cellStyle name="Percent [1] 4 3 2 12" xfId="24465"/>
    <cellStyle name="Percent [1] 4 3 2 13" xfId="24466"/>
    <cellStyle name="Percent [1] 4 3 2 14" xfId="24467"/>
    <cellStyle name="Percent [1] 4 3 2 15" xfId="24468"/>
    <cellStyle name="Percent [1] 4 3 2 16" xfId="36826"/>
    <cellStyle name="Percent [1] 4 3 2 2" xfId="24469"/>
    <cellStyle name="Percent [1] 4 3 2 2 10" xfId="24470"/>
    <cellStyle name="Percent [1] 4 3 2 2 11" xfId="24471"/>
    <cellStyle name="Percent [1] 4 3 2 2 12" xfId="24472"/>
    <cellStyle name="Percent [1] 4 3 2 2 13" xfId="24473"/>
    <cellStyle name="Percent [1] 4 3 2 2 14" xfId="36827"/>
    <cellStyle name="Percent [1] 4 3 2 2 2" xfId="24474"/>
    <cellStyle name="Percent [1] 4 3 2 2 2 10" xfId="24475"/>
    <cellStyle name="Percent [1] 4 3 2 2 2 11" xfId="24476"/>
    <cellStyle name="Percent [1] 4 3 2 2 2 12" xfId="36828"/>
    <cellStyle name="Percent [1] 4 3 2 2 2 2" xfId="24477"/>
    <cellStyle name="Percent [1] 4 3 2 2 2 2 10" xfId="24478"/>
    <cellStyle name="Percent [1] 4 3 2 2 2 2 11" xfId="36829"/>
    <cellStyle name="Percent [1] 4 3 2 2 2 2 2" xfId="24479"/>
    <cellStyle name="Percent [1] 4 3 2 2 2 2 3" xfId="24480"/>
    <cellStyle name="Percent [1] 4 3 2 2 2 2 4" xfId="24481"/>
    <cellStyle name="Percent [1] 4 3 2 2 2 2 5" xfId="24482"/>
    <cellStyle name="Percent [1] 4 3 2 2 2 2 6" xfId="24483"/>
    <cellStyle name="Percent [1] 4 3 2 2 2 2 7" xfId="24484"/>
    <cellStyle name="Percent [1] 4 3 2 2 2 2 8" xfId="24485"/>
    <cellStyle name="Percent [1] 4 3 2 2 2 2 9" xfId="24486"/>
    <cellStyle name="Percent [1] 4 3 2 2 2 3" xfId="24487"/>
    <cellStyle name="Percent [1] 4 3 2 2 2 4" xfId="24488"/>
    <cellStyle name="Percent [1] 4 3 2 2 2 5" xfId="24489"/>
    <cellStyle name="Percent [1] 4 3 2 2 2 6" xfId="24490"/>
    <cellStyle name="Percent [1] 4 3 2 2 2 7" xfId="24491"/>
    <cellStyle name="Percent [1] 4 3 2 2 2 8" xfId="24492"/>
    <cellStyle name="Percent [1] 4 3 2 2 2 9" xfId="24493"/>
    <cellStyle name="Percent [1] 4 3 2 2 3" xfId="24494"/>
    <cellStyle name="Percent [1] 4 3 2 2 3 10" xfId="24495"/>
    <cellStyle name="Percent [1] 4 3 2 2 3 11" xfId="24496"/>
    <cellStyle name="Percent [1] 4 3 2 2 3 12" xfId="36830"/>
    <cellStyle name="Percent [1] 4 3 2 2 3 2" xfId="24497"/>
    <cellStyle name="Percent [1] 4 3 2 2 3 2 10" xfId="24498"/>
    <cellStyle name="Percent [1] 4 3 2 2 3 2 11" xfId="36831"/>
    <cellStyle name="Percent [1] 4 3 2 2 3 2 2" xfId="24499"/>
    <cellStyle name="Percent [1] 4 3 2 2 3 2 3" xfId="24500"/>
    <cellStyle name="Percent [1] 4 3 2 2 3 2 4" xfId="24501"/>
    <cellStyle name="Percent [1] 4 3 2 2 3 2 5" xfId="24502"/>
    <cellStyle name="Percent [1] 4 3 2 2 3 2 6" xfId="24503"/>
    <cellStyle name="Percent [1] 4 3 2 2 3 2 7" xfId="24504"/>
    <cellStyle name="Percent [1] 4 3 2 2 3 2 8" xfId="24505"/>
    <cellStyle name="Percent [1] 4 3 2 2 3 2 9" xfId="24506"/>
    <cellStyle name="Percent [1] 4 3 2 2 3 3" xfId="24507"/>
    <cellStyle name="Percent [1] 4 3 2 2 3 4" xfId="24508"/>
    <cellStyle name="Percent [1] 4 3 2 2 3 5" xfId="24509"/>
    <cellStyle name="Percent [1] 4 3 2 2 3 6" xfId="24510"/>
    <cellStyle name="Percent [1] 4 3 2 2 3 7" xfId="24511"/>
    <cellStyle name="Percent [1] 4 3 2 2 3 8" xfId="24512"/>
    <cellStyle name="Percent [1] 4 3 2 2 3 9" xfId="24513"/>
    <cellStyle name="Percent [1] 4 3 2 2 4" xfId="24514"/>
    <cellStyle name="Percent [1] 4 3 2 2 4 10" xfId="24515"/>
    <cellStyle name="Percent [1] 4 3 2 2 4 11" xfId="36832"/>
    <cellStyle name="Percent [1] 4 3 2 2 4 2" xfId="24516"/>
    <cellStyle name="Percent [1] 4 3 2 2 4 3" xfId="24517"/>
    <cellStyle name="Percent [1] 4 3 2 2 4 4" xfId="24518"/>
    <cellStyle name="Percent [1] 4 3 2 2 4 5" xfId="24519"/>
    <cellStyle name="Percent [1] 4 3 2 2 4 6" xfId="24520"/>
    <cellStyle name="Percent [1] 4 3 2 2 4 7" xfId="24521"/>
    <cellStyle name="Percent [1] 4 3 2 2 4 8" xfId="24522"/>
    <cellStyle name="Percent [1] 4 3 2 2 4 9" xfId="24523"/>
    <cellStyle name="Percent [1] 4 3 2 2 5" xfId="24524"/>
    <cellStyle name="Percent [1] 4 3 2 2 6" xfId="24525"/>
    <cellStyle name="Percent [1] 4 3 2 2 7" xfId="24526"/>
    <cellStyle name="Percent [1] 4 3 2 2 8" xfId="24527"/>
    <cellStyle name="Percent [1] 4 3 2 2 9" xfId="24528"/>
    <cellStyle name="Percent [1] 4 3 2 3" xfId="24529"/>
    <cellStyle name="Percent [1] 4 3 2 3 10" xfId="24530"/>
    <cellStyle name="Percent [1] 4 3 2 3 11" xfId="24531"/>
    <cellStyle name="Percent [1] 4 3 2 3 12" xfId="36833"/>
    <cellStyle name="Percent [1] 4 3 2 3 2" xfId="24532"/>
    <cellStyle name="Percent [1] 4 3 2 3 2 10" xfId="24533"/>
    <cellStyle name="Percent [1] 4 3 2 3 2 11" xfId="36834"/>
    <cellStyle name="Percent [1] 4 3 2 3 2 2" xfId="24534"/>
    <cellStyle name="Percent [1] 4 3 2 3 2 3" xfId="24535"/>
    <cellStyle name="Percent [1] 4 3 2 3 2 4" xfId="24536"/>
    <cellStyle name="Percent [1] 4 3 2 3 2 5" xfId="24537"/>
    <cellStyle name="Percent [1] 4 3 2 3 2 6" xfId="24538"/>
    <cellStyle name="Percent [1] 4 3 2 3 2 7" xfId="24539"/>
    <cellStyle name="Percent [1] 4 3 2 3 2 8" xfId="24540"/>
    <cellStyle name="Percent [1] 4 3 2 3 2 9" xfId="24541"/>
    <cellStyle name="Percent [1] 4 3 2 3 3" xfId="24542"/>
    <cellStyle name="Percent [1] 4 3 2 3 4" xfId="24543"/>
    <cellStyle name="Percent [1] 4 3 2 3 5" xfId="24544"/>
    <cellStyle name="Percent [1] 4 3 2 3 6" xfId="24545"/>
    <cellStyle name="Percent [1] 4 3 2 3 7" xfId="24546"/>
    <cellStyle name="Percent [1] 4 3 2 3 8" xfId="24547"/>
    <cellStyle name="Percent [1] 4 3 2 3 9" xfId="24548"/>
    <cellStyle name="Percent [1] 4 3 2 4" xfId="24549"/>
    <cellStyle name="Percent [1] 4 3 2 4 10" xfId="24550"/>
    <cellStyle name="Percent [1] 4 3 2 4 11" xfId="24551"/>
    <cellStyle name="Percent [1] 4 3 2 4 12" xfId="36835"/>
    <cellStyle name="Percent [1] 4 3 2 4 2" xfId="24552"/>
    <cellStyle name="Percent [1] 4 3 2 4 2 10" xfId="24553"/>
    <cellStyle name="Percent [1] 4 3 2 4 2 11" xfId="36836"/>
    <cellStyle name="Percent [1] 4 3 2 4 2 2" xfId="24554"/>
    <cellStyle name="Percent [1] 4 3 2 4 2 3" xfId="24555"/>
    <cellStyle name="Percent [1] 4 3 2 4 2 4" xfId="24556"/>
    <cellStyle name="Percent [1] 4 3 2 4 2 5" xfId="24557"/>
    <cellStyle name="Percent [1] 4 3 2 4 2 6" xfId="24558"/>
    <cellStyle name="Percent [1] 4 3 2 4 2 7" xfId="24559"/>
    <cellStyle name="Percent [1] 4 3 2 4 2 8" xfId="24560"/>
    <cellStyle name="Percent [1] 4 3 2 4 2 9" xfId="24561"/>
    <cellStyle name="Percent [1] 4 3 2 4 3" xfId="24562"/>
    <cellStyle name="Percent [1] 4 3 2 4 4" xfId="24563"/>
    <cellStyle name="Percent [1] 4 3 2 4 5" xfId="24564"/>
    <cellStyle name="Percent [1] 4 3 2 4 6" xfId="24565"/>
    <cellStyle name="Percent [1] 4 3 2 4 7" xfId="24566"/>
    <cellStyle name="Percent [1] 4 3 2 4 8" xfId="24567"/>
    <cellStyle name="Percent [1] 4 3 2 4 9" xfId="24568"/>
    <cellStyle name="Percent [1] 4 3 2 5" xfId="24569"/>
    <cellStyle name="Percent [1] 4 3 2 5 10" xfId="24570"/>
    <cellStyle name="Percent [1] 4 3 2 5 11" xfId="24571"/>
    <cellStyle name="Percent [1] 4 3 2 5 12" xfId="36837"/>
    <cellStyle name="Percent [1] 4 3 2 5 2" xfId="24572"/>
    <cellStyle name="Percent [1] 4 3 2 5 2 10" xfId="24573"/>
    <cellStyle name="Percent [1] 4 3 2 5 2 11" xfId="36838"/>
    <cellStyle name="Percent [1] 4 3 2 5 2 2" xfId="24574"/>
    <cellStyle name="Percent [1] 4 3 2 5 2 3" xfId="24575"/>
    <cellStyle name="Percent [1] 4 3 2 5 2 4" xfId="24576"/>
    <cellStyle name="Percent [1] 4 3 2 5 2 5" xfId="24577"/>
    <cellStyle name="Percent [1] 4 3 2 5 2 6" xfId="24578"/>
    <cellStyle name="Percent [1] 4 3 2 5 2 7" xfId="24579"/>
    <cellStyle name="Percent [1] 4 3 2 5 2 8" xfId="24580"/>
    <cellStyle name="Percent [1] 4 3 2 5 2 9" xfId="24581"/>
    <cellStyle name="Percent [1] 4 3 2 5 3" xfId="24582"/>
    <cellStyle name="Percent [1] 4 3 2 5 4" xfId="24583"/>
    <cellStyle name="Percent [1] 4 3 2 5 5" xfId="24584"/>
    <cellStyle name="Percent [1] 4 3 2 5 6" xfId="24585"/>
    <cellStyle name="Percent [1] 4 3 2 5 7" xfId="24586"/>
    <cellStyle name="Percent [1] 4 3 2 5 8" xfId="24587"/>
    <cellStyle name="Percent [1] 4 3 2 5 9" xfId="24588"/>
    <cellStyle name="Percent [1] 4 3 2 6" xfId="24589"/>
    <cellStyle name="Percent [1] 4 3 2 6 10" xfId="24590"/>
    <cellStyle name="Percent [1] 4 3 2 6 11" xfId="36839"/>
    <cellStyle name="Percent [1] 4 3 2 6 2" xfId="24591"/>
    <cellStyle name="Percent [1] 4 3 2 6 3" xfId="24592"/>
    <cellStyle name="Percent [1] 4 3 2 6 4" xfId="24593"/>
    <cellStyle name="Percent [1] 4 3 2 6 5" xfId="24594"/>
    <cellStyle name="Percent [1] 4 3 2 6 6" xfId="24595"/>
    <cellStyle name="Percent [1] 4 3 2 6 7" xfId="24596"/>
    <cellStyle name="Percent [1] 4 3 2 6 8" xfId="24597"/>
    <cellStyle name="Percent [1] 4 3 2 6 9" xfId="24598"/>
    <cellStyle name="Percent [1] 4 3 2 7" xfId="24599"/>
    <cellStyle name="Percent [1] 4 3 2 8" xfId="24600"/>
    <cellStyle name="Percent [1] 4 3 2 9" xfId="24601"/>
    <cellStyle name="Percent [1] 4 3 20" xfId="24602"/>
    <cellStyle name="Percent [1] 4 3 21" xfId="24603"/>
    <cellStyle name="Percent [1] 4 3 22" xfId="24604"/>
    <cellStyle name="Percent [1] 4 3 23" xfId="24605"/>
    <cellStyle name="Percent [1] 4 3 24" xfId="36807"/>
    <cellStyle name="Percent [1] 4 3 3" xfId="24606"/>
    <cellStyle name="Percent [1] 4 3 3 10" xfId="24607"/>
    <cellStyle name="Percent [1] 4 3 3 11" xfId="24608"/>
    <cellStyle name="Percent [1] 4 3 3 12" xfId="24609"/>
    <cellStyle name="Percent [1] 4 3 3 13" xfId="24610"/>
    <cellStyle name="Percent [1] 4 3 3 14" xfId="36840"/>
    <cellStyle name="Percent [1] 4 3 3 2" xfId="24611"/>
    <cellStyle name="Percent [1] 4 3 3 2 10" xfId="24612"/>
    <cellStyle name="Percent [1] 4 3 3 2 11" xfId="24613"/>
    <cellStyle name="Percent [1] 4 3 3 2 12" xfId="36841"/>
    <cellStyle name="Percent [1] 4 3 3 2 2" xfId="24614"/>
    <cellStyle name="Percent [1] 4 3 3 2 2 10" xfId="24615"/>
    <cellStyle name="Percent [1] 4 3 3 2 2 11" xfId="36842"/>
    <cellStyle name="Percent [1] 4 3 3 2 2 2" xfId="24616"/>
    <cellStyle name="Percent [1] 4 3 3 2 2 3" xfId="24617"/>
    <cellStyle name="Percent [1] 4 3 3 2 2 4" xfId="24618"/>
    <cellStyle name="Percent [1] 4 3 3 2 2 5" xfId="24619"/>
    <cellStyle name="Percent [1] 4 3 3 2 2 6" xfId="24620"/>
    <cellStyle name="Percent [1] 4 3 3 2 2 7" xfId="24621"/>
    <cellStyle name="Percent [1] 4 3 3 2 2 8" xfId="24622"/>
    <cellStyle name="Percent [1] 4 3 3 2 2 9" xfId="24623"/>
    <cellStyle name="Percent [1] 4 3 3 2 3" xfId="24624"/>
    <cellStyle name="Percent [1] 4 3 3 2 4" xfId="24625"/>
    <cellStyle name="Percent [1] 4 3 3 2 5" xfId="24626"/>
    <cellStyle name="Percent [1] 4 3 3 2 6" xfId="24627"/>
    <cellStyle name="Percent [1] 4 3 3 2 7" xfId="24628"/>
    <cellStyle name="Percent [1] 4 3 3 2 8" xfId="24629"/>
    <cellStyle name="Percent [1] 4 3 3 2 9" xfId="24630"/>
    <cellStyle name="Percent [1] 4 3 3 3" xfId="24631"/>
    <cellStyle name="Percent [1] 4 3 3 3 10" xfId="24632"/>
    <cellStyle name="Percent [1] 4 3 3 3 11" xfId="24633"/>
    <cellStyle name="Percent [1] 4 3 3 3 12" xfId="36843"/>
    <cellStyle name="Percent [1] 4 3 3 3 2" xfId="24634"/>
    <cellStyle name="Percent [1] 4 3 3 3 2 10" xfId="24635"/>
    <cellStyle name="Percent [1] 4 3 3 3 2 11" xfId="36844"/>
    <cellStyle name="Percent [1] 4 3 3 3 2 2" xfId="24636"/>
    <cellStyle name="Percent [1] 4 3 3 3 2 3" xfId="24637"/>
    <cellStyle name="Percent [1] 4 3 3 3 2 4" xfId="24638"/>
    <cellStyle name="Percent [1] 4 3 3 3 2 5" xfId="24639"/>
    <cellStyle name="Percent [1] 4 3 3 3 2 6" xfId="24640"/>
    <cellStyle name="Percent [1] 4 3 3 3 2 7" xfId="24641"/>
    <cellStyle name="Percent [1] 4 3 3 3 2 8" xfId="24642"/>
    <cellStyle name="Percent [1] 4 3 3 3 2 9" xfId="24643"/>
    <cellStyle name="Percent [1] 4 3 3 3 3" xfId="24644"/>
    <cellStyle name="Percent [1] 4 3 3 3 4" xfId="24645"/>
    <cellStyle name="Percent [1] 4 3 3 3 5" xfId="24646"/>
    <cellStyle name="Percent [1] 4 3 3 3 6" xfId="24647"/>
    <cellStyle name="Percent [1] 4 3 3 3 7" xfId="24648"/>
    <cellStyle name="Percent [1] 4 3 3 3 8" xfId="24649"/>
    <cellStyle name="Percent [1] 4 3 3 3 9" xfId="24650"/>
    <cellStyle name="Percent [1] 4 3 3 4" xfId="24651"/>
    <cellStyle name="Percent [1] 4 3 3 4 10" xfId="24652"/>
    <cellStyle name="Percent [1] 4 3 3 4 11" xfId="36845"/>
    <cellStyle name="Percent [1] 4 3 3 4 2" xfId="24653"/>
    <cellStyle name="Percent [1] 4 3 3 4 3" xfId="24654"/>
    <cellStyle name="Percent [1] 4 3 3 4 4" xfId="24655"/>
    <cellStyle name="Percent [1] 4 3 3 4 5" xfId="24656"/>
    <cellStyle name="Percent [1] 4 3 3 4 6" xfId="24657"/>
    <cellStyle name="Percent [1] 4 3 3 4 7" xfId="24658"/>
    <cellStyle name="Percent [1] 4 3 3 4 8" xfId="24659"/>
    <cellStyle name="Percent [1] 4 3 3 4 9" xfId="24660"/>
    <cellStyle name="Percent [1] 4 3 3 5" xfId="24661"/>
    <cellStyle name="Percent [1] 4 3 3 6" xfId="24662"/>
    <cellStyle name="Percent [1] 4 3 3 7" xfId="24663"/>
    <cellStyle name="Percent [1] 4 3 3 8" xfId="24664"/>
    <cellStyle name="Percent [1] 4 3 3 9" xfId="24665"/>
    <cellStyle name="Percent [1] 4 3 4" xfId="24666"/>
    <cellStyle name="Percent [1] 4 3 4 10" xfId="24667"/>
    <cellStyle name="Percent [1] 4 3 4 11" xfId="24668"/>
    <cellStyle name="Percent [1] 4 3 4 12" xfId="24669"/>
    <cellStyle name="Percent [1] 4 3 4 13" xfId="24670"/>
    <cellStyle name="Percent [1] 4 3 4 14" xfId="36846"/>
    <cellStyle name="Percent [1] 4 3 4 2" xfId="24671"/>
    <cellStyle name="Percent [1] 4 3 4 2 10" xfId="24672"/>
    <cellStyle name="Percent [1] 4 3 4 2 11" xfId="24673"/>
    <cellStyle name="Percent [1] 4 3 4 2 12" xfId="36847"/>
    <cellStyle name="Percent [1] 4 3 4 2 2" xfId="24674"/>
    <cellStyle name="Percent [1] 4 3 4 2 2 10" xfId="24675"/>
    <cellStyle name="Percent [1] 4 3 4 2 2 11" xfId="36848"/>
    <cellStyle name="Percent [1] 4 3 4 2 2 2" xfId="24676"/>
    <cellStyle name="Percent [1] 4 3 4 2 2 3" xfId="24677"/>
    <cellStyle name="Percent [1] 4 3 4 2 2 4" xfId="24678"/>
    <cellStyle name="Percent [1] 4 3 4 2 2 5" xfId="24679"/>
    <cellStyle name="Percent [1] 4 3 4 2 2 6" xfId="24680"/>
    <cellStyle name="Percent [1] 4 3 4 2 2 7" xfId="24681"/>
    <cellStyle name="Percent [1] 4 3 4 2 2 8" xfId="24682"/>
    <cellStyle name="Percent [1] 4 3 4 2 2 9" xfId="24683"/>
    <cellStyle name="Percent [1] 4 3 4 2 3" xfId="24684"/>
    <cellStyle name="Percent [1] 4 3 4 2 4" xfId="24685"/>
    <cellStyle name="Percent [1] 4 3 4 2 5" xfId="24686"/>
    <cellStyle name="Percent [1] 4 3 4 2 6" xfId="24687"/>
    <cellStyle name="Percent [1] 4 3 4 2 7" xfId="24688"/>
    <cellStyle name="Percent [1] 4 3 4 2 8" xfId="24689"/>
    <cellStyle name="Percent [1] 4 3 4 2 9" xfId="24690"/>
    <cellStyle name="Percent [1] 4 3 4 3" xfId="24691"/>
    <cellStyle name="Percent [1] 4 3 4 3 10" xfId="24692"/>
    <cellStyle name="Percent [1] 4 3 4 3 11" xfId="24693"/>
    <cellStyle name="Percent [1] 4 3 4 3 12" xfId="36849"/>
    <cellStyle name="Percent [1] 4 3 4 3 2" xfId="24694"/>
    <cellStyle name="Percent [1] 4 3 4 3 2 10" xfId="24695"/>
    <cellStyle name="Percent [1] 4 3 4 3 2 11" xfId="36850"/>
    <cellStyle name="Percent [1] 4 3 4 3 2 2" xfId="24696"/>
    <cellStyle name="Percent [1] 4 3 4 3 2 3" xfId="24697"/>
    <cellStyle name="Percent [1] 4 3 4 3 2 4" xfId="24698"/>
    <cellStyle name="Percent [1] 4 3 4 3 2 5" xfId="24699"/>
    <cellStyle name="Percent [1] 4 3 4 3 2 6" xfId="24700"/>
    <cellStyle name="Percent [1] 4 3 4 3 2 7" xfId="24701"/>
    <cellStyle name="Percent [1] 4 3 4 3 2 8" xfId="24702"/>
    <cellStyle name="Percent [1] 4 3 4 3 2 9" xfId="24703"/>
    <cellStyle name="Percent [1] 4 3 4 3 3" xfId="24704"/>
    <cellStyle name="Percent [1] 4 3 4 3 4" xfId="24705"/>
    <cellStyle name="Percent [1] 4 3 4 3 5" xfId="24706"/>
    <cellStyle name="Percent [1] 4 3 4 3 6" xfId="24707"/>
    <cellStyle name="Percent [1] 4 3 4 3 7" xfId="24708"/>
    <cellStyle name="Percent [1] 4 3 4 3 8" xfId="24709"/>
    <cellStyle name="Percent [1] 4 3 4 3 9" xfId="24710"/>
    <cellStyle name="Percent [1] 4 3 4 4" xfId="24711"/>
    <cellStyle name="Percent [1] 4 3 4 4 10" xfId="24712"/>
    <cellStyle name="Percent [1] 4 3 4 4 11" xfId="36851"/>
    <cellStyle name="Percent [1] 4 3 4 4 2" xfId="24713"/>
    <cellStyle name="Percent [1] 4 3 4 4 3" xfId="24714"/>
    <cellStyle name="Percent [1] 4 3 4 4 4" xfId="24715"/>
    <cellStyle name="Percent [1] 4 3 4 4 5" xfId="24716"/>
    <cellStyle name="Percent [1] 4 3 4 4 6" xfId="24717"/>
    <cellStyle name="Percent [1] 4 3 4 4 7" xfId="24718"/>
    <cellStyle name="Percent [1] 4 3 4 4 8" xfId="24719"/>
    <cellStyle name="Percent [1] 4 3 4 4 9" xfId="24720"/>
    <cellStyle name="Percent [1] 4 3 4 5" xfId="24721"/>
    <cellStyle name="Percent [1] 4 3 4 6" xfId="24722"/>
    <cellStyle name="Percent [1] 4 3 4 7" xfId="24723"/>
    <cellStyle name="Percent [1] 4 3 4 8" xfId="24724"/>
    <cellStyle name="Percent [1] 4 3 4 9" xfId="24725"/>
    <cellStyle name="Percent [1] 4 3 5" xfId="24726"/>
    <cellStyle name="Percent [1] 4 3 5 10" xfId="24727"/>
    <cellStyle name="Percent [1] 4 3 5 11" xfId="24728"/>
    <cellStyle name="Percent [1] 4 3 5 12" xfId="24729"/>
    <cellStyle name="Percent [1] 4 3 5 13" xfId="24730"/>
    <cellStyle name="Percent [1] 4 3 5 14" xfId="36852"/>
    <cellStyle name="Percent [1] 4 3 5 2" xfId="24731"/>
    <cellStyle name="Percent [1] 4 3 5 2 10" xfId="24732"/>
    <cellStyle name="Percent [1] 4 3 5 2 11" xfId="24733"/>
    <cellStyle name="Percent [1] 4 3 5 2 12" xfId="36853"/>
    <cellStyle name="Percent [1] 4 3 5 2 2" xfId="24734"/>
    <cellStyle name="Percent [1] 4 3 5 2 2 10" xfId="24735"/>
    <cellStyle name="Percent [1] 4 3 5 2 2 11" xfId="36854"/>
    <cellStyle name="Percent [1] 4 3 5 2 2 2" xfId="24736"/>
    <cellStyle name="Percent [1] 4 3 5 2 2 3" xfId="24737"/>
    <cellStyle name="Percent [1] 4 3 5 2 2 4" xfId="24738"/>
    <cellStyle name="Percent [1] 4 3 5 2 2 5" xfId="24739"/>
    <cellStyle name="Percent [1] 4 3 5 2 2 6" xfId="24740"/>
    <cellStyle name="Percent [1] 4 3 5 2 2 7" xfId="24741"/>
    <cellStyle name="Percent [1] 4 3 5 2 2 8" xfId="24742"/>
    <cellStyle name="Percent [1] 4 3 5 2 2 9" xfId="24743"/>
    <cellStyle name="Percent [1] 4 3 5 2 3" xfId="24744"/>
    <cellStyle name="Percent [1] 4 3 5 2 4" xfId="24745"/>
    <cellStyle name="Percent [1] 4 3 5 2 5" xfId="24746"/>
    <cellStyle name="Percent [1] 4 3 5 2 6" xfId="24747"/>
    <cellStyle name="Percent [1] 4 3 5 2 7" xfId="24748"/>
    <cellStyle name="Percent [1] 4 3 5 2 8" xfId="24749"/>
    <cellStyle name="Percent [1] 4 3 5 2 9" xfId="24750"/>
    <cellStyle name="Percent [1] 4 3 5 3" xfId="24751"/>
    <cellStyle name="Percent [1] 4 3 5 3 10" xfId="24752"/>
    <cellStyle name="Percent [1] 4 3 5 3 11" xfId="24753"/>
    <cellStyle name="Percent [1] 4 3 5 3 12" xfId="36855"/>
    <cellStyle name="Percent [1] 4 3 5 3 2" xfId="24754"/>
    <cellStyle name="Percent [1] 4 3 5 3 2 10" xfId="24755"/>
    <cellStyle name="Percent [1] 4 3 5 3 2 11" xfId="36856"/>
    <cellStyle name="Percent [1] 4 3 5 3 2 2" xfId="24756"/>
    <cellStyle name="Percent [1] 4 3 5 3 2 3" xfId="24757"/>
    <cellStyle name="Percent [1] 4 3 5 3 2 4" xfId="24758"/>
    <cellStyle name="Percent [1] 4 3 5 3 2 5" xfId="24759"/>
    <cellStyle name="Percent [1] 4 3 5 3 2 6" xfId="24760"/>
    <cellStyle name="Percent [1] 4 3 5 3 2 7" xfId="24761"/>
    <cellStyle name="Percent [1] 4 3 5 3 2 8" xfId="24762"/>
    <cellStyle name="Percent [1] 4 3 5 3 2 9" xfId="24763"/>
    <cellStyle name="Percent [1] 4 3 5 3 3" xfId="24764"/>
    <cellStyle name="Percent [1] 4 3 5 3 4" xfId="24765"/>
    <cellStyle name="Percent [1] 4 3 5 3 5" xfId="24766"/>
    <cellStyle name="Percent [1] 4 3 5 3 6" xfId="24767"/>
    <cellStyle name="Percent [1] 4 3 5 3 7" xfId="24768"/>
    <cellStyle name="Percent [1] 4 3 5 3 8" xfId="24769"/>
    <cellStyle name="Percent [1] 4 3 5 3 9" xfId="24770"/>
    <cellStyle name="Percent [1] 4 3 5 4" xfId="24771"/>
    <cellStyle name="Percent [1] 4 3 5 4 10" xfId="24772"/>
    <cellStyle name="Percent [1] 4 3 5 4 11" xfId="36857"/>
    <cellStyle name="Percent [1] 4 3 5 4 2" xfId="24773"/>
    <cellStyle name="Percent [1] 4 3 5 4 3" xfId="24774"/>
    <cellStyle name="Percent [1] 4 3 5 4 4" xfId="24775"/>
    <cellStyle name="Percent [1] 4 3 5 4 5" xfId="24776"/>
    <cellStyle name="Percent [1] 4 3 5 4 6" xfId="24777"/>
    <cellStyle name="Percent [1] 4 3 5 4 7" xfId="24778"/>
    <cellStyle name="Percent [1] 4 3 5 4 8" xfId="24779"/>
    <cellStyle name="Percent [1] 4 3 5 4 9" xfId="24780"/>
    <cellStyle name="Percent [1] 4 3 5 5" xfId="24781"/>
    <cellStyle name="Percent [1] 4 3 5 6" xfId="24782"/>
    <cellStyle name="Percent [1] 4 3 5 7" xfId="24783"/>
    <cellStyle name="Percent [1] 4 3 5 8" xfId="24784"/>
    <cellStyle name="Percent [1] 4 3 5 9" xfId="24785"/>
    <cellStyle name="Percent [1] 4 3 6" xfId="24786"/>
    <cellStyle name="Percent [1] 4 3 6 10" xfId="24787"/>
    <cellStyle name="Percent [1] 4 3 6 11" xfId="24788"/>
    <cellStyle name="Percent [1] 4 3 6 12" xfId="24789"/>
    <cellStyle name="Percent [1] 4 3 6 13" xfId="24790"/>
    <cellStyle name="Percent [1] 4 3 6 14" xfId="36858"/>
    <cellStyle name="Percent [1] 4 3 6 2" xfId="24791"/>
    <cellStyle name="Percent [1] 4 3 6 2 10" xfId="24792"/>
    <cellStyle name="Percent [1] 4 3 6 2 11" xfId="24793"/>
    <cellStyle name="Percent [1] 4 3 6 2 12" xfId="36859"/>
    <cellStyle name="Percent [1] 4 3 6 2 2" xfId="24794"/>
    <cellStyle name="Percent [1] 4 3 6 2 2 10" xfId="24795"/>
    <cellStyle name="Percent [1] 4 3 6 2 2 11" xfId="36860"/>
    <cellStyle name="Percent [1] 4 3 6 2 2 2" xfId="24796"/>
    <cellStyle name="Percent [1] 4 3 6 2 2 3" xfId="24797"/>
    <cellStyle name="Percent [1] 4 3 6 2 2 4" xfId="24798"/>
    <cellStyle name="Percent [1] 4 3 6 2 2 5" xfId="24799"/>
    <cellStyle name="Percent [1] 4 3 6 2 2 6" xfId="24800"/>
    <cellStyle name="Percent [1] 4 3 6 2 2 7" xfId="24801"/>
    <cellStyle name="Percent [1] 4 3 6 2 2 8" xfId="24802"/>
    <cellStyle name="Percent [1] 4 3 6 2 2 9" xfId="24803"/>
    <cellStyle name="Percent [1] 4 3 6 2 3" xfId="24804"/>
    <cellStyle name="Percent [1] 4 3 6 2 4" xfId="24805"/>
    <cellStyle name="Percent [1] 4 3 6 2 5" xfId="24806"/>
    <cellStyle name="Percent [1] 4 3 6 2 6" xfId="24807"/>
    <cellStyle name="Percent [1] 4 3 6 2 7" xfId="24808"/>
    <cellStyle name="Percent [1] 4 3 6 2 8" xfId="24809"/>
    <cellStyle name="Percent [1] 4 3 6 2 9" xfId="24810"/>
    <cellStyle name="Percent [1] 4 3 6 3" xfId="24811"/>
    <cellStyle name="Percent [1] 4 3 6 3 10" xfId="24812"/>
    <cellStyle name="Percent [1] 4 3 6 3 11" xfId="24813"/>
    <cellStyle name="Percent [1] 4 3 6 3 12" xfId="36861"/>
    <cellStyle name="Percent [1] 4 3 6 3 2" xfId="24814"/>
    <cellStyle name="Percent [1] 4 3 6 3 2 10" xfId="24815"/>
    <cellStyle name="Percent [1] 4 3 6 3 2 11" xfId="36862"/>
    <cellStyle name="Percent [1] 4 3 6 3 2 2" xfId="24816"/>
    <cellStyle name="Percent [1] 4 3 6 3 2 3" xfId="24817"/>
    <cellStyle name="Percent [1] 4 3 6 3 2 4" xfId="24818"/>
    <cellStyle name="Percent [1] 4 3 6 3 2 5" xfId="24819"/>
    <cellStyle name="Percent [1] 4 3 6 3 2 6" xfId="24820"/>
    <cellStyle name="Percent [1] 4 3 6 3 2 7" xfId="24821"/>
    <cellStyle name="Percent [1] 4 3 6 3 2 8" xfId="24822"/>
    <cellStyle name="Percent [1] 4 3 6 3 2 9" xfId="24823"/>
    <cellStyle name="Percent [1] 4 3 6 3 3" xfId="24824"/>
    <cellStyle name="Percent [1] 4 3 6 3 4" xfId="24825"/>
    <cellStyle name="Percent [1] 4 3 6 3 5" xfId="24826"/>
    <cellStyle name="Percent [1] 4 3 6 3 6" xfId="24827"/>
    <cellStyle name="Percent [1] 4 3 6 3 7" xfId="24828"/>
    <cellStyle name="Percent [1] 4 3 6 3 8" xfId="24829"/>
    <cellStyle name="Percent [1] 4 3 6 3 9" xfId="24830"/>
    <cellStyle name="Percent [1] 4 3 6 4" xfId="24831"/>
    <cellStyle name="Percent [1] 4 3 6 4 10" xfId="24832"/>
    <cellStyle name="Percent [1] 4 3 6 4 11" xfId="36863"/>
    <cellStyle name="Percent [1] 4 3 6 4 2" xfId="24833"/>
    <cellStyle name="Percent [1] 4 3 6 4 3" xfId="24834"/>
    <cellStyle name="Percent [1] 4 3 6 4 4" xfId="24835"/>
    <cellStyle name="Percent [1] 4 3 6 4 5" xfId="24836"/>
    <cellStyle name="Percent [1] 4 3 6 4 6" xfId="24837"/>
    <cellStyle name="Percent [1] 4 3 6 4 7" xfId="24838"/>
    <cellStyle name="Percent [1] 4 3 6 4 8" xfId="24839"/>
    <cellStyle name="Percent [1] 4 3 6 4 9" xfId="24840"/>
    <cellStyle name="Percent [1] 4 3 6 5" xfId="24841"/>
    <cellStyle name="Percent [1] 4 3 6 6" xfId="24842"/>
    <cellStyle name="Percent [1] 4 3 6 7" xfId="24843"/>
    <cellStyle name="Percent [1] 4 3 6 8" xfId="24844"/>
    <cellStyle name="Percent [1] 4 3 6 9" xfId="24845"/>
    <cellStyle name="Percent [1] 4 3 7" xfId="24846"/>
    <cellStyle name="Percent [1] 4 3 7 10" xfId="24847"/>
    <cellStyle name="Percent [1] 4 3 7 11" xfId="24848"/>
    <cellStyle name="Percent [1] 4 3 7 12" xfId="24849"/>
    <cellStyle name="Percent [1] 4 3 7 13" xfId="24850"/>
    <cellStyle name="Percent [1] 4 3 7 14" xfId="36864"/>
    <cellStyle name="Percent [1] 4 3 7 2" xfId="24851"/>
    <cellStyle name="Percent [1] 4 3 7 2 10" xfId="24852"/>
    <cellStyle name="Percent [1] 4 3 7 2 11" xfId="24853"/>
    <cellStyle name="Percent [1] 4 3 7 2 12" xfId="36865"/>
    <cellStyle name="Percent [1] 4 3 7 2 2" xfId="24854"/>
    <cellStyle name="Percent [1] 4 3 7 2 2 10" xfId="24855"/>
    <cellStyle name="Percent [1] 4 3 7 2 2 11" xfId="36866"/>
    <cellStyle name="Percent [1] 4 3 7 2 2 2" xfId="24856"/>
    <cellStyle name="Percent [1] 4 3 7 2 2 3" xfId="24857"/>
    <cellStyle name="Percent [1] 4 3 7 2 2 4" xfId="24858"/>
    <cellStyle name="Percent [1] 4 3 7 2 2 5" xfId="24859"/>
    <cellStyle name="Percent [1] 4 3 7 2 2 6" xfId="24860"/>
    <cellStyle name="Percent [1] 4 3 7 2 2 7" xfId="24861"/>
    <cellStyle name="Percent [1] 4 3 7 2 2 8" xfId="24862"/>
    <cellStyle name="Percent [1] 4 3 7 2 2 9" xfId="24863"/>
    <cellStyle name="Percent [1] 4 3 7 2 3" xfId="24864"/>
    <cellStyle name="Percent [1] 4 3 7 2 4" xfId="24865"/>
    <cellStyle name="Percent [1] 4 3 7 2 5" xfId="24866"/>
    <cellStyle name="Percent [1] 4 3 7 2 6" xfId="24867"/>
    <cellStyle name="Percent [1] 4 3 7 2 7" xfId="24868"/>
    <cellStyle name="Percent [1] 4 3 7 2 8" xfId="24869"/>
    <cellStyle name="Percent [1] 4 3 7 2 9" xfId="24870"/>
    <cellStyle name="Percent [1] 4 3 7 3" xfId="24871"/>
    <cellStyle name="Percent [1] 4 3 7 3 10" xfId="24872"/>
    <cellStyle name="Percent [1] 4 3 7 3 11" xfId="24873"/>
    <cellStyle name="Percent [1] 4 3 7 3 12" xfId="36867"/>
    <cellStyle name="Percent [1] 4 3 7 3 2" xfId="24874"/>
    <cellStyle name="Percent [1] 4 3 7 3 2 10" xfId="24875"/>
    <cellStyle name="Percent [1] 4 3 7 3 2 11" xfId="36868"/>
    <cellStyle name="Percent [1] 4 3 7 3 2 2" xfId="24876"/>
    <cellStyle name="Percent [1] 4 3 7 3 2 3" xfId="24877"/>
    <cellStyle name="Percent [1] 4 3 7 3 2 4" xfId="24878"/>
    <cellStyle name="Percent [1] 4 3 7 3 2 5" xfId="24879"/>
    <cellStyle name="Percent [1] 4 3 7 3 2 6" xfId="24880"/>
    <cellStyle name="Percent [1] 4 3 7 3 2 7" xfId="24881"/>
    <cellStyle name="Percent [1] 4 3 7 3 2 8" xfId="24882"/>
    <cellStyle name="Percent [1] 4 3 7 3 2 9" xfId="24883"/>
    <cellStyle name="Percent [1] 4 3 7 3 3" xfId="24884"/>
    <cellStyle name="Percent [1] 4 3 7 3 4" xfId="24885"/>
    <cellStyle name="Percent [1] 4 3 7 3 5" xfId="24886"/>
    <cellStyle name="Percent [1] 4 3 7 3 6" xfId="24887"/>
    <cellStyle name="Percent [1] 4 3 7 3 7" xfId="24888"/>
    <cellStyle name="Percent [1] 4 3 7 3 8" xfId="24889"/>
    <cellStyle name="Percent [1] 4 3 7 3 9" xfId="24890"/>
    <cellStyle name="Percent [1] 4 3 7 4" xfId="24891"/>
    <cellStyle name="Percent [1] 4 3 7 4 10" xfId="24892"/>
    <cellStyle name="Percent [1] 4 3 7 4 11" xfId="36869"/>
    <cellStyle name="Percent [1] 4 3 7 4 2" xfId="24893"/>
    <cellStyle name="Percent [1] 4 3 7 4 3" xfId="24894"/>
    <cellStyle name="Percent [1] 4 3 7 4 4" xfId="24895"/>
    <cellStyle name="Percent [1] 4 3 7 4 5" xfId="24896"/>
    <cellStyle name="Percent [1] 4 3 7 4 6" xfId="24897"/>
    <cellStyle name="Percent [1] 4 3 7 4 7" xfId="24898"/>
    <cellStyle name="Percent [1] 4 3 7 4 8" xfId="24899"/>
    <cellStyle name="Percent [1] 4 3 7 4 9" xfId="24900"/>
    <cellStyle name="Percent [1] 4 3 7 5" xfId="24901"/>
    <cellStyle name="Percent [1] 4 3 7 6" xfId="24902"/>
    <cellStyle name="Percent [1] 4 3 7 7" xfId="24903"/>
    <cellStyle name="Percent [1] 4 3 7 8" xfId="24904"/>
    <cellStyle name="Percent [1] 4 3 7 9" xfId="24905"/>
    <cellStyle name="Percent [1] 4 3 8" xfId="24906"/>
    <cellStyle name="Percent [1] 4 3 8 10" xfId="24907"/>
    <cellStyle name="Percent [1] 4 3 8 11" xfId="24908"/>
    <cellStyle name="Percent [1] 4 3 8 12" xfId="24909"/>
    <cellStyle name="Percent [1] 4 3 8 13" xfId="24910"/>
    <cellStyle name="Percent [1] 4 3 8 14" xfId="36870"/>
    <cellStyle name="Percent [1] 4 3 8 2" xfId="24911"/>
    <cellStyle name="Percent [1] 4 3 8 2 10" xfId="24912"/>
    <cellStyle name="Percent [1] 4 3 8 2 11" xfId="24913"/>
    <cellStyle name="Percent [1] 4 3 8 2 12" xfId="36871"/>
    <cellStyle name="Percent [1] 4 3 8 2 2" xfId="24914"/>
    <cellStyle name="Percent [1] 4 3 8 2 2 10" xfId="24915"/>
    <cellStyle name="Percent [1] 4 3 8 2 2 11" xfId="36872"/>
    <cellStyle name="Percent [1] 4 3 8 2 2 2" xfId="24916"/>
    <cellStyle name="Percent [1] 4 3 8 2 2 3" xfId="24917"/>
    <cellStyle name="Percent [1] 4 3 8 2 2 4" xfId="24918"/>
    <cellStyle name="Percent [1] 4 3 8 2 2 5" xfId="24919"/>
    <cellStyle name="Percent [1] 4 3 8 2 2 6" xfId="24920"/>
    <cellStyle name="Percent [1] 4 3 8 2 2 7" xfId="24921"/>
    <cellStyle name="Percent [1] 4 3 8 2 2 8" xfId="24922"/>
    <cellStyle name="Percent [1] 4 3 8 2 2 9" xfId="24923"/>
    <cellStyle name="Percent [1] 4 3 8 2 3" xfId="24924"/>
    <cellStyle name="Percent [1] 4 3 8 2 4" xfId="24925"/>
    <cellStyle name="Percent [1] 4 3 8 2 5" xfId="24926"/>
    <cellStyle name="Percent [1] 4 3 8 2 6" xfId="24927"/>
    <cellStyle name="Percent [1] 4 3 8 2 7" xfId="24928"/>
    <cellStyle name="Percent [1] 4 3 8 2 8" xfId="24929"/>
    <cellStyle name="Percent [1] 4 3 8 2 9" xfId="24930"/>
    <cellStyle name="Percent [1] 4 3 8 3" xfId="24931"/>
    <cellStyle name="Percent [1] 4 3 8 3 10" xfId="24932"/>
    <cellStyle name="Percent [1] 4 3 8 3 11" xfId="24933"/>
    <cellStyle name="Percent [1] 4 3 8 3 12" xfId="36873"/>
    <cellStyle name="Percent [1] 4 3 8 3 2" xfId="24934"/>
    <cellStyle name="Percent [1] 4 3 8 3 2 10" xfId="24935"/>
    <cellStyle name="Percent [1] 4 3 8 3 2 11" xfId="36874"/>
    <cellStyle name="Percent [1] 4 3 8 3 2 2" xfId="24936"/>
    <cellStyle name="Percent [1] 4 3 8 3 2 3" xfId="24937"/>
    <cellStyle name="Percent [1] 4 3 8 3 2 4" xfId="24938"/>
    <cellStyle name="Percent [1] 4 3 8 3 2 5" xfId="24939"/>
    <cellStyle name="Percent [1] 4 3 8 3 2 6" xfId="24940"/>
    <cellStyle name="Percent [1] 4 3 8 3 2 7" xfId="24941"/>
    <cellStyle name="Percent [1] 4 3 8 3 2 8" xfId="24942"/>
    <cellStyle name="Percent [1] 4 3 8 3 2 9" xfId="24943"/>
    <cellStyle name="Percent [1] 4 3 8 3 3" xfId="24944"/>
    <cellStyle name="Percent [1] 4 3 8 3 4" xfId="24945"/>
    <cellStyle name="Percent [1] 4 3 8 3 5" xfId="24946"/>
    <cellStyle name="Percent [1] 4 3 8 3 6" xfId="24947"/>
    <cellStyle name="Percent [1] 4 3 8 3 7" xfId="24948"/>
    <cellStyle name="Percent [1] 4 3 8 3 8" xfId="24949"/>
    <cellStyle name="Percent [1] 4 3 8 3 9" xfId="24950"/>
    <cellStyle name="Percent [1] 4 3 8 4" xfId="24951"/>
    <cellStyle name="Percent [1] 4 3 8 4 10" xfId="24952"/>
    <cellStyle name="Percent [1] 4 3 8 4 11" xfId="36875"/>
    <cellStyle name="Percent [1] 4 3 8 4 2" xfId="24953"/>
    <cellStyle name="Percent [1] 4 3 8 4 3" xfId="24954"/>
    <cellStyle name="Percent [1] 4 3 8 4 4" xfId="24955"/>
    <cellStyle name="Percent [1] 4 3 8 4 5" xfId="24956"/>
    <cellStyle name="Percent [1] 4 3 8 4 6" xfId="24957"/>
    <cellStyle name="Percent [1] 4 3 8 4 7" xfId="24958"/>
    <cellStyle name="Percent [1] 4 3 8 4 8" xfId="24959"/>
    <cellStyle name="Percent [1] 4 3 8 4 9" xfId="24960"/>
    <cellStyle name="Percent [1] 4 3 8 5" xfId="24961"/>
    <cellStyle name="Percent [1] 4 3 8 6" xfId="24962"/>
    <cellStyle name="Percent [1] 4 3 8 7" xfId="24963"/>
    <cellStyle name="Percent [1] 4 3 8 8" xfId="24964"/>
    <cellStyle name="Percent [1] 4 3 8 9" xfId="24965"/>
    <cellStyle name="Percent [1] 4 3 9" xfId="24966"/>
    <cellStyle name="Percent [1] 4 3 9 10" xfId="24967"/>
    <cellStyle name="Percent [1] 4 3 9 11" xfId="24968"/>
    <cellStyle name="Percent [1] 4 3 9 12" xfId="24969"/>
    <cellStyle name="Percent [1] 4 3 9 13" xfId="24970"/>
    <cellStyle name="Percent [1] 4 3 9 14" xfId="36876"/>
    <cellStyle name="Percent [1] 4 3 9 2" xfId="24971"/>
    <cellStyle name="Percent [1] 4 3 9 2 10" xfId="24972"/>
    <cellStyle name="Percent [1] 4 3 9 2 11" xfId="24973"/>
    <cellStyle name="Percent [1] 4 3 9 2 12" xfId="36877"/>
    <cellStyle name="Percent [1] 4 3 9 2 2" xfId="24974"/>
    <cellStyle name="Percent [1] 4 3 9 2 2 10" xfId="24975"/>
    <cellStyle name="Percent [1] 4 3 9 2 2 11" xfId="36878"/>
    <cellStyle name="Percent [1] 4 3 9 2 2 2" xfId="24976"/>
    <cellStyle name="Percent [1] 4 3 9 2 2 3" xfId="24977"/>
    <cellStyle name="Percent [1] 4 3 9 2 2 4" xfId="24978"/>
    <cellStyle name="Percent [1] 4 3 9 2 2 5" xfId="24979"/>
    <cellStyle name="Percent [1] 4 3 9 2 2 6" xfId="24980"/>
    <cellStyle name="Percent [1] 4 3 9 2 2 7" xfId="24981"/>
    <cellStyle name="Percent [1] 4 3 9 2 2 8" xfId="24982"/>
    <cellStyle name="Percent [1] 4 3 9 2 2 9" xfId="24983"/>
    <cellStyle name="Percent [1] 4 3 9 2 3" xfId="24984"/>
    <cellStyle name="Percent [1] 4 3 9 2 4" xfId="24985"/>
    <cellStyle name="Percent [1] 4 3 9 2 5" xfId="24986"/>
    <cellStyle name="Percent [1] 4 3 9 2 6" xfId="24987"/>
    <cellStyle name="Percent [1] 4 3 9 2 7" xfId="24988"/>
    <cellStyle name="Percent [1] 4 3 9 2 8" xfId="24989"/>
    <cellStyle name="Percent [1] 4 3 9 2 9" xfId="24990"/>
    <cellStyle name="Percent [1] 4 3 9 3" xfId="24991"/>
    <cellStyle name="Percent [1] 4 3 9 3 10" xfId="24992"/>
    <cellStyle name="Percent [1] 4 3 9 3 11" xfId="24993"/>
    <cellStyle name="Percent [1] 4 3 9 3 12" xfId="36879"/>
    <cellStyle name="Percent [1] 4 3 9 3 2" xfId="24994"/>
    <cellStyle name="Percent [1] 4 3 9 3 2 10" xfId="24995"/>
    <cellStyle name="Percent [1] 4 3 9 3 2 11" xfId="36880"/>
    <cellStyle name="Percent [1] 4 3 9 3 2 2" xfId="24996"/>
    <cellStyle name="Percent [1] 4 3 9 3 2 3" xfId="24997"/>
    <cellStyle name="Percent [1] 4 3 9 3 2 4" xfId="24998"/>
    <cellStyle name="Percent [1] 4 3 9 3 2 5" xfId="24999"/>
    <cellStyle name="Percent [1] 4 3 9 3 2 6" xfId="25000"/>
    <cellStyle name="Percent [1] 4 3 9 3 2 7" xfId="25001"/>
    <cellStyle name="Percent [1] 4 3 9 3 2 8" xfId="25002"/>
    <cellStyle name="Percent [1] 4 3 9 3 2 9" xfId="25003"/>
    <cellStyle name="Percent [1] 4 3 9 3 3" xfId="25004"/>
    <cellStyle name="Percent [1] 4 3 9 3 4" xfId="25005"/>
    <cellStyle name="Percent [1] 4 3 9 3 5" xfId="25006"/>
    <cellStyle name="Percent [1] 4 3 9 3 6" xfId="25007"/>
    <cellStyle name="Percent [1] 4 3 9 3 7" xfId="25008"/>
    <cellStyle name="Percent [1] 4 3 9 3 8" xfId="25009"/>
    <cellStyle name="Percent [1] 4 3 9 3 9" xfId="25010"/>
    <cellStyle name="Percent [1] 4 3 9 4" xfId="25011"/>
    <cellStyle name="Percent [1] 4 3 9 4 10" xfId="25012"/>
    <cellStyle name="Percent [1] 4 3 9 4 11" xfId="36881"/>
    <cellStyle name="Percent [1] 4 3 9 4 2" xfId="25013"/>
    <cellStyle name="Percent [1] 4 3 9 4 3" xfId="25014"/>
    <cellStyle name="Percent [1] 4 3 9 4 4" xfId="25015"/>
    <cellStyle name="Percent [1] 4 3 9 4 5" xfId="25016"/>
    <cellStyle name="Percent [1] 4 3 9 4 6" xfId="25017"/>
    <cellStyle name="Percent [1] 4 3 9 4 7" xfId="25018"/>
    <cellStyle name="Percent [1] 4 3 9 4 8" xfId="25019"/>
    <cellStyle name="Percent [1] 4 3 9 4 9" xfId="25020"/>
    <cellStyle name="Percent [1] 4 3 9 5" xfId="25021"/>
    <cellStyle name="Percent [1] 4 3 9 6" xfId="25022"/>
    <cellStyle name="Percent [1] 4 3 9 7" xfId="25023"/>
    <cellStyle name="Percent [1] 4 3 9 8" xfId="25024"/>
    <cellStyle name="Percent [1] 4 3 9 9" xfId="25025"/>
    <cellStyle name="Percent [1] 4 4" xfId="25026"/>
    <cellStyle name="Percent [1] 4 4 10" xfId="25027"/>
    <cellStyle name="Percent [1] 4 4 11" xfId="25028"/>
    <cellStyle name="Percent [1] 4 4 12" xfId="25029"/>
    <cellStyle name="Percent [1] 4 4 13" xfId="25030"/>
    <cellStyle name="Percent [1] 4 4 14" xfId="25031"/>
    <cellStyle name="Percent [1] 4 4 15" xfId="36882"/>
    <cellStyle name="Percent [1] 4 4 2" xfId="25032"/>
    <cellStyle name="Percent [1] 4 4 2 10" xfId="25033"/>
    <cellStyle name="Percent [1] 4 4 2 11" xfId="25034"/>
    <cellStyle name="Percent [1] 4 4 2 12" xfId="36883"/>
    <cellStyle name="Percent [1] 4 4 2 2" xfId="25035"/>
    <cellStyle name="Percent [1] 4 4 2 2 10" xfId="25036"/>
    <cellStyle name="Percent [1] 4 4 2 2 11" xfId="36884"/>
    <cellStyle name="Percent [1] 4 4 2 2 2" xfId="25037"/>
    <cellStyle name="Percent [1] 4 4 2 2 3" xfId="25038"/>
    <cellStyle name="Percent [1] 4 4 2 2 4" xfId="25039"/>
    <cellStyle name="Percent [1] 4 4 2 2 5" xfId="25040"/>
    <cellStyle name="Percent [1] 4 4 2 2 6" xfId="25041"/>
    <cellStyle name="Percent [1] 4 4 2 2 7" xfId="25042"/>
    <cellStyle name="Percent [1] 4 4 2 2 8" xfId="25043"/>
    <cellStyle name="Percent [1] 4 4 2 2 9" xfId="25044"/>
    <cellStyle name="Percent [1] 4 4 2 3" xfId="25045"/>
    <cellStyle name="Percent [1] 4 4 2 4" xfId="25046"/>
    <cellStyle name="Percent [1] 4 4 2 5" xfId="25047"/>
    <cellStyle name="Percent [1] 4 4 2 6" xfId="25048"/>
    <cellStyle name="Percent [1] 4 4 2 7" xfId="25049"/>
    <cellStyle name="Percent [1] 4 4 2 8" xfId="25050"/>
    <cellStyle name="Percent [1] 4 4 2 9" xfId="25051"/>
    <cellStyle name="Percent [1] 4 4 3" xfId="25052"/>
    <cellStyle name="Percent [1] 4 4 3 10" xfId="25053"/>
    <cellStyle name="Percent [1] 4 4 3 11" xfId="25054"/>
    <cellStyle name="Percent [1] 4 4 3 12" xfId="36885"/>
    <cellStyle name="Percent [1] 4 4 3 2" xfId="25055"/>
    <cellStyle name="Percent [1] 4 4 3 2 10" xfId="25056"/>
    <cellStyle name="Percent [1] 4 4 3 2 11" xfId="36886"/>
    <cellStyle name="Percent [1] 4 4 3 2 2" xfId="25057"/>
    <cellStyle name="Percent [1] 4 4 3 2 3" xfId="25058"/>
    <cellStyle name="Percent [1] 4 4 3 2 4" xfId="25059"/>
    <cellStyle name="Percent [1] 4 4 3 2 5" xfId="25060"/>
    <cellStyle name="Percent [1] 4 4 3 2 6" xfId="25061"/>
    <cellStyle name="Percent [1] 4 4 3 2 7" xfId="25062"/>
    <cellStyle name="Percent [1] 4 4 3 2 8" xfId="25063"/>
    <cellStyle name="Percent [1] 4 4 3 2 9" xfId="25064"/>
    <cellStyle name="Percent [1] 4 4 3 3" xfId="25065"/>
    <cellStyle name="Percent [1] 4 4 3 4" xfId="25066"/>
    <cellStyle name="Percent [1] 4 4 3 5" xfId="25067"/>
    <cellStyle name="Percent [1] 4 4 3 6" xfId="25068"/>
    <cellStyle name="Percent [1] 4 4 3 7" xfId="25069"/>
    <cellStyle name="Percent [1] 4 4 3 8" xfId="25070"/>
    <cellStyle name="Percent [1] 4 4 3 9" xfId="25071"/>
    <cellStyle name="Percent [1] 4 4 4" xfId="25072"/>
    <cellStyle name="Percent [1] 4 4 4 10" xfId="25073"/>
    <cellStyle name="Percent [1] 4 4 4 11" xfId="25074"/>
    <cellStyle name="Percent [1] 4 4 4 12" xfId="36887"/>
    <cellStyle name="Percent [1] 4 4 4 2" xfId="25075"/>
    <cellStyle name="Percent [1] 4 4 4 2 10" xfId="25076"/>
    <cellStyle name="Percent [1] 4 4 4 2 11" xfId="36888"/>
    <cellStyle name="Percent [1] 4 4 4 2 2" xfId="25077"/>
    <cellStyle name="Percent [1] 4 4 4 2 3" xfId="25078"/>
    <cellStyle name="Percent [1] 4 4 4 2 4" xfId="25079"/>
    <cellStyle name="Percent [1] 4 4 4 2 5" xfId="25080"/>
    <cellStyle name="Percent [1] 4 4 4 2 6" xfId="25081"/>
    <cellStyle name="Percent [1] 4 4 4 2 7" xfId="25082"/>
    <cellStyle name="Percent [1] 4 4 4 2 8" xfId="25083"/>
    <cellStyle name="Percent [1] 4 4 4 2 9" xfId="25084"/>
    <cellStyle name="Percent [1] 4 4 4 3" xfId="25085"/>
    <cellStyle name="Percent [1] 4 4 4 4" xfId="25086"/>
    <cellStyle name="Percent [1] 4 4 4 5" xfId="25087"/>
    <cellStyle name="Percent [1] 4 4 4 6" xfId="25088"/>
    <cellStyle name="Percent [1] 4 4 4 7" xfId="25089"/>
    <cellStyle name="Percent [1] 4 4 4 8" xfId="25090"/>
    <cellStyle name="Percent [1] 4 4 4 9" xfId="25091"/>
    <cellStyle name="Percent [1] 4 4 5" xfId="25092"/>
    <cellStyle name="Percent [1] 4 4 5 10" xfId="25093"/>
    <cellStyle name="Percent [1] 4 4 5 11" xfId="36889"/>
    <cellStyle name="Percent [1] 4 4 5 2" xfId="25094"/>
    <cellStyle name="Percent [1] 4 4 5 3" xfId="25095"/>
    <cellStyle name="Percent [1] 4 4 5 4" xfId="25096"/>
    <cellStyle name="Percent [1] 4 4 5 5" xfId="25097"/>
    <cellStyle name="Percent [1] 4 4 5 6" xfId="25098"/>
    <cellStyle name="Percent [1] 4 4 5 7" xfId="25099"/>
    <cellStyle name="Percent [1] 4 4 5 8" xfId="25100"/>
    <cellStyle name="Percent [1] 4 4 5 9" xfId="25101"/>
    <cellStyle name="Percent [1] 4 4 6" xfId="25102"/>
    <cellStyle name="Percent [1] 4 4 7" xfId="25103"/>
    <cellStyle name="Percent [1] 4 4 8" xfId="25104"/>
    <cellStyle name="Percent [1] 4 4 9" xfId="25105"/>
    <cellStyle name="Percent [1] 4 5" xfId="25106"/>
    <cellStyle name="Percent [1] 4 5 10" xfId="25107"/>
    <cellStyle name="Percent [1] 4 5 11" xfId="25108"/>
    <cellStyle name="Percent [1] 4 5 12" xfId="25109"/>
    <cellStyle name="Percent [1] 4 5 13" xfId="25110"/>
    <cellStyle name="Percent [1] 4 5 14" xfId="36890"/>
    <cellStyle name="Percent [1] 4 5 2" xfId="25111"/>
    <cellStyle name="Percent [1] 4 5 2 10" xfId="25112"/>
    <cellStyle name="Percent [1] 4 5 2 11" xfId="25113"/>
    <cellStyle name="Percent [1] 4 5 2 12" xfId="36891"/>
    <cellStyle name="Percent [1] 4 5 2 2" xfId="25114"/>
    <cellStyle name="Percent [1] 4 5 2 2 10" xfId="25115"/>
    <cellStyle name="Percent [1] 4 5 2 2 11" xfId="36892"/>
    <cellStyle name="Percent [1] 4 5 2 2 2" xfId="25116"/>
    <cellStyle name="Percent [1] 4 5 2 2 3" xfId="25117"/>
    <cellStyle name="Percent [1] 4 5 2 2 4" xfId="25118"/>
    <cellStyle name="Percent [1] 4 5 2 2 5" xfId="25119"/>
    <cellStyle name="Percent [1] 4 5 2 2 6" xfId="25120"/>
    <cellStyle name="Percent [1] 4 5 2 2 7" xfId="25121"/>
    <cellStyle name="Percent [1] 4 5 2 2 8" xfId="25122"/>
    <cellStyle name="Percent [1] 4 5 2 2 9" xfId="25123"/>
    <cellStyle name="Percent [1] 4 5 2 3" xfId="25124"/>
    <cellStyle name="Percent [1] 4 5 2 4" xfId="25125"/>
    <cellStyle name="Percent [1] 4 5 2 5" xfId="25126"/>
    <cellStyle name="Percent [1] 4 5 2 6" xfId="25127"/>
    <cellStyle name="Percent [1] 4 5 2 7" xfId="25128"/>
    <cellStyle name="Percent [1] 4 5 2 8" xfId="25129"/>
    <cellStyle name="Percent [1] 4 5 2 9" xfId="25130"/>
    <cellStyle name="Percent [1] 4 5 3" xfId="25131"/>
    <cellStyle name="Percent [1] 4 5 3 10" xfId="25132"/>
    <cellStyle name="Percent [1] 4 5 3 11" xfId="25133"/>
    <cellStyle name="Percent [1] 4 5 3 12" xfId="36893"/>
    <cellStyle name="Percent [1] 4 5 3 2" xfId="25134"/>
    <cellStyle name="Percent [1] 4 5 3 2 10" xfId="25135"/>
    <cellStyle name="Percent [1] 4 5 3 2 11" xfId="36894"/>
    <cellStyle name="Percent [1] 4 5 3 2 2" xfId="25136"/>
    <cellStyle name="Percent [1] 4 5 3 2 3" xfId="25137"/>
    <cellStyle name="Percent [1] 4 5 3 2 4" xfId="25138"/>
    <cellStyle name="Percent [1] 4 5 3 2 5" xfId="25139"/>
    <cellStyle name="Percent [1] 4 5 3 2 6" xfId="25140"/>
    <cellStyle name="Percent [1] 4 5 3 2 7" xfId="25141"/>
    <cellStyle name="Percent [1] 4 5 3 2 8" xfId="25142"/>
    <cellStyle name="Percent [1] 4 5 3 2 9" xfId="25143"/>
    <cellStyle name="Percent [1] 4 5 3 3" xfId="25144"/>
    <cellStyle name="Percent [1] 4 5 3 4" xfId="25145"/>
    <cellStyle name="Percent [1] 4 5 3 5" xfId="25146"/>
    <cellStyle name="Percent [1] 4 5 3 6" xfId="25147"/>
    <cellStyle name="Percent [1] 4 5 3 7" xfId="25148"/>
    <cellStyle name="Percent [1] 4 5 3 8" xfId="25149"/>
    <cellStyle name="Percent [1] 4 5 3 9" xfId="25150"/>
    <cellStyle name="Percent [1] 4 5 4" xfId="25151"/>
    <cellStyle name="Percent [1] 4 5 4 10" xfId="25152"/>
    <cellStyle name="Percent [1] 4 5 4 11" xfId="36895"/>
    <cellStyle name="Percent [1] 4 5 4 2" xfId="25153"/>
    <cellStyle name="Percent [1] 4 5 4 3" xfId="25154"/>
    <cellStyle name="Percent [1] 4 5 4 4" xfId="25155"/>
    <cellStyle name="Percent [1] 4 5 4 5" xfId="25156"/>
    <cellStyle name="Percent [1] 4 5 4 6" xfId="25157"/>
    <cellStyle name="Percent [1] 4 5 4 7" xfId="25158"/>
    <cellStyle name="Percent [1] 4 5 4 8" xfId="25159"/>
    <cellStyle name="Percent [1] 4 5 4 9" xfId="25160"/>
    <cellStyle name="Percent [1] 4 5 5" xfId="25161"/>
    <cellStyle name="Percent [1] 4 5 6" xfId="25162"/>
    <cellStyle name="Percent [1] 4 5 7" xfId="25163"/>
    <cellStyle name="Percent [1] 4 5 8" xfId="25164"/>
    <cellStyle name="Percent [1] 4 5 9" xfId="25165"/>
    <cellStyle name="Percent [1] 4 6" xfId="25166"/>
    <cellStyle name="Percent [1] 4 6 10" xfId="25167"/>
    <cellStyle name="Percent [1] 4 6 11" xfId="25168"/>
    <cellStyle name="Percent [1] 4 6 12" xfId="36896"/>
    <cellStyle name="Percent [1] 4 6 2" xfId="25169"/>
    <cellStyle name="Percent [1] 4 6 2 10" xfId="25170"/>
    <cellStyle name="Percent [1] 4 6 2 11" xfId="36897"/>
    <cellStyle name="Percent [1] 4 6 2 2" xfId="25171"/>
    <cellStyle name="Percent [1] 4 6 2 3" xfId="25172"/>
    <cellStyle name="Percent [1] 4 6 2 4" xfId="25173"/>
    <cellStyle name="Percent [1] 4 6 2 5" xfId="25174"/>
    <cellStyle name="Percent [1] 4 6 2 6" xfId="25175"/>
    <cellStyle name="Percent [1] 4 6 2 7" xfId="25176"/>
    <cellStyle name="Percent [1] 4 6 2 8" xfId="25177"/>
    <cellStyle name="Percent [1] 4 6 2 9" xfId="25178"/>
    <cellStyle name="Percent [1] 4 6 3" xfId="25179"/>
    <cellStyle name="Percent [1] 4 6 4" xfId="25180"/>
    <cellStyle name="Percent [1] 4 6 5" xfId="25181"/>
    <cellStyle name="Percent [1] 4 6 6" xfId="25182"/>
    <cellStyle name="Percent [1] 4 6 7" xfId="25183"/>
    <cellStyle name="Percent [1] 4 6 8" xfId="25184"/>
    <cellStyle name="Percent [1] 4 6 9" xfId="25185"/>
    <cellStyle name="Percent [1] 4 7" xfId="25186"/>
    <cellStyle name="Percent [1] 4 8" xfId="25187"/>
    <cellStyle name="Percent [1] 4 9" xfId="33846"/>
    <cellStyle name="Percent [1] 5" xfId="25188"/>
    <cellStyle name="Percent [1] 5 2" xfId="25189"/>
    <cellStyle name="Percent [1] 5 3" xfId="25190"/>
    <cellStyle name="Percent [1] 5 4" xfId="36898"/>
    <cellStyle name="Percent [1] 6" xfId="25191"/>
    <cellStyle name="Percent [1] 7" xfId="25192"/>
    <cellStyle name="Percent [1] 8" xfId="33843"/>
    <cellStyle name="Percent [2]" xfId="25193"/>
    <cellStyle name="Percent [2] 2" xfId="25194"/>
    <cellStyle name="Percent [2] 2 2" xfId="25195"/>
    <cellStyle name="Percent [2] 2 3" xfId="25196"/>
    <cellStyle name="Percent [2] 2 4" xfId="36899"/>
    <cellStyle name="Percent [2] 3" xfId="25197"/>
    <cellStyle name="Percent [2] 4" xfId="25198"/>
    <cellStyle name="Percent [2] 5" xfId="33848"/>
    <cellStyle name="Percent [3]" xfId="25199"/>
    <cellStyle name="Percent [3] 2" xfId="25200"/>
    <cellStyle name="Percent [3] 2 2" xfId="25201"/>
    <cellStyle name="Percent [3] 2 3" xfId="25202"/>
    <cellStyle name="Percent [3] 2 4" xfId="36901"/>
    <cellStyle name="Percent [3] 3" xfId="25203"/>
    <cellStyle name="Percent [3] 3 2" xfId="25204"/>
    <cellStyle name="Percent [3] 3 3" xfId="25205"/>
    <cellStyle name="Percent [3] 3 4" xfId="36902"/>
    <cellStyle name="Percent [3] 4" xfId="25206"/>
    <cellStyle name="Percent [3] 4 2" xfId="25207"/>
    <cellStyle name="Percent [3] 4 3" xfId="25208"/>
    <cellStyle name="Percent [3] 4 4" xfId="36903"/>
    <cellStyle name="Percent [3] 5" xfId="25209"/>
    <cellStyle name="Percent [3] 6" xfId="25210"/>
    <cellStyle name="Percent [3] 7" xfId="36900"/>
    <cellStyle name="Percent 10" xfId="25211"/>
    <cellStyle name="Percent 10 2" xfId="25212"/>
    <cellStyle name="Percent 10 2 2" xfId="25213"/>
    <cellStyle name="Percent 10 2 2 2" xfId="25214"/>
    <cellStyle name="Percent 10 2 2 3" xfId="25215"/>
    <cellStyle name="Percent 10 2 2 4" xfId="33851"/>
    <cellStyle name="Percent 10 2 3" xfId="25216"/>
    <cellStyle name="Percent 10 2 4" xfId="25217"/>
    <cellStyle name="Percent 10 2 5" xfId="33850"/>
    <cellStyle name="Percent 10 3" xfId="25218"/>
    <cellStyle name="Percent 10 3 2" xfId="25219"/>
    <cellStyle name="Percent 10 3 3" xfId="25220"/>
    <cellStyle name="Percent 10 3 4" xfId="33852"/>
    <cellStyle name="Percent 10 4" xfId="25221"/>
    <cellStyle name="Percent 10 4 2" xfId="25222"/>
    <cellStyle name="Percent 10 4 3" xfId="25223"/>
    <cellStyle name="Percent 10 4 4" xfId="36904"/>
    <cellStyle name="Percent 10 5" xfId="25224"/>
    <cellStyle name="Percent 10 6" xfId="25225"/>
    <cellStyle name="Percent 10 7" xfId="33849"/>
    <cellStyle name="Percent 11" xfId="25226"/>
    <cellStyle name="Percent 11 2" xfId="25227"/>
    <cellStyle name="Percent 11 2 2" xfId="25228"/>
    <cellStyle name="Percent 11 2 2 2" xfId="25229"/>
    <cellStyle name="Percent 11 2 2 3" xfId="25230"/>
    <cellStyle name="Percent 11 2 2 4" xfId="33855"/>
    <cellStyle name="Percent 11 2 3" xfId="25231"/>
    <cellStyle name="Percent 11 2 4" xfId="25232"/>
    <cellStyle name="Percent 11 2 5" xfId="33854"/>
    <cellStyle name="Percent 11 3" xfId="25233"/>
    <cellStyle name="Percent 11 3 2" xfId="25234"/>
    <cellStyle name="Percent 11 3 3" xfId="25235"/>
    <cellStyle name="Percent 11 3 4" xfId="33856"/>
    <cellStyle name="Percent 11 4" xfId="25236"/>
    <cellStyle name="Percent 11 4 2" xfId="25237"/>
    <cellStyle name="Percent 11 4 3" xfId="25238"/>
    <cellStyle name="Percent 11 4 4" xfId="36905"/>
    <cellStyle name="Percent 11 5" xfId="25239"/>
    <cellStyle name="Percent 11 6" xfId="25240"/>
    <cellStyle name="Percent 11 7" xfId="33853"/>
    <cellStyle name="Percent 12" xfId="25241"/>
    <cellStyle name="Percent 12 2" xfId="25242"/>
    <cellStyle name="Percent 12 2 2" xfId="25243"/>
    <cellStyle name="Percent 12 2 2 2" xfId="25244"/>
    <cellStyle name="Percent 12 2 2 3" xfId="25245"/>
    <cellStyle name="Percent 12 2 2 4" xfId="33859"/>
    <cellStyle name="Percent 12 2 3" xfId="25246"/>
    <cellStyle name="Percent 12 2 4" xfId="25247"/>
    <cellStyle name="Percent 12 2 5" xfId="33858"/>
    <cellStyle name="Percent 12 3" xfId="25248"/>
    <cellStyle name="Percent 12 3 2" xfId="25249"/>
    <cellStyle name="Percent 12 3 3" xfId="25250"/>
    <cellStyle name="Percent 12 3 4" xfId="33860"/>
    <cellStyle name="Percent 12 4" xfId="25251"/>
    <cellStyle name="Percent 12 4 2" xfId="25252"/>
    <cellStyle name="Percent 12 4 3" xfId="25253"/>
    <cellStyle name="Percent 12 4 4" xfId="36906"/>
    <cellStyle name="Percent 12 5" xfId="25254"/>
    <cellStyle name="Percent 12 6" xfId="25255"/>
    <cellStyle name="Percent 12 7" xfId="33857"/>
    <cellStyle name="Percent 13" xfId="25256"/>
    <cellStyle name="Percent 13 2" xfId="25257"/>
    <cellStyle name="Percent 13 2 2" xfId="25258"/>
    <cellStyle name="Percent 13 2 2 2" xfId="25259"/>
    <cellStyle name="Percent 13 2 2 3" xfId="25260"/>
    <cellStyle name="Percent 13 2 2 4" xfId="33863"/>
    <cellStyle name="Percent 13 2 3" xfId="25261"/>
    <cellStyle name="Percent 13 2 4" xfId="25262"/>
    <cellStyle name="Percent 13 2 5" xfId="33862"/>
    <cellStyle name="Percent 13 3" xfId="25263"/>
    <cellStyle name="Percent 13 3 2" xfId="25264"/>
    <cellStyle name="Percent 13 3 3" xfId="25265"/>
    <cellStyle name="Percent 13 3 4" xfId="33864"/>
    <cellStyle name="Percent 13 4" xfId="25266"/>
    <cellStyle name="Percent 13 4 2" xfId="25267"/>
    <cellStyle name="Percent 13 4 3" xfId="25268"/>
    <cellStyle name="Percent 13 4 4" xfId="36907"/>
    <cellStyle name="Percent 13 5" xfId="25269"/>
    <cellStyle name="Percent 13 6" xfId="25270"/>
    <cellStyle name="Percent 13 7" xfId="33861"/>
    <cellStyle name="Percent 14" xfId="25271"/>
    <cellStyle name="Percent 14 2" xfId="25272"/>
    <cellStyle name="Percent 14 2 2" xfId="25273"/>
    <cellStyle name="Percent 14 2 3" xfId="25274"/>
    <cellStyle name="Percent 14 2 4" xfId="36908"/>
    <cellStyle name="Percent 14 3" xfId="25275"/>
    <cellStyle name="Percent 14 4" xfId="25276"/>
    <cellStyle name="Percent 14 5" xfId="33865"/>
    <cellStyle name="Percent 15" xfId="25277"/>
    <cellStyle name="Percent 15 2" xfId="25278"/>
    <cellStyle name="Percent 15 2 2" xfId="25279"/>
    <cellStyle name="Percent 15 2 2 2" xfId="25280"/>
    <cellStyle name="Percent 15 2 2 3" xfId="25281"/>
    <cellStyle name="Percent 15 2 2 4" xfId="33868"/>
    <cellStyle name="Percent 15 2 3" xfId="25282"/>
    <cellStyle name="Percent 15 2 4" xfId="25283"/>
    <cellStyle name="Percent 15 2 5" xfId="33867"/>
    <cellStyle name="Percent 15 3" xfId="25284"/>
    <cellStyle name="Percent 15 3 2" xfId="25285"/>
    <cellStyle name="Percent 15 3 3" xfId="25286"/>
    <cellStyle name="Percent 15 3 4" xfId="33869"/>
    <cellStyle name="Percent 15 4" xfId="25287"/>
    <cellStyle name="Percent 15 4 2" xfId="25288"/>
    <cellStyle name="Percent 15 4 3" xfId="25289"/>
    <cellStyle name="Percent 15 4 4" xfId="36909"/>
    <cellStyle name="Percent 15 5" xfId="25290"/>
    <cellStyle name="Percent 15 6" xfId="25291"/>
    <cellStyle name="Percent 15 7" xfId="33866"/>
    <cellStyle name="Percent 16" xfId="25292"/>
    <cellStyle name="Percent 16 2" xfId="25293"/>
    <cellStyle name="Percent 16 2 2" xfId="25294"/>
    <cellStyle name="Percent 16 2 2 2" xfId="25295"/>
    <cellStyle name="Percent 16 2 2 3" xfId="25296"/>
    <cellStyle name="Percent 16 2 2 4" xfId="33872"/>
    <cellStyle name="Percent 16 2 3" xfId="25297"/>
    <cellStyle name="Percent 16 2 4" xfId="25298"/>
    <cellStyle name="Percent 16 2 5" xfId="33871"/>
    <cellStyle name="Percent 16 3" xfId="25299"/>
    <cellStyle name="Percent 16 3 2" xfId="25300"/>
    <cellStyle name="Percent 16 3 3" xfId="25301"/>
    <cellStyle name="Percent 16 3 4" xfId="33873"/>
    <cellStyle name="Percent 16 4" xfId="25302"/>
    <cellStyle name="Percent 16 4 2" xfId="25303"/>
    <cellStyle name="Percent 16 4 3" xfId="25304"/>
    <cellStyle name="Percent 16 4 4" xfId="36910"/>
    <cellStyle name="Percent 16 5" xfId="25305"/>
    <cellStyle name="Percent 16 6" xfId="25306"/>
    <cellStyle name="Percent 16 7" xfId="33870"/>
    <cellStyle name="Percent 17" xfId="25307"/>
    <cellStyle name="Percent 17 2" xfId="25308"/>
    <cellStyle name="Percent 17 2 2" xfId="25309"/>
    <cellStyle name="Percent 17 2 2 2" xfId="25310"/>
    <cellStyle name="Percent 17 2 2 3" xfId="25311"/>
    <cellStyle name="Percent 17 2 2 4" xfId="33876"/>
    <cellStyle name="Percent 17 2 3" xfId="25312"/>
    <cellStyle name="Percent 17 2 4" xfId="25313"/>
    <cellStyle name="Percent 17 2 5" xfId="33875"/>
    <cellStyle name="Percent 17 3" xfId="25314"/>
    <cellStyle name="Percent 17 3 2" xfId="25315"/>
    <cellStyle name="Percent 17 3 3" xfId="25316"/>
    <cellStyle name="Percent 17 3 4" xfId="33877"/>
    <cellStyle name="Percent 17 4" xfId="25317"/>
    <cellStyle name="Percent 17 4 2" xfId="25318"/>
    <cellStyle name="Percent 17 4 3" xfId="25319"/>
    <cellStyle name="Percent 17 4 4" xfId="36911"/>
    <cellStyle name="Percent 17 5" xfId="25320"/>
    <cellStyle name="Percent 17 6" xfId="25321"/>
    <cellStyle name="Percent 17 7" xfId="33874"/>
    <cellStyle name="Percent 18" xfId="25322"/>
    <cellStyle name="Percent 18 2" xfId="25323"/>
    <cellStyle name="Percent 18 2 2" xfId="25324"/>
    <cellStyle name="Percent 18 2 2 2" xfId="25325"/>
    <cellStyle name="Percent 18 2 2 3" xfId="25326"/>
    <cellStyle name="Percent 18 2 2 4" xfId="33880"/>
    <cellStyle name="Percent 18 2 3" xfId="25327"/>
    <cellStyle name="Percent 18 2 4" xfId="25328"/>
    <cellStyle name="Percent 18 2 5" xfId="33879"/>
    <cellStyle name="Percent 18 3" xfId="25329"/>
    <cellStyle name="Percent 18 3 2" xfId="25330"/>
    <cellStyle name="Percent 18 3 3" xfId="25331"/>
    <cellStyle name="Percent 18 3 4" xfId="33881"/>
    <cellStyle name="Percent 18 4" xfId="25332"/>
    <cellStyle name="Percent 18 4 2" xfId="25333"/>
    <cellStyle name="Percent 18 4 3" xfId="25334"/>
    <cellStyle name="Percent 18 4 4" xfId="36912"/>
    <cellStyle name="Percent 18 5" xfId="25335"/>
    <cellStyle name="Percent 18 6" xfId="25336"/>
    <cellStyle name="Percent 18 7" xfId="33878"/>
    <cellStyle name="Percent 19" xfId="25337"/>
    <cellStyle name="Percent 19 2" xfId="25338"/>
    <cellStyle name="Percent 19 2 2" xfId="25339"/>
    <cellStyle name="Percent 19 2 2 2" xfId="25340"/>
    <cellStyle name="Percent 19 2 2 3" xfId="25341"/>
    <cellStyle name="Percent 19 2 2 4" xfId="33884"/>
    <cellStyle name="Percent 19 2 3" xfId="25342"/>
    <cellStyle name="Percent 19 2 4" xfId="25343"/>
    <cellStyle name="Percent 19 2 5" xfId="33883"/>
    <cellStyle name="Percent 19 3" xfId="25344"/>
    <cellStyle name="Percent 19 3 2" xfId="25345"/>
    <cellStyle name="Percent 19 3 3" xfId="25346"/>
    <cellStyle name="Percent 19 3 4" xfId="33885"/>
    <cellStyle name="Percent 19 4" xfId="25347"/>
    <cellStyle name="Percent 19 4 2" xfId="25348"/>
    <cellStyle name="Percent 19 4 3" xfId="25349"/>
    <cellStyle name="Percent 19 4 4" xfId="36913"/>
    <cellStyle name="Percent 19 5" xfId="25350"/>
    <cellStyle name="Percent 19 6" xfId="25351"/>
    <cellStyle name="Percent 19 7" xfId="33882"/>
    <cellStyle name="Percent 2" xfId="25352"/>
    <cellStyle name="Percent 2 10" xfId="33077"/>
    <cellStyle name="Percent 2 2" xfId="25353"/>
    <cellStyle name="Percent 2 2 10" xfId="33886"/>
    <cellStyle name="Percent 2 2 2" xfId="25354"/>
    <cellStyle name="Percent 2 2 2 2" xfId="25355"/>
    <cellStyle name="Percent 2 2 2 3" xfId="25356"/>
    <cellStyle name="Percent 2 2 2 4" xfId="33887"/>
    <cellStyle name="Percent 2 2 3" xfId="25357"/>
    <cellStyle name="Percent 2 2 3 2" xfId="25358"/>
    <cellStyle name="Percent 2 2 3 2 2" xfId="25359"/>
    <cellStyle name="Percent 2 2 3 2 3" xfId="25360"/>
    <cellStyle name="Percent 2 2 3 2 4" xfId="36914"/>
    <cellStyle name="Percent 2 2 3 3" xfId="25361"/>
    <cellStyle name="Percent 2 2 3 4" xfId="25362"/>
    <cellStyle name="Percent 2 2 3 5" xfId="33888"/>
    <cellStyle name="Percent 2 2 4" xfId="25363"/>
    <cellStyle name="Percent 2 2 4 2" xfId="25364"/>
    <cellStyle name="Percent 2 2 4 2 2" xfId="25365"/>
    <cellStyle name="Percent 2 2 4 2 3" xfId="25366"/>
    <cellStyle name="Percent 2 2 4 2 4" xfId="33890"/>
    <cellStyle name="Percent 2 2 4 3" xfId="25367"/>
    <cellStyle name="Percent 2 2 4 4" xfId="25368"/>
    <cellStyle name="Percent 2 2 4 5" xfId="33889"/>
    <cellStyle name="Percent 2 2 5" xfId="25369"/>
    <cellStyle name="Percent 2 2 5 2" xfId="25370"/>
    <cellStyle name="Percent 2 2 5 3" xfId="25371"/>
    <cellStyle name="Percent 2 2 5 4" xfId="33891"/>
    <cellStyle name="Percent 2 2 6" xfId="25372"/>
    <cellStyle name="Percent 2 2 6 2" xfId="25373"/>
    <cellStyle name="Percent 2 2 6 3" xfId="25374"/>
    <cellStyle name="Percent 2 2 6 4" xfId="36915"/>
    <cellStyle name="Percent 2 2 7" xfId="25375"/>
    <cellStyle name="Percent 2 2 7 2" xfId="25376"/>
    <cellStyle name="Percent 2 2 7 3" xfId="25377"/>
    <cellStyle name="Percent 2 2 7 4" xfId="36916"/>
    <cellStyle name="Percent 2 2 8" xfId="25378"/>
    <cellStyle name="Percent 2 2 9" xfId="25379"/>
    <cellStyle name="Percent 2 3" xfId="25380"/>
    <cellStyle name="Percent 2 3 2" xfId="25381"/>
    <cellStyle name="Percent 2 3 2 2" xfId="25382"/>
    <cellStyle name="Percent 2 3 2 3" xfId="25383"/>
    <cellStyle name="Percent 2 3 2 4" xfId="33893"/>
    <cellStyle name="Percent 2 3 3" xfId="25384"/>
    <cellStyle name="Percent 2 3 3 2" xfId="25385"/>
    <cellStyle name="Percent 2 3 3 2 2" xfId="25386"/>
    <cellStyle name="Percent 2 3 3 2 3" xfId="25387"/>
    <cellStyle name="Percent 2 3 3 2 4" xfId="33895"/>
    <cellStyle name="Percent 2 3 3 3" xfId="25388"/>
    <cellStyle name="Percent 2 3 3 4" xfId="25389"/>
    <cellStyle name="Percent 2 3 3 5" xfId="33894"/>
    <cellStyle name="Percent 2 3 4" xfId="25390"/>
    <cellStyle name="Percent 2 3 4 2" xfId="25391"/>
    <cellStyle name="Percent 2 3 4 3" xfId="25392"/>
    <cellStyle name="Percent 2 3 4 4" xfId="33896"/>
    <cellStyle name="Percent 2 3 5" xfId="25393"/>
    <cellStyle name="Percent 2 3 6" xfId="25394"/>
    <cellStyle name="Percent 2 3 7" xfId="33892"/>
    <cellStyle name="Percent 2 4" xfId="25395"/>
    <cellStyle name="Percent 2 4 2" xfId="25396"/>
    <cellStyle name="Percent 2 4 2 2" xfId="25397"/>
    <cellStyle name="Percent 2 4 2 2 2" xfId="25398"/>
    <cellStyle name="Percent 2 4 2 2 3" xfId="25399"/>
    <cellStyle name="Percent 2 4 2 2 4" xfId="36917"/>
    <cellStyle name="Percent 2 4 2 3" xfId="25400"/>
    <cellStyle name="Percent 2 4 2 4" xfId="25401"/>
    <cellStyle name="Percent 2 4 2 5" xfId="33898"/>
    <cellStyle name="Percent 2 4 3" xfId="25402"/>
    <cellStyle name="Percent 2 4 3 2" xfId="25403"/>
    <cellStyle name="Percent 2 4 3 3" xfId="25404"/>
    <cellStyle name="Percent 2 4 3 4" xfId="33899"/>
    <cellStyle name="Percent 2 4 4" xfId="25405"/>
    <cellStyle name="Percent 2 4 4 2" xfId="25406"/>
    <cellStyle name="Percent 2 4 4 2 2" xfId="25407"/>
    <cellStyle name="Percent 2 4 4 2 3" xfId="25408"/>
    <cellStyle name="Percent 2 4 4 2 4" xfId="33901"/>
    <cellStyle name="Percent 2 4 4 3" xfId="25409"/>
    <cellStyle name="Percent 2 4 4 4" xfId="25410"/>
    <cellStyle name="Percent 2 4 4 5" xfId="33900"/>
    <cellStyle name="Percent 2 4 5" xfId="25411"/>
    <cellStyle name="Percent 2 4 5 2" xfId="25412"/>
    <cellStyle name="Percent 2 4 5 3" xfId="25413"/>
    <cellStyle name="Percent 2 4 5 4" xfId="33902"/>
    <cellStyle name="Percent 2 4 6" xfId="25414"/>
    <cellStyle name="Percent 2 4 6 2" xfId="25415"/>
    <cellStyle name="Percent 2 4 6 3" xfId="25416"/>
    <cellStyle name="Percent 2 4 6 4" xfId="36918"/>
    <cellStyle name="Percent 2 4 7" xfId="25417"/>
    <cellStyle name="Percent 2 4 8" xfId="25418"/>
    <cellStyle name="Percent 2 4 9" xfId="33897"/>
    <cellStyle name="Percent 2 5" xfId="25419"/>
    <cellStyle name="Percent 2 5 2" xfId="25420"/>
    <cellStyle name="Percent 2 5 2 2" xfId="25421"/>
    <cellStyle name="Percent 2 5 2 2 2" xfId="25422"/>
    <cellStyle name="Percent 2 5 2 2 3" xfId="25423"/>
    <cellStyle name="Percent 2 5 2 2 4" xfId="36919"/>
    <cellStyle name="Percent 2 5 2 3" xfId="25424"/>
    <cellStyle name="Percent 2 5 2 4" xfId="25425"/>
    <cellStyle name="Percent 2 5 2 5" xfId="33904"/>
    <cellStyle name="Percent 2 5 3" xfId="25426"/>
    <cellStyle name="Percent 2 5 3 2" xfId="25427"/>
    <cellStyle name="Percent 2 5 3 3" xfId="25428"/>
    <cellStyle name="Percent 2 5 3 4" xfId="33905"/>
    <cellStyle name="Percent 2 5 4" xfId="25429"/>
    <cellStyle name="Percent 2 5 4 2" xfId="25430"/>
    <cellStyle name="Percent 2 5 4 3" xfId="25431"/>
    <cellStyle name="Percent 2 5 4 4" xfId="36920"/>
    <cellStyle name="Percent 2 5 5" xfId="25432"/>
    <cellStyle name="Percent 2 5 6" xfId="25433"/>
    <cellStyle name="Percent 2 5 7" xfId="33903"/>
    <cellStyle name="Percent 2 6" xfId="25434"/>
    <cellStyle name="Percent 2 6 2" xfId="25435"/>
    <cellStyle name="Percent 2 6 2 2" xfId="25436"/>
    <cellStyle name="Percent 2 6 2 2 2" xfId="25437"/>
    <cellStyle name="Percent 2 6 2 2 3" xfId="25438"/>
    <cellStyle name="Percent 2 6 2 2 4" xfId="36921"/>
    <cellStyle name="Percent 2 6 2 3" xfId="25439"/>
    <cellStyle name="Percent 2 6 2 4" xfId="25440"/>
    <cellStyle name="Percent 2 6 2 5" xfId="33907"/>
    <cellStyle name="Percent 2 6 3" xfId="25441"/>
    <cellStyle name="Percent 2 6 3 2" xfId="25442"/>
    <cellStyle name="Percent 2 6 3 3" xfId="25443"/>
    <cellStyle name="Percent 2 6 3 4" xfId="33908"/>
    <cellStyle name="Percent 2 6 4" xfId="25444"/>
    <cellStyle name="Percent 2 6 4 2" xfId="25445"/>
    <cellStyle name="Percent 2 6 4 3" xfId="25446"/>
    <cellStyle name="Percent 2 6 4 4" xfId="36922"/>
    <cellStyle name="Percent 2 6 5" xfId="25447"/>
    <cellStyle name="Percent 2 6 6" xfId="25448"/>
    <cellStyle name="Percent 2 6 7" xfId="33906"/>
    <cellStyle name="Percent 2 7" xfId="25449"/>
    <cellStyle name="Percent 2 7 2" xfId="25450"/>
    <cellStyle name="Percent 2 7 3" xfId="25451"/>
    <cellStyle name="Percent 2 7 4" xfId="36923"/>
    <cellStyle name="Percent 2 8" xfId="25452"/>
    <cellStyle name="Percent 2 9" xfId="25453"/>
    <cellStyle name="Percent 20" xfId="25454"/>
    <cellStyle name="Percent 20 2" xfId="25455"/>
    <cellStyle name="Percent 20 2 2" xfId="25456"/>
    <cellStyle name="Percent 20 2 2 2" xfId="25457"/>
    <cellStyle name="Percent 20 2 2 3" xfId="25458"/>
    <cellStyle name="Percent 20 2 2 4" xfId="33911"/>
    <cellStyle name="Percent 20 2 3" xfId="25459"/>
    <cellStyle name="Percent 20 2 4" xfId="25460"/>
    <cellStyle name="Percent 20 2 5" xfId="33910"/>
    <cellStyle name="Percent 20 3" xfId="25461"/>
    <cellStyle name="Percent 20 3 2" xfId="25462"/>
    <cellStyle name="Percent 20 3 3" xfId="25463"/>
    <cellStyle name="Percent 20 3 4" xfId="33912"/>
    <cellStyle name="Percent 20 4" xfId="25464"/>
    <cellStyle name="Percent 20 4 2" xfId="25465"/>
    <cellStyle name="Percent 20 4 3" xfId="25466"/>
    <cellStyle name="Percent 20 4 4" xfId="36924"/>
    <cellStyle name="Percent 20 5" xfId="25467"/>
    <cellStyle name="Percent 20 6" xfId="25468"/>
    <cellStyle name="Percent 20 7" xfId="33909"/>
    <cellStyle name="Percent 205" xfId="25469"/>
    <cellStyle name="Percent 205 2" xfId="25470"/>
    <cellStyle name="Percent 205 2 2" xfId="25471"/>
    <cellStyle name="Percent 205 2 3" xfId="25472"/>
    <cellStyle name="Percent 205 2 4" xfId="36926"/>
    <cellStyle name="Percent 205 3" xfId="25473"/>
    <cellStyle name="Percent 205 3 2" xfId="25474"/>
    <cellStyle name="Percent 205 3 3" xfId="25475"/>
    <cellStyle name="Percent 205 3 4" xfId="36927"/>
    <cellStyle name="Percent 205 4" xfId="25476"/>
    <cellStyle name="Percent 205 5" xfId="25477"/>
    <cellStyle name="Percent 205 6" xfId="36925"/>
    <cellStyle name="Percent 21" xfId="25478"/>
    <cellStyle name="Percent 21 2" xfId="25479"/>
    <cellStyle name="Percent 21 2 2" xfId="25480"/>
    <cellStyle name="Percent 21 2 2 2" xfId="25481"/>
    <cellStyle name="Percent 21 2 2 3" xfId="25482"/>
    <cellStyle name="Percent 21 2 2 4" xfId="33915"/>
    <cellStyle name="Percent 21 2 3" xfId="25483"/>
    <cellStyle name="Percent 21 2 4" xfId="25484"/>
    <cellStyle name="Percent 21 2 5" xfId="33914"/>
    <cellStyle name="Percent 21 3" xfId="25485"/>
    <cellStyle name="Percent 21 3 2" xfId="25486"/>
    <cellStyle name="Percent 21 3 3" xfId="25487"/>
    <cellStyle name="Percent 21 3 4" xfId="33916"/>
    <cellStyle name="Percent 21 4" xfId="25488"/>
    <cellStyle name="Percent 21 4 2" xfId="25489"/>
    <cellStyle name="Percent 21 4 3" xfId="25490"/>
    <cellStyle name="Percent 21 4 4" xfId="36928"/>
    <cellStyle name="Percent 21 5" xfId="25491"/>
    <cellStyle name="Percent 21 6" xfId="25492"/>
    <cellStyle name="Percent 21 7" xfId="33913"/>
    <cellStyle name="Percent 22" xfId="25493"/>
    <cellStyle name="Percent 22 2" xfId="25494"/>
    <cellStyle name="Percent 22 2 2" xfId="25495"/>
    <cellStyle name="Percent 22 2 2 2" xfId="25496"/>
    <cellStyle name="Percent 22 2 2 3" xfId="25497"/>
    <cellStyle name="Percent 22 2 2 4" xfId="33919"/>
    <cellStyle name="Percent 22 2 3" xfId="25498"/>
    <cellStyle name="Percent 22 2 4" xfId="25499"/>
    <cellStyle name="Percent 22 2 5" xfId="33918"/>
    <cellStyle name="Percent 22 3" xfId="25500"/>
    <cellStyle name="Percent 22 3 2" xfId="25501"/>
    <cellStyle name="Percent 22 3 3" xfId="25502"/>
    <cellStyle name="Percent 22 3 4" xfId="33920"/>
    <cellStyle name="Percent 22 4" xfId="25503"/>
    <cellStyle name="Percent 22 4 2" xfId="25504"/>
    <cellStyle name="Percent 22 4 3" xfId="25505"/>
    <cellStyle name="Percent 22 4 4" xfId="36929"/>
    <cellStyle name="Percent 22 5" xfId="25506"/>
    <cellStyle name="Percent 22 6" xfId="25507"/>
    <cellStyle name="Percent 22 7" xfId="33917"/>
    <cellStyle name="Percent 23" xfId="25508"/>
    <cellStyle name="Percent 23 2" xfId="25509"/>
    <cellStyle name="Percent 23 2 2" xfId="25510"/>
    <cellStyle name="Percent 23 2 2 2" xfId="25511"/>
    <cellStyle name="Percent 23 2 2 3" xfId="25512"/>
    <cellStyle name="Percent 23 2 2 4" xfId="33923"/>
    <cellStyle name="Percent 23 2 3" xfId="25513"/>
    <cellStyle name="Percent 23 2 4" xfId="25514"/>
    <cellStyle name="Percent 23 2 5" xfId="33922"/>
    <cellStyle name="Percent 23 3" xfId="25515"/>
    <cellStyle name="Percent 23 3 2" xfId="25516"/>
    <cellStyle name="Percent 23 3 3" xfId="25517"/>
    <cellStyle name="Percent 23 3 4" xfId="33924"/>
    <cellStyle name="Percent 23 4" xfId="25518"/>
    <cellStyle name="Percent 23 4 2" xfId="25519"/>
    <cellStyle name="Percent 23 4 3" xfId="25520"/>
    <cellStyle name="Percent 23 4 4" xfId="36930"/>
    <cellStyle name="Percent 23 5" xfId="25521"/>
    <cellStyle name="Percent 23 6" xfId="25522"/>
    <cellStyle name="Percent 23 7" xfId="33921"/>
    <cellStyle name="Percent 24" xfId="25523"/>
    <cellStyle name="Percent 24 2" xfId="25524"/>
    <cellStyle name="Percent 24 2 2" xfId="25525"/>
    <cellStyle name="Percent 24 2 2 2" xfId="25526"/>
    <cellStyle name="Percent 24 2 2 3" xfId="25527"/>
    <cellStyle name="Percent 24 2 2 4" xfId="33927"/>
    <cellStyle name="Percent 24 2 3" xfId="25528"/>
    <cellStyle name="Percent 24 2 4" xfId="25529"/>
    <cellStyle name="Percent 24 2 5" xfId="33926"/>
    <cellStyle name="Percent 24 3" xfId="25530"/>
    <cellStyle name="Percent 24 3 2" xfId="25531"/>
    <cellStyle name="Percent 24 3 3" xfId="25532"/>
    <cellStyle name="Percent 24 3 4" xfId="33928"/>
    <cellStyle name="Percent 24 4" xfId="25533"/>
    <cellStyle name="Percent 24 4 2" xfId="25534"/>
    <cellStyle name="Percent 24 4 3" xfId="25535"/>
    <cellStyle name="Percent 24 4 4" xfId="36931"/>
    <cellStyle name="Percent 24 5" xfId="25536"/>
    <cellStyle name="Percent 24 6" xfId="25537"/>
    <cellStyle name="Percent 24 7" xfId="33925"/>
    <cellStyle name="Percent 25" xfId="25538"/>
    <cellStyle name="Percent 25 2" xfId="25539"/>
    <cellStyle name="Percent 25 2 2" xfId="25540"/>
    <cellStyle name="Percent 25 2 2 2" xfId="25541"/>
    <cellStyle name="Percent 25 2 2 2 2" xfId="25542"/>
    <cellStyle name="Percent 25 2 2 2 3" xfId="25543"/>
    <cellStyle name="Percent 25 2 2 2 4" xfId="36932"/>
    <cellStyle name="Percent 25 2 2 3" xfId="25544"/>
    <cellStyle name="Percent 25 2 2 4" xfId="25545"/>
    <cellStyle name="Percent 25 2 2 5" xfId="33931"/>
    <cellStyle name="Percent 25 2 3" xfId="25546"/>
    <cellStyle name="Percent 25 2 3 2" xfId="25547"/>
    <cellStyle name="Percent 25 2 3 3" xfId="25548"/>
    <cellStyle name="Percent 25 2 3 4" xfId="36933"/>
    <cellStyle name="Percent 25 2 4" xfId="25549"/>
    <cellStyle name="Percent 25 2 5" xfId="25550"/>
    <cellStyle name="Percent 25 2 6" xfId="33930"/>
    <cellStyle name="Percent 25 3" xfId="25551"/>
    <cellStyle name="Percent 25 3 2" xfId="25552"/>
    <cellStyle name="Percent 25 3 3" xfId="25553"/>
    <cellStyle name="Percent 25 3 4" xfId="36934"/>
    <cellStyle name="Percent 25 4" xfId="25554"/>
    <cellStyle name="Percent 25 4 2" xfId="25555"/>
    <cellStyle name="Percent 25 4 3" xfId="25556"/>
    <cellStyle name="Percent 25 4 4" xfId="36935"/>
    <cellStyle name="Percent 25 5" xfId="25557"/>
    <cellStyle name="Percent 25 6" xfId="25558"/>
    <cellStyle name="Percent 25 7" xfId="33929"/>
    <cellStyle name="Percent 26" xfId="25559"/>
    <cellStyle name="Percent 26 2" xfId="25560"/>
    <cellStyle name="Percent 26 2 2" xfId="25561"/>
    <cellStyle name="Percent 26 2 2 2" xfId="25562"/>
    <cellStyle name="Percent 26 2 2 3" xfId="25563"/>
    <cellStyle name="Percent 26 2 2 4" xfId="37904"/>
    <cellStyle name="Percent 26 2 3" xfId="25564"/>
    <cellStyle name="Percent 26 2 4" xfId="25565"/>
    <cellStyle name="Percent 26 2 5" xfId="34089"/>
    <cellStyle name="Percent 26 3" xfId="25566"/>
    <cellStyle name="Percent 26 3 2" xfId="25567"/>
    <cellStyle name="Percent 26 3 2 2" xfId="25568"/>
    <cellStyle name="Percent 26 3 2 3" xfId="25569"/>
    <cellStyle name="Percent 26 3 2 4" xfId="36937"/>
    <cellStyle name="Percent 26 3 3" xfId="25570"/>
    <cellStyle name="Percent 26 3 4" xfId="25571"/>
    <cellStyle name="Percent 26 3 5" xfId="36936"/>
    <cellStyle name="Percent 26 4" xfId="25572"/>
    <cellStyle name="Percent 26 4 2" xfId="25573"/>
    <cellStyle name="Percent 26 4 3" xfId="25574"/>
    <cellStyle name="Percent 26 4 4" xfId="37851"/>
    <cellStyle name="Percent 26 5" xfId="25575"/>
    <cellStyle name="Percent 26 6" xfId="25576"/>
    <cellStyle name="Percent 26 7" xfId="33932"/>
    <cellStyle name="Percent 27" xfId="25577"/>
    <cellStyle name="Percent 27 2" xfId="25578"/>
    <cellStyle name="Percent 27 2 2" xfId="25579"/>
    <cellStyle name="Percent 27 2 3" xfId="25580"/>
    <cellStyle name="Percent 27 2 4" xfId="36938"/>
    <cellStyle name="Percent 27 3" xfId="25581"/>
    <cellStyle name="Percent 27 3 2" xfId="25582"/>
    <cellStyle name="Percent 27 3 3" xfId="25583"/>
    <cellStyle name="Percent 27 3 4" xfId="37866"/>
    <cellStyle name="Percent 27 4" xfId="25584"/>
    <cellStyle name="Percent 27 5" xfId="25585"/>
    <cellStyle name="Percent 27 6" xfId="34049"/>
    <cellStyle name="Percent 28" xfId="25586"/>
    <cellStyle name="Percent 28 2" xfId="25587"/>
    <cellStyle name="Percent 28 2 2" xfId="25588"/>
    <cellStyle name="Percent 28 2 3" xfId="25589"/>
    <cellStyle name="Percent 28 2 4" xfId="37893"/>
    <cellStyle name="Percent 28 3" xfId="25590"/>
    <cellStyle name="Percent 28 4" xfId="25591"/>
    <cellStyle name="Percent 28 5" xfId="34078"/>
    <cellStyle name="Percent 29" xfId="25592"/>
    <cellStyle name="Percent 29 2" xfId="25593"/>
    <cellStyle name="Percent 29 2 2" xfId="25594"/>
    <cellStyle name="Percent 29 2 3" xfId="25595"/>
    <cellStyle name="Percent 29 2 4" xfId="37905"/>
    <cellStyle name="Percent 29 3" xfId="25596"/>
    <cellStyle name="Percent 29 4" xfId="25597"/>
    <cellStyle name="Percent 29 5" xfId="34090"/>
    <cellStyle name="Percent 3" xfId="25598"/>
    <cellStyle name="Percent 3 10" xfId="33097"/>
    <cellStyle name="Percent 3 2" xfId="25599"/>
    <cellStyle name="Percent 3 2 2" xfId="25600"/>
    <cellStyle name="Percent 3 2 2 2" xfId="25601"/>
    <cellStyle name="Percent 3 2 2 2 2" xfId="25602"/>
    <cellStyle name="Percent 3 2 2 2 3" xfId="25603"/>
    <cellStyle name="Percent 3 2 2 2 4" xfId="33935"/>
    <cellStyle name="Percent 3 2 2 3" xfId="25604"/>
    <cellStyle name="Percent 3 2 2 4" xfId="25605"/>
    <cellStyle name="Percent 3 2 2 5" xfId="33934"/>
    <cellStyle name="Percent 3 2 3" xfId="25606"/>
    <cellStyle name="Percent 3 2 3 2" xfId="25607"/>
    <cellStyle name="Percent 3 2 3 3" xfId="25608"/>
    <cellStyle name="Percent 3 2 3 4" xfId="33936"/>
    <cellStyle name="Percent 3 2 4" xfId="25609"/>
    <cellStyle name="Percent 3 2 5" xfId="25610"/>
    <cellStyle name="Percent 3 2 6" xfId="33933"/>
    <cellStyle name="Percent 3 3" xfId="25611"/>
    <cellStyle name="Percent 3 3 2" xfId="25612"/>
    <cellStyle name="Percent 3 3 2 2" xfId="25613"/>
    <cellStyle name="Percent 3 3 2 3" xfId="25614"/>
    <cellStyle name="Percent 3 3 2 4" xfId="36939"/>
    <cellStyle name="Percent 3 3 3" xfId="25615"/>
    <cellStyle name="Percent 3 3 4" xfId="25616"/>
    <cellStyle name="Percent 3 3 5" xfId="33937"/>
    <cellStyle name="Percent 3 4" xfId="25617"/>
    <cellStyle name="Percent 3 4 2" xfId="25618"/>
    <cellStyle name="Percent 3 4 2 2" xfId="25619"/>
    <cellStyle name="Percent 3 4 2 3" xfId="25620"/>
    <cellStyle name="Percent 3 4 2 4" xfId="33939"/>
    <cellStyle name="Percent 3 4 3" xfId="25621"/>
    <cellStyle name="Percent 3 4 4" xfId="25622"/>
    <cellStyle name="Percent 3 4 5" xfId="33938"/>
    <cellStyle name="Percent 3 5" xfId="25623"/>
    <cellStyle name="Percent 3 5 2" xfId="25624"/>
    <cellStyle name="Percent 3 5 3" xfId="25625"/>
    <cellStyle name="Percent 3 5 4" xfId="33940"/>
    <cellStyle name="Percent 3 6" xfId="25626"/>
    <cellStyle name="Percent 3 6 2" xfId="25627"/>
    <cellStyle name="Percent 3 6 2 2" xfId="25628"/>
    <cellStyle name="Percent 3 6 2 3" xfId="25629"/>
    <cellStyle name="Percent 3 6 2 4" xfId="36940"/>
    <cellStyle name="Percent 3 6 3" xfId="25630"/>
    <cellStyle name="Percent 3 6 4" xfId="25631"/>
    <cellStyle name="Percent 3 6 5" xfId="33941"/>
    <cellStyle name="Percent 3 7" xfId="25632"/>
    <cellStyle name="Percent 3 7 2" xfId="25633"/>
    <cellStyle name="Percent 3 7 3" xfId="25634"/>
    <cellStyle name="Percent 3 7 4" xfId="36941"/>
    <cellStyle name="Percent 3 8" xfId="25635"/>
    <cellStyle name="Percent 3 9" xfId="25636"/>
    <cellStyle name="Percent 30" xfId="25637"/>
    <cellStyle name="Percent 30 2" xfId="25638"/>
    <cellStyle name="Percent 30 2 2" xfId="25639"/>
    <cellStyle name="Percent 30 2 3" xfId="25640"/>
    <cellStyle name="Percent 30 2 4" xfId="37879"/>
    <cellStyle name="Percent 30 3" xfId="25641"/>
    <cellStyle name="Percent 30 4" xfId="25642"/>
    <cellStyle name="Percent 30 5" xfId="34064"/>
    <cellStyle name="Percent 31" xfId="25643"/>
    <cellStyle name="Percent 31 2" xfId="25644"/>
    <cellStyle name="Percent 31 2 2" xfId="25645"/>
    <cellStyle name="Percent 31 2 3" xfId="25646"/>
    <cellStyle name="Percent 31 2 4" xfId="37910"/>
    <cellStyle name="Percent 31 3" xfId="25647"/>
    <cellStyle name="Percent 31 4" xfId="25648"/>
    <cellStyle name="Percent 31 5" xfId="34095"/>
    <cellStyle name="Percent 32" xfId="25649"/>
    <cellStyle name="Percent 32 2" xfId="25650"/>
    <cellStyle name="Percent 32 2 2" xfId="25651"/>
    <cellStyle name="Percent 32 2 3" xfId="25652"/>
    <cellStyle name="Percent 32 2 4" xfId="37913"/>
    <cellStyle name="Percent 32 3" xfId="25653"/>
    <cellStyle name="Percent 32 4" xfId="25654"/>
    <cellStyle name="Percent 32 5" xfId="34098"/>
    <cellStyle name="Percent 33" xfId="25655"/>
    <cellStyle name="Percent 33 2" xfId="25656"/>
    <cellStyle name="Percent 33 2 2" xfId="25657"/>
    <cellStyle name="Percent 33 2 3" xfId="25658"/>
    <cellStyle name="Percent 33 2 4" xfId="37922"/>
    <cellStyle name="Percent 33 3" xfId="25659"/>
    <cellStyle name="Percent 33 4" xfId="25660"/>
    <cellStyle name="Percent 33 5" xfId="34107"/>
    <cellStyle name="Percent 34" xfId="25661"/>
    <cellStyle name="Percent 34 2" xfId="25662"/>
    <cellStyle name="Percent 34 3" xfId="25663"/>
    <cellStyle name="Percent 34 4" xfId="34111"/>
    <cellStyle name="Percent 35" xfId="25664"/>
    <cellStyle name="Percent 35 2" xfId="25665"/>
    <cellStyle name="Percent 35 3" xfId="25666"/>
    <cellStyle name="Percent 35 4" xfId="36942"/>
    <cellStyle name="Percent 36" xfId="25667"/>
    <cellStyle name="Percent 36 2" xfId="25668"/>
    <cellStyle name="Percent 36 3" xfId="25669"/>
    <cellStyle name="Percent 36 4" xfId="36943"/>
    <cellStyle name="Percent 37" xfId="25670"/>
    <cellStyle name="Percent 37 2" xfId="25671"/>
    <cellStyle name="Percent 37 3" xfId="25672"/>
    <cellStyle name="Percent 37 4" xfId="36944"/>
    <cellStyle name="Percent 38" xfId="25673"/>
    <cellStyle name="Percent 38 2" xfId="25674"/>
    <cellStyle name="Percent 38 3" xfId="25675"/>
    <cellStyle name="Percent 38 4" xfId="36945"/>
    <cellStyle name="Percent 39" xfId="25676"/>
    <cellStyle name="Percent 39 2" xfId="25677"/>
    <cellStyle name="Percent 39 3" xfId="25678"/>
    <cellStyle name="Percent 39 4" xfId="36946"/>
    <cellStyle name="Percent 4" xfId="25679"/>
    <cellStyle name="Percent 4 10" xfId="25680"/>
    <cellStyle name="Percent 4 11" xfId="33100"/>
    <cellStyle name="Percent 4 2" xfId="25681"/>
    <cellStyle name="Percent 4 2 2" xfId="25682"/>
    <cellStyle name="Percent 4 2 2 2" xfId="25683"/>
    <cellStyle name="Percent 4 2 2 2 2" xfId="25684"/>
    <cellStyle name="Percent 4 2 2 2 3" xfId="25685"/>
    <cellStyle name="Percent 4 2 2 2 4" xfId="36947"/>
    <cellStyle name="Percent 4 2 2 3" xfId="25686"/>
    <cellStyle name="Percent 4 2 2 4" xfId="25687"/>
    <cellStyle name="Percent 4 2 2 5" xfId="33943"/>
    <cellStyle name="Percent 4 2 3" xfId="25688"/>
    <cellStyle name="Percent 4 2 3 2" xfId="25689"/>
    <cellStyle name="Percent 4 2 3 2 2" xfId="25690"/>
    <cellStyle name="Percent 4 2 3 2 3" xfId="25691"/>
    <cellStyle name="Percent 4 2 3 2 4" xfId="33945"/>
    <cellStyle name="Percent 4 2 3 3" xfId="25692"/>
    <cellStyle name="Percent 4 2 3 4" xfId="25693"/>
    <cellStyle name="Percent 4 2 3 5" xfId="33944"/>
    <cellStyle name="Percent 4 2 4" xfId="25694"/>
    <cellStyle name="Percent 4 2 4 2" xfId="25695"/>
    <cellStyle name="Percent 4 2 4 3" xfId="25696"/>
    <cellStyle name="Percent 4 2 4 4" xfId="33946"/>
    <cellStyle name="Percent 4 2 5" xfId="25697"/>
    <cellStyle name="Percent 4 2 6" xfId="25698"/>
    <cellStyle name="Percent 4 2 7" xfId="33942"/>
    <cellStyle name="Percent 4 3" xfId="25699"/>
    <cellStyle name="Percent 4 3 2" xfId="25700"/>
    <cellStyle name="Percent 4 3 3" xfId="25701"/>
    <cellStyle name="Percent 4 3 4" xfId="33947"/>
    <cellStyle name="Percent 4 4" xfId="25702"/>
    <cellStyle name="Percent 4 4 2" xfId="25703"/>
    <cellStyle name="Percent 4 4 2 2" xfId="25704"/>
    <cellStyle name="Percent 4 4 2 3" xfId="25705"/>
    <cellStyle name="Percent 4 4 2 4" xfId="33949"/>
    <cellStyle name="Percent 4 4 3" xfId="25706"/>
    <cellStyle name="Percent 4 4 4" xfId="25707"/>
    <cellStyle name="Percent 4 4 5" xfId="33948"/>
    <cellStyle name="Percent 4 5" xfId="25708"/>
    <cellStyle name="Percent 4 5 2" xfId="25709"/>
    <cellStyle name="Percent 4 5 3" xfId="25710"/>
    <cellStyle name="Percent 4 5 4" xfId="33950"/>
    <cellStyle name="Percent 4 6" xfId="25711"/>
    <cellStyle name="Percent 4 6 2" xfId="25712"/>
    <cellStyle name="Percent 4 6 2 2" xfId="25713"/>
    <cellStyle name="Percent 4 6 2 3" xfId="25714"/>
    <cellStyle name="Percent 4 6 2 4" xfId="36948"/>
    <cellStyle name="Percent 4 6 3" xfId="25715"/>
    <cellStyle name="Percent 4 6 3 2" xfId="25716"/>
    <cellStyle name="Percent 4 6 3 3" xfId="25717"/>
    <cellStyle name="Percent 4 6 3 4" xfId="37878"/>
    <cellStyle name="Percent 4 6 4" xfId="25718"/>
    <cellStyle name="Percent 4 6 5" xfId="25719"/>
    <cellStyle name="Percent 4 6 6" xfId="34063"/>
    <cellStyle name="Percent 4 7" xfId="25720"/>
    <cellStyle name="Percent 4 7 2" xfId="25721"/>
    <cellStyle name="Percent 4 7 3" xfId="25722"/>
    <cellStyle name="Percent 4 7 4" xfId="36949"/>
    <cellStyle name="Percent 4 8" xfId="25723"/>
    <cellStyle name="Percent 4 8 2" xfId="25724"/>
    <cellStyle name="Percent 4 8 3" xfId="25725"/>
    <cellStyle name="Percent 4 8 4" xfId="37805"/>
    <cellStyle name="Percent 4 9" xfId="25726"/>
    <cellStyle name="Percent 40" xfId="25727"/>
    <cellStyle name="Percent 40 2" xfId="25728"/>
    <cellStyle name="Percent 40 3" xfId="25729"/>
    <cellStyle name="Percent 40 4" xfId="36950"/>
    <cellStyle name="Percent 41" xfId="25730"/>
    <cellStyle name="Percent 41 2" xfId="25731"/>
    <cellStyle name="Percent 41 3" xfId="25732"/>
    <cellStyle name="Percent 41 4" xfId="36951"/>
    <cellStyle name="Percent 42" xfId="25733"/>
    <cellStyle name="Percent 42 2" xfId="25734"/>
    <cellStyle name="Percent 42 3" xfId="25735"/>
    <cellStyle name="Percent 42 4" xfId="36952"/>
    <cellStyle name="Percent 43" xfId="25736"/>
    <cellStyle name="Percent 43 2" xfId="25737"/>
    <cellStyle name="Percent 43 3" xfId="25738"/>
    <cellStyle name="Percent 43 4" xfId="36953"/>
    <cellStyle name="Percent 44" xfId="25739"/>
    <cellStyle name="Percent 44 2" xfId="25740"/>
    <cellStyle name="Percent 44 3" xfId="25741"/>
    <cellStyle name="Percent 44 4" xfId="36954"/>
    <cellStyle name="Percent 45" xfId="25742"/>
    <cellStyle name="Percent 45 2" xfId="25743"/>
    <cellStyle name="Percent 45 3" xfId="25744"/>
    <cellStyle name="Percent 45 4" xfId="36955"/>
    <cellStyle name="Percent 46" xfId="25745"/>
    <cellStyle name="Percent 46 2" xfId="25746"/>
    <cellStyle name="Percent 46 3" xfId="25747"/>
    <cellStyle name="Percent 46 4" xfId="36956"/>
    <cellStyle name="Percent 47" xfId="25748"/>
    <cellStyle name="Percent 47 2" xfId="25749"/>
    <cellStyle name="Percent 47 3" xfId="25750"/>
    <cellStyle name="Percent 47 4" xfId="36957"/>
    <cellStyle name="Percent 48" xfId="25751"/>
    <cellStyle name="Percent 48 2" xfId="25752"/>
    <cellStyle name="Percent 48 3" xfId="25753"/>
    <cellStyle name="Percent 48 4" xfId="36958"/>
    <cellStyle name="Percent 49" xfId="25754"/>
    <cellStyle name="Percent 49 2" xfId="25755"/>
    <cellStyle name="Percent 49 3" xfId="25756"/>
    <cellStyle name="Percent 49 4" xfId="36959"/>
    <cellStyle name="Percent 5" xfId="25757"/>
    <cellStyle name="Percent 5 10" xfId="25758"/>
    <cellStyle name="Percent 5 11" xfId="33172"/>
    <cellStyle name="Percent 5 2" xfId="25759"/>
    <cellStyle name="Percent 5 2 2" xfId="25760"/>
    <cellStyle name="Percent 5 2 2 2" xfId="25761"/>
    <cellStyle name="Percent 5 2 2 2 2" xfId="25762"/>
    <cellStyle name="Percent 5 2 2 2 3" xfId="25763"/>
    <cellStyle name="Percent 5 2 2 2 4" xfId="36960"/>
    <cellStyle name="Percent 5 2 2 3" xfId="25764"/>
    <cellStyle name="Percent 5 2 2 4" xfId="25765"/>
    <cellStyle name="Percent 5 2 2 5" xfId="33952"/>
    <cellStyle name="Percent 5 2 3" xfId="25766"/>
    <cellStyle name="Percent 5 2 3 2" xfId="25767"/>
    <cellStyle name="Percent 5 2 3 2 2" xfId="25768"/>
    <cellStyle name="Percent 5 2 3 2 3" xfId="25769"/>
    <cellStyle name="Percent 5 2 3 2 4" xfId="33954"/>
    <cellStyle name="Percent 5 2 3 3" xfId="25770"/>
    <cellStyle name="Percent 5 2 3 4" xfId="25771"/>
    <cellStyle name="Percent 5 2 3 5" xfId="33953"/>
    <cellStyle name="Percent 5 2 4" xfId="25772"/>
    <cellStyle name="Percent 5 2 4 2" xfId="25773"/>
    <cellStyle name="Percent 5 2 4 3" xfId="25774"/>
    <cellStyle name="Percent 5 2 4 4" xfId="33955"/>
    <cellStyle name="Percent 5 2 5" xfId="25775"/>
    <cellStyle name="Percent 5 2 6" xfId="25776"/>
    <cellStyle name="Percent 5 2 7" xfId="33951"/>
    <cellStyle name="Percent 5 3" xfId="25777"/>
    <cellStyle name="Percent 5 3 2" xfId="25778"/>
    <cellStyle name="Percent 5 3 2 2" xfId="25779"/>
    <cellStyle name="Percent 5 3 2 3" xfId="25780"/>
    <cellStyle name="Percent 5 3 2 4" xfId="36961"/>
    <cellStyle name="Percent 5 3 3" xfId="25781"/>
    <cellStyle name="Percent 5 3 4" xfId="25782"/>
    <cellStyle name="Percent 5 3 5" xfId="33956"/>
    <cellStyle name="Percent 5 4" xfId="25783"/>
    <cellStyle name="Percent 5 4 2" xfId="25784"/>
    <cellStyle name="Percent 5 4 2 2" xfId="25785"/>
    <cellStyle name="Percent 5 4 2 3" xfId="25786"/>
    <cellStyle name="Percent 5 4 2 4" xfId="33958"/>
    <cellStyle name="Percent 5 4 3" xfId="25787"/>
    <cellStyle name="Percent 5 4 4" xfId="25788"/>
    <cellStyle name="Percent 5 4 5" xfId="33957"/>
    <cellStyle name="Percent 5 5" xfId="25789"/>
    <cellStyle name="Percent 5 5 2" xfId="25790"/>
    <cellStyle name="Percent 5 5 3" xfId="25791"/>
    <cellStyle name="Percent 5 5 4" xfId="33959"/>
    <cellStyle name="Percent 5 6" xfId="25792"/>
    <cellStyle name="Percent 5 6 2" xfId="25793"/>
    <cellStyle name="Percent 5 6 3" xfId="25794"/>
    <cellStyle name="Percent 5 6 4" xfId="36962"/>
    <cellStyle name="Percent 5 7" xfId="25795"/>
    <cellStyle name="Percent 5 7 2" xfId="25796"/>
    <cellStyle name="Percent 5 7 3" xfId="25797"/>
    <cellStyle name="Percent 5 7 4" xfId="36963"/>
    <cellStyle name="Percent 5 8" xfId="25798"/>
    <cellStyle name="Percent 5 8 2" xfId="25799"/>
    <cellStyle name="Percent 5 8 3" xfId="25800"/>
    <cellStyle name="Percent 5 8 4" xfId="37824"/>
    <cellStyle name="Percent 5 9" xfId="25801"/>
    <cellStyle name="Percent 50" xfId="25802"/>
    <cellStyle name="Percent 50 2" xfId="25803"/>
    <cellStyle name="Percent 50 3" xfId="25804"/>
    <cellStyle name="Percent 50 4" xfId="36964"/>
    <cellStyle name="Percent 51" xfId="25805"/>
    <cellStyle name="Percent 51 2" xfId="25806"/>
    <cellStyle name="Percent 51 2 2" xfId="25807"/>
    <cellStyle name="Percent 51 2 2 2" xfId="25808"/>
    <cellStyle name="Percent 51 2 2 3" xfId="25809"/>
    <cellStyle name="Percent 51 2 2 4" xfId="36967"/>
    <cellStyle name="Percent 51 2 3" xfId="25810"/>
    <cellStyle name="Percent 51 2 4" xfId="25811"/>
    <cellStyle name="Percent 51 2 5" xfId="36966"/>
    <cellStyle name="Percent 51 3" xfId="25812"/>
    <cellStyle name="Percent 51 3 2" xfId="25813"/>
    <cellStyle name="Percent 51 3 3" xfId="25814"/>
    <cellStyle name="Percent 51 3 4" xfId="36968"/>
    <cellStyle name="Percent 51 4" xfId="25815"/>
    <cellStyle name="Percent 51 4 2" xfId="25816"/>
    <cellStyle name="Percent 51 4 3" xfId="25817"/>
    <cellStyle name="Percent 51 4 4" xfId="36969"/>
    <cellStyle name="Percent 51 5" xfId="25818"/>
    <cellStyle name="Percent 51 6" xfId="25819"/>
    <cellStyle name="Percent 51 7" xfId="36965"/>
    <cellStyle name="Percent 52" xfId="25820"/>
    <cellStyle name="Percent 52 2" xfId="25821"/>
    <cellStyle name="Percent 52 2 2" xfId="25822"/>
    <cellStyle name="Percent 52 2 2 2" xfId="25823"/>
    <cellStyle name="Percent 52 2 2 3" xfId="25824"/>
    <cellStyle name="Percent 52 2 2 4" xfId="36972"/>
    <cellStyle name="Percent 52 2 3" xfId="25825"/>
    <cellStyle name="Percent 52 2 4" xfId="25826"/>
    <cellStyle name="Percent 52 2 5" xfId="36971"/>
    <cellStyle name="Percent 52 3" xfId="25827"/>
    <cellStyle name="Percent 52 3 2" xfId="25828"/>
    <cellStyle name="Percent 52 3 3" xfId="25829"/>
    <cellStyle name="Percent 52 3 4" xfId="36973"/>
    <cellStyle name="Percent 52 4" xfId="25830"/>
    <cellStyle name="Percent 52 4 2" xfId="25831"/>
    <cellStyle name="Percent 52 4 3" xfId="25832"/>
    <cellStyle name="Percent 52 4 4" xfId="36974"/>
    <cellStyle name="Percent 52 5" xfId="25833"/>
    <cellStyle name="Percent 52 6" xfId="25834"/>
    <cellStyle name="Percent 52 7" xfId="36970"/>
    <cellStyle name="Percent 53" xfId="25835"/>
    <cellStyle name="Percent 53 2" xfId="25836"/>
    <cellStyle name="Percent 53 2 2" xfId="25837"/>
    <cellStyle name="Percent 53 2 2 2" xfId="25838"/>
    <cellStyle name="Percent 53 2 2 3" xfId="25839"/>
    <cellStyle name="Percent 53 2 2 4" xfId="36977"/>
    <cellStyle name="Percent 53 2 3" xfId="25840"/>
    <cellStyle name="Percent 53 2 4" xfId="25841"/>
    <cellStyle name="Percent 53 2 5" xfId="36976"/>
    <cellStyle name="Percent 53 3" xfId="25842"/>
    <cellStyle name="Percent 53 3 2" xfId="25843"/>
    <cellStyle name="Percent 53 3 3" xfId="25844"/>
    <cellStyle name="Percent 53 3 4" xfId="36978"/>
    <cellStyle name="Percent 53 4" xfId="25845"/>
    <cellStyle name="Percent 53 4 2" xfId="25846"/>
    <cellStyle name="Percent 53 4 3" xfId="25847"/>
    <cellStyle name="Percent 53 4 4" xfId="36979"/>
    <cellStyle name="Percent 53 5" xfId="25848"/>
    <cellStyle name="Percent 53 6" xfId="25849"/>
    <cellStyle name="Percent 53 7" xfId="36975"/>
    <cellStyle name="Percent 54" xfId="25850"/>
    <cellStyle name="Percent 54 2" xfId="25851"/>
    <cellStyle name="Percent 54 2 2" xfId="25852"/>
    <cellStyle name="Percent 54 2 2 2" xfId="25853"/>
    <cellStyle name="Percent 54 2 2 3" xfId="25854"/>
    <cellStyle name="Percent 54 2 2 4" xfId="36982"/>
    <cellStyle name="Percent 54 2 3" xfId="25855"/>
    <cellStyle name="Percent 54 2 4" xfId="25856"/>
    <cellStyle name="Percent 54 2 5" xfId="36981"/>
    <cellStyle name="Percent 54 3" xfId="25857"/>
    <cellStyle name="Percent 54 3 2" xfId="25858"/>
    <cellStyle name="Percent 54 3 3" xfId="25859"/>
    <cellStyle name="Percent 54 3 4" xfId="36983"/>
    <cellStyle name="Percent 54 4" xfId="25860"/>
    <cellStyle name="Percent 54 5" xfId="25861"/>
    <cellStyle name="Percent 54 6" xfId="36980"/>
    <cellStyle name="Percent 55" xfId="25862"/>
    <cellStyle name="Percent 55 2" xfId="25863"/>
    <cellStyle name="Percent 55 2 2" xfId="25864"/>
    <cellStyle name="Percent 55 2 2 2" xfId="25865"/>
    <cellStyle name="Percent 55 2 2 2 2" xfId="25866"/>
    <cellStyle name="Percent 55 2 2 2 3" xfId="25867"/>
    <cellStyle name="Percent 55 2 2 2 4" xfId="36987"/>
    <cellStyle name="Percent 55 2 2 3" xfId="25868"/>
    <cellStyle name="Percent 55 2 2 4" xfId="25869"/>
    <cellStyle name="Percent 55 2 2 5" xfId="36986"/>
    <cellStyle name="Percent 55 2 3" xfId="25870"/>
    <cellStyle name="Percent 55 2 3 2" xfId="25871"/>
    <cellStyle name="Percent 55 2 3 3" xfId="25872"/>
    <cellStyle name="Percent 55 2 3 4" xfId="36988"/>
    <cellStyle name="Percent 55 2 4" xfId="25873"/>
    <cellStyle name="Percent 55 2 5" xfId="25874"/>
    <cellStyle name="Percent 55 2 6" xfId="36985"/>
    <cellStyle name="Percent 55 3" xfId="25875"/>
    <cellStyle name="Percent 55 3 2" xfId="25876"/>
    <cellStyle name="Percent 55 3 2 2" xfId="25877"/>
    <cellStyle name="Percent 55 3 2 3" xfId="25878"/>
    <cellStyle name="Percent 55 3 2 4" xfId="36990"/>
    <cellStyle name="Percent 55 3 3" xfId="25879"/>
    <cellStyle name="Percent 55 3 4" xfId="25880"/>
    <cellStyle name="Percent 55 3 5" xfId="36989"/>
    <cellStyle name="Percent 55 4" xfId="25881"/>
    <cellStyle name="Percent 55 4 2" xfId="25882"/>
    <cellStyle name="Percent 55 4 3" xfId="25883"/>
    <cellStyle name="Percent 55 4 4" xfId="36991"/>
    <cellStyle name="Percent 55 5" xfId="25884"/>
    <cellStyle name="Percent 55 5 2" xfId="25885"/>
    <cellStyle name="Percent 55 5 2 2" xfId="25886"/>
    <cellStyle name="Percent 55 5 2 3" xfId="25887"/>
    <cellStyle name="Percent 55 5 2 4" xfId="36993"/>
    <cellStyle name="Percent 55 5 3" xfId="25888"/>
    <cellStyle name="Percent 55 5 4" xfId="25889"/>
    <cellStyle name="Percent 55 5 5" xfId="36992"/>
    <cellStyle name="Percent 55 6" xfId="25890"/>
    <cellStyle name="Percent 55 7" xfId="25891"/>
    <cellStyle name="Percent 55 8" xfId="36984"/>
    <cellStyle name="Percent 56" xfId="25892"/>
    <cellStyle name="Percent 56 2" xfId="25893"/>
    <cellStyle name="Percent 56 2 2" xfId="25894"/>
    <cellStyle name="Percent 56 2 2 2" xfId="25895"/>
    <cellStyle name="Percent 56 2 2 2 2" xfId="25896"/>
    <cellStyle name="Percent 56 2 2 2 3" xfId="25897"/>
    <cellStyle name="Percent 56 2 2 2 4" xfId="36997"/>
    <cellStyle name="Percent 56 2 2 3" xfId="25898"/>
    <cellStyle name="Percent 56 2 2 4" xfId="25899"/>
    <cellStyle name="Percent 56 2 2 5" xfId="36996"/>
    <cellStyle name="Percent 56 2 3" xfId="25900"/>
    <cellStyle name="Percent 56 2 3 2" xfId="25901"/>
    <cellStyle name="Percent 56 2 3 3" xfId="25902"/>
    <cellStyle name="Percent 56 2 3 4" xfId="36998"/>
    <cellStyle name="Percent 56 2 4" xfId="25903"/>
    <cellStyle name="Percent 56 2 5" xfId="25904"/>
    <cellStyle name="Percent 56 2 6" xfId="36995"/>
    <cellStyle name="Percent 56 3" xfId="25905"/>
    <cellStyle name="Percent 56 3 2" xfId="25906"/>
    <cellStyle name="Percent 56 3 2 2" xfId="25907"/>
    <cellStyle name="Percent 56 3 2 3" xfId="25908"/>
    <cellStyle name="Percent 56 3 2 4" xfId="37000"/>
    <cellStyle name="Percent 56 3 3" xfId="25909"/>
    <cellStyle name="Percent 56 3 4" xfId="25910"/>
    <cellStyle name="Percent 56 3 5" xfId="36999"/>
    <cellStyle name="Percent 56 4" xfId="25911"/>
    <cellStyle name="Percent 56 4 2" xfId="25912"/>
    <cellStyle name="Percent 56 4 3" xfId="25913"/>
    <cellStyle name="Percent 56 4 4" xfId="37001"/>
    <cellStyle name="Percent 56 5" xfId="25914"/>
    <cellStyle name="Percent 56 5 2" xfId="25915"/>
    <cellStyle name="Percent 56 5 2 2" xfId="25916"/>
    <cellStyle name="Percent 56 5 2 3" xfId="25917"/>
    <cellStyle name="Percent 56 5 2 4" xfId="37003"/>
    <cellStyle name="Percent 56 5 3" xfId="25918"/>
    <cellStyle name="Percent 56 5 4" xfId="25919"/>
    <cellStyle name="Percent 56 5 5" xfId="37002"/>
    <cellStyle name="Percent 56 6" xfId="25920"/>
    <cellStyle name="Percent 56 7" xfId="25921"/>
    <cellStyle name="Percent 56 8" xfId="36994"/>
    <cellStyle name="Percent 57" xfId="25922"/>
    <cellStyle name="Percent 57 2" xfId="25923"/>
    <cellStyle name="Percent 57 2 2" xfId="25924"/>
    <cellStyle name="Percent 57 2 2 2" xfId="25925"/>
    <cellStyle name="Percent 57 2 2 3" xfId="25926"/>
    <cellStyle name="Percent 57 2 2 4" xfId="37006"/>
    <cellStyle name="Percent 57 2 3" xfId="25927"/>
    <cellStyle name="Percent 57 2 4" xfId="25928"/>
    <cellStyle name="Percent 57 2 5" xfId="37005"/>
    <cellStyle name="Percent 57 3" xfId="25929"/>
    <cellStyle name="Percent 57 3 2" xfId="25930"/>
    <cellStyle name="Percent 57 3 3" xfId="25931"/>
    <cellStyle name="Percent 57 3 4" xfId="37007"/>
    <cellStyle name="Percent 57 4" xfId="25932"/>
    <cellStyle name="Percent 57 4 2" xfId="25933"/>
    <cellStyle name="Percent 57 4 2 2" xfId="25934"/>
    <cellStyle name="Percent 57 4 2 3" xfId="25935"/>
    <cellStyle name="Percent 57 4 2 4" xfId="37009"/>
    <cellStyle name="Percent 57 4 3" xfId="25936"/>
    <cellStyle name="Percent 57 4 4" xfId="25937"/>
    <cellStyle name="Percent 57 4 5" xfId="37008"/>
    <cellStyle name="Percent 57 5" xfId="25938"/>
    <cellStyle name="Percent 57 6" xfId="25939"/>
    <cellStyle name="Percent 57 7" xfId="37004"/>
    <cellStyle name="Percent 58" xfId="25940"/>
    <cellStyle name="Percent 58 2" xfId="25941"/>
    <cellStyle name="Percent 58 2 2" xfId="25942"/>
    <cellStyle name="Percent 58 2 2 2" xfId="25943"/>
    <cellStyle name="Percent 58 2 2 3" xfId="25944"/>
    <cellStyle name="Percent 58 2 2 4" xfId="37012"/>
    <cellStyle name="Percent 58 2 3" xfId="25945"/>
    <cellStyle name="Percent 58 2 4" xfId="25946"/>
    <cellStyle name="Percent 58 2 5" xfId="37011"/>
    <cellStyle name="Percent 58 3" xfId="25947"/>
    <cellStyle name="Percent 58 3 2" xfId="25948"/>
    <cellStyle name="Percent 58 3 3" xfId="25949"/>
    <cellStyle name="Percent 58 3 4" xfId="37013"/>
    <cellStyle name="Percent 58 4" xfId="25950"/>
    <cellStyle name="Percent 58 4 2" xfId="25951"/>
    <cellStyle name="Percent 58 4 2 2" xfId="25952"/>
    <cellStyle name="Percent 58 4 2 3" xfId="25953"/>
    <cellStyle name="Percent 58 4 2 4" xfId="37015"/>
    <cellStyle name="Percent 58 4 3" xfId="25954"/>
    <cellStyle name="Percent 58 4 4" xfId="25955"/>
    <cellStyle name="Percent 58 4 5" xfId="37014"/>
    <cellStyle name="Percent 58 5" xfId="25956"/>
    <cellStyle name="Percent 58 6" xfId="25957"/>
    <cellStyle name="Percent 58 7" xfId="37010"/>
    <cellStyle name="Percent 59" xfId="25958"/>
    <cellStyle name="Percent 59 2" xfId="25959"/>
    <cellStyle name="Percent 59 2 2" xfId="25960"/>
    <cellStyle name="Percent 59 2 2 2" xfId="25961"/>
    <cellStyle name="Percent 59 2 2 3" xfId="25962"/>
    <cellStyle name="Percent 59 2 2 4" xfId="37018"/>
    <cellStyle name="Percent 59 2 3" xfId="25963"/>
    <cellStyle name="Percent 59 2 4" xfId="25964"/>
    <cellStyle name="Percent 59 2 5" xfId="37017"/>
    <cellStyle name="Percent 59 3" xfId="25965"/>
    <cellStyle name="Percent 59 3 2" xfId="25966"/>
    <cellStyle name="Percent 59 3 3" xfId="25967"/>
    <cellStyle name="Percent 59 3 4" xfId="37019"/>
    <cellStyle name="Percent 59 4" xfId="25968"/>
    <cellStyle name="Percent 59 5" xfId="25969"/>
    <cellStyle name="Percent 59 6" xfId="37016"/>
    <cellStyle name="Percent 6" xfId="25970"/>
    <cellStyle name="Percent 6 2" xfId="25971"/>
    <cellStyle name="Percent 6 2 2" xfId="25972"/>
    <cellStyle name="Percent 6 2 2 2" xfId="25973"/>
    <cellStyle name="Percent 6 2 2 3" xfId="25974"/>
    <cellStyle name="Percent 6 2 2 4" xfId="37020"/>
    <cellStyle name="Percent 6 2 3" xfId="25975"/>
    <cellStyle name="Percent 6 2 4" xfId="25976"/>
    <cellStyle name="Percent 6 2 5" xfId="33961"/>
    <cellStyle name="Percent 6 3" xfId="25977"/>
    <cellStyle name="Percent 6 3 2" xfId="25978"/>
    <cellStyle name="Percent 6 3 2 2" xfId="25979"/>
    <cellStyle name="Percent 6 3 2 3" xfId="25980"/>
    <cellStyle name="Percent 6 3 2 4" xfId="33963"/>
    <cellStyle name="Percent 6 3 3" xfId="25981"/>
    <cellStyle name="Percent 6 3 4" xfId="25982"/>
    <cellStyle name="Percent 6 3 5" xfId="33962"/>
    <cellStyle name="Percent 6 4" xfId="25983"/>
    <cellStyle name="Percent 6 4 2" xfId="25984"/>
    <cellStyle name="Percent 6 4 3" xfId="25985"/>
    <cellStyle name="Percent 6 4 4" xfId="33964"/>
    <cellStyle name="Percent 6 5" xfId="25986"/>
    <cellStyle name="Percent 6 5 2" xfId="25987"/>
    <cellStyle name="Percent 6 5 3" xfId="25988"/>
    <cellStyle name="Percent 6 5 4" xfId="37021"/>
    <cellStyle name="Percent 6 6" xfId="25989"/>
    <cellStyle name="Percent 6 6 2" xfId="25990"/>
    <cellStyle name="Percent 6 6 3" xfId="25991"/>
    <cellStyle name="Percent 6 6 4" xfId="37022"/>
    <cellStyle name="Percent 6 7" xfId="25992"/>
    <cellStyle name="Percent 6 8" xfId="25993"/>
    <cellStyle name="Percent 6 9" xfId="33960"/>
    <cellStyle name="Percent 60" xfId="25994"/>
    <cellStyle name="Percent 60 2" xfId="25995"/>
    <cellStyle name="Percent 60 2 2" xfId="25996"/>
    <cellStyle name="Percent 60 2 2 2" xfId="25997"/>
    <cellStyle name="Percent 60 2 2 3" xfId="25998"/>
    <cellStyle name="Percent 60 2 2 4" xfId="37025"/>
    <cellStyle name="Percent 60 2 3" xfId="25999"/>
    <cellStyle name="Percent 60 2 4" xfId="26000"/>
    <cellStyle name="Percent 60 2 5" xfId="37024"/>
    <cellStyle name="Percent 60 3" xfId="26001"/>
    <cellStyle name="Percent 60 3 2" xfId="26002"/>
    <cellStyle name="Percent 60 3 3" xfId="26003"/>
    <cellStyle name="Percent 60 3 4" xfId="37026"/>
    <cellStyle name="Percent 60 4" xfId="26004"/>
    <cellStyle name="Percent 60 5" xfId="26005"/>
    <cellStyle name="Percent 60 6" xfId="37023"/>
    <cellStyle name="Percent 61" xfId="26006"/>
    <cellStyle name="Percent 61 2" xfId="26007"/>
    <cellStyle name="Percent 61 2 2" xfId="26008"/>
    <cellStyle name="Percent 61 2 2 2" xfId="26009"/>
    <cellStyle name="Percent 61 2 2 3" xfId="26010"/>
    <cellStyle name="Percent 61 2 2 4" xfId="37029"/>
    <cellStyle name="Percent 61 2 3" xfId="26011"/>
    <cellStyle name="Percent 61 2 4" xfId="26012"/>
    <cellStyle name="Percent 61 2 5" xfId="37028"/>
    <cellStyle name="Percent 61 3" xfId="26013"/>
    <cellStyle name="Percent 61 3 2" xfId="26014"/>
    <cellStyle name="Percent 61 3 3" xfId="26015"/>
    <cellStyle name="Percent 61 3 4" xfId="37030"/>
    <cellStyle name="Percent 61 4" xfId="26016"/>
    <cellStyle name="Percent 61 5" xfId="26017"/>
    <cellStyle name="Percent 61 6" xfId="37027"/>
    <cellStyle name="Percent 62" xfId="26018"/>
    <cellStyle name="Percent 62 2" xfId="26019"/>
    <cellStyle name="Percent 62 2 2" xfId="26020"/>
    <cellStyle name="Percent 62 2 3" xfId="26021"/>
    <cellStyle name="Percent 62 2 4" xfId="37032"/>
    <cellStyle name="Percent 62 3" xfId="26022"/>
    <cellStyle name="Percent 62 4" xfId="26023"/>
    <cellStyle name="Percent 62 5" xfId="37031"/>
    <cellStyle name="Percent 63" xfId="26024"/>
    <cellStyle name="Percent 63 2" xfId="26025"/>
    <cellStyle name="Percent 63 3" xfId="26026"/>
    <cellStyle name="Percent 63 4" xfId="37033"/>
    <cellStyle name="Percent 64" xfId="26027"/>
    <cellStyle name="Percent 64 2" xfId="26028"/>
    <cellStyle name="Percent 64 3" xfId="26029"/>
    <cellStyle name="Percent 64 4" xfId="37034"/>
    <cellStyle name="Percent 65" xfId="26030"/>
    <cellStyle name="Percent 65 2" xfId="26031"/>
    <cellStyle name="Percent 65 3" xfId="26032"/>
    <cellStyle name="Percent 65 4" xfId="37035"/>
    <cellStyle name="Percent 66" xfId="26033"/>
    <cellStyle name="Percent 66 2" xfId="26034"/>
    <cellStyle name="Percent 66 3" xfId="26035"/>
    <cellStyle name="Percent 66 4" xfId="37036"/>
    <cellStyle name="Percent 67" xfId="26036"/>
    <cellStyle name="Percent 67 2" xfId="26037"/>
    <cellStyle name="Percent 67 3" xfId="26038"/>
    <cellStyle name="Percent 67 4" xfId="37037"/>
    <cellStyle name="Percent 68" xfId="26039"/>
    <cellStyle name="Percent 68 2" xfId="26040"/>
    <cellStyle name="Percent 68 3" xfId="26041"/>
    <cellStyle name="Percent 68 4" xfId="37038"/>
    <cellStyle name="Percent 69" xfId="26042"/>
    <cellStyle name="Percent 69 2" xfId="26043"/>
    <cellStyle name="Percent 69 3" xfId="26044"/>
    <cellStyle name="Percent 69 4" xfId="37039"/>
    <cellStyle name="Percent 7" xfId="26045"/>
    <cellStyle name="Percent 7 2" xfId="26046"/>
    <cellStyle name="Percent 7 2 2" xfId="26047"/>
    <cellStyle name="Percent 7 2 2 2" xfId="26048"/>
    <cellStyle name="Percent 7 2 2 3" xfId="26049"/>
    <cellStyle name="Percent 7 2 2 4" xfId="37040"/>
    <cellStyle name="Percent 7 2 3" xfId="26050"/>
    <cellStyle name="Percent 7 2 4" xfId="26051"/>
    <cellStyle name="Percent 7 2 5" xfId="33966"/>
    <cellStyle name="Percent 7 3" xfId="26052"/>
    <cellStyle name="Percent 7 3 2" xfId="26053"/>
    <cellStyle name="Percent 7 3 2 2" xfId="26054"/>
    <cellStyle name="Percent 7 3 2 3" xfId="26055"/>
    <cellStyle name="Percent 7 3 2 4" xfId="33968"/>
    <cellStyle name="Percent 7 3 3" xfId="26056"/>
    <cellStyle name="Percent 7 3 4" xfId="26057"/>
    <cellStyle name="Percent 7 3 5" xfId="33967"/>
    <cellStyle name="Percent 7 4" xfId="26058"/>
    <cellStyle name="Percent 7 4 2" xfId="26059"/>
    <cellStyle name="Percent 7 4 3" xfId="26060"/>
    <cellStyle name="Percent 7 4 4" xfId="33969"/>
    <cellStyle name="Percent 7 5" xfId="26061"/>
    <cellStyle name="Percent 7 5 2" xfId="26062"/>
    <cellStyle name="Percent 7 5 3" xfId="26063"/>
    <cellStyle name="Percent 7 5 4" xfId="37041"/>
    <cellStyle name="Percent 7 6" xfId="26064"/>
    <cellStyle name="Percent 7 7" xfId="26065"/>
    <cellStyle name="Percent 7 8" xfId="33965"/>
    <cellStyle name="Percent 70" xfId="26066"/>
    <cellStyle name="Percent 70 2" xfId="26067"/>
    <cellStyle name="Percent 70 3" xfId="26068"/>
    <cellStyle name="Percent 70 4" xfId="37042"/>
    <cellStyle name="Percent 71" xfId="26069"/>
    <cellStyle name="Percent 71 2" xfId="26070"/>
    <cellStyle name="Percent 71 3" xfId="26071"/>
    <cellStyle name="Percent 71 4" xfId="37043"/>
    <cellStyle name="Percent 72" xfId="26072"/>
    <cellStyle name="Percent 72 2" xfId="26073"/>
    <cellStyle name="Percent 72 3" xfId="26074"/>
    <cellStyle name="Percent 72 4" xfId="37044"/>
    <cellStyle name="Percent 73" xfId="26075"/>
    <cellStyle name="Percent 73 2" xfId="26076"/>
    <cellStyle name="Percent 73 3" xfId="26077"/>
    <cellStyle name="Percent 73 4" xfId="37045"/>
    <cellStyle name="Percent 74" xfId="26078"/>
    <cellStyle name="Percent 74 2" xfId="26079"/>
    <cellStyle name="Percent 74 3" xfId="26080"/>
    <cellStyle name="Percent 74 4" xfId="37046"/>
    <cellStyle name="Percent 75" xfId="26081"/>
    <cellStyle name="Percent 75 2" xfId="26082"/>
    <cellStyle name="Percent 75 3" xfId="26083"/>
    <cellStyle name="Percent 75 4" xfId="37047"/>
    <cellStyle name="Percent 76" xfId="26084"/>
    <cellStyle name="Percent 76 2" xfId="26085"/>
    <cellStyle name="Percent 76 3" xfId="26086"/>
    <cellStyle name="Percent 76 4" xfId="37048"/>
    <cellStyle name="Percent 77" xfId="26087"/>
    <cellStyle name="Percent 77 2" xfId="26088"/>
    <cellStyle name="Percent 77 2 2" xfId="26089"/>
    <cellStyle name="Percent 77 2 3" xfId="26090"/>
    <cellStyle name="Percent 77 2 4" xfId="37050"/>
    <cellStyle name="Percent 77 3" xfId="26091"/>
    <cellStyle name="Percent 77 4" xfId="26092"/>
    <cellStyle name="Percent 77 5" xfId="37049"/>
    <cellStyle name="Percent 78" xfId="26093"/>
    <cellStyle name="Percent 78 2" xfId="26094"/>
    <cellStyle name="Percent 78 3" xfId="26095"/>
    <cellStyle name="Percent 78 4" xfId="37051"/>
    <cellStyle name="Percent 79" xfId="26096"/>
    <cellStyle name="Percent 79 2" xfId="26097"/>
    <cellStyle name="Percent 79 3" xfId="26098"/>
    <cellStyle name="Percent 79 4" xfId="37052"/>
    <cellStyle name="Percent 8" xfId="26099"/>
    <cellStyle name="Percent 8 2" xfId="26100"/>
    <cellStyle name="Percent 8 2 2" xfId="26101"/>
    <cellStyle name="Percent 8 2 2 2" xfId="26102"/>
    <cellStyle name="Percent 8 2 2 3" xfId="26103"/>
    <cellStyle name="Percent 8 2 2 4" xfId="37053"/>
    <cellStyle name="Percent 8 2 3" xfId="26104"/>
    <cellStyle name="Percent 8 2 4" xfId="26105"/>
    <cellStyle name="Percent 8 2 5" xfId="33971"/>
    <cellStyle name="Percent 8 3" xfId="26106"/>
    <cellStyle name="Percent 8 3 2" xfId="26107"/>
    <cellStyle name="Percent 8 3 2 2" xfId="26108"/>
    <cellStyle name="Percent 8 3 2 3" xfId="26109"/>
    <cellStyle name="Percent 8 3 2 4" xfId="33973"/>
    <cellStyle name="Percent 8 3 3" xfId="26110"/>
    <cellStyle name="Percent 8 3 4" xfId="26111"/>
    <cellStyle name="Percent 8 3 5" xfId="33972"/>
    <cellStyle name="Percent 8 4" xfId="26112"/>
    <cellStyle name="Percent 8 4 2" xfId="26113"/>
    <cellStyle name="Percent 8 4 3" xfId="26114"/>
    <cellStyle name="Percent 8 4 4" xfId="33974"/>
    <cellStyle name="Percent 8 5" xfId="26115"/>
    <cellStyle name="Percent 8 5 2" xfId="26116"/>
    <cellStyle name="Percent 8 5 3" xfId="26117"/>
    <cellStyle name="Percent 8 5 4" xfId="37054"/>
    <cellStyle name="Percent 8 6" xfId="26118"/>
    <cellStyle name="Percent 8 7" xfId="26119"/>
    <cellStyle name="Percent 8 8" xfId="33970"/>
    <cellStyle name="Percent 80" xfId="26120"/>
    <cellStyle name="Percent 80 2" xfId="26121"/>
    <cellStyle name="Percent 80 3" xfId="26122"/>
    <cellStyle name="Percent 80 4" xfId="37055"/>
    <cellStyle name="Percent 81" xfId="26123"/>
    <cellStyle name="Percent 81 2" xfId="26124"/>
    <cellStyle name="Percent 81 3" xfId="26125"/>
    <cellStyle name="Percent 81 4" xfId="37056"/>
    <cellStyle name="Percent 82" xfId="26126"/>
    <cellStyle name="Percent 82 2" xfId="26127"/>
    <cellStyle name="Percent 82 3" xfId="26128"/>
    <cellStyle name="Percent 82 4" xfId="37057"/>
    <cellStyle name="Percent 83" xfId="26129"/>
    <cellStyle name="Percent 83 2" xfId="26130"/>
    <cellStyle name="Percent 83 3" xfId="26131"/>
    <cellStyle name="Percent 83 4" xfId="37058"/>
    <cellStyle name="Percent 84" xfId="26132"/>
    <cellStyle name="Percent 84 2" xfId="26133"/>
    <cellStyle name="Percent 84 3" xfId="26134"/>
    <cellStyle name="Percent 84 4" xfId="37059"/>
    <cellStyle name="Percent 85" xfId="26135"/>
    <cellStyle name="Percent 85 2" xfId="26136"/>
    <cellStyle name="Percent 85 3" xfId="26137"/>
    <cellStyle name="Percent 85 4" xfId="37060"/>
    <cellStyle name="Percent 86" xfId="26138"/>
    <cellStyle name="Percent 86 2" xfId="26139"/>
    <cellStyle name="Percent 86 3" xfId="26140"/>
    <cellStyle name="Percent 86 4" xfId="37768"/>
    <cellStyle name="Percent 87" xfId="26141"/>
    <cellStyle name="Percent 87 2" xfId="26142"/>
    <cellStyle name="Percent 87 3" xfId="26143"/>
    <cellStyle name="Percent 87 4" xfId="37780"/>
    <cellStyle name="Percent 88" xfId="26144"/>
    <cellStyle name="Percent 88 2" xfId="26145"/>
    <cellStyle name="Percent 88 3" xfId="26146"/>
    <cellStyle name="Percent 88 4" xfId="37852"/>
    <cellStyle name="Percent 89" xfId="26147"/>
    <cellStyle name="Percent 89 2" xfId="26148"/>
    <cellStyle name="Percent 89 3" xfId="26149"/>
    <cellStyle name="Percent 89 4" xfId="33076"/>
    <cellStyle name="Percent 9" xfId="26150"/>
    <cellStyle name="Percent 9 2" xfId="26151"/>
    <cellStyle name="Percent 9 2 2" xfId="26152"/>
    <cellStyle name="Percent 9 2 2 2" xfId="26153"/>
    <cellStyle name="Percent 9 2 2 3" xfId="26154"/>
    <cellStyle name="Percent 9 2 2 4" xfId="33977"/>
    <cellStyle name="Percent 9 2 3" xfId="26155"/>
    <cellStyle name="Percent 9 2 4" xfId="26156"/>
    <cellStyle name="Percent 9 2 5" xfId="33976"/>
    <cellStyle name="Percent 9 3" xfId="26157"/>
    <cellStyle name="Percent 9 3 2" xfId="26158"/>
    <cellStyle name="Percent 9 3 3" xfId="26159"/>
    <cellStyle name="Percent 9 3 4" xfId="33978"/>
    <cellStyle name="Percent 9 4" xfId="26160"/>
    <cellStyle name="Percent 9 4 2" xfId="26161"/>
    <cellStyle name="Percent 9 4 3" xfId="26162"/>
    <cellStyle name="Percent 9 4 4" xfId="37061"/>
    <cellStyle name="Percent 9 5" xfId="26163"/>
    <cellStyle name="Percent 9 6" xfId="26164"/>
    <cellStyle name="Percent 9 7" xfId="33975"/>
    <cellStyle name="Percent 90" xfId="26165"/>
    <cellStyle name="Percent 90 2" xfId="26166"/>
    <cellStyle name="Percent 90 3" xfId="26167"/>
    <cellStyle name="Percent 90 4" xfId="37928"/>
    <cellStyle name="Percent 91" xfId="26168"/>
    <cellStyle name="Percent 91 2" xfId="26169"/>
    <cellStyle name="Percent 91 3" xfId="26170"/>
    <cellStyle name="Percent 91 4" xfId="37929"/>
    <cellStyle name="Percent 92" xfId="33005"/>
    <cellStyle name="Percent(0)" xfId="26171"/>
    <cellStyle name="Percent(0) 2" xfId="26172"/>
    <cellStyle name="Percent(0) 2 2" xfId="26173"/>
    <cellStyle name="Percent(0) 2 3" xfId="26174"/>
    <cellStyle name="Percent(0) 2 4" xfId="33980"/>
    <cellStyle name="Percent(0) 3" xfId="26175"/>
    <cellStyle name="Percent(0) 3 2" xfId="26176"/>
    <cellStyle name="Percent(0) 3 3" xfId="26177"/>
    <cellStyle name="Percent(0) 3 4" xfId="37062"/>
    <cellStyle name="Percent(0) 4" xfId="26178"/>
    <cellStyle name="Percent(0) 5" xfId="26179"/>
    <cellStyle name="Percent(0) 6" xfId="33979"/>
    <cellStyle name="plus/less" xfId="24"/>
    <cellStyle name="plus/less 2" xfId="26181"/>
    <cellStyle name="plus/less 3" xfId="26182"/>
    <cellStyle name="plus/less 4" xfId="33981"/>
    <cellStyle name="plus/less 5" xfId="26180"/>
    <cellStyle name="Row Ref" xfId="26183"/>
    <cellStyle name="Row Ref 2" xfId="26184"/>
    <cellStyle name="Row Ref 2 2" xfId="26185"/>
    <cellStyle name="Row Ref 2 2 2" xfId="26186"/>
    <cellStyle name="Row Ref 2 2 3" xfId="26187"/>
    <cellStyle name="Row Ref 2 2 4" xfId="37065"/>
    <cellStyle name="Row Ref 2 3" xfId="26188"/>
    <cellStyle name="Row Ref 2 3 2" xfId="26189"/>
    <cellStyle name="Row Ref 2 3 3" xfId="26190"/>
    <cellStyle name="Row Ref 2 3 4" xfId="37066"/>
    <cellStyle name="Row Ref 2 4" xfId="26191"/>
    <cellStyle name="Row Ref 2 5" xfId="26192"/>
    <cellStyle name="Row Ref 2 6" xfId="37064"/>
    <cellStyle name="Row Ref 3" xfId="26193"/>
    <cellStyle name="Row Ref 3 2" xfId="26194"/>
    <cellStyle name="Row Ref 3 2 2" xfId="26195"/>
    <cellStyle name="Row Ref 3 2 3" xfId="26196"/>
    <cellStyle name="Row Ref 3 2 4" xfId="37068"/>
    <cellStyle name="Row Ref 3 3" xfId="26197"/>
    <cellStyle name="Row Ref 3 3 2" xfId="26198"/>
    <cellStyle name="Row Ref 3 3 3" xfId="26199"/>
    <cellStyle name="Row Ref 3 3 4" xfId="37069"/>
    <cellStyle name="Row Ref 3 4" xfId="26200"/>
    <cellStyle name="Row Ref 3 5" xfId="26201"/>
    <cellStyle name="Row Ref 3 6" xfId="37067"/>
    <cellStyle name="Row Ref 4" xfId="26202"/>
    <cellStyle name="Row Ref 4 2" xfId="26203"/>
    <cellStyle name="Row Ref 4 3" xfId="26204"/>
    <cellStyle name="Row Ref 4 4" xfId="37070"/>
    <cellStyle name="Row Ref 5" xfId="26205"/>
    <cellStyle name="Row Ref 5 2" xfId="26206"/>
    <cellStyle name="Row Ref 5 3" xfId="26207"/>
    <cellStyle name="Row Ref 5 4" xfId="37071"/>
    <cellStyle name="Row Ref 6" xfId="26208"/>
    <cellStyle name="Row Ref 7" xfId="26209"/>
    <cellStyle name="Row Ref 8" xfId="37063"/>
    <cellStyle name="RowRef" xfId="25"/>
    <cellStyle name="RowRef 2" xfId="26211"/>
    <cellStyle name="RowRef 3" xfId="26212"/>
    <cellStyle name="RowRef 4" xfId="33982"/>
    <cellStyle name="RowRef 5" xfId="26210"/>
    <cellStyle name="Rt border" xfId="26213"/>
    <cellStyle name="Rt border 2" xfId="26214"/>
    <cellStyle name="Rt border 2 2" xfId="26215"/>
    <cellStyle name="Rt border 2 3" xfId="26216"/>
    <cellStyle name="Rt border 2 4" xfId="37073"/>
    <cellStyle name="Rt border 3" xfId="26217"/>
    <cellStyle name="Rt border 3 2" xfId="26218"/>
    <cellStyle name="Rt border 3 3" xfId="26219"/>
    <cellStyle name="Rt border 3 4" xfId="37074"/>
    <cellStyle name="Rt border 4" xfId="26220"/>
    <cellStyle name="Rt border 4 2" xfId="26221"/>
    <cellStyle name="Rt border 4 3" xfId="26222"/>
    <cellStyle name="Rt border 4 4" xfId="37075"/>
    <cellStyle name="Rt border 5" xfId="26223"/>
    <cellStyle name="Rt border 6" xfId="26224"/>
    <cellStyle name="Rt border 7" xfId="37072"/>
    <cellStyle name="Rt margin" xfId="26225"/>
    <cellStyle name="Rt margin 2" xfId="26226"/>
    <cellStyle name="Rt margin 2 2" xfId="26227"/>
    <cellStyle name="Rt margin 2 2 2" xfId="26228"/>
    <cellStyle name="Rt margin 2 2 3" xfId="26229"/>
    <cellStyle name="Rt margin 2 2 4" xfId="37078"/>
    <cellStyle name="Rt margin 2 3" xfId="26230"/>
    <cellStyle name="Rt margin 2 3 2" xfId="26231"/>
    <cellStyle name="Rt margin 2 3 3" xfId="26232"/>
    <cellStyle name="Rt margin 2 3 4" xfId="37079"/>
    <cellStyle name="Rt margin 2 4" xfId="26233"/>
    <cellStyle name="Rt margin 2 5" xfId="26234"/>
    <cellStyle name="Rt margin 2 6" xfId="37077"/>
    <cellStyle name="Rt margin 3" xfId="26235"/>
    <cellStyle name="Rt margin 3 2" xfId="26236"/>
    <cellStyle name="Rt margin 3 3" xfId="26237"/>
    <cellStyle name="Rt margin 3 4" xfId="37080"/>
    <cellStyle name="Rt margin 4" xfId="26238"/>
    <cellStyle name="Rt margin 4 2" xfId="26239"/>
    <cellStyle name="Rt margin 4 3" xfId="26240"/>
    <cellStyle name="Rt margin 4 4" xfId="37081"/>
    <cellStyle name="Rt margin 5" xfId="26241"/>
    <cellStyle name="Rt margin 6" xfId="26242"/>
    <cellStyle name="Rt margin 7" xfId="37076"/>
    <cellStyle name="Short Date" xfId="26243"/>
    <cellStyle name="Short Date 2" xfId="26244"/>
    <cellStyle name="Short Date 2 2" xfId="26245"/>
    <cellStyle name="Short Date 2 3" xfId="26246"/>
    <cellStyle name="Short Date 2 4" xfId="33984"/>
    <cellStyle name="Short Date 3" xfId="26247"/>
    <cellStyle name="Short Date 4" xfId="26248"/>
    <cellStyle name="Short Date 5" xfId="33983"/>
    <cellStyle name="Style 1" xfId="26249"/>
    <cellStyle name="Style 1 2" xfId="26250"/>
    <cellStyle name="Style 1 2 2" xfId="26251"/>
    <cellStyle name="Style 1 2 2 2" xfId="26252"/>
    <cellStyle name="Style 1 2 2 3" xfId="26253"/>
    <cellStyle name="Style 1 2 2 4" xfId="33987"/>
    <cellStyle name="Style 1 2 3" xfId="26254"/>
    <cellStyle name="Style 1 2 4" xfId="26255"/>
    <cellStyle name="Style 1 2 5" xfId="33986"/>
    <cellStyle name="Style 1 3" xfId="26256"/>
    <cellStyle name="Style 1 3 2" xfId="26257"/>
    <cellStyle name="Style 1 3 3" xfId="26258"/>
    <cellStyle name="Style 1 3 4" xfId="33988"/>
    <cellStyle name="Style 1 4" xfId="26259"/>
    <cellStyle name="Style 1 4 2" xfId="26260"/>
    <cellStyle name="Style 1 4 3" xfId="26261"/>
    <cellStyle name="Style 1 4 4" xfId="33989"/>
    <cellStyle name="Style 1 5" xfId="26262"/>
    <cellStyle name="Style 1 5 2" xfId="26263"/>
    <cellStyle name="Style 1 5 3" xfId="26264"/>
    <cellStyle name="Style 1 5 4" xfId="33990"/>
    <cellStyle name="Style 1 6" xfId="26265"/>
    <cellStyle name="Style 1 7" xfId="26266"/>
    <cellStyle name="Style 1 8" xfId="33985"/>
    <cellStyle name="Sub Heading" xfId="26267"/>
    <cellStyle name="Sub Heading 2" xfId="26268"/>
    <cellStyle name="Sub Heading 2 2" xfId="26269"/>
    <cellStyle name="Sub Heading 2 3" xfId="26270"/>
    <cellStyle name="Sub Heading 2 4" xfId="37083"/>
    <cellStyle name="Sub Heading 3" xfId="26271"/>
    <cellStyle name="Sub Heading 4" xfId="26272"/>
    <cellStyle name="Sub Heading 5" xfId="37082"/>
    <cellStyle name="Sum" xfId="26273"/>
    <cellStyle name="Sum 2" xfId="26274"/>
    <cellStyle name="Sum 2 2" xfId="26275"/>
    <cellStyle name="Sum 2 2 2" xfId="26276"/>
    <cellStyle name="Sum 2 2 3" xfId="26277"/>
    <cellStyle name="Sum 2 2 4" xfId="37084"/>
    <cellStyle name="Sum 2 3" xfId="26278"/>
    <cellStyle name="Sum 2 4" xfId="26279"/>
    <cellStyle name="Sum 2 5" xfId="33992"/>
    <cellStyle name="Sum 3" xfId="26280"/>
    <cellStyle name="Sum 3 2" xfId="26281"/>
    <cellStyle name="Sum 3 2 2" xfId="26282"/>
    <cellStyle name="Sum 3 2 3" xfId="26283"/>
    <cellStyle name="Sum 3 2 4" xfId="33994"/>
    <cellStyle name="Sum 3 3" xfId="26284"/>
    <cellStyle name="Sum 3 3 2" xfId="26285"/>
    <cellStyle name="Sum 3 3 3" xfId="26286"/>
    <cellStyle name="Sum 3 3 4" xfId="37085"/>
    <cellStyle name="Sum 3 4" xfId="26287"/>
    <cellStyle name="Sum 3 4 2" xfId="26288"/>
    <cellStyle name="Sum 3 4 3" xfId="26289"/>
    <cellStyle name="Sum 3 4 4" xfId="37086"/>
    <cellStyle name="Sum 3 5" xfId="26290"/>
    <cellStyle name="Sum 3 6" xfId="26291"/>
    <cellStyle name="Sum 3 7" xfId="33993"/>
    <cellStyle name="Sum 4" xfId="26292"/>
    <cellStyle name="Sum 4 2" xfId="26293"/>
    <cellStyle name="Sum 4 2 2" xfId="26294"/>
    <cellStyle name="Sum 4 2 3" xfId="26295"/>
    <cellStyle name="Sum 4 2 4" xfId="37087"/>
    <cellStyle name="Sum 4 3" xfId="26296"/>
    <cellStyle name="Sum 4 3 2" xfId="26297"/>
    <cellStyle name="Sum 4 3 3" xfId="26298"/>
    <cellStyle name="Sum 4 3 4" xfId="37088"/>
    <cellStyle name="Sum 4 4" xfId="26299"/>
    <cellStyle name="Sum 4 5" xfId="26300"/>
    <cellStyle name="Sum 4 6" xfId="33995"/>
    <cellStyle name="Sum 5" xfId="26301"/>
    <cellStyle name="Sum 5 2" xfId="26302"/>
    <cellStyle name="Sum 5 2 2" xfId="26303"/>
    <cellStyle name="Sum 5 2 3" xfId="26304"/>
    <cellStyle name="Sum 5 2 4" xfId="33997"/>
    <cellStyle name="Sum 5 3" xfId="26305"/>
    <cellStyle name="Sum 5 4" xfId="26306"/>
    <cellStyle name="Sum 5 5" xfId="33996"/>
    <cellStyle name="Sum 6" xfId="26307"/>
    <cellStyle name="Sum 7" xfId="26308"/>
    <cellStyle name="Sum 8" xfId="33991"/>
    <cellStyle name="Sum Box" xfId="26309"/>
    <cellStyle name="Sum Box 2" xfId="26310"/>
    <cellStyle name="Sum Box 3" xfId="26311"/>
    <cellStyle name="Sum Box 4" xfId="37089"/>
    <cellStyle name="Table Heading Centred" xfId="26312"/>
    <cellStyle name="Table Heading Centred 10" xfId="26313"/>
    <cellStyle name="Table Heading Centred 11" xfId="26314"/>
    <cellStyle name="Table Heading Centred 12" xfId="26315"/>
    <cellStyle name="Table Heading Centred 13" xfId="26316"/>
    <cellStyle name="Table Heading Centred 14" xfId="37090"/>
    <cellStyle name="Table Heading Centred 2" xfId="26317"/>
    <cellStyle name="Table Heading Centred 2 10" xfId="26318"/>
    <cellStyle name="Table Heading Centred 2 11" xfId="26319"/>
    <cellStyle name="Table Heading Centred 2 12" xfId="26320"/>
    <cellStyle name="Table Heading Centred 2 13" xfId="26321"/>
    <cellStyle name="Table Heading Centred 2 14" xfId="37091"/>
    <cellStyle name="Table Heading Centred 2 2" xfId="26322"/>
    <cellStyle name="Table Heading Centred 2 2 10" xfId="26323"/>
    <cellStyle name="Table Heading Centred 2 2 11" xfId="26324"/>
    <cellStyle name="Table Heading Centred 2 2 12" xfId="26325"/>
    <cellStyle name="Table Heading Centred 2 2 13" xfId="26326"/>
    <cellStyle name="Table Heading Centred 2 2 14" xfId="37092"/>
    <cellStyle name="Table Heading Centred 2 2 2" xfId="26327"/>
    <cellStyle name="Table Heading Centred 2 2 2 10" xfId="26328"/>
    <cellStyle name="Table Heading Centred 2 2 2 11" xfId="26329"/>
    <cellStyle name="Table Heading Centred 2 2 2 12" xfId="37093"/>
    <cellStyle name="Table Heading Centred 2 2 2 2" xfId="26330"/>
    <cellStyle name="Table Heading Centred 2 2 2 2 10" xfId="26331"/>
    <cellStyle name="Table Heading Centred 2 2 2 2 11" xfId="37094"/>
    <cellStyle name="Table Heading Centred 2 2 2 2 2" xfId="26332"/>
    <cellStyle name="Table Heading Centred 2 2 2 2 3" xfId="26333"/>
    <cellStyle name="Table Heading Centred 2 2 2 2 4" xfId="26334"/>
    <cellStyle name="Table Heading Centred 2 2 2 2 5" xfId="26335"/>
    <cellStyle name="Table Heading Centred 2 2 2 2 6" xfId="26336"/>
    <cellStyle name="Table Heading Centred 2 2 2 2 7" xfId="26337"/>
    <cellStyle name="Table Heading Centred 2 2 2 2 8" xfId="26338"/>
    <cellStyle name="Table Heading Centred 2 2 2 2 9" xfId="26339"/>
    <cellStyle name="Table Heading Centred 2 2 2 3" xfId="26340"/>
    <cellStyle name="Table Heading Centred 2 2 2 4" xfId="26341"/>
    <cellStyle name="Table Heading Centred 2 2 2 5" xfId="26342"/>
    <cellStyle name="Table Heading Centred 2 2 2 6" xfId="26343"/>
    <cellStyle name="Table Heading Centred 2 2 2 7" xfId="26344"/>
    <cellStyle name="Table Heading Centred 2 2 2 8" xfId="26345"/>
    <cellStyle name="Table Heading Centred 2 2 2 9" xfId="26346"/>
    <cellStyle name="Table Heading Centred 2 2 3" xfId="26347"/>
    <cellStyle name="Table Heading Centred 2 2 3 10" xfId="26348"/>
    <cellStyle name="Table Heading Centred 2 2 3 11" xfId="37095"/>
    <cellStyle name="Table Heading Centred 2 2 3 2" xfId="26349"/>
    <cellStyle name="Table Heading Centred 2 2 3 3" xfId="26350"/>
    <cellStyle name="Table Heading Centred 2 2 3 4" xfId="26351"/>
    <cellStyle name="Table Heading Centred 2 2 3 5" xfId="26352"/>
    <cellStyle name="Table Heading Centred 2 2 3 6" xfId="26353"/>
    <cellStyle name="Table Heading Centred 2 2 3 7" xfId="26354"/>
    <cellStyle name="Table Heading Centred 2 2 3 8" xfId="26355"/>
    <cellStyle name="Table Heading Centred 2 2 3 9" xfId="26356"/>
    <cellStyle name="Table Heading Centred 2 2 4" xfId="26357"/>
    <cellStyle name="Table Heading Centred 2 2 4 10" xfId="26358"/>
    <cellStyle name="Table Heading Centred 2 2 4 11" xfId="37096"/>
    <cellStyle name="Table Heading Centred 2 2 4 2" xfId="26359"/>
    <cellStyle name="Table Heading Centred 2 2 4 3" xfId="26360"/>
    <cellStyle name="Table Heading Centred 2 2 4 4" xfId="26361"/>
    <cellStyle name="Table Heading Centred 2 2 4 5" xfId="26362"/>
    <cellStyle name="Table Heading Centred 2 2 4 6" xfId="26363"/>
    <cellStyle name="Table Heading Centred 2 2 4 7" xfId="26364"/>
    <cellStyle name="Table Heading Centred 2 2 4 8" xfId="26365"/>
    <cellStyle name="Table Heading Centred 2 2 4 9" xfId="26366"/>
    <cellStyle name="Table Heading Centred 2 2 5" xfId="26367"/>
    <cellStyle name="Table Heading Centred 2 2 6" xfId="26368"/>
    <cellStyle name="Table Heading Centred 2 2 7" xfId="26369"/>
    <cellStyle name="Table Heading Centred 2 2 8" xfId="26370"/>
    <cellStyle name="Table Heading Centred 2 2 9" xfId="26371"/>
    <cellStyle name="Table Heading Centred 2 3" xfId="26372"/>
    <cellStyle name="Table Heading Centred 2 3 10" xfId="26373"/>
    <cellStyle name="Table Heading Centred 2 3 11" xfId="26374"/>
    <cellStyle name="Table Heading Centred 2 3 12" xfId="26375"/>
    <cellStyle name="Table Heading Centred 2 3 13" xfId="26376"/>
    <cellStyle name="Table Heading Centred 2 3 14" xfId="37097"/>
    <cellStyle name="Table Heading Centred 2 3 2" xfId="26377"/>
    <cellStyle name="Table Heading Centred 2 3 2 10" xfId="26378"/>
    <cellStyle name="Table Heading Centred 2 3 2 11" xfId="26379"/>
    <cellStyle name="Table Heading Centred 2 3 2 12" xfId="37098"/>
    <cellStyle name="Table Heading Centred 2 3 2 2" xfId="26380"/>
    <cellStyle name="Table Heading Centred 2 3 2 2 10" xfId="26381"/>
    <cellStyle name="Table Heading Centred 2 3 2 2 11" xfId="37099"/>
    <cellStyle name="Table Heading Centred 2 3 2 2 2" xfId="26382"/>
    <cellStyle name="Table Heading Centred 2 3 2 2 3" xfId="26383"/>
    <cellStyle name="Table Heading Centred 2 3 2 2 4" xfId="26384"/>
    <cellStyle name="Table Heading Centred 2 3 2 2 5" xfId="26385"/>
    <cellStyle name="Table Heading Centred 2 3 2 2 6" xfId="26386"/>
    <cellStyle name="Table Heading Centred 2 3 2 2 7" xfId="26387"/>
    <cellStyle name="Table Heading Centred 2 3 2 2 8" xfId="26388"/>
    <cellStyle name="Table Heading Centred 2 3 2 2 9" xfId="26389"/>
    <cellStyle name="Table Heading Centred 2 3 2 3" xfId="26390"/>
    <cellStyle name="Table Heading Centred 2 3 2 4" xfId="26391"/>
    <cellStyle name="Table Heading Centred 2 3 2 5" xfId="26392"/>
    <cellStyle name="Table Heading Centred 2 3 2 6" xfId="26393"/>
    <cellStyle name="Table Heading Centred 2 3 2 7" xfId="26394"/>
    <cellStyle name="Table Heading Centred 2 3 2 8" xfId="26395"/>
    <cellStyle name="Table Heading Centred 2 3 2 9" xfId="26396"/>
    <cellStyle name="Table Heading Centred 2 3 3" xfId="26397"/>
    <cellStyle name="Table Heading Centred 2 3 3 10" xfId="26398"/>
    <cellStyle name="Table Heading Centred 2 3 3 11" xfId="37100"/>
    <cellStyle name="Table Heading Centred 2 3 3 2" xfId="26399"/>
    <cellStyle name="Table Heading Centred 2 3 3 3" xfId="26400"/>
    <cellStyle name="Table Heading Centred 2 3 3 4" xfId="26401"/>
    <cellStyle name="Table Heading Centred 2 3 3 5" xfId="26402"/>
    <cellStyle name="Table Heading Centred 2 3 3 6" xfId="26403"/>
    <cellStyle name="Table Heading Centred 2 3 3 7" xfId="26404"/>
    <cellStyle name="Table Heading Centred 2 3 3 8" xfId="26405"/>
    <cellStyle name="Table Heading Centred 2 3 3 9" xfId="26406"/>
    <cellStyle name="Table Heading Centred 2 3 4" xfId="26407"/>
    <cellStyle name="Table Heading Centred 2 3 4 10" xfId="26408"/>
    <cellStyle name="Table Heading Centred 2 3 4 11" xfId="37101"/>
    <cellStyle name="Table Heading Centred 2 3 4 2" xfId="26409"/>
    <cellStyle name="Table Heading Centred 2 3 4 3" xfId="26410"/>
    <cellStyle name="Table Heading Centred 2 3 4 4" xfId="26411"/>
    <cellStyle name="Table Heading Centred 2 3 4 5" xfId="26412"/>
    <cellStyle name="Table Heading Centred 2 3 4 6" xfId="26413"/>
    <cellStyle name="Table Heading Centred 2 3 4 7" xfId="26414"/>
    <cellStyle name="Table Heading Centred 2 3 4 8" xfId="26415"/>
    <cellStyle name="Table Heading Centred 2 3 4 9" xfId="26416"/>
    <cellStyle name="Table Heading Centred 2 3 5" xfId="26417"/>
    <cellStyle name="Table Heading Centred 2 3 6" xfId="26418"/>
    <cellStyle name="Table Heading Centred 2 3 7" xfId="26419"/>
    <cellStyle name="Table Heading Centred 2 3 8" xfId="26420"/>
    <cellStyle name="Table Heading Centred 2 3 9" xfId="26421"/>
    <cellStyle name="Table Heading Centred 2 4" xfId="26422"/>
    <cellStyle name="Table Heading Centred 2 4 10" xfId="26423"/>
    <cellStyle name="Table Heading Centred 2 4 11" xfId="26424"/>
    <cellStyle name="Table Heading Centred 2 4 12" xfId="26425"/>
    <cellStyle name="Table Heading Centred 2 4 13" xfId="26426"/>
    <cellStyle name="Table Heading Centred 2 4 14" xfId="37102"/>
    <cellStyle name="Table Heading Centred 2 4 2" xfId="26427"/>
    <cellStyle name="Table Heading Centred 2 4 2 10" xfId="26428"/>
    <cellStyle name="Table Heading Centred 2 4 2 11" xfId="26429"/>
    <cellStyle name="Table Heading Centred 2 4 2 12" xfId="37103"/>
    <cellStyle name="Table Heading Centred 2 4 2 2" xfId="26430"/>
    <cellStyle name="Table Heading Centred 2 4 2 2 10" xfId="26431"/>
    <cellStyle name="Table Heading Centred 2 4 2 2 11" xfId="37104"/>
    <cellStyle name="Table Heading Centred 2 4 2 2 2" xfId="26432"/>
    <cellStyle name="Table Heading Centred 2 4 2 2 3" xfId="26433"/>
    <cellStyle name="Table Heading Centred 2 4 2 2 4" xfId="26434"/>
    <cellStyle name="Table Heading Centred 2 4 2 2 5" xfId="26435"/>
    <cellStyle name="Table Heading Centred 2 4 2 2 6" xfId="26436"/>
    <cellStyle name="Table Heading Centred 2 4 2 2 7" xfId="26437"/>
    <cellStyle name="Table Heading Centred 2 4 2 2 8" xfId="26438"/>
    <cellStyle name="Table Heading Centred 2 4 2 2 9" xfId="26439"/>
    <cellStyle name="Table Heading Centred 2 4 2 3" xfId="26440"/>
    <cellStyle name="Table Heading Centred 2 4 2 4" xfId="26441"/>
    <cellStyle name="Table Heading Centred 2 4 2 5" xfId="26442"/>
    <cellStyle name="Table Heading Centred 2 4 2 6" xfId="26443"/>
    <cellStyle name="Table Heading Centred 2 4 2 7" xfId="26444"/>
    <cellStyle name="Table Heading Centred 2 4 2 8" xfId="26445"/>
    <cellStyle name="Table Heading Centred 2 4 2 9" xfId="26446"/>
    <cellStyle name="Table Heading Centred 2 4 3" xfId="26447"/>
    <cellStyle name="Table Heading Centred 2 4 3 10" xfId="26448"/>
    <cellStyle name="Table Heading Centred 2 4 3 11" xfId="37105"/>
    <cellStyle name="Table Heading Centred 2 4 3 2" xfId="26449"/>
    <cellStyle name="Table Heading Centred 2 4 3 3" xfId="26450"/>
    <cellStyle name="Table Heading Centred 2 4 3 4" xfId="26451"/>
    <cellStyle name="Table Heading Centred 2 4 3 5" xfId="26452"/>
    <cellStyle name="Table Heading Centred 2 4 3 6" xfId="26453"/>
    <cellStyle name="Table Heading Centred 2 4 3 7" xfId="26454"/>
    <cellStyle name="Table Heading Centred 2 4 3 8" xfId="26455"/>
    <cellStyle name="Table Heading Centred 2 4 3 9" xfId="26456"/>
    <cellStyle name="Table Heading Centred 2 4 4" xfId="26457"/>
    <cellStyle name="Table Heading Centred 2 4 4 10" xfId="26458"/>
    <cellStyle name="Table Heading Centred 2 4 4 11" xfId="37106"/>
    <cellStyle name="Table Heading Centred 2 4 4 2" xfId="26459"/>
    <cellStyle name="Table Heading Centred 2 4 4 3" xfId="26460"/>
    <cellStyle name="Table Heading Centred 2 4 4 4" xfId="26461"/>
    <cellStyle name="Table Heading Centred 2 4 4 5" xfId="26462"/>
    <cellStyle name="Table Heading Centred 2 4 4 6" xfId="26463"/>
    <cellStyle name="Table Heading Centred 2 4 4 7" xfId="26464"/>
    <cellStyle name="Table Heading Centred 2 4 4 8" xfId="26465"/>
    <cellStyle name="Table Heading Centred 2 4 4 9" xfId="26466"/>
    <cellStyle name="Table Heading Centred 2 4 5" xfId="26467"/>
    <cellStyle name="Table Heading Centred 2 4 6" xfId="26468"/>
    <cellStyle name="Table Heading Centred 2 4 7" xfId="26469"/>
    <cellStyle name="Table Heading Centred 2 4 8" xfId="26470"/>
    <cellStyle name="Table Heading Centred 2 4 9" xfId="26471"/>
    <cellStyle name="Table Heading Centred 2 5" xfId="26472"/>
    <cellStyle name="Table Heading Centred 2 6" xfId="26473"/>
    <cellStyle name="Table Heading Centred 2 7" xfId="26474"/>
    <cellStyle name="Table Heading Centred 2 8" xfId="26475"/>
    <cellStyle name="Table Heading Centred 2 9" xfId="26476"/>
    <cellStyle name="Table Heading Centred 3" xfId="26477"/>
    <cellStyle name="Table Heading Centred 3 10" xfId="26478"/>
    <cellStyle name="Table Heading Centred 3 11" xfId="26479"/>
    <cellStyle name="Table Heading Centred 3 12" xfId="26480"/>
    <cellStyle name="Table Heading Centred 3 13" xfId="26481"/>
    <cellStyle name="Table Heading Centred 3 14" xfId="37107"/>
    <cellStyle name="Table Heading Centred 3 2" xfId="26482"/>
    <cellStyle name="Table Heading Centred 3 2 10" xfId="26483"/>
    <cellStyle name="Table Heading Centred 3 2 11" xfId="26484"/>
    <cellStyle name="Table Heading Centred 3 2 12" xfId="37108"/>
    <cellStyle name="Table Heading Centred 3 2 2" xfId="26485"/>
    <cellStyle name="Table Heading Centred 3 2 2 10" xfId="26486"/>
    <cellStyle name="Table Heading Centred 3 2 2 11" xfId="37109"/>
    <cellStyle name="Table Heading Centred 3 2 2 2" xfId="26487"/>
    <cellStyle name="Table Heading Centred 3 2 2 3" xfId="26488"/>
    <cellStyle name="Table Heading Centred 3 2 2 4" xfId="26489"/>
    <cellStyle name="Table Heading Centred 3 2 2 5" xfId="26490"/>
    <cellStyle name="Table Heading Centred 3 2 2 6" xfId="26491"/>
    <cellStyle name="Table Heading Centred 3 2 2 7" xfId="26492"/>
    <cellStyle name="Table Heading Centred 3 2 2 8" xfId="26493"/>
    <cellStyle name="Table Heading Centred 3 2 2 9" xfId="26494"/>
    <cellStyle name="Table Heading Centred 3 2 3" xfId="26495"/>
    <cellStyle name="Table Heading Centred 3 2 4" xfId="26496"/>
    <cellStyle name="Table Heading Centred 3 2 5" xfId="26497"/>
    <cellStyle name="Table Heading Centred 3 2 6" xfId="26498"/>
    <cellStyle name="Table Heading Centred 3 2 7" xfId="26499"/>
    <cellStyle name="Table Heading Centred 3 2 8" xfId="26500"/>
    <cellStyle name="Table Heading Centred 3 2 9" xfId="26501"/>
    <cellStyle name="Table Heading Centred 3 3" xfId="26502"/>
    <cellStyle name="Table Heading Centred 3 3 10" xfId="26503"/>
    <cellStyle name="Table Heading Centred 3 3 11" xfId="37110"/>
    <cellStyle name="Table Heading Centred 3 3 2" xfId="26504"/>
    <cellStyle name="Table Heading Centred 3 3 3" xfId="26505"/>
    <cellStyle name="Table Heading Centred 3 3 4" xfId="26506"/>
    <cellStyle name="Table Heading Centred 3 3 5" xfId="26507"/>
    <cellStyle name="Table Heading Centred 3 3 6" xfId="26508"/>
    <cellStyle name="Table Heading Centred 3 3 7" xfId="26509"/>
    <cellStyle name="Table Heading Centred 3 3 8" xfId="26510"/>
    <cellStyle name="Table Heading Centred 3 3 9" xfId="26511"/>
    <cellStyle name="Table Heading Centred 3 4" xfId="26512"/>
    <cellStyle name="Table Heading Centred 3 4 10" xfId="26513"/>
    <cellStyle name="Table Heading Centred 3 4 11" xfId="37111"/>
    <cellStyle name="Table Heading Centred 3 4 2" xfId="26514"/>
    <cellStyle name="Table Heading Centred 3 4 3" xfId="26515"/>
    <cellStyle name="Table Heading Centred 3 4 4" xfId="26516"/>
    <cellStyle name="Table Heading Centred 3 4 5" xfId="26517"/>
    <cellStyle name="Table Heading Centred 3 4 6" xfId="26518"/>
    <cellStyle name="Table Heading Centred 3 4 7" xfId="26519"/>
    <cellStyle name="Table Heading Centred 3 4 8" xfId="26520"/>
    <cellStyle name="Table Heading Centred 3 4 9" xfId="26521"/>
    <cellStyle name="Table Heading Centred 3 5" xfId="26522"/>
    <cellStyle name="Table Heading Centred 3 6" xfId="26523"/>
    <cellStyle name="Table Heading Centred 3 7" xfId="26524"/>
    <cellStyle name="Table Heading Centred 3 8" xfId="26525"/>
    <cellStyle name="Table Heading Centred 3 9" xfId="26526"/>
    <cellStyle name="Table Heading Centred 4" xfId="26527"/>
    <cellStyle name="Table Heading Centred 4 10" xfId="26528"/>
    <cellStyle name="Table Heading Centred 4 11" xfId="26529"/>
    <cellStyle name="Table Heading Centred 4 12" xfId="26530"/>
    <cellStyle name="Table Heading Centred 4 13" xfId="26531"/>
    <cellStyle name="Table Heading Centred 4 14" xfId="37112"/>
    <cellStyle name="Table Heading Centred 4 2" xfId="26532"/>
    <cellStyle name="Table Heading Centred 4 2 10" xfId="26533"/>
    <cellStyle name="Table Heading Centred 4 2 11" xfId="26534"/>
    <cellStyle name="Table Heading Centred 4 2 12" xfId="37113"/>
    <cellStyle name="Table Heading Centred 4 2 2" xfId="26535"/>
    <cellStyle name="Table Heading Centred 4 2 2 10" xfId="26536"/>
    <cellStyle name="Table Heading Centred 4 2 2 11" xfId="37114"/>
    <cellStyle name="Table Heading Centred 4 2 2 2" xfId="26537"/>
    <cellStyle name="Table Heading Centred 4 2 2 3" xfId="26538"/>
    <cellStyle name="Table Heading Centred 4 2 2 4" xfId="26539"/>
    <cellStyle name="Table Heading Centred 4 2 2 5" xfId="26540"/>
    <cellStyle name="Table Heading Centred 4 2 2 6" xfId="26541"/>
    <cellStyle name="Table Heading Centred 4 2 2 7" xfId="26542"/>
    <cellStyle name="Table Heading Centred 4 2 2 8" xfId="26543"/>
    <cellStyle name="Table Heading Centred 4 2 2 9" xfId="26544"/>
    <cellStyle name="Table Heading Centred 4 2 3" xfId="26545"/>
    <cellStyle name="Table Heading Centred 4 2 4" xfId="26546"/>
    <cellStyle name="Table Heading Centred 4 2 5" xfId="26547"/>
    <cellStyle name="Table Heading Centred 4 2 6" xfId="26548"/>
    <cellStyle name="Table Heading Centred 4 2 7" xfId="26549"/>
    <cellStyle name="Table Heading Centred 4 2 8" xfId="26550"/>
    <cellStyle name="Table Heading Centred 4 2 9" xfId="26551"/>
    <cellStyle name="Table Heading Centred 4 3" xfId="26552"/>
    <cellStyle name="Table Heading Centred 4 3 10" xfId="26553"/>
    <cellStyle name="Table Heading Centred 4 3 11" xfId="37115"/>
    <cellStyle name="Table Heading Centred 4 3 2" xfId="26554"/>
    <cellStyle name="Table Heading Centred 4 3 3" xfId="26555"/>
    <cellStyle name="Table Heading Centred 4 3 4" xfId="26556"/>
    <cellStyle name="Table Heading Centred 4 3 5" xfId="26557"/>
    <cellStyle name="Table Heading Centred 4 3 6" xfId="26558"/>
    <cellStyle name="Table Heading Centred 4 3 7" xfId="26559"/>
    <cellStyle name="Table Heading Centred 4 3 8" xfId="26560"/>
    <cellStyle name="Table Heading Centred 4 3 9" xfId="26561"/>
    <cellStyle name="Table Heading Centred 4 4" xfId="26562"/>
    <cellStyle name="Table Heading Centred 4 4 10" xfId="26563"/>
    <cellStyle name="Table Heading Centred 4 4 11" xfId="37116"/>
    <cellStyle name="Table Heading Centred 4 4 2" xfId="26564"/>
    <cellStyle name="Table Heading Centred 4 4 3" xfId="26565"/>
    <cellStyle name="Table Heading Centred 4 4 4" xfId="26566"/>
    <cellStyle name="Table Heading Centred 4 4 5" xfId="26567"/>
    <cellStyle name="Table Heading Centred 4 4 6" xfId="26568"/>
    <cellStyle name="Table Heading Centred 4 4 7" xfId="26569"/>
    <cellStyle name="Table Heading Centred 4 4 8" xfId="26570"/>
    <cellStyle name="Table Heading Centred 4 4 9" xfId="26571"/>
    <cellStyle name="Table Heading Centred 4 5" xfId="26572"/>
    <cellStyle name="Table Heading Centred 4 6" xfId="26573"/>
    <cellStyle name="Table Heading Centred 4 7" xfId="26574"/>
    <cellStyle name="Table Heading Centred 4 8" xfId="26575"/>
    <cellStyle name="Table Heading Centred 4 9" xfId="26576"/>
    <cellStyle name="Table Heading Centred 5" xfId="26577"/>
    <cellStyle name="Table Heading Centred 6" xfId="26578"/>
    <cellStyle name="Table Heading Centred 7" xfId="26579"/>
    <cellStyle name="Table Heading Centred 8" xfId="26580"/>
    <cellStyle name="Table Heading Centred 9" xfId="26581"/>
    <cellStyle name="Table Rows" xfId="26582"/>
    <cellStyle name="Table Rows 10" xfId="26583"/>
    <cellStyle name="Table Rows 11" xfId="26584"/>
    <cellStyle name="Table Rows 12" xfId="26585"/>
    <cellStyle name="Table Rows 13" xfId="26586"/>
    <cellStyle name="Table Rows 14" xfId="37117"/>
    <cellStyle name="Table Rows 2" xfId="26587"/>
    <cellStyle name="Table Rows 2 10" xfId="26588"/>
    <cellStyle name="Table Rows 2 11" xfId="26589"/>
    <cellStyle name="Table Rows 2 12" xfId="26590"/>
    <cellStyle name="Table Rows 2 13" xfId="26591"/>
    <cellStyle name="Table Rows 2 14" xfId="37118"/>
    <cellStyle name="Table Rows 2 2" xfId="26592"/>
    <cellStyle name="Table Rows 2 2 10" xfId="26593"/>
    <cellStyle name="Table Rows 2 2 11" xfId="26594"/>
    <cellStyle name="Table Rows 2 2 12" xfId="26595"/>
    <cellStyle name="Table Rows 2 2 13" xfId="26596"/>
    <cellStyle name="Table Rows 2 2 14" xfId="37119"/>
    <cellStyle name="Table Rows 2 2 2" xfId="26597"/>
    <cellStyle name="Table Rows 2 2 2 10" xfId="26598"/>
    <cellStyle name="Table Rows 2 2 2 11" xfId="26599"/>
    <cellStyle name="Table Rows 2 2 2 12" xfId="37120"/>
    <cellStyle name="Table Rows 2 2 2 2" xfId="26600"/>
    <cellStyle name="Table Rows 2 2 2 2 10" xfId="26601"/>
    <cellStyle name="Table Rows 2 2 2 2 11" xfId="37121"/>
    <cellStyle name="Table Rows 2 2 2 2 2" xfId="26602"/>
    <cellStyle name="Table Rows 2 2 2 2 3" xfId="26603"/>
    <cellStyle name="Table Rows 2 2 2 2 4" xfId="26604"/>
    <cellStyle name="Table Rows 2 2 2 2 5" xfId="26605"/>
    <cellStyle name="Table Rows 2 2 2 2 6" xfId="26606"/>
    <cellStyle name="Table Rows 2 2 2 2 7" xfId="26607"/>
    <cellStyle name="Table Rows 2 2 2 2 8" xfId="26608"/>
    <cellStyle name="Table Rows 2 2 2 2 9" xfId="26609"/>
    <cellStyle name="Table Rows 2 2 2 3" xfId="26610"/>
    <cellStyle name="Table Rows 2 2 2 4" xfId="26611"/>
    <cellStyle name="Table Rows 2 2 2 5" xfId="26612"/>
    <cellStyle name="Table Rows 2 2 2 6" xfId="26613"/>
    <cellStyle name="Table Rows 2 2 2 7" xfId="26614"/>
    <cellStyle name="Table Rows 2 2 2 8" xfId="26615"/>
    <cellStyle name="Table Rows 2 2 2 9" xfId="26616"/>
    <cellStyle name="Table Rows 2 2 3" xfId="26617"/>
    <cellStyle name="Table Rows 2 2 3 10" xfId="26618"/>
    <cellStyle name="Table Rows 2 2 3 11" xfId="37122"/>
    <cellStyle name="Table Rows 2 2 3 2" xfId="26619"/>
    <cellStyle name="Table Rows 2 2 3 3" xfId="26620"/>
    <cellStyle name="Table Rows 2 2 3 4" xfId="26621"/>
    <cellStyle name="Table Rows 2 2 3 5" xfId="26622"/>
    <cellStyle name="Table Rows 2 2 3 6" xfId="26623"/>
    <cellStyle name="Table Rows 2 2 3 7" xfId="26624"/>
    <cellStyle name="Table Rows 2 2 3 8" xfId="26625"/>
    <cellStyle name="Table Rows 2 2 3 9" xfId="26626"/>
    <cellStyle name="Table Rows 2 2 4" xfId="26627"/>
    <cellStyle name="Table Rows 2 2 4 10" xfId="26628"/>
    <cellStyle name="Table Rows 2 2 4 11" xfId="37123"/>
    <cellStyle name="Table Rows 2 2 4 2" xfId="26629"/>
    <cellStyle name="Table Rows 2 2 4 3" xfId="26630"/>
    <cellStyle name="Table Rows 2 2 4 4" xfId="26631"/>
    <cellStyle name="Table Rows 2 2 4 5" xfId="26632"/>
    <cellStyle name="Table Rows 2 2 4 6" xfId="26633"/>
    <cellStyle name="Table Rows 2 2 4 7" xfId="26634"/>
    <cellStyle name="Table Rows 2 2 4 8" xfId="26635"/>
    <cellStyle name="Table Rows 2 2 4 9" xfId="26636"/>
    <cellStyle name="Table Rows 2 2 5" xfId="26637"/>
    <cellStyle name="Table Rows 2 2 6" xfId="26638"/>
    <cellStyle name="Table Rows 2 2 7" xfId="26639"/>
    <cellStyle name="Table Rows 2 2 8" xfId="26640"/>
    <cellStyle name="Table Rows 2 2 9" xfId="26641"/>
    <cellStyle name="Table Rows 2 3" xfId="26642"/>
    <cellStyle name="Table Rows 2 3 10" xfId="26643"/>
    <cellStyle name="Table Rows 2 3 11" xfId="26644"/>
    <cellStyle name="Table Rows 2 3 12" xfId="26645"/>
    <cellStyle name="Table Rows 2 3 13" xfId="26646"/>
    <cellStyle name="Table Rows 2 3 14" xfId="37124"/>
    <cellStyle name="Table Rows 2 3 2" xfId="26647"/>
    <cellStyle name="Table Rows 2 3 2 10" xfId="26648"/>
    <cellStyle name="Table Rows 2 3 2 11" xfId="26649"/>
    <cellStyle name="Table Rows 2 3 2 12" xfId="37125"/>
    <cellStyle name="Table Rows 2 3 2 2" xfId="26650"/>
    <cellStyle name="Table Rows 2 3 2 2 10" xfId="26651"/>
    <cellStyle name="Table Rows 2 3 2 2 11" xfId="37126"/>
    <cellStyle name="Table Rows 2 3 2 2 2" xfId="26652"/>
    <cellStyle name="Table Rows 2 3 2 2 3" xfId="26653"/>
    <cellStyle name="Table Rows 2 3 2 2 4" xfId="26654"/>
    <cellStyle name="Table Rows 2 3 2 2 5" xfId="26655"/>
    <cellStyle name="Table Rows 2 3 2 2 6" xfId="26656"/>
    <cellStyle name="Table Rows 2 3 2 2 7" xfId="26657"/>
    <cellStyle name="Table Rows 2 3 2 2 8" xfId="26658"/>
    <cellStyle name="Table Rows 2 3 2 2 9" xfId="26659"/>
    <cellStyle name="Table Rows 2 3 2 3" xfId="26660"/>
    <cellStyle name="Table Rows 2 3 2 4" xfId="26661"/>
    <cellStyle name="Table Rows 2 3 2 5" xfId="26662"/>
    <cellStyle name="Table Rows 2 3 2 6" xfId="26663"/>
    <cellStyle name="Table Rows 2 3 2 7" xfId="26664"/>
    <cellStyle name="Table Rows 2 3 2 8" xfId="26665"/>
    <cellStyle name="Table Rows 2 3 2 9" xfId="26666"/>
    <cellStyle name="Table Rows 2 3 3" xfId="26667"/>
    <cellStyle name="Table Rows 2 3 3 10" xfId="26668"/>
    <cellStyle name="Table Rows 2 3 3 11" xfId="37127"/>
    <cellStyle name="Table Rows 2 3 3 2" xfId="26669"/>
    <cellStyle name="Table Rows 2 3 3 3" xfId="26670"/>
    <cellStyle name="Table Rows 2 3 3 4" xfId="26671"/>
    <cellStyle name="Table Rows 2 3 3 5" xfId="26672"/>
    <cellStyle name="Table Rows 2 3 3 6" xfId="26673"/>
    <cellStyle name="Table Rows 2 3 3 7" xfId="26674"/>
    <cellStyle name="Table Rows 2 3 3 8" xfId="26675"/>
    <cellStyle name="Table Rows 2 3 3 9" xfId="26676"/>
    <cellStyle name="Table Rows 2 3 4" xfId="26677"/>
    <cellStyle name="Table Rows 2 3 4 10" xfId="26678"/>
    <cellStyle name="Table Rows 2 3 4 11" xfId="37128"/>
    <cellStyle name="Table Rows 2 3 4 2" xfId="26679"/>
    <cellStyle name="Table Rows 2 3 4 3" xfId="26680"/>
    <cellStyle name="Table Rows 2 3 4 4" xfId="26681"/>
    <cellStyle name="Table Rows 2 3 4 5" xfId="26682"/>
    <cellStyle name="Table Rows 2 3 4 6" xfId="26683"/>
    <cellStyle name="Table Rows 2 3 4 7" xfId="26684"/>
    <cellStyle name="Table Rows 2 3 4 8" xfId="26685"/>
    <cellStyle name="Table Rows 2 3 4 9" xfId="26686"/>
    <cellStyle name="Table Rows 2 3 5" xfId="26687"/>
    <cellStyle name="Table Rows 2 3 6" xfId="26688"/>
    <cellStyle name="Table Rows 2 3 7" xfId="26689"/>
    <cellStyle name="Table Rows 2 3 8" xfId="26690"/>
    <cellStyle name="Table Rows 2 3 9" xfId="26691"/>
    <cellStyle name="Table Rows 2 4" xfId="26692"/>
    <cellStyle name="Table Rows 2 4 10" xfId="26693"/>
    <cellStyle name="Table Rows 2 4 11" xfId="26694"/>
    <cellStyle name="Table Rows 2 4 12" xfId="26695"/>
    <cellStyle name="Table Rows 2 4 13" xfId="26696"/>
    <cellStyle name="Table Rows 2 4 14" xfId="37129"/>
    <cellStyle name="Table Rows 2 4 2" xfId="26697"/>
    <cellStyle name="Table Rows 2 4 2 10" xfId="26698"/>
    <cellStyle name="Table Rows 2 4 2 11" xfId="26699"/>
    <cellStyle name="Table Rows 2 4 2 12" xfId="37130"/>
    <cellStyle name="Table Rows 2 4 2 2" xfId="26700"/>
    <cellStyle name="Table Rows 2 4 2 2 10" xfId="26701"/>
    <cellStyle name="Table Rows 2 4 2 2 11" xfId="37131"/>
    <cellStyle name="Table Rows 2 4 2 2 2" xfId="26702"/>
    <cellStyle name="Table Rows 2 4 2 2 3" xfId="26703"/>
    <cellStyle name="Table Rows 2 4 2 2 4" xfId="26704"/>
    <cellStyle name="Table Rows 2 4 2 2 5" xfId="26705"/>
    <cellStyle name="Table Rows 2 4 2 2 6" xfId="26706"/>
    <cellStyle name="Table Rows 2 4 2 2 7" xfId="26707"/>
    <cellStyle name="Table Rows 2 4 2 2 8" xfId="26708"/>
    <cellStyle name="Table Rows 2 4 2 2 9" xfId="26709"/>
    <cellStyle name="Table Rows 2 4 2 3" xfId="26710"/>
    <cellStyle name="Table Rows 2 4 2 4" xfId="26711"/>
    <cellStyle name="Table Rows 2 4 2 5" xfId="26712"/>
    <cellStyle name="Table Rows 2 4 2 6" xfId="26713"/>
    <cellStyle name="Table Rows 2 4 2 7" xfId="26714"/>
    <cellStyle name="Table Rows 2 4 2 8" xfId="26715"/>
    <cellStyle name="Table Rows 2 4 2 9" xfId="26716"/>
    <cellStyle name="Table Rows 2 4 3" xfId="26717"/>
    <cellStyle name="Table Rows 2 4 3 10" xfId="26718"/>
    <cellStyle name="Table Rows 2 4 3 11" xfId="37132"/>
    <cellStyle name="Table Rows 2 4 3 2" xfId="26719"/>
    <cellStyle name="Table Rows 2 4 3 3" xfId="26720"/>
    <cellStyle name="Table Rows 2 4 3 4" xfId="26721"/>
    <cellStyle name="Table Rows 2 4 3 5" xfId="26722"/>
    <cellStyle name="Table Rows 2 4 3 6" xfId="26723"/>
    <cellStyle name="Table Rows 2 4 3 7" xfId="26724"/>
    <cellStyle name="Table Rows 2 4 3 8" xfId="26725"/>
    <cellStyle name="Table Rows 2 4 3 9" xfId="26726"/>
    <cellStyle name="Table Rows 2 4 4" xfId="26727"/>
    <cellStyle name="Table Rows 2 4 4 10" xfId="26728"/>
    <cellStyle name="Table Rows 2 4 4 11" xfId="37133"/>
    <cellStyle name="Table Rows 2 4 4 2" xfId="26729"/>
    <cellStyle name="Table Rows 2 4 4 3" xfId="26730"/>
    <cellStyle name="Table Rows 2 4 4 4" xfId="26731"/>
    <cellStyle name="Table Rows 2 4 4 5" xfId="26732"/>
    <cellStyle name="Table Rows 2 4 4 6" xfId="26733"/>
    <cellStyle name="Table Rows 2 4 4 7" xfId="26734"/>
    <cellStyle name="Table Rows 2 4 4 8" xfId="26735"/>
    <cellStyle name="Table Rows 2 4 4 9" xfId="26736"/>
    <cellStyle name="Table Rows 2 4 5" xfId="26737"/>
    <cellStyle name="Table Rows 2 4 6" xfId="26738"/>
    <cellStyle name="Table Rows 2 4 7" xfId="26739"/>
    <cellStyle name="Table Rows 2 4 8" xfId="26740"/>
    <cellStyle name="Table Rows 2 4 9" xfId="26741"/>
    <cellStyle name="Table Rows 2 5" xfId="26742"/>
    <cellStyle name="Table Rows 2 6" xfId="26743"/>
    <cellStyle name="Table Rows 2 7" xfId="26744"/>
    <cellStyle name="Table Rows 2 8" xfId="26745"/>
    <cellStyle name="Table Rows 2 9" xfId="26746"/>
    <cellStyle name="Table Rows 3" xfId="26747"/>
    <cellStyle name="Table Rows 3 10" xfId="26748"/>
    <cellStyle name="Table Rows 3 11" xfId="26749"/>
    <cellStyle name="Table Rows 3 12" xfId="26750"/>
    <cellStyle name="Table Rows 3 13" xfId="26751"/>
    <cellStyle name="Table Rows 3 14" xfId="37134"/>
    <cellStyle name="Table Rows 3 2" xfId="26752"/>
    <cellStyle name="Table Rows 3 2 10" xfId="26753"/>
    <cellStyle name="Table Rows 3 2 11" xfId="26754"/>
    <cellStyle name="Table Rows 3 2 12" xfId="37135"/>
    <cellStyle name="Table Rows 3 2 2" xfId="26755"/>
    <cellStyle name="Table Rows 3 2 2 10" xfId="26756"/>
    <cellStyle name="Table Rows 3 2 2 11" xfId="37136"/>
    <cellStyle name="Table Rows 3 2 2 2" xfId="26757"/>
    <cellStyle name="Table Rows 3 2 2 3" xfId="26758"/>
    <cellStyle name="Table Rows 3 2 2 4" xfId="26759"/>
    <cellStyle name="Table Rows 3 2 2 5" xfId="26760"/>
    <cellStyle name="Table Rows 3 2 2 6" xfId="26761"/>
    <cellStyle name="Table Rows 3 2 2 7" xfId="26762"/>
    <cellStyle name="Table Rows 3 2 2 8" xfId="26763"/>
    <cellStyle name="Table Rows 3 2 2 9" xfId="26764"/>
    <cellStyle name="Table Rows 3 2 3" xfId="26765"/>
    <cellStyle name="Table Rows 3 2 4" xfId="26766"/>
    <cellStyle name="Table Rows 3 2 5" xfId="26767"/>
    <cellStyle name="Table Rows 3 2 6" xfId="26768"/>
    <cellStyle name="Table Rows 3 2 7" xfId="26769"/>
    <cellStyle name="Table Rows 3 2 8" xfId="26770"/>
    <cellStyle name="Table Rows 3 2 9" xfId="26771"/>
    <cellStyle name="Table Rows 3 3" xfId="26772"/>
    <cellStyle name="Table Rows 3 3 10" xfId="26773"/>
    <cellStyle name="Table Rows 3 3 11" xfId="37137"/>
    <cellStyle name="Table Rows 3 3 2" xfId="26774"/>
    <cellStyle name="Table Rows 3 3 3" xfId="26775"/>
    <cellStyle name="Table Rows 3 3 4" xfId="26776"/>
    <cellStyle name="Table Rows 3 3 5" xfId="26777"/>
    <cellStyle name="Table Rows 3 3 6" xfId="26778"/>
    <cellStyle name="Table Rows 3 3 7" xfId="26779"/>
    <cellStyle name="Table Rows 3 3 8" xfId="26780"/>
    <cellStyle name="Table Rows 3 3 9" xfId="26781"/>
    <cellStyle name="Table Rows 3 4" xfId="26782"/>
    <cellStyle name="Table Rows 3 4 10" xfId="26783"/>
    <cellStyle name="Table Rows 3 4 11" xfId="37138"/>
    <cellStyle name="Table Rows 3 4 2" xfId="26784"/>
    <cellStyle name="Table Rows 3 4 3" xfId="26785"/>
    <cellStyle name="Table Rows 3 4 4" xfId="26786"/>
    <cellStyle name="Table Rows 3 4 5" xfId="26787"/>
    <cellStyle name="Table Rows 3 4 6" xfId="26788"/>
    <cellStyle name="Table Rows 3 4 7" xfId="26789"/>
    <cellStyle name="Table Rows 3 4 8" xfId="26790"/>
    <cellStyle name="Table Rows 3 4 9" xfId="26791"/>
    <cellStyle name="Table Rows 3 5" xfId="26792"/>
    <cellStyle name="Table Rows 3 6" xfId="26793"/>
    <cellStyle name="Table Rows 3 7" xfId="26794"/>
    <cellStyle name="Table Rows 3 8" xfId="26795"/>
    <cellStyle name="Table Rows 3 9" xfId="26796"/>
    <cellStyle name="Table Rows 4" xfId="26797"/>
    <cellStyle name="Table Rows 4 10" xfId="26798"/>
    <cellStyle name="Table Rows 4 11" xfId="26799"/>
    <cellStyle name="Table Rows 4 12" xfId="26800"/>
    <cellStyle name="Table Rows 4 13" xfId="26801"/>
    <cellStyle name="Table Rows 4 14" xfId="37139"/>
    <cellStyle name="Table Rows 4 2" xfId="26802"/>
    <cellStyle name="Table Rows 4 2 10" xfId="26803"/>
    <cellStyle name="Table Rows 4 2 11" xfId="26804"/>
    <cellStyle name="Table Rows 4 2 12" xfId="37140"/>
    <cellStyle name="Table Rows 4 2 2" xfId="26805"/>
    <cellStyle name="Table Rows 4 2 2 10" xfId="26806"/>
    <cellStyle name="Table Rows 4 2 2 11" xfId="37141"/>
    <cellStyle name="Table Rows 4 2 2 2" xfId="26807"/>
    <cellStyle name="Table Rows 4 2 2 3" xfId="26808"/>
    <cellStyle name="Table Rows 4 2 2 4" xfId="26809"/>
    <cellStyle name="Table Rows 4 2 2 5" xfId="26810"/>
    <cellStyle name="Table Rows 4 2 2 6" xfId="26811"/>
    <cellStyle name="Table Rows 4 2 2 7" xfId="26812"/>
    <cellStyle name="Table Rows 4 2 2 8" xfId="26813"/>
    <cellStyle name="Table Rows 4 2 2 9" xfId="26814"/>
    <cellStyle name="Table Rows 4 2 3" xfId="26815"/>
    <cellStyle name="Table Rows 4 2 4" xfId="26816"/>
    <cellStyle name="Table Rows 4 2 5" xfId="26817"/>
    <cellStyle name="Table Rows 4 2 6" xfId="26818"/>
    <cellStyle name="Table Rows 4 2 7" xfId="26819"/>
    <cellStyle name="Table Rows 4 2 8" xfId="26820"/>
    <cellStyle name="Table Rows 4 2 9" xfId="26821"/>
    <cellStyle name="Table Rows 4 3" xfId="26822"/>
    <cellStyle name="Table Rows 4 3 10" xfId="26823"/>
    <cellStyle name="Table Rows 4 3 11" xfId="37142"/>
    <cellStyle name="Table Rows 4 3 2" xfId="26824"/>
    <cellStyle name="Table Rows 4 3 3" xfId="26825"/>
    <cellStyle name="Table Rows 4 3 4" xfId="26826"/>
    <cellStyle name="Table Rows 4 3 5" xfId="26827"/>
    <cellStyle name="Table Rows 4 3 6" xfId="26828"/>
    <cellStyle name="Table Rows 4 3 7" xfId="26829"/>
    <cellStyle name="Table Rows 4 3 8" xfId="26830"/>
    <cellStyle name="Table Rows 4 3 9" xfId="26831"/>
    <cellStyle name="Table Rows 4 4" xfId="26832"/>
    <cellStyle name="Table Rows 4 4 10" xfId="26833"/>
    <cellStyle name="Table Rows 4 4 11" xfId="37143"/>
    <cellStyle name="Table Rows 4 4 2" xfId="26834"/>
    <cellStyle name="Table Rows 4 4 3" xfId="26835"/>
    <cellStyle name="Table Rows 4 4 4" xfId="26836"/>
    <cellStyle name="Table Rows 4 4 5" xfId="26837"/>
    <cellStyle name="Table Rows 4 4 6" xfId="26838"/>
    <cellStyle name="Table Rows 4 4 7" xfId="26839"/>
    <cellStyle name="Table Rows 4 4 8" xfId="26840"/>
    <cellStyle name="Table Rows 4 4 9" xfId="26841"/>
    <cellStyle name="Table Rows 4 5" xfId="26842"/>
    <cellStyle name="Table Rows 4 6" xfId="26843"/>
    <cellStyle name="Table Rows 4 7" xfId="26844"/>
    <cellStyle name="Table Rows 4 8" xfId="26845"/>
    <cellStyle name="Table Rows 4 9" xfId="26846"/>
    <cellStyle name="Table Rows 5" xfId="26847"/>
    <cellStyle name="Table Rows 6" xfId="26848"/>
    <cellStyle name="Table Rows 7" xfId="26849"/>
    <cellStyle name="Table Rows 8" xfId="26850"/>
    <cellStyle name="Table Rows 9" xfId="26851"/>
    <cellStyle name="Table Text" xfId="26852"/>
    <cellStyle name="Table Text 10" xfId="26853"/>
    <cellStyle name="Table Text 11" xfId="26854"/>
    <cellStyle name="Table Text 12" xfId="26855"/>
    <cellStyle name="Table Text 13" xfId="26856"/>
    <cellStyle name="Table Text 14" xfId="37144"/>
    <cellStyle name="Table Text 2" xfId="26857"/>
    <cellStyle name="Table Text 2 10" xfId="26858"/>
    <cellStyle name="Table Text 2 11" xfId="26859"/>
    <cellStyle name="Table Text 2 12" xfId="26860"/>
    <cellStyle name="Table Text 2 13" xfId="26861"/>
    <cellStyle name="Table Text 2 14" xfId="37145"/>
    <cellStyle name="Table Text 2 2" xfId="26862"/>
    <cellStyle name="Table Text 2 2 10" xfId="26863"/>
    <cellStyle name="Table Text 2 2 11" xfId="26864"/>
    <cellStyle name="Table Text 2 2 12" xfId="26865"/>
    <cellStyle name="Table Text 2 2 13" xfId="26866"/>
    <cellStyle name="Table Text 2 2 14" xfId="37146"/>
    <cellStyle name="Table Text 2 2 2" xfId="26867"/>
    <cellStyle name="Table Text 2 2 2 10" xfId="26868"/>
    <cellStyle name="Table Text 2 2 2 11" xfId="26869"/>
    <cellStyle name="Table Text 2 2 2 12" xfId="37147"/>
    <cellStyle name="Table Text 2 2 2 2" xfId="26870"/>
    <cellStyle name="Table Text 2 2 2 2 10" xfId="26871"/>
    <cellStyle name="Table Text 2 2 2 2 11" xfId="37148"/>
    <cellStyle name="Table Text 2 2 2 2 2" xfId="26872"/>
    <cellStyle name="Table Text 2 2 2 2 3" xfId="26873"/>
    <cellStyle name="Table Text 2 2 2 2 4" xfId="26874"/>
    <cellStyle name="Table Text 2 2 2 2 5" xfId="26875"/>
    <cellStyle name="Table Text 2 2 2 2 6" xfId="26876"/>
    <cellStyle name="Table Text 2 2 2 2 7" xfId="26877"/>
    <cellStyle name="Table Text 2 2 2 2 8" xfId="26878"/>
    <cellStyle name="Table Text 2 2 2 2 9" xfId="26879"/>
    <cellStyle name="Table Text 2 2 2 3" xfId="26880"/>
    <cellStyle name="Table Text 2 2 2 4" xfId="26881"/>
    <cellStyle name="Table Text 2 2 2 5" xfId="26882"/>
    <cellStyle name="Table Text 2 2 2 6" xfId="26883"/>
    <cellStyle name="Table Text 2 2 2 7" xfId="26884"/>
    <cellStyle name="Table Text 2 2 2 8" xfId="26885"/>
    <cellStyle name="Table Text 2 2 2 9" xfId="26886"/>
    <cellStyle name="Table Text 2 2 3" xfId="26887"/>
    <cellStyle name="Table Text 2 2 3 10" xfId="26888"/>
    <cellStyle name="Table Text 2 2 3 11" xfId="37149"/>
    <cellStyle name="Table Text 2 2 3 2" xfId="26889"/>
    <cellStyle name="Table Text 2 2 3 3" xfId="26890"/>
    <cellStyle name="Table Text 2 2 3 4" xfId="26891"/>
    <cellStyle name="Table Text 2 2 3 5" xfId="26892"/>
    <cellStyle name="Table Text 2 2 3 6" xfId="26893"/>
    <cellStyle name="Table Text 2 2 3 7" xfId="26894"/>
    <cellStyle name="Table Text 2 2 3 8" xfId="26895"/>
    <cellStyle name="Table Text 2 2 3 9" xfId="26896"/>
    <cellStyle name="Table Text 2 2 4" xfId="26897"/>
    <cellStyle name="Table Text 2 2 4 10" xfId="26898"/>
    <cellStyle name="Table Text 2 2 4 11" xfId="37150"/>
    <cellStyle name="Table Text 2 2 4 2" xfId="26899"/>
    <cellStyle name="Table Text 2 2 4 3" xfId="26900"/>
    <cellStyle name="Table Text 2 2 4 4" xfId="26901"/>
    <cellStyle name="Table Text 2 2 4 5" xfId="26902"/>
    <cellStyle name="Table Text 2 2 4 6" xfId="26903"/>
    <cellStyle name="Table Text 2 2 4 7" xfId="26904"/>
    <cellStyle name="Table Text 2 2 4 8" xfId="26905"/>
    <cellStyle name="Table Text 2 2 4 9" xfId="26906"/>
    <cellStyle name="Table Text 2 2 5" xfId="26907"/>
    <cellStyle name="Table Text 2 2 6" xfId="26908"/>
    <cellStyle name="Table Text 2 2 7" xfId="26909"/>
    <cellStyle name="Table Text 2 2 8" xfId="26910"/>
    <cellStyle name="Table Text 2 2 9" xfId="26911"/>
    <cellStyle name="Table Text 2 3" xfId="26912"/>
    <cellStyle name="Table Text 2 3 10" xfId="26913"/>
    <cellStyle name="Table Text 2 3 11" xfId="26914"/>
    <cellStyle name="Table Text 2 3 12" xfId="26915"/>
    <cellStyle name="Table Text 2 3 13" xfId="26916"/>
    <cellStyle name="Table Text 2 3 14" xfId="37151"/>
    <cellStyle name="Table Text 2 3 2" xfId="26917"/>
    <cellStyle name="Table Text 2 3 2 10" xfId="26918"/>
    <cellStyle name="Table Text 2 3 2 11" xfId="26919"/>
    <cellStyle name="Table Text 2 3 2 12" xfId="37152"/>
    <cellStyle name="Table Text 2 3 2 2" xfId="26920"/>
    <cellStyle name="Table Text 2 3 2 2 10" xfId="26921"/>
    <cellStyle name="Table Text 2 3 2 2 11" xfId="37153"/>
    <cellStyle name="Table Text 2 3 2 2 2" xfId="26922"/>
    <cellStyle name="Table Text 2 3 2 2 3" xfId="26923"/>
    <cellStyle name="Table Text 2 3 2 2 4" xfId="26924"/>
    <cellStyle name="Table Text 2 3 2 2 5" xfId="26925"/>
    <cellStyle name="Table Text 2 3 2 2 6" xfId="26926"/>
    <cellStyle name="Table Text 2 3 2 2 7" xfId="26927"/>
    <cellStyle name="Table Text 2 3 2 2 8" xfId="26928"/>
    <cellStyle name="Table Text 2 3 2 2 9" xfId="26929"/>
    <cellStyle name="Table Text 2 3 2 3" xfId="26930"/>
    <cellStyle name="Table Text 2 3 2 4" xfId="26931"/>
    <cellStyle name="Table Text 2 3 2 5" xfId="26932"/>
    <cellStyle name="Table Text 2 3 2 6" xfId="26933"/>
    <cellStyle name="Table Text 2 3 2 7" xfId="26934"/>
    <cellStyle name="Table Text 2 3 2 8" xfId="26935"/>
    <cellStyle name="Table Text 2 3 2 9" xfId="26936"/>
    <cellStyle name="Table Text 2 3 3" xfId="26937"/>
    <cellStyle name="Table Text 2 3 3 10" xfId="26938"/>
    <cellStyle name="Table Text 2 3 3 11" xfId="37154"/>
    <cellStyle name="Table Text 2 3 3 2" xfId="26939"/>
    <cellStyle name="Table Text 2 3 3 3" xfId="26940"/>
    <cellStyle name="Table Text 2 3 3 4" xfId="26941"/>
    <cellStyle name="Table Text 2 3 3 5" xfId="26942"/>
    <cellStyle name="Table Text 2 3 3 6" xfId="26943"/>
    <cellStyle name="Table Text 2 3 3 7" xfId="26944"/>
    <cellStyle name="Table Text 2 3 3 8" xfId="26945"/>
    <cellStyle name="Table Text 2 3 3 9" xfId="26946"/>
    <cellStyle name="Table Text 2 3 4" xfId="26947"/>
    <cellStyle name="Table Text 2 3 4 10" xfId="26948"/>
    <cellStyle name="Table Text 2 3 4 11" xfId="37155"/>
    <cellStyle name="Table Text 2 3 4 2" xfId="26949"/>
    <cellStyle name="Table Text 2 3 4 3" xfId="26950"/>
    <cellStyle name="Table Text 2 3 4 4" xfId="26951"/>
    <cellStyle name="Table Text 2 3 4 5" xfId="26952"/>
    <cellStyle name="Table Text 2 3 4 6" xfId="26953"/>
    <cellStyle name="Table Text 2 3 4 7" xfId="26954"/>
    <cellStyle name="Table Text 2 3 4 8" xfId="26955"/>
    <cellStyle name="Table Text 2 3 4 9" xfId="26956"/>
    <cellStyle name="Table Text 2 3 5" xfId="26957"/>
    <cellStyle name="Table Text 2 3 6" xfId="26958"/>
    <cellStyle name="Table Text 2 3 7" xfId="26959"/>
    <cellStyle name="Table Text 2 3 8" xfId="26960"/>
    <cellStyle name="Table Text 2 3 9" xfId="26961"/>
    <cellStyle name="Table Text 2 4" xfId="26962"/>
    <cellStyle name="Table Text 2 4 10" xfId="26963"/>
    <cellStyle name="Table Text 2 4 11" xfId="26964"/>
    <cellStyle name="Table Text 2 4 12" xfId="26965"/>
    <cellStyle name="Table Text 2 4 13" xfId="26966"/>
    <cellStyle name="Table Text 2 4 14" xfId="37156"/>
    <cellStyle name="Table Text 2 4 2" xfId="26967"/>
    <cellStyle name="Table Text 2 4 2 10" xfId="26968"/>
    <cellStyle name="Table Text 2 4 2 11" xfId="26969"/>
    <cellStyle name="Table Text 2 4 2 12" xfId="37157"/>
    <cellStyle name="Table Text 2 4 2 2" xfId="26970"/>
    <cellStyle name="Table Text 2 4 2 2 10" xfId="26971"/>
    <cellStyle name="Table Text 2 4 2 2 11" xfId="37158"/>
    <cellStyle name="Table Text 2 4 2 2 2" xfId="26972"/>
    <cellStyle name="Table Text 2 4 2 2 3" xfId="26973"/>
    <cellStyle name="Table Text 2 4 2 2 4" xfId="26974"/>
    <cellStyle name="Table Text 2 4 2 2 5" xfId="26975"/>
    <cellStyle name="Table Text 2 4 2 2 6" xfId="26976"/>
    <cellStyle name="Table Text 2 4 2 2 7" xfId="26977"/>
    <cellStyle name="Table Text 2 4 2 2 8" xfId="26978"/>
    <cellStyle name="Table Text 2 4 2 2 9" xfId="26979"/>
    <cellStyle name="Table Text 2 4 2 3" xfId="26980"/>
    <cellStyle name="Table Text 2 4 2 4" xfId="26981"/>
    <cellStyle name="Table Text 2 4 2 5" xfId="26982"/>
    <cellStyle name="Table Text 2 4 2 6" xfId="26983"/>
    <cellStyle name="Table Text 2 4 2 7" xfId="26984"/>
    <cellStyle name="Table Text 2 4 2 8" xfId="26985"/>
    <cellStyle name="Table Text 2 4 2 9" xfId="26986"/>
    <cellStyle name="Table Text 2 4 3" xfId="26987"/>
    <cellStyle name="Table Text 2 4 3 10" xfId="26988"/>
    <cellStyle name="Table Text 2 4 3 11" xfId="37159"/>
    <cellStyle name="Table Text 2 4 3 2" xfId="26989"/>
    <cellStyle name="Table Text 2 4 3 3" xfId="26990"/>
    <cellStyle name="Table Text 2 4 3 4" xfId="26991"/>
    <cellStyle name="Table Text 2 4 3 5" xfId="26992"/>
    <cellStyle name="Table Text 2 4 3 6" xfId="26993"/>
    <cellStyle name="Table Text 2 4 3 7" xfId="26994"/>
    <cellStyle name="Table Text 2 4 3 8" xfId="26995"/>
    <cellStyle name="Table Text 2 4 3 9" xfId="26996"/>
    <cellStyle name="Table Text 2 4 4" xfId="26997"/>
    <cellStyle name="Table Text 2 4 4 10" xfId="26998"/>
    <cellStyle name="Table Text 2 4 4 11" xfId="37160"/>
    <cellStyle name="Table Text 2 4 4 2" xfId="26999"/>
    <cellStyle name="Table Text 2 4 4 3" xfId="27000"/>
    <cellStyle name="Table Text 2 4 4 4" xfId="27001"/>
    <cellStyle name="Table Text 2 4 4 5" xfId="27002"/>
    <cellStyle name="Table Text 2 4 4 6" xfId="27003"/>
    <cellStyle name="Table Text 2 4 4 7" xfId="27004"/>
    <cellStyle name="Table Text 2 4 4 8" xfId="27005"/>
    <cellStyle name="Table Text 2 4 4 9" xfId="27006"/>
    <cellStyle name="Table Text 2 4 5" xfId="27007"/>
    <cellStyle name="Table Text 2 4 6" xfId="27008"/>
    <cellStyle name="Table Text 2 4 7" xfId="27009"/>
    <cellStyle name="Table Text 2 4 8" xfId="27010"/>
    <cellStyle name="Table Text 2 4 9" xfId="27011"/>
    <cellStyle name="Table Text 2 5" xfId="27012"/>
    <cellStyle name="Table Text 2 6" xfId="27013"/>
    <cellStyle name="Table Text 2 7" xfId="27014"/>
    <cellStyle name="Table Text 2 8" xfId="27015"/>
    <cellStyle name="Table Text 2 9" xfId="27016"/>
    <cellStyle name="Table Text 3" xfId="27017"/>
    <cellStyle name="Table Text 3 10" xfId="27018"/>
    <cellStyle name="Table Text 3 11" xfId="27019"/>
    <cellStyle name="Table Text 3 12" xfId="27020"/>
    <cellStyle name="Table Text 3 13" xfId="27021"/>
    <cellStyle name="Table Text 3 14" xfId="37161"/>
    <cellStyle name="Table Text 3 2" xfId="27022"/>
    <cellStyle name="Table Text 3 2 10" xfId="27023"/>
    <cellStyle name="Table Text 3 2 11" xfId="27024"/>
    <cellStyle name="Table Text 3 2 12" xfId="37162"/>
    <cellStyle name="Table Text 3 2 2" xfId="27025"/>
    <cellStyle name="Table Text 3 2 2 10" xfId="27026"/>
    <cellStyle name="Table Text 3 2 2 11" xfId="37163"/>
    <cellStyle name="Table Text 3 2 2 2" xfId="27027"/>
    <cellStyle name="Table Text 3 2 2 3" xfId="27028"/>
    <cellStyle name="Table Text 3 2 2 4" xfId="27029"/>
    <cellStyle name="Table Text 3 2 2 5" xfId="27030"/>
    <cellStyle name="Table Text 3 2 2 6" xfId="27031"/>
    <cellStyle name="Table Text 3 2 2 7" xfId="27032"/>
    <cellStyle name="Table Text 3 2 2 8" xfId="27033"/>
    <cellStyle name="Table Text 3 2 2 9" xfId="27034"/>
    <cellStyle name="Table Text 3 2 3" xfId="27035"/>
    <cellStyle name="Table Text 3 2 4" xfId="27036"/>
    <cellStyle name="Table Text 3 2 5" xfId="27037"/>
    <cellStyle name="Table Text 3 2 6" xfId="27038"/>
    <cellStyle name="Table Text 3 2 7" xfId="27039"/>
    <cellStyle name="Table Text 3 2 8" xfId="27040"/>
    <cellStyle name="Table Text 3 2 9" xfId="27041"/>
    <cellStyle name="Table Text 3 3" xfId="27042"/>
    <cellStyle name="Table Text 3 3 10" xfId="27043"/>
    <cellStyle name="Table Text 3 3 11" xfId="37164"/>
    <cellStyle name="Table Text 3 3 2" xfId="27044"/>
    <cellStyle name="Table Text 3 3 3" xfId="27045"/>
    <cellStyle name="Table Text 3 3 4" xfId="27046"/>
    <cellStyle name="Table Text 3 3 5" xfId="27047"/>
    <cellStyle name="Table Text 3 3 6" xfId="27048"/>
    <cellStyle name="Table Text 3 3 7" xfId="27049"/>
    <cellStyle name="Table Text 3 3 8" xfId="27050"/>
    <cellStyle name="Table Text 3 3 9" xfId="27051"/>
    <cellStyle name="Table Text 3 4" xfId="27052"/>
    <cellStyle name="Table Text 3 4 10" xfId="27053"/>
    <cellStyle name="Table Text 3 4 11" xfId="37165"/>
    <cellStyle name="Table Text 3 4 2" xfId="27054"/>
    <cellStyle name="Table Text 3 4 3" xfId="27055"/>
    <cellStyle name="Table Text 3 4 4" xfId="27056"/>
    <cellStyle name="Table Text 3 4 5" xfId="27057"/>
    <cellStyle name="Table Text 3 4 6" xfId="27058"/>
    <cellStyle name="Table Text 3 4 7" xfId="27059"/>
    <cellStyle name="Table Text 3 4 8" xfId="27060"/>
    <cellStyle name="Table Text 3 4 9" xfId="27061"/>
    <cellStyle name="Table Text 3 5" xfId="27062"/>
    <cellStyle name="Table Text 3 6" xfId="27063"/>
    <cellStyle name="Table Text 3 7" xfId="27064"/>
    <cellStyle name="Table Text 3 8" xfId="27065"/>
    <cellStyle name="Table Text 3 9" xfId="27066"/>
    <cellStyle name="Table Text 4" xfId="27067"/>
    <cellStyle name="Table Text 4 10" xfId="27068"/>
    <cellStyle name="Table Text 4 11" xfId="27069"/>
    <cellStyle name="Table Text 4 12" xfId="27070"/>
    <cellStyle name="Table Text 4 13" xfId="27071"/>
    <cellStyle name="Table Text 4 14" xfId="37166"/>
    <cellStyle name="Table Text 4 2" xfId="27072"/>
    <cellStyle name="Table Text 4 2 10" xfId="27073"/>
    <cellStyle name="Table Text 4 2 11" xfId="27074"/>
    <cellStyle name="Table Text 4 2 12" xfId="37167"/>
    <cellStyle name="Table Text 4 2 2" xfId="27075"/>
    <cellStyle name="Table Text 4 2 2 10" xfId="27076"/>
    <cellStyle name="Table Text 4 2 2 11" xfId="37168"/>
    <cellStyle name="Table Text 4 2 2 2" xfId="27077"/>
    <cellStyle name="Table Text 4 2 2 3" xfId="27078"/>
    <cellStyle name="Table Text 4 2 2 4" xfId="27079"/>
    <cellStyle name="Table Text 4 2 2 5" xfId="27080"/>
    <cellStyle name="Table Text 4 2 2 6" xfId="27081"/>
    <cellStyle name="Table Text 4 2 2 7" xfId="27082"/>
    <cellStyle name="Table Text 4 2 2 8" xfId="27083"/>
    <cellStyle name="Table Text 4 2 2 9" xfId="27084"/>
    <cellStyle name="Table Text 4 2 3" xfId="27085"/>
    <cellStyle name="Table Text 4 2 4" xfId="27086"/>
    <cellStyle name="Table Text 4 2 5" xfId="27087"/>
    <cellStyle name="Table Text 4 2 6" xfId="27088"/>
    <cellStyle name="Table Text 4 2 7" xfId="27089"/>
    <cellStyle name="Table Text 4 2 8" xfId="27090"/>
    <cellStyle name="Table Text 4 2 9" xfId="27091"/>
    <cellStyle name="Table Text 4 3" xfId="27092"/>
    <cellStyle name="Table Text 4 3 10" xfId="27093"/>
    <cellStyle name="Table Text 4 3 11" xfId="37169"/>
    <cellStyle name="Table Text 4 3 2" xfId="27094"/>
    <cellStyle name="Table Text 4 3 3" xfId="27095"/>
    <cellStyle name="Table Text 4 3 4" xfId="27096"/>
    <cellStyle name="Table Text 4 3 5" xfId="27097"/>
    <cellStyle name="Table Text 4 3 6" xfId="27098"/>
    <cellStyle name="Table Text 4 3 7" xfId="27099"/>
    <cellStyle name="Table Text 4 3 8" xfId="27100"/>
    <cellStyle name="Table Text 4 3 9" xfId="27101"/>
    <cellStyle name="Table Text 4 4" xfId="27102"/>
    <cellStyle name="Table Text 4 4 10" xfId="27103"/>
    <cellStyle name="Table Text 4 4 11" xfId="37170"/>
    <cellStyle name="Table Text 4 4 2" xfId="27104"/>
    <cellStyle name="Table Text 4 4 3" xfId="27105"/>
    <cellStyle name="Table Text 4 4 4" xfId="27106"/>
    <cellStyle name="Table Text 4 4 5" xfId="27107"/>
    <cellStyle name="Table Text 4 4 6" xfId="27108"/>
    <cellStyle name="Table Text 4 4 7" xfId="27109"/>
    <cellStyle name="Table Text 4 4 8" xfId="27110"/>
    <cellStyle name="Table Text 4 4 9" xfId="27111"/>
    <cellStyle name="Table Text 4 5" xfId="27112"/>
    <cellStyle name="Table Text 4 6" xfId="27113"/>
    <cellStyle name="Table Text 4 7" xfId="27114"/>
    <cellStyle name="Table Text 4 8" xfId="27115"/>
    <cellStyle name="Table Text 4 9" xfId="27116"/>
    <cellStyle name="Table Text 5" xfId="27117"/>
    <cellStyle name="Table Text 6" xfId="27118"/>
    <cellStyle name="Table Text 7" xfId="27119"/>
    <cellStyle name="Table Text 8" xfId="27120"/>
    <cellStyle name="Table Text 9" xfId="27121"/>
    <cellStyle name="Table2Heading" xfId="26"/>
    <cellStyle name="Table2Heading 2" xfId="27123"/>
    <cellStyle name="Table2Heading 2 10" xfId="27124"/>
    <cellStyle name="Table2Heading 2 11" xfId="27125"/>
    <cellStyle name="Table2Heading 2 12" xfId="27126"/>
    <cellStyle name="Table2Heading 2 13" xfId="27127"/>
    <cellStyle name="Table2Heading 2 14" xfId="37171"/>
    <cellStyle name="Table2Heading 2 2" xfId="27128"/>
    <cellStyle name="Table2Heading 2 2 10" xfId="27129"/>
    <cellStyle name="Table2Heading 2 2 11" xfId="27130"/>
    <cellStyle name="Table2Heading 2 2 12" xfId="27131"/>
    <cellStyle name="Table2Heading 2 2 13" xfId="27132"/>
    <cellStyle name="Table2Heading 2 2 14" xfId="37172"/>
    <cellStyle name="Table2Heading 2 2 2" xfId="27133"/>
    <cellStyle name="Table2Heading 2 2 2 10" xfId="27134"/>
    <cellStyle name="Table2Heading 2 2 2 11" xfId="27135"/>
    <cellStyle name="Table2Heading 2 2 2 12" xfId="37173"/>
    <cellStyle name="Table2Heading 2 2 2 2" xfId="27136"/>
    <cellStyle name="Table2Heading 2 2 2 2 10" xfId="27137"/>
    <cellStyle name="Table2Heading 2 2 2 2 11" xfId="37174"/>
    <cellStyle name="Table2Heading 2 2 2 2 2" xfId="27138"/>
    <cellStyle name="Table2Heading 2 2 2 2 3" xfId="27139"/>
    <cellStyle name="Table2Heading 2 2 2 2 4" xfId="27140"/>
    <cellStyle name="Table2Heading 2 2 2 2 5" xfId="27141"/>
    <cellStyle name="Table2Heading 2 2 2 2 6" xfId="27142"/>
    <cellStyle name="Table2Heading 2 2 2 2 7" xfId="27143"/>
    <cellStyle name="Table2Heading 2 2 2 2 8" xfId="27144"/>
    <cellStyle name="Table2Heading 2 2 2 2 9" xfId="27145"/>
    <cellStyle name="Table2Heading 2 2 2 3" xfId="27146"/>
    <cellStyle name="Table2Heading 2 2 2 4" xfId="27147"/>
    <cellStyle name="Table2Heading 2 2 2 5" xfId="27148"/>
    <cellStyle name="Table2Heading 2 2 2 6" xfId="27149"/>
    <cellStyle name="Table2Heading 2 2 2 7" xfId="27150"/>
    <cellStyle name="Table2Heading 2 2 2 8" xfId="27151"/>
    <cellStyle name="Table2Heading 2 2 2 9" xfId="27152"/>
    <cellStyle name="Table2Heading 2 2 3" xfId="27153"/>
    <cellStyle name="Table2Heading 2 2 3 10" xfId="27154"/>
    <cellStyle name="Table2Heading 2 2 3 11" xfId="37175"/>
    <cellStyle name="Table2Heading 2 2 3 2" xfId="27155"/>
    <cellStyle name="Table2Heading 2 2 3 3" xfId="27156"/>
    <cellStyle name="Table2Heading 2 2 3 4" xfId="27157"/>
    <cellStyle name="Table2Heading 2 2 3 5" xfId="27158"/>
    <cellStyle name="Table2Heading 2 2 3 6" xfId="27159"/>
    <cellStyle name="Table2Heading 2 2 3 7" xfId="27160"/>
    <cellStyle name="Table2Heading 2 2 3 8" xfId="27161"/>
    <cellStyle name="Table2Heading 2 2 3 9" xfId="27162"/>
    <cellStyle name="Table2Heading 2 2 4" xfId="27163"/>
    <cellStyle name="Table2Heading 2 2 4 10" xfId="27164"/>
    <cellStyle name="Table2Heading 2 2 4 11" xfId="37176"/>
    <cellStyle name="Table2Heading 2 2 4 2" xfId="27165"/>
    <cellStyle name="Table2Heading 2 2 4 3" xfId="27166"/>
    <cellStyle name="Table2Heading 2 2 4 4" xfId="27167"/>
    <cellStyle name="Table2Heading 2 2 4 5" xfId="27168"/>
    <cellStyle name="Table2Heading 2 2 4 6" xfId="27169"/>
    <cellStyle name="Table2Heading 2 2 4 7" xfId="27170"/>
    <cellStyle name="Table2Heading 2 2 4 8" xfId="27171"/>
    <cellStyle name="Table2Heading 2 2 4 9" xfId="27172"/>
    <cellStyle name="Table2Heading 2 2 5" xfId="27173"/>
    <cellStyle name="Table2Heading 2 2 6" xfId="27174"/>
    <cellStyle name="Table2Heading 2 2 7" xfId="27175"/>
    <cellStyle name="Table2Heading 2 2 8" xfId="27176"/>
    <cellStyle name="Table2Heading 2 2 9" xfId="27177"/>
    <cellStyle name="Table2Heading 2 3" xfId="27178"/>
    <cellStyle name="Table2Heading 2 3 10" xfId="27179"/>
    <cellStyle name="Table2Heading 2 3 11" xfId="27180"/>
    <cellStyle name="Table2Heading 2 3 12" xfId="27181"/>
    <cellStyle name="Table2Heading 2 3 13" xfId="27182"/>
    <cellStyle name="Table2Heading 2 3 14" xfId="37177"/>
    <cellStyle name="Table2Heading 2 3 2" xfId="27183"/>
    <cellStyle name="Table2Heading 2 3 2 10" xfId="27184"/>
    <cellStyle name="Table2Heading 2 3 2 11" xfId="27185"/>
    <cellStyle name="Table2Heading 2 3 2 12" xfId="37178"/>
    <cellStyle name="Table2Heading 2 3 2 2" xfId="27186"/>
    <cellStyle name="Table2Heading 2 3 2 2 10" xfId="27187"/>
    <cellStyle name="Table2Heading 2 3 2 2 11" xfId="37179"/>
    <cellStyle name="Table2Heading 2 3 2 2 2" xfId="27188"/>
    <cellStyle name="Table2Heading 2 3 2 2 3" xfId="27189"/>
    <cellStyle name="Table2Heading 2 3 2 2 4" xfId="27190"/>
    <cellStyle name="Table2Heading 2 3 2 2 5" xfId="27191"/>
    <cellStyle name="Table2Heading 2 3 2 2 6" xfId="27192"/>
    <cellStyle name="Table2Heading 2 3 2 2 7" xfId="27193"/>
    <cellStyle name="Table2Heading 2 3 2 2 8" xfId="27194"/>
    <cellStyle name="Table2Heading 2 3 2 2 9" xfId="27195"/>
    <cellStyle name="Table2Heading 2 3 2 3" xfId="27196"/>
    <cellStyle name="Table2Heading 2 3 2 4" xfId="27197"/>
    <cellStyle name="Table2Heading 2 3 2 5" xfId="27198"/>
    <cellStyle name="Table2Heading 2 3 2 6" xfId="27199"/>
    <cellStyle name="Table2Heading 2 3 2 7" xfId="27200"/>
    <cellStyle name="Table2Heading 2 3 2 8" xfId="27201"/>
    <cellStyle name="Table2Heading 2 3 2 9" xfId="27202"/>
    <cellStyle name="Table2Heading 2 3 3" xfId="27203"/>
    <cellStyle name="Table2Heading 2 3 3 10" xfId="27204"/>
    <cellStyle name="Table2Heading 2 3 3 11" xfId="37180"/>
    <cellStyle name="Table2Heading 2 3 3 2" xfId="27205"/>
    <cellStyle name="Table2Heading 2 3 3 3" xfId="27206"/>
    <cellStyle name="Table2Heading 2 3 3 4" xfId="27207"/>
    <cellStyle name="Table2Heading 2 3 3 5" xfId="27208"/>
    <cellStyle name="Table2Heading 2 3 3 6" xfId="27209"/>
    <cellStyle name="Table2Heading 2 3 3 7" xfId="27210"/>
    <cellStyle name="Table2Heading 2 3 3 8" xfId="27211"/>
    <cellStyle name="Table2Heading 2 3 3 9" xfId="27212"/>
    <cellStyle name="Table2Heading 2 3 4" xfId="27213"/>
    <cellStyle name="Table2Heading 2 3 4 10" xfId="27214"/>
    <cellStyle name="Table2Heading 2 3 4 11" xfId="37181"/>
    <cellStyle name="Table2Heading 2 3 4 2" xfId="27215"/>
    <cellStyle name="Table2Heading 2 3 4 3" xfId="27216"/>
    <cellStyle name="Table2Heading 2 3 4 4" xfId="27217"/>
    <cellStyle name="Table2Heading 2 3 4 5" xfId="27218"/>
    <cellStyle name="Table2Heading 2 3 4 6" xfId="27219"/>
    <cellStyle name="Table2Heading 2 3 4 7" xfId="27220"/>
    <cellStyle name="Table2Heading 2 3 4 8" xfId="27221"/>
    <cellStyle name="Table2Heading 2 3 4 9" xfId="27222"/>
    <cellStyle name="Table2Heading 2 3 5" xfId="27223"/>
    <cellStyle name="Table2Heading 2 3 6" xfId="27224"/>
    <cellStyle name="Table2Heading 2 3 7" xfId="27225"/>
    <cellStyle name="Table2Heading 2 3 8" xfId="27226"/>
    <cellStyle name="Table2Heading 2 3 9" xfId="27227"/>
    <cellStyle name="Table2Heading 2 4" xfId="27228"/>
    <cellStyle name="Table2Heading 2 4 10" xfId="27229"/>
    <cellStyle name="Table2Heading 2 4 11" xfId="27230"/>
    <cellStyle name="Table2Heading 2 4 12" xfId="27231"/>
    <cellStyle name="Table2Heading 2 4 13" xfId="27232"/>
    <cellStyle name="Table2Heading 2 4 14" xfId="37182"/>
    <cellStyle name="Table2Heading 2 4 2" xfId="27233"/>
    <cellStyle name="Table2Heading 2 4 2 10" xfId="27234"/>
    <cellStyle name="Table2Heading 2 4 2 11" xfId="27235"/>
    <cellStyle name="Table2Heading 2 4 2 12" xfId="37183"/>
    <cellStyle name="Table2Heading 2 4 2 2" xfId="27236"/>
    <cellStyle name="Table2Heading 2 4 2 2 10" xfId="27237"/>
    <cellStyle name="Table2Heading 2 4 2 2 11" xfId="37184"/>
    <cellStyle name="Table2Heading 2 4 2 2 2" xfId="27238"/>
    <cellStyle name="Table2Heading 2 4 2 2 3" xfId="27239"/>
    <cellStyle name="Table2Heading 2 4 2 2 4" xfId="27240"/>
    <cellStyle name="Table2Heading 2 4 2 2 5" xfId="27241"/>
    <cellStyle name="Table2Heading 2 4 2 2 6" xfId="27242"/>
    <cellStyle name="Table2Heading 2 4 2 2 7" xfId="27243"/>
    <cellStyle name="Table2Heading 2 4 2 2 8" xfId="27244"/>
    <cellStyle name="Table2Heading 2 4 2 2 9" xfId="27245"/>
    <cellStyle name="Table2Heading 2 4 2 3" xfId="27246"/>
    <cellStyle name="Table2Heading 2 4 2 4" xfId="27247"/>
    <cellStyle name="Table2Heading 2 4 2 5" xfId="27248"/>
    <cellStyle name="Table2Heading 2 4 2 6" xfId="27249"/>
    <cellStyle name="Table2Heading 2 4 2 7" xfId="27250"/>
    <cellStyle name="Table2Heading 2 4 2 8" xfId="27251"/>
    <cellStyle name="Table2Heading 2 4 2 9" xfId="27252"/>
    <cellStyle name="Table2Heading 2 4 3" xfId="27253"/>
    <cellStyle name="Table2Heading 2 4 3 10" xfId="27254"/>
    <cellStyle name="Table2Heading 2 4 3 11" xfId="37185"/>
    <cellStyle name="Table2Heading 2 4 3 2" xfId="27255"/>
    <cellStyle name="Table2Heading 2 4 3 3" xfId="27256"/>
    <cellStyle name="Table2Heading 2 4 3 4" xfId="27257"/>
    <cellStyle name="Table2Heading 2 4 3 5" xfId="27258"/>
    <cellStyle name="Table2Heading 2 4 3 6" xfId="27259"/>
    <cellStyle name="Table2Heading 2 4 3 7" xfId="27260"/>
    <cellStyle name="Table2Heading 2 4 3 8" xfId="27261"/>
    <cellStyle name="Table2Heading 2 4 3 9" xfId="27262"/>
    <cellStyle name="Table2Heading 2 4 4" xfId="27263"/>
    <cellStyle name="Table2Heading 2 4 4 10" xfId="27264"/>
    <cellStyle name="Table2Heading 2 4 4 11" xfId="37186"/>
    <cellStyle name="Table2Heading 2 4 4 2" xfId="27265"/>
    <cellStyle name="Table2Heading 2 4 4 3" xfId="27266"/>
    <cellStyle name="Table2Heading 2 4 4 4" xfId="27267"/>
    <cellStyle name="Table2Heading 2 4 4 5" xfId="27268"/>
    <cellStyle name="Table2Heading 2 4 4 6" xfId="27269"/>
    <cellStyle name="Table2Heading 2 4 4 7" xfId="27270"/>
    <cellStyle name="Table2Heading 2 4 4 8" xfId="27271"/>
    <cellStyle name="Table2Heading 2 4 4 9" xfId="27272"/>
    <cellStyle name="Table2Heading 2 4 5" xfId="27273"/>
    <cellStyle name="Table2Heading 2 4 6" xfId="27274"/>
    <cellStyle name="Table2Heading 2 4 7" xfId="27275"/>
    <cellStyle name="Table2Heading 2 4 8" xfId="27276"/>
    <cellStyle name="Table2Heading 2 4 9" xfId="27277"/>
    <cellStyle name="Table2Heading 2 5" xfId="27278"/>
    <cellStyle name="Table2Heading 2 6" xfId="27279"/>
    <cellStyle name="Table2Heading 2 7" xfId="27280"/>
    <cellStyle name="Table2Heading 2 8" xfId="27281"/>
    <cellStyle name="Table2Heading 2 9" xfId="27282"/>
    <cellStyle name="Table2Heading 3" xfId="27283"/>
    <cellStyle name="Table2Heading 3 10" xfId="27284"/>
    <cellStyle name="Table2Heading 3 11" xfId="27285"/>
    <cellStyle name="Table2Heading 3 12" xfId="27286"/>
    <cellStyle name="Table2Heading 3 13" xfId="27287"/>
    <cellStyle name="Table2Heading 3 14" xfId="37187"/>
    <cellStyle name="Table2Heading 3 2" xfId="27288"/>
    <cellStyle name="Table2Heading 3 2 10" xfId="27289"/>
    <cellStyle name="Table2Heading 3 2 11" xfId="27290"/>
    <cellStyle name="Table2Heading 3 2 12" xfId="37188"/>
    <cellStyle name="Table2Heading 3 2 2" xfId="27291"/>
    <cellStyle name="Table2Heading 3 2 2 10" xfId="27292"/>
    <cellStyle name="Table2Heading 3 2 2 11" xfId="37189"/>
    <cellStyle name="Table2Heading 3 2 2 2" xfId="27293"/>
    <cellStyle name="Table2Heading 3 2 2 3" xfId="27294"/>
    <cellStyle name="Table2Heading 3 2 2 4" xfId="27295"/>
    <cellStyle name="Table2Heading 3 2 2 5" xfId="27296"/>
    <cellStyle name="Table2Heading 3 2 2 6" xfId="27297"/>
    <cellStyle name="Table2Heading 3 2 2 7" xfId="27298"/>
    <cellStyle name="Table2Heading 3 2 2 8" xfId="27299"/>
    <cellStyle name="Table2Heading 3 2 2 9" xfId="27300"/>
    <cellStyle name="Table2Heading 3 2 3" xfId="27301"/>
    <cellStyle name="Table2Heading 3 2 4" xfId="27302"/>
    <cellStyle name="Table2Heading 3 2 5" xfId="27303"/>
    <cellStyle name="Table2Heading 3 2 6" xfId="27304"/>
    <cellStyle name="Table2Heading 3 2 7" xfId="27305"/>
    <cellStyle name="Table2Heading 3 2 8" xfId="27306"/>
    <cellStyle name="Table2Heading 3 2 9" xfId="27307"/>
    <cellStyle name="Table2Heading 3 3" xfId="27308"/>
    <cellStyle name="Table2Heading 3 3 10" xfId="27309"/>
    <cellStyle name="Table2Heading 3 3 11" xfId="37190"/>
    <cellStyle name="Table2Heading 3 3 2" xfId="27310"/>
    <cellStyle name="Table2Heading 3 3 3" xfId="27311"/>
    <cellStyle name="Table2Heading 3 3 4" xfId="27312"/>
    <cellStyle name="Table2Heading 3 3 5" xfId="27313"/>
    <cellStyle name="Table2Heading 3 3 6" xfId="27314"/>
    <cellStyle name="Table2Heading 3 3 7" xfId="27315"/>
    <cellStyle name="Table2Heading 3 3 8" xfId="27316"/>
    <cellStyle name="Table2Heading 3 3 9" xfId="27317"/>
    <cellStyle name="Table2Heading 3 4" xfId="27318"/>
    <cellStyle name="Table2Heading 3 4 10" xfId="27319"/>
    <cellStyle name="Table2Heading 3 4 11" xfId="37191"/>
    <cellStyle name="Table2Heading 3 4 2" xfId="27320"/>
    <cellStyle name="Table2Heading 3 4 3" xfId="27321"/>
    <cellStyle name="Table2Heading 3 4 4" xfId="27322"/>
    <cellStyle name="Table2Heading 3 4 5" xfId="27323"/>
    <cellStyle name="Table2Heading 3 4 6" xfId="27324"/>
    <cellStyle name="Table2Heading 3 4 7" xfId="27325"/>
    <cellStyle name="Table2Heading 3 4 8" xfId="27326"/>
    <cellStyle name="Table2Heading 3 4 9" xfId="27327"/>
    <cellStyle name="Table2Heading 3 5" xfId="27328"/>
    <cellStyle name="Table2Heading 3 6" xfId="27329"/>
    <cellStyle name="Table2Heading 3 7" xfId="27330"/>
    <cellStyle name="Table2Heading 3 8" xfId="27331"/>
    <cellStyle name="Table2Heading 3 9" xfId="27332"/>
    <cellStyle name="Table2Heading 4" xfId="27333"/>
    <cellStyle name="Table2Heading 5" xfId="27334"/>
    <cellStyle name="Table2Heading 6" xfId="33998"/>
    <cellStyle name="Table2Heading 7" xfId="27122"/>
    <cellStyle name="TableHeading" xfId="27335"/>
    <cellStyle name="TableHeading 2" xfId="27336"/>
    <cellStyle name="TableHeading 2 10" xfId="27337"/>
    <cellStyle name="TableHeading 2 11" xfId="27338"/>
    <cellStyle name="TableHeading 2 12" xfId="27339"/>
    <cellStyle name="TableHeading 2 13" xfId="27340"/>
    <cellStyle name="TableHeading 2 14" xfId="37192"/>
    <cellStyle name="TableHeading 2 2" xfId="27341"/>
    <cellStyle name="TableHeading 2 2 10" xfId="27342"/>
    <cellStyle name="TableHeading 2 2 11" xfId="27343"/>
    <cellStyle name="TableHeading 2 2 12" xfId="27344"/>
    <cellStyle name="TableHeading 2 2 13" xfId="27345"/>
    <cellStyle name="TableHeading 2 2 14" xfId="37193"/>
    <cellStyle name="TableHeading 2 2 2" xfId="27346"/>
    <cellStyle name="TableHeading 2 2 2 10" xfId="27347"/>
    <cellStyle name="TableHeading 2 2 2 11" xfId="27348"/>
    <cellStyle name="TableHeading 2 2 2 12" xfId="37194"/>
    <cellStyle name="TableHeading 2 2 2 2" xfId="27349"/>
    <cellStyle name="TableHeading 2 2 2 2 10" xfId="27350"/>
    <cellStyle name="TableHeading 2 2 2 2 11" xfId="37195"/>
    <cellStyle name="TableHeading 2 2 2 2 2" xfId="27351"/>
    <cellStyle name="TableHeading 2 2 2 2 3" xfId="27352"/>
    <cellStyle name="TableHeading 2 2 2 2 4" xfId="27353"/>
    <cellStyle name="TableHeading 2 2 2 2 5" xfId="27354"/>
    <cellStyle name="TableHeading 2 2 2 2 6" xfId="27355"/>
    <cellStyle name="TableHeading 2 2 2 2 7" xfId="27356"/>
    <cellStyle name="TableHeading 2 2 2 2 8" xfId="27357"/>
    <cellStyle name="TableHeading 2 2 2 2 9" xfId="27358"/>
    <cellStyle name="TableHeading 2 2 2 3" xfId="27359"/>
    <cellStyle name="TableHeading 2 2 2 4" xfId="27360"/>
    <cellStyle name="TableHeading 2 2 2 5" xfId="27361"/>
    <cellStyle name="TableHeading 2 2 2 6" xfId="27362"/>
    <cellStyle name="TableHeading 2 2 2 7" xfId="27363"/>
    <cellStyle name="TableHeading 2 2 2 8" xfId="27364"/>
    <cellStyle name="TableHeading 2 2 2 9" xfId="27365"/>
    <cellStyle name="TableHeading 2 2 3" xfId="27366"/>
    <cellStyle name="TableHeading 2 2 3 10" xfId="27367"/>
    <cellStyle name="TableHeading 2 2 3 11" xfId="37196"/>
    <cellStyle name="TableHeading 2 2 3 2" xfId="27368"/>
    <cellStyle name="TableHeading 2 2 3 3" xfId="27369"/>
    <cellStyle name="TableHeading 2 2 3 4" xfId="27370"/>
    <cellStyle name="TableHeading 2 2 3 5" xfId="27371"/>
    <cellStyle name="TableHeading 2 2 3 6" xfId="27372"/>
    <cellStyle name="TableHeading 2 2 3 7" xfId="27373"/>
    <cellStyle name="TableHeading 2 2 3 8" xfId="27374"/>
    <cellStyle name="TableHeading 2 2 3 9" xfId="27375"/>
    <cellStyle name="TableHeading 2 2 4" xfId="27376"/>
    <cellStyle name="TableHeading 2 2 4 10" xfId="27377"/>
    <cellStyle name="TableHeading 2 2 4 11" xfId="37197"/>
    <cellStyle name="TableHeading 2 2 4 2" xfId="27378"/>
    <cellStyle name="TableHeading 2 2 4 3" xfId="27379"/>
    <cellStyle name="TableHeading 2 2 4 4" xfId="27380"/>
    <cellStyle name="TableHeading 2 2 4 5" xfId="27381"/>
    <cellStyle name="TableHeading 2 2 4 6" xfId="27382"/>
    <cellStyle name="TableHeading 2 2 4 7" xfId="27383"/>
    <cellStyle name="TableHeading 2 2 4 8" xfId="27384"/>
    <cellStyle name="TableHeading 2 2 4 9" xfId="27385"/>
    <cellStyle name="TableHeading 2 2 5" xfId="27386"/>
    <cellStyle name="TableHeading 2 2 6" xfId="27387"/>
    <cellStyle name="TableHeading 2 2 7" xfId="27388"/>
    <cellStyle name="TableHeading 2 2 8" xfId="27389"/>
    <cellStyle name="TableHeading 2 2 9" xfId="27390"/>
    <cellStyle name="TableHeading 2 3" xfId="27391"/>
    <cellStyle name="TableHeading 2 3 10" xfId="27392"/>
    <cellStyle name="TableHeading 2 3 11" xfId="27393"/>
    <cellStyle name="TableHeading 2 3 12" xfId="27394"/>
    <cellStyle name="TableHeading 2 3 13" xfId="27395"/>
    <cellStyle name="TableHeading 2 3 14" xfId="37198"/>
    <cellStyle name="TableHeading 2 3 2" xfId="27396"/>
    <cellStyle name="TableHeading 2 3 2 10" xfId="27397"/>
    <cellStyle name="TableHeading 2 3 2 11" xfId="27398"/>
    <cellStyle name="TableHeading 2 3 2 12" xfId="37199"/>
    <cellStyle name="TableHeading 2 3 2 2" xfId="27399"/>
    <cellStyle name="TableHeading 2 3 2 2 10" xfId="27400"/>
    <cellStyle name="TableHeading 2 3 2 2 11" xfId="37200"/>
    <cellStyle name="TableHeading 2 3 2 2 2" xfId="27401"/>
    <cellStyle name="TableHeading 2 3 2 2 3" xfId="27402"/>
    <cellStyle name="TableHeading 2 3 2 2 4" xfId="27403"/>
    <cellStyle name="TableHeading 2 3 2 2 5" xfId="27404"/>
    <cellStyle name="TableHeading 2 3 2 2 6" xfId="27405"/>
    <cellStyle name="TableHeading 2 3 2 2 7" xfId="27406"/>
    <cellStyle name="TableHeading 2 3 2 2 8" xfId="27407"/>
    <cellStyle name="TableHeading 2 3 2 2 9" xfId="27408"/>
    <cellStyle name="TableHeading 2 3 2 3" xfId="27409"/>
    <cellStyle name="TableHeading 2 3 2 4" xfId="27410"/>
    <cellStyle name="TableHeading 2 3 2 5" xfId="27411"/>
    <cellStyle name="TableHeading 2 3 2 6" xfId="27412"/>
    <cellStyle name="TableHeading 2 3 2 7" xfId="27413"/>
    <cellStyle name="TableHeading 2 3 2 8" xfId="27414"/>
    <cellStyle name="TableHeading 2 3 2 9" xfId="27415"/>
    <cellStyle name="TableHeading 2 3 3" xfId="27416"/>
    <cellStyle name="TableHeading 2 3 3 10" xfId="27417"/>
    <cellStyle name="TableHeading 2 3 3 11" xfId="37201"/>
    <cellStyle name="TableHeading 2 3 3 2" xfId="27418"/>
    <cellStyle name="TableHeading 2 3 3 3" xfId="27419"/>
    <cellStyle name="TableHeading 2 3 3 4" xfId="27420"/>
    <cellStyle name="TableHeading 2 3 3 5" xfId="27421"/>
    <cellStyle name="TableHeading 2 3 3 6" xfId="27422"/>
    <cellStyle name="TableHeading 2 3 3 7" xfId="27423"/>
    <cellStyle name="TableHeading 2 3 3 8" xfId="27424"/>
    <cellStyle name="TableHeading 2 3 3 9" xfId="27425"/>
    <cellStyle name="TableHeading 2 3 4" xfId="27426"/>
    <cellStyle name="TableHeading 2 3 4 10" xfId="27427"/>
    <cellStyle name="TableHeading 2 3 4 11" xfId="37202"/>
    <cellStyle name="TableHeading 2 3 4 2" xfId="27428"/>
    <cellStyle name="TableHeading 2 3 4 3" xfId="27429"/>
    <cellStyle name="TableHeading 2 3 4 4" xfId="27430"/>
    <cellStyle name="TableHeading 2 3 4 5" xfId="27431"/>
    <cellStyle name="TableHeading 2 3 4 6" xfId="27432"/>
    <cellStyle name="TableHeading 2 3 4 7" xfId="27433"/>
    <cellStyle name="TableHeading 2 3 4 8" xfId="27434"/>
    <cellStyle name="TableHeading 2 3 4 9" xfId="27435"/>
    <cellStyle name="TableHeading 2 3 5" xfId="27436"/>
    <cellStyle name="TableHeading 2 3 6" xfId="27437"/>
    <cellStyle name="TableHeading 2 3 7" xfId="27438"/>
    <cellStyle name="TableHeading 2 3 8" xfId="27439"/>
    <cellStyle name="TableHeading 2 3 9" xfId="27440"/>
    <cellStyle name="TableHeading 2 4" xfId="27441"/>
    <cellStyle name="TableHeading 2 4 10" xfId="27442"/>
    <cellStyle name="TableHeading 2 4 11" xfId="27443"/>
    <cellStyle name="TableHeading 2 4 12" xfId="27444"/>
    <cellStyle name="TableHeading 2 4 13" xfId="27445"/>
    <cellStyle name="TableHeading 2 4 14" xfId="37203"/>
    <cellStyle name="TableHeading 2 4 2" xfId="27446"/>
    <cellStyle name="TableHeading 2 4 2 10" xfId="27447"/>
    <cellStyle name="TableHeading 2 4 2 11" xfId="27448"/>
    <cellStyle name="TableHeading 2 4 2 12" xfId="37204"/>
    <cellStyle name="TableHeading 2 4 2 2" xfId="27449"/>
    <cellStyle name="TableHeading 2 4 2 2 10" xfId="27450"/>
    <cellStyle name="TableHeading 2 4 2 2 11" xfId="37205"/>
    <cellStyle name="TableHeading 2 4 2 2 2" xfId="27451"/>
    <cellStyle name="TableHeading 2 4 2 2 3" xfId="27452"/>
    <cellStyle name="TableHeading 2 4 2 2 4" xfId="27453"/>
    <cellStyle name="TableHeading 2 4 2 2 5" xfId="27454"/>
    <cellStyle name="TableHeading 2 4 2 2 6" xfId="27455"/>
    <cellStyle name="TableHeading 2 4 2 2 7" xfId="27456"/>
    <cellStyle name="TableHeading 2 4 2 2 8" xfId="27457"/>
    <cellStyle name="TableHeading 2 4 2 2 9" xfId="27458"/>
    <cellStyle name="TableHeading 2 4 2 3" xfId="27459"/>
    <cellStyle name="TableHeading 2 4 2 4" xfId="27460"/>
    <cellStyle name="TableHeading 2 4 2 5" xfId="27461"/>
    <cellStyle name="TableHeading 2 4 2 6" xfId="27462"/>
    <cellStyle name="TableHeading 2 4 2 7" xfId="27463"/>
    <cellStyle name="TableHeading 2 4 2 8" xfId="27464"/>
    <cellStyle name="TableHeading 2 4 2 9" xfId="27465"/>
    <cellStyle name="TableHeading 2 4 3" xfId="27466"/>
    <cellStyle name="TableHeading 2 4 3 10" xfId="27467"/>
    <cellStyle name="TableHeading 2 4 3 11" xfId="37206"/>
    <cellStyle name="TableHeading 2 4 3 2" xfId="27468"/>
    <cellStyle name="TableHeading 2 4 3 3" xfId="27469"/>
    <cellStyle name="TableHeading 2 4 3 4" xfId="27470"/>
    <cellStyle name="TableHeading 2 4 3 5" xfId="27471"/>
    <cellStyle name="TableHeading 2 4 3 6" xfId="27472"/>
    <cellStyle name="TableHeading 2 4 3 7" xfId="27473"/>
    <cellStyle name="TableHeading 2 4 3 8" xfId="27474"/>
    <cellStyle name="TableHeading 2 4 3 9" xfId="27475"/>
    <cellStyle name="TableHeading 2 4 4" xfId="27476"/>
    <cellStyle name="TableHeading 2 4 4 10" xfId="27477"/>
    <cellStyle name="TableHeading 2 4 4 11" xfId="37207"/>
    <cellStyle name="TableHeading 2 4 4 2" xfId="27478"/>
    <cellStyle name="TableHeading 2 4 4 3" xfId="27479"/>
    <cellStyle name="TableHeading 2 4 4 4" xfId="27480"/>
    <cellStyle name="TableHeading 2 4 4 5" xfId="27481"/>
    <cellStyle name="TableHeading 2 4 4 6" xfId="27482"/>
    <cellStyle name="TableHeading 2 4 4 7" xfId="27483"/>
    <cellStyle name="TableHeading 2 4 4 8" xfId="27484"/>
    <cellStyle name="TableHeading 2 4 4 9" xfId="27485"/>
    <cellStyle name="TableHeading 2 4 5" xfId="27486"/>
    <cellStyle name="TableHeading 2 4 6" xfId="27487"/>
    <cellStyle name="TableHeading 2 4 7" xfId="27488"/>
    <cellStyle name="TableHeading 2 4 8" xfId="27489"/>
    <cellStyle name="TableHeading 2 4 9" xfId="27490"/>
    <cellStyle name="TableHeading 2 5" xfId="27491"/>
    <cellStyle name="TableHeading 2 6" xfId="27492"/>
    <cellStyle name="TableHeading 2 7" xfId="27493"/>
    <cellStyle name="TableHeading 2 8" xfId="27494"/>
    <cellStyle name="TableHeading 2 9" xfId="27495"/>
    <cellStyle name="TableHeading 3" xfId="27496"/>
    <cellStyle name="TableHeading 3 10" xfId="27497"/>
    <cellStyle name="TableHeading 3 11" xfId="27498"/>
    <cellStyle name="TableHeading 3 12" xfId="27499"/>
    <cellStyle name="TableHeading 3 13" xfId="27500"/>
    <cellStyle name="TableHeading 3 14" xfId="37208"/>
    <cellStyle name="TableHeading 3 2" xfId="27501"/>
    <cellStyle name="TableHeading 3 2 10" xfId="27502"/>
    <cellStyle name="TableHeading 3 2 11" xfId="27503"/>
    <cellStyle name="TableHeading 3 2 12" xfId="37209"/>
    <cellStyle name="TableHeading 3 2 2" xfId="27504"/>
    <cellStyle name="TableHeading 3 2 2 10" xfId="27505"/>
    <cellStyle name="TableHeading 3 2 2 11" xfId="37210"/>
    <cellStyle name="TableHeading 3 2 2 2" xfId="27506"/>
    <cellStyle name="TableHeading 3 2 2 3" xfId="27507"/>
    <cellStyle name="TableHeading 3 2 2 4" xfId="27508"/>
    <cellStyle name="TableHeading 3 2 2 5" xfId="27509"/>
    <cellStyle name="TableHeading 3 2 2 6" xfId="27510"/>
    <cellStyle name="TableHeading 3 2 2 7" xfId="27511"/>
    <cellStyle name="TableHeading 3 2 2 8" xfId="27512"/>
    <cellStyle name="TableHeading 3 2 2 9" xfId="27513"/>
    <cellStyle name="TableHeading 3 2 3" xfId="27514"/>
    <cellStyle name="TableHeading 3 2 4" xfId="27515"/>
    <cellStyle name="TableHeading 3 2 5" xfId="27516"/>
    <cellStyle name="TableHeading 3 2 6" xfId="27517"/>
    <cellStyle name="TableHeading 3 2 7" xfId="27518"/>
    <cellStyle name="TableHeading 3 2 8" xfId="27519"/>
    <cellStyle name="TableHeading 3 2 9" xfId="27520"/>
    <cellStyle name="TableHeading 3 3" xfId="27521"/>
    <cellStyle name="TableHeading 3 3 10" xfId="27522"/>
    <cellStyle name="TableHeading 3 3 11" xfId="37211"/>
    <cellStyle name="TableHeading 3 3 2" xfId="27523"/>
    <cellStyle name="TableHeading 3 3 3" xfId="27524"/>
    <cellStyle name="TableHeading 3 3 4" xfId="27525"/>
    <cellStyle name="TableHeading 3 3 5" xfId="27526"/>
    <cellStyle name="TableHeading 3 3 6" xfId="27527"/>
    <cellStyle name="TableHeading 3 3 7" xfId="27528"/>
    <cellStyle name="TableHeading 3 3 8" xfId="27529"/>
    <cellStyle name="TableHeading 3 3 9" xfId="27530"/>
    <cellStyle name="TableHeading 3 4" xfId="27531"/>
    <cellStyle name="TableHeading 3 4 10" xfId="27532"/>
    <cellStyle name="TableHeading 3 4 11" xfId="37212"/>
    <cellStyle name="TableHeading 3 4 2" xfId="27533"/>
    <cellStyle name="TableHeading 3 4 3" xfId="27534"/>
    <cellStyle name="TableHeading 3 4 4" xfId="27535"/>
    <cellStyle name="TableHeading 3 4 5" xfId="27536"/>
    <cellStyle name="TableHeading 3 4 6" xfId="27537"/>
    <cellStyle name="TableHeading 3 4 7" xfId="27538"/>
    <cellStyle name="TableHeading 3 4 8" xfId="27539"/>
    <cellStyle name="TableHeading 3 4 9" xfId="27540"/>
    <cellStyle name="TableHeading 3 5" xfId="27541"/>
    <cellStyle name="TableHeading 3 6" xfId="27542"/>
    <cellStyle name="TableHeading 3 7" xfId="27543"/>
    <cellStyle name="TableHeading 3 8" xfId="27544"/>
    <cellStyle name="TableHeading 3 9" xfId="27545"/>
    <cellStyle name="TableHeading 4" xfId="27546"/>
    <cellStyle name="TableHeading 5" xfId="27547"/>
    <cellStyle name="TableHeading 6" xfId="33999"/>
    <cellStyle name="TableNumber" xfId="27"/>
    <cellStyle name="TableNumber 2" xfId="27549"/>
    <cellStyle name="TableNumber 2 10" xfId="27550"/>
    <cellStyle name="TableNumber 2 11" xfId="27551"/>
    <cellStyle name="TableNumber 2 12" xfId="27552"/>
    <cellStyle name="TableNumber 2 13" xfId="27553"/>
    <cellStyle name="TableNumber 2 14" xfId="37213"/>
    <cellStyle name="TableNumber 2 2" xfId="27554"/>
    <cellStyle name="TableNumber 2 2 10" xfId="27555"/>
    <cellStyle name="TableNumber 2 2 11" xfId="27556"/>
    <cellStyle name="TableNumber 2 2 12" xfId="27557"/>
    <cellStyle name="TableNumber 2 2 13" xfId="27558"/>
    <cellStyle name="TableNumber 2 2 14" xfId="37214"/>
    <cellStyle name="TableNumber 2 2 2" xfId="27559"/>
    <cellStyle name="TableNumber 2 2 2 10" xfId="27560"/>
    <cellStyle name="TableNumber 2 2 2 11" xfId="27561"/>
    <cellStyle name="TableNumber 2 2 2 12" xfId="37215"/>
    <cellStyle name="TableNumber 2 2 2 2" xfId="27562"/>
    <cellStyle name="TableNumber 2 2 2 2 10" xfId="27563"/>
    <cellStyle name="TableNumber 2 2 2 2 11" xfId="37216"/>
    <cellStyle name="TableNumber 2 2 2 2 2" xfId="27564"/>
    <cellStyle name="TableNumber 2 2 2 2 3" xfId="27565"/>
    <cellStyle name="TableNumber 2 2 2 2 4" xfId="27566"/>
    <cellStyle name="TableNumber 2 2 2 2 5" xfId="27567"/>
    <cellStyle name="TableNumber 2 2 2 2 6" xfId="27568"/>
    <cellStyle name="TableNumber 2 2 2 2 7" xfId="27569"/>
    <cellStyle name="TableNumber 2 2 2 2 8" xfId="27570"/>
    <cellStyle name="TableNumber 2 2 2 2 9" xfId="27571"/>
    <cellStyle name="TableNumber 2 2 2 3" xfId="27572"/>
    <cellStyle name="TableNumber 2 2 2 4" xfId="27573"/>
    <cellStyle name="TableNumber 2 2 2 5" xfId="27574"/>
    <cellStyle name="TableNumber 2 2 2 6" xfId="27575"/>
    <cellStyle name="TableNumber 2 2 2 7" xfId="27576"/>
    <cellStyle name="TableNumber 2 2 2 8" xfId="27577"/>
    <cellStyle name="TableNumber 2 2 2 9" xfId="27578"/>
    <cellStyle name="TableNumber 2 2 3" xfId="27579"/>
    <cellStyle name="TableNumber 2 2 3 10" xfId="27580"/>
    <cellStyle name="TableNumber 2 2 3 11" xfId="37217"/>
    <cellStyle name="TableNumber 2 2 3 2" xfId="27581"/>
    <cellStyle name="TableNumber 2 2 3 3" xfId="27582"/>
    <cellStyle name="TableNumber 2 2 3 4" xfId="27583"/>
    <cellStyle name="TableNumber 2 2 3 5" xfId="27584"/>
    <cellStyle name="TableNumber 2 2 3 6" xfId="27585"/>
    <cellStyle name="TableNumber 2 2 3 7" xfId="27586"/>
    <cellStyle name="TableNumber 2 2 3 8" xfId="27587"/>
    <cellStyle name="TableNumber 2 2 3 9" xfId="27588"/>
    <cellStyle name="TableNumber 2 2 4" xfId="27589"/>
    <cellStyle name="TableNumber 2 2 4 10" xfId="27590"/>
    <cellStyle name="TableNumber 2 2 4 11" xfId="37218"/>
    <cellStyle name="TableNumber 2 2 4 2" xfId="27591"/>
    <cellStyle name="TableNumber 2 2 4 3" xfId="27592"/>
    <cellStyle name="TableNumber 2 2 4 4" xfId="27593"/>
    <cellStyle name="TableNumber 2 2 4 5" xfId="27594"/>
    <cellStyle name="TableNumber 2 2 4 6" xfId="27595"/>
    <cellStyle name="TableNumber 2 2 4 7" xfId="27596"/>
    <cellStyle name="TableNumber 2 2 4 8" xfId="27597"/>
    <cellStyle name="TableNumber 2 2 4 9" xfId="27598"/>
    <cellStyle name="TableNumber 2 2 5" xfId="27599"/>
    <cellStyle name="TableNumber 2 2 6" xfId="27600"/>
    <cellStyle name="TableNumber 2 2 7" xfId="27601"/>
    <cellStyle name="TableNumber 2 2 8" xfId="27602"/>
    <cellStyle name="TableNumber 2 2 9" xfId="27603"/>
    <cellStyle name="TableNumber 2 3" xfId="27604"/>
    <cellStyle name="TableNumber 2 3 10" xfId="27605"/>
    <cellStyle name="TableNumber 2 3 11" xfId="27606"/>
    <cellStyle name="TableNumber 2 3 12" xfId="27607"/>
    <cellStyle name="TableNumber 2 3 13" xfId="27608"/>
    <cellStyle name="TableNumber 2 3 14" xfId="37219"/>
    <cellStyle name="TableNumber 2 3 2" xfId="27609"/>
    <cellStyle name="TableNumber 2 3 2 10" xfId="27610"/>
    <cellStyle name="TableNumber 2 3 2 11" xfId="27611"/>
    <cellStyle name="TableNumber 2 3 2 12" xfId="37220"/>
    <cellStyle name="TableNumber 2 3 2 2" xfId="27612"/>
    <cellStyle name="TableNumber 2 3 2 2 10" xfId="27613"/>
    <cellStyle name="TableNumber 2 3 2 2 11" xfId="37221"/>
    <cellStyle name="TableNumber 2 3 2 2 2" xfId="27614"/>
    <cellStyle name="TableNumber 2 3 2 2 3" xfId="27615"/>
    <cellStyle name="TableNumber 2 3 2 2 4" xfId="27616"/>
    <cellStyle name="TableNumber 2 3 2 2 5" xfId="27617"/>
    <cellStyle name="TableNumber 2 3 2 2 6" xfId="27618"/>
    <cellStyle name="TableNumber 2 3 2 2 7" xfId="27619"/>
    <cellStyle name="TableNumber 2 3 2 2 8" xfId="27620"/>
    <cellStyle name="TableNumber 2 3 2 2 9" xfId="27621"/>
    <cellStyle name="TableNumber 2 3 2 3" xfId="27622"/>
    <cellStyle name="TableNumber 2 3 2 4" xfId="27623"/>
    <cellStyle name="TableNumber 2 3 2 5" xfId="27624"/>
    <cellStyle name="TableNumber 2 3 2 6" xfId="27625"/>
    <cellStyle name="TableNumber 2 3 2 7" xfId="27626"/>
    <cellStyle name="TableNumber 2 3 2 8" xfId="27627"/>
    <cellStyle name="TableNumber 2 3 2 9" xfId="27628"/>
    <cellStyle name="TableNumber 2 3 3" xfId="27629"/>
    <cellStyle name="TableNumber 2 3 3 10" xfId="27630"/>
    <cellStyle name="TableNumber 2 3 3 11" xfId="37222"/>
    <cellStyle name="TableNumber 2 3 3 2" xfId="27631"/>
    <cellStyle name="TableNumber 2 3 3 3" xfId="27632"/>
    <cellStyle name="TableNumber 2 3 3 4" xfId="27633"/>
    <cellStyle name="TableNumber 2 3 3 5" xfId="27634"/>
    <cellStyle name="TableNumber 2 3 3 6" xfId="27635"/>
    <cellStyle name="TableNumber 2 3 3 7" xfId="27636"/>
    <cellStyle name="TableNumber 2 3 3 8" xfId="27637"/>
    <cellStyle name="TableNumber 2 3 3 9" xfId="27638"/>
    <cellStyle name="TableNumber 2 3 4" xfId="27639"/>
    <cellStyle name="TableNumber 2 3 4 10" xfId="27640"/>
    <cellStyle name="TableNumber 2 3 4 11" xfId="37223"/>
    <cellStyle name="TableNumber 2 3 4 2" xfId="27641"/>
    <cellStyle name="TableNumber 2 3 4 3" xfId="27642"/>
    <cellStyle name="TableNumber 2 3 4 4" xfId="27643"/>
    <cellStyle name="TableNumber 2 3 4 5" xfId="27644"/>
    <cellStyle name="TableNumber 2 3 4 6" xfId="27645"/>
    <cellStyle name="TableNumber 2 3 4 7" xfId="27646"/>
    <cellStyle name="TableNumber 2 3 4 8" xfId="27647"/>
    <cellStyle name="TableNumber 2 3 4 9" xfId="27648"/>
    <cellStyle name="TableNumber 2 3 5" xfId="27649"/>
    <cellStyle name="TableNumber 2 3 6" xfId="27650"/>
    <cellStyle name="TableNumber 2 3 7" xfId="27651"/>
    <cellStyle name="TableNumber 2 3 8" xfId="27652"/>
    <cellStyle name="TableNumber 2 3 9" xfId="27653"/>
    <cellStyle name="TableNumber 2 4" xfId="27654"/>
    <cellStyle name="TableNumber 2 4 10" xfId="27655"/>
    <cellStyle name="TableNumber 2 4 11" xfId="27656"/>
    <cellStyle name="TableNumber 2 4 12" xfId="27657"/>
    <cellStyle name="TableNumber 2 4 13" xfId="27658"/>
    <cellStyle name="TableNumber 2 4 14" xfId="37224"/>
    <cellStyle name="TableNumber 2 4 2" xfId="27659"/>
    <cellStyle name="TableNumber 2 4 2 10" xfId="27660"/>
    <cellStyle name="TableNumber 2 4 2 11" xfId="27661"/>
    <cellStyle name="TableNumber 2 4 2 12" xfId="37225"/>
    <cellStyle name="TableNumber 2 4 2 2" xfId="27662"/>
    <cellStyle name="TableNumber 2 4 2 2 10" xfId="27663"/>
    <cellStyle name="TableNumber 2 4 2 2 11" xfId="37226"/>
    <cellStyle name="TableNumber 2 4 2 2 2" xfId="27664"/>
    <cellStyle name="TableNumber 2 4 2 2 3" xfId="27665"/>
    <cellStyle name="TableNumber 2 4 2 2 4" xfId="27666"/>
    <cellStyle name="TableNumber 2 4 2 2 5" xfId="27667"/>
    <cellStyle name="TableNumber 2 4 2 2 6" xfId="27668"/>
    <cellStyle name="TableNumber 2 4 2 2 7" xfId="27669"/>
    <cellStyle name="TableNumber 2 4 2 2 8" xfId="27670"/>
    <cellStyle name="TableNumber 2 4 2 2 9" xfId="27671"/>
    <cellStyle name="TableNumber 2 4 2 3" xfId="27672"/>
    <cellStyle name="TableNumber 2 4 2 4" xfId="27673"/>
    <cellStyle name="TableNumber 2 4 2 5" xfId="27674"/>
    <cellStyle name="TableNumber 2 4 2 6" xfId="27675"/>
    <cellStyle name="TableNumber 2 4 2 7" xfId="27676"/>
    <cellStyle name="TableNumber 2 4 2 8" xfId="27677"/>
    <cellStyle name="TableNumber 2 4 2 9" xfId="27678"/>
    <cellStyle name="TableNumber 2 4 3" xfId="27679"/>
    <cellStyle name="TableNumber 2 4 3 10" xfId="27680"/>
    <cellStyle name="TableNumber 2 4 3 11" xfId="37227"/>
    <cellStyle name="TableNumber 2 4 3 2" xfId="27681"/>
    <cellStyle name="TableNumber 2 4 3 3" xfId="27682"/>
    <cellStyle name="TableNumber 2 4 3 4" xfId="27683"/>
    <cellStyle name="TableNumber 2 4 3 5" xfId="27684"/>
    <cellStyle name="TableNumber 2 4 3 6" xfId="27685"/>
    <cellStyle name="TableNumber 2 4 3 7" xfId="27686"/>
    <cellStyle name="TableNumber 2 4 3 8" xfId="27687"/>
    <cellStyle name="TableNumber 2 4 3 9" xfId="27688"/>
    <cellStyle name="TableNumber 2 4 4" xfId="27689"/>
    <cellStyle name="TableNumber 2 4 4 10" xfId="27690"/>
    <cellStyle name="TableNumber 2 4 4 11" xfId="37228"/>
    <cellStyle name="TableNumber 2 4 4 2" xfId="27691"/>
    <cellStyle name="TableNumber 2 4 4 3" xfId="27692"/>
    <cellStyle name="TableNumber 2 4 4 4" xfId="27693"/>
    <cellStyle name="TableNumber 2 4 4 5" xfId="27694"/>
    <cellStyle name="TableNumber 2 4 4 6" xfId="27695"/>
    <cellStyle name="TableNumber 2 4 4 7" xfId="27696"/>
    <cellStyle name="TableNumber 2 4 4 8" xfId="27697"/>
    <cellStyle name="TableNumber 2 4 4 9" xfId="27698"/>
    <cellStyle name="TableNumber 2 4 5" xfId="27699"/>
    <cellStyle name="TableNumber 2 4 6" xfId="27700"/>
    <cellStyle name="TableNumber 2 4 7" xfId="27701"/>
    <cellStyle name="TableNumber 2 4 8" xfId="27702"/>
    <cellStyle name="TableNumber 2 4 9" xfId="27703"/>
    <cellStyle name="TableNumber 2 5" xfId="27704"/>
    <cellStyle name="TableNumber 2 6" xfId="27705"/>
    <cellStyle name="TableNumber 2 7" xfId="27706"/>
    <cellStyle name="TableNumber 2 8" xfId="27707"/>
    <cellStyle name="TableNumber 2 9" xfId="27708"/>
    <cellStyle name="TableNumber 3" xfId="27709"/>
    <cellStyle name="TableNumber 3 10" xfId="27710"/>
    <cellStyle name="TableNumber 3 11" xfId="27711"/>
    <cellStyle name="TableNumber 3 12" xfId="27712"/>
    <cellStyle name="TableNumber 3 13" xfId="27713"/>
    <cellStyle name="TableNumber 3 14" xfId="37229"/>
    <cellStyle name="TableNumber 3 2" xfId="27714"/>
    <cellStyle name="TableNumber 3 2 10" xfId="27715"/>
    <cellStyle name="TableNumber 3 2 11" xfId="27716"/>
    <cellStyle name="TableNumber 3 2 12" xfId="37230"/>
    <cellStyle name="TableNumber 3 2 2" xfId="27717"/>
    <cellStyle name="TableNumber 3 2 2 10" xfId="27718"/>
    <cellStyle name="TableNumber 3 2 2 11" xfId="37231"/>
    <cellStyle name="TableNumber 3 2 2 2" xfId="27719"/>
    <cellStyle name="TableNumber 3 2 2 3" xfId="27720"/>
    <cellStyle name="TableNumber 3 2 2 4" xfId="27721"/>
    <cellStyle name="TableNumber 3 2 2 5" xfId="27722"/>
    <cellStyle name="TableNumber 3 2 2 6" xfId="27723"/>
    <cellStyle name="TableNumber 3 2 2 7" xfId="27724"/>
    <cellStyle name="TableNumber 3 2 2 8" xfId="27725"/>
    <cellStyle name="TableNumber 3 2 2 9" xfId="27726"/>
    <cellStyle name="TableNumber 3 2 3" xfId="27727"/>
    <cellStyle name="TableNumber 3 2 4" xfId="27728"/>
    <cellStyle name="TableNumber 3 2 5" xfId="27729"/>
    <cellStyle name="TableNumber 3 2 6" xfId="27730"/>
    <cellStyle name="TableNumber 3 2 7" xfId="27731"/>
    <cellStyle name="TableNumber 3 2 8" xfId="27732"/>
    <cellStyle name="TableNumber 3 2 9" xfId="27733"/>
    <cellStyle name="TableNumber 3 3" xfId="27734"/>
    <cellStyle name="TableNumber 3 3 10" xfId="27735"/>
    <cellStyle name="TableNumber 3 3 11" xfId="37232"/>
    <cellStyle name="TableNumber 3 3 2" xfId="27736"/>
    <cellStyle name="TableNumber 3 3 3" xfId="27737"/>
    <cellStyle name="TableNumber 3 3 4" xfId="27738"/>
    <cellStyle name="TableNumber 3 3 5" xfId="27739"/>
    <cellStyle name="TableNumber 3 3 6" xfId="27740"/>
    <cellStyle name="TableNumber 3 3 7" xfId="27741"/>
    <cellStyle name="TableNumber 3 3 8" xfId="27742"/>
    <cellStyle name="TableNumber 3 3 9" xfId="27743"/>
    <cellStyle name="TableNumber 3 4" xfId="27744"/>
    <cellStyle name="TableNumber 3 4 10" xfId="27745"/>
    <cellStyle name="TableNumber 3 4 11" xfId="37233"/>
    <cellStyle name="TableNumber 3 4 2" xfId="27746"/>
    <cellStyle name="TableNumber 3 4 3" xfId="27747"/>
    <cellStyle name="TableNumber 3 4 4" xfId="27748"/>
    <cellStyle name="TableNumber 3 4 5" xfId="27749"/>
    <cellStyle name="TableNumber 3 4 6" xfId="27750"/>
    <cellStyle name="TableNumber 3 4 7" xfId="27751"/>
    <cellStyle name="TableNumber 3 4 8" xfId="27752"/>
    <cellStyle name="TableNumber 3 4 9" xfId="27753"/>
    <cellStyle name="TableNumber 3 5" xfId="27754"/>
    <cellStyle name="TableNumber 3 6" xfId="27755"/>
    <cellStyle name="TableNumber 3 7" xfId="27756"/>
    <cellStyle name="TableNumber 3 8" xfId="27757"/>
    <cellStyle name="TableNumber 3 9" xfId="27758"/>
    <cellStyle name="TableNumber 4" xfId="27759"/>
    <cellStyle name="TableNumber 5" xfId="27760"/>
    <cellStyle name="TableNumber 6" xfId="34000"/>
    <cellStyle name="TableNumber 7" xfId="27548"/>
    <cellStyle name="TableText" xfId="28"/>
    <cellStyle name="TableText 2" xfId="27762"/>
    <cellStyle name="TableText 2 10" xfId="27763"/>
    <cellStyle name="TableText 2 11" xfId="27764"/>
    <cellStyle name="TableText 2 12" xfId="27765"/>
    <cellStyle name="TableText 2 13" xfId="27766"/>
    <cellStyle name="TableText 2 14" xfId="37234"/>
    <cellStyle name="TableText 2 2" xfId="27767"/>
    <cellStyle name="TableText 2 2 10" xfId="27768"/>
    <cellStyle name="TableText 2 2 11" xfId="27769"/>
    <cellStyle name="TableText 2 2 12" xfId="27770"/>
    <cellStyle name="TableText 2 2 13" xfId="27771"/>
    <cellStyle name="TableText 2 2 14" xfId="37235"/>
    <cellStyle name="TableText 2 2 2" xfId="27772"/>
    <cellStyle name="TableText 2 2 2 10" xfId="27773"/>
    <cellStyle name="TableText 2 2 2 11" xfId="27774"/>
    <cellStyle name="TableText 2 2 2 12" xfId="37236"/>
    <cellStyle name="TableText 2 2 2 2" xfId="27775"/>
    <cellStyle name="TableText 2 2 2 2 10" xfId="27776"/>
    <cellStyle name="TableText 2 2 2 2 11" xfId="37237"/>
    <cellStyle name="TableText 2 2 2 2 2" xfId="27777"/>
    <cellStyle name="TableText 2 2 2 2 3" xfId="27778"/>
    <cellStyle name="TableText 2 2 2 2 4" xfId="27779"/>
    <cellStyle name="TableText 2 2 2 2 5" xfId="27780"/>
    <cellStyle name="TableText 2 2 2 2 6" xfId="27781"/>
    <cellStyle name="TableText 2 2 2 2 7" xfId="27782"/>
    <cellStyle name="TableText 2 2 2 2 8" xfId="27783"/>
    <cellStyle name="TableText 2 2 2 2 9" xfId="27784"/>
    <cellStyle name="TableText 2 2 2 3" xfId="27785"/>
    <cellStyle name="TableText 2 2 2 4" xfId="27786"/>
    <cellStyle name="TableText 2 2 2 5" xfId="27787"/>
    <cellStyle name="TableText 2 2 2 6" xfId="27788"/>
    <cellStyle name="TableText 2 2 2 7" xfId="27789"/>
    <cellStyle name="TableText 2 2 2 8" xfId="27790"/>
    <cellStyle name="TableText 2 2 2 9" xfId="27791"/>
    <cellStyle name="TableText 2 2 3" xfId="27792"/>
    <cellStyle name="TableText 2 2 3 10" xfId="27793"/>
    <cellStyle name="TableText 2 2 3 11" xfId="37238"/>
    <cellStyle name="TableText 2 2 3 2" xfId="27794"/>
    <cellStyle name="TableText 2 2 3 3" xfId="27795"/>
    <cellStyle name="TableText 2 2 3 4" xfId="27796"/>
    <cellStyle name="TableText 2 2 3 5" xfId="27797"/>
    <cellStyle name="TableText 2 2 3 6" xfId="27798"/>
    <cellStyle name="TableText 2 2 3 7" xfId="27799"/>
    <cellStyle name="TableText 2 2 3 8" xfId="27800"/>
    <cellStyle name="TableText 2 2 3 9" xfId="27801"/>
    <cellStyle name="TableText 2 2 4" xfId="27802"/>
    <cellStyle name="TableText 2 2 4 10" xfId="27803"/>
    <cellStyle name="TableText 2 2 4 11" xfId="37239"/>
    <cellStyle name="TableText 2 2 4 2" xfId="27804"/>
    <cellStyle name="TableText 2 2 4 3" xfId="27805"/>
    <cellStyle name="TableText 2 2 4 4" xfId="27806"/>
    <cellStyle name="TableText 2 2 4 5" xfId="27807"/>
    <cellStyle name="TableText 2 2 4 6" xfId="27808"/>
    <cellStyle name="TableText 2 2 4 7" xfId="27809"/>
    <cellStyle name="TableText 2 2 4 8" xfId="27810"/>
    <cellStyle name="TableText 2 2 4 9" xfId="27811"/>
    <cellStyle name="TableText 2 2 5" xfId="27812"/>
    <cellStyle name="TableText 2 2 6" xfId="27813"/>
    <cellStyle name="TableText 2 2 7" xfId="27814"/>
    <cellStyle name="TableText 2 2 8" xfId="27815"/>
    <cellStyle name="TableText 2 2 9" xfId="27816"/>
    <cellStyle name="TableText 2 3" xfId="27817"/>
    <cellStyle name="TableText 2 3 10" xfId="27818"/>
    <cellStyle name="TableText 2 3 11" xfId="27819"/>
    <cellStyle name="TableText 2 3 12" xfId="27820"/>
    <cellStyle name="TableText 2 3 13" xfId="27821"/>
    <cellStyle name="TableText 2 3 14" xfId="37240"/>
    <cellStyle name="TableText 2 3 2" xfId="27822"/>
    <cellStyle name="TableText 2 3 2 10" xfId="27823"/>
    <cellStyle name="TableText 2 3 2 11" xfId="27824"/>
    <cellStyle name="TableText 2 3 2 12" xfId="37241"/>
    <cellStyle name="TableText 2 3 2 2" xfId="27825"/>
    <cellStyle name="TableText 2 3 2 2 10" xfId="27826"/>
    <cellStyle name="TableText 2 3 2 2 11" xfId="37242"/>
    <cellStyle name="TableText 2 3 2 2 2" xfId="27827"/>
    <cellStyle name="TableText 2 3 2 2 3" xfId="27828"/>
    <cellStyle name="TableText 2 3 2 2 4" xfId="27829"/>
    <cellStyle name="TableText 2 3 2 2 5" xfId="27830"/>
    <cellStyle name="TableText 2 3 2 2 6" xfId="27831"/>
    <cellStyle name="TableText 2 3 2 2 7" xfId="27832"/>
    <cellStyle name="TableText 2 3 2 2 8" xfId="27833"/>
    <cellStyle name="TableText 2 3 2 2 9" xfId="27834"/>
    <cellStyle name="TableText 2 3 2 3" xfId="27835"/>
    <cellStyle name="TableText 2 3 2 4" xfId="27836"/>
    <cellStyle name="TableText 2 3 2 5" xfId="27837"/>
    <cellStyle name="TableText 2 3 2 6" xfId="27838"/>
    <cellStyle name="TableText 2 3 2 7" xfId="27839"/>
    <cellStyle name="TableText 2 3 2 8" xfId="27840"/>
    <cellStyle name="TableText 2 3 2 9" xfId="27841"/>
    <cellStyle name="TableText 2 3 3" xfId="27842"/>
    <cellStyle name="TableText 2 3 3 10" xfId="27843"/>
    <cellStyle name="TableText 2 3 3 11" xfId="37243"/>
    <cellStyle name="TableText 2 3 3 2" xfId="27844"/>
    <cellStyle name="TableText 2 3 3 3" xfId="27845"/>
    <cellStyle name="TableText 2 3 3 4" xfId="27846"/>
    <cellStyle name="TableText 2 3 3 5" xfId="27847"/>
    <cellStyle name="TableText 2 3 3 6" xfId="27848"/>
    <cellStyle name="TableText 2 3 3 7" xfId="27849"/>
    <cellStyle name="TableText 2 3 3 8" xfId="27850"/>
    <cellStyle name="TableText 2 3 3 9" xfId="27851"/>
    <cellStyle name="TableText 2 3 4" xfId="27852"/>
    <cellStyle name="TableText 2 3 4 10" xfId="27853"/>
    <cellStyle name="TableText 2 3 4 11" xfId="37244"/>
    <cellStyle name="TableText 2 3 4 2" xfId="27854"/>
    <cellStyle name="TableText 2 3 4 3" xfId="27855"/>
    <cellStyle name="TableText 2 3 4 4" xfId="27856"/>
    <cellStyle name="TableText 2 3 4 5" xfId="27857"/>
    <cellStyle name="TableText 2 3 4 6" xfId="27858"/>
    <cellStyle name="TableText 2 3 4 7" xfId="27859"/>
    <cellStyle name="TableText 2 3 4 8" xfId="27860"/>
    <cellStyle name="TableText 2 3 4 9" xfId="27861"/>
    <cellStyle name="TableText 2 3 5" xfId="27862"/>
    <cellStyle name="TableText 2 3 6" xfId="27863"/>
    <cellStyle name="TableText 2 3 7" xfId="27864"/>
    <cellStyle name="TableText 2 3 8" xfId="27865"/>
    <cellStyle name="TableText 2 3 9" xfId="27866"/>
    <cellStyle name="TableText 2 4" xfId="27867"/>
    <cellStyle name="TableText 2 4 10" xfId="27868"/>
    <cellStyle name="TableText 2 4 11" xfId="27869"/>
    <cellStyle name="TableText 2 4 12" xfId="27870"/>
    <cellStyle name="TableText 2 4 13" xfId="27871"/>
    <cellStyle name="TableText 2 4 14" xfId="37245"/>
    <cellStyle name="TableText 2 4 2" xfId="27872"/>
    <cellStyle name="TableText 2 4 2 10" xfId="27873"/>
    <cellStyle name="TableText 2 4 2 11" xfId="27874"/>
    <cellStyle name="TableText 2 4 2 12" xfId="37246"/>
    <cellStyle name="TableText 2 4 2 2" xfId="27875"/>
    <cellStyle name="TableText 2 4 2 2 10" xfId="27876"/>
    <cellStyle name="TableText 2 4 2 2 11" xfId="37247"/>
    <cellStyle name="TableText 2 4 2 2 2" xfId="27877"/>
    <cellStyle name="TableText 2 4 2 2 3" xfId="27878"/>
    <cellStyle name="TableText 2 4 2 2 4" xfId="27879"/>
    <cellStyle name="TableText 2 4 2 2 5" xfId="27880"/>
    <cellStyle name="TableText 2 4 2 2 6" xfId="27881"/>
    <cellStyle name="TableText 2 4 2 2 7" xfId="27882"/>
    <cellStyle name="TableText 2 4 2 2 8" xfId="27883"/>
    <cellStyle name="TableText 2 4 2 2 9" xfId="27884"/>
    <cellStyle name="TableText 2 4 2 3" xfId="27885"/>
    <cellStyle name="TableText 2 4 2 4" xfId="27886"/>
    <cellStyle name="TableText 2 4 2 5" xfId="27887"/>
    <cellStyle name="TableText 2 4 2 6" xfId="27888"/>
    <cellStyle name="TableText 2 4 2 7" xfId="27889"/>
    <cellStyle name="TableText 2 4 2 8" xfId="27890"/>
    <cellStyle name="TableText 2 4 2 9" xfId="27891"/>
    <cellStyle name="TableText 2 4 3" xfId="27892"/>
    <cellStyle name="TableText 2 4 3 10" xfId="27893"/>
    <cellStyle name="TableText 2 4 3 11" xfId="37248"/>
    <cellStyle name="TableText 2 4 3 2" xfId="27894"/>
    <cellStyle name="TableText 2 4 3 3" xfId="27895"/>
    <cellStyle name="TableText 2 4 3 4" xfId="27896"/>
    <cellStyle name="TableText 2 4 3 5" xfId="27897"/>
    <cellStyle name="TableText 2 4 3 6" xfId="27898"/>
    <cellStyle name="TableText 2 4 3 7" xfId="27899"/>
    <cellStyle name="TableText 2 4 3 8" xfId="27900"/>
    <cellStyle name="TableText 2 4 3 9" xfId="27901"/>
    <cellStyle name="TableText 2 4 4" xfId="27902"/>
    <cellStyle name="TableText 2 4 4 10" xfId="27903"/>
    <cellStyle name="TableText 2 4 4 11" xfId="37249"/>
    <cellStyle name="TableText 2 4 4 2" xfId="27904"/>
    <cellStyle name="TableText 2 4 4 3" xfId="27905"/>
    <cellStyle name="TableText 2 4 4 4" xfId="27906"/>
    <cellStyle name="TableText 2 4 4 5" xfId="27907"/>
    <cellStyle name="TableText 2 4 4 6" xfId="27908"/>
    <cellStyle name="TableText 2 4 4 7" xfId="27909"/>
    <cellStyle name="TableText 2 4 4 8" xfId="27910"/>
    <cellStyle name="TableText 2 4 4 9" xfId="27911"/>
    <cellStyle name="TableText 2 4 5" xfId="27912"/>
    <cellStyle name="TableText 2 4 6" xfId="27913"/>
    <cellStyle name="TableText 2 4 7" xfId="27914"/>
    <cellStyle name="TableText 2 4 8" xfId="27915"/>
    <cellStyle name="TableText 2 4 9" xfId="27916"/>
    <cellStyle name="TableText 2 5" xfId="27917"/>
    <cellStyle name="TableText 2 6" xfId="27918"/>
    <cellStyle name="TableText 2 7" xfId="27919"/>
    <cellStyle name="TableText 2 8" xfId="27920"/>
    <cellStyle name="TableText 2 9" xfId="27921"/>
    <cellStyle name="TableText 3" xfId="27922"/>
    <cellStyle name="TableText 3 10" xfId="27923"/>
    <cellStyle name="TableText 3 11" xfId="27924"/>
    <cellStyle name="TableText 3 12" xfId="27925"/>
    <cellStyle name="TableText 3 13" xfId="27926"/>
    <cellStyle name="TableText 3 14" xfId="37250"/>
    <cellStyle name="TableText 3 2" xfId="27927"/>
    <cellStyle name="TableText 3 2 10" xfId="27928"/>
    <cellStyle name="TableText 3 2 11" xfId="27929"/>
    <cellStyle name="TableText 3 2 12" xfId="37251"/>
    <cellStyle name="TableText 3 2 2" xfId="27930"/>
    <cellStyle name="TableText 3 2 2 10" xfId="27931"/>
    <cellStyle name="TableText 3 2 2 11" xfId="37252"/>
    <cellStyle name="TableText 3 2 2 2" xfId="27932"/>
    <cellStyle name="TableText 3 2 2 3" xfId="27933"/>
    <cellStyle name="TableText 3 2 2 4" xfId="27934"/>
    <cellStyle name="TableText 3 2 2 5" xfId="27935"/>
    <cellStyle name="TableText 3 2 2 6" xfId="27936"/>
    <cellStyle name="TableText 3 2 2 7" xfId="27937"/>
    <cellStyle name="TableText 3 2 2 8" xfId="27938"/>
    <cellStyle name="TableText 3 2 2 9" xfId="27939"/>
    <cellStyle name="TableText 3 2 3" xfId="27940"/>
    <cellStyle name="TableText 3 2 4" xfId="27941"/>
    <cellStyle name="TableText 3 2 5" xfId="27942"/>
    <cellStyle name="TableText 3 2 6" xfId="27943"/>
    <cellStyle name="TableText 3 2 7" xfId="27944"/>
    <cellStyle name="TableText 3 2 8" xfId="27945"/>
    <cellStyle name="TableText 3 2 9" xfId="27946"/>
    <cellStyle name="TableText 3 3" xfId="27947"/>
    <cellStyle name="TableText 3 3 10" xfId="27948"/>
    <cellStyle name="TableText 3 3 11" xfId="37253"/>
    <cellStyle name="TableText 3 3 2" xfId="27949"/>
    <cellStyle name="TableText 3 3 3" xfId="27950"/>
    <cellStyle name="TableText 3 3 4" xfId="27951"/>
    <cellStyle name="TableText 3 3 5" xfId="27952"/>
    <cellStyle name="TableText 3 3 6" xfId="27953"/>
    <cellStyle name="TableText 3 3 7" xfId="27954"/>
    <cellStyle name="TableText 3 3 8" xfId="27955"/>
    <cellStyle name="TableText 3 3 9" xfId="27956"/>
    <cellStyle name="TableText 3 4" xfId="27957"/>
    <cellStyle name="TableText 3 4 10" xfId="27958"/>
    <cellStyle name="TableText 3 4 11" xfId="37254"/>
    <cellStyle name="TableText 3 4 2" xfId="27959"/>
    <cellStyle name="TableText 3 4 3" xfId="27960"/>
    <cellStyle name="TableText 3 4 4" xfId="27961"/>
    <cellStyle name="TableText 3 4 5" xfId="27962"/>
    <cellStyle name="TableText 3 4 6" xfId="27963"/>
    <cellStyle name="TableText 3 4 7" xfId="27964"/>
    <cellStyle name="TableText 3 4 8" xfId="27965"/>
    <cellStyle name="TableText 3 4 9" xfId="27966"/>
    <cellStyle name="TableText 3 5" xfId="27967"/>
    <cellStyle name="TableText 3 6" xfId="27968"/>
    <cellStyle name="TableText 3 7" xfId="27969"/>
    <cellStyle name="TableText 3 8" xfId="27970"/>
    <cellStyle name="TableText 3 9" xfId="27971"/>
    <cellStyle name="TableText 4" xfId="27972"/>
    <cellStyle name="TableText 5" xfId="27973"/>
    <cellStyle name="TableText 6" xfId="34001"/>
    <cellStyle name="TableText 7" xfId="27761"/>
    <cellStyle name="Text" xfId="29"/>
    <cellStyle name="Text 10" xfId="27974"/>
    <cellStyle name="Text 2" xfId="27975"/>
    <cellStyle name="Text 2 2" xfId="27976"/>
    <cellStyle name="Text 2 2 2" xfId="27977"/>
    <cellStyle name="Text 2 2 2 10" xfId="27978"/>
    <cellStyle name="Text 2 2 2 11" xfId="27979"/>
    <cellStyle name="Text 2 2 2 12" xfId="27980"/>
    <cellStyle name="Text 2 2 2 13" xfId="27981"/>
    <cellStyle name="Text 2 2 2 14" xfId="37256"/>
    <cellStyle name="Text 2 2 2 2" xfId="27982"/>
    <cellStyle name="Text 2 2 2 2 10" xfId="27983"/>
    <cellStyle name="Text 2 2 2 2 11" xfId="27984"/>
    <cellStyle name="Text 2 2 2 2 12" xfId="37257"/>
    <cellStyle name="Text 2 2 2 2 2" xfId="27985"/>
    <cellStyle name="Text 2 2 2 2 2 10" xfId="27986"/>
    <cellStyle name="Text 2 2 2 2 2 11" xfId="37258"/>
    <cellStyle name="Text 2 2 2 2 2 2" xfId="27987"/>
    <cellStyle name="Text 2 2 2 2 2 3" xfId="27988"/>
    <cellStyle name="Text 2 2 2 2 2 4" xfId="27989"/>
    <cellStyle name="Text 2 2 2 2 2 5" xfId="27990"/>
    <cellStyle name="Text 2 2 2 2 2 6" xfId="27991"/>
    <cellStyle name="Text 2 2 2 2 2 7" xfId="27992"/>
    <cellStyle name="Text 2 2 2 2 2 8" xfId="27993"/>
    <cellStyle name="Text 2 2 2 2 2 9" xfId="27994"/>
    <cellStyle name="Text 2 2 2 2 3" xfId="27995"/>
    <cellStyle name="Text 2 2 2 2 4" xfId="27996"/>
    <cellStyle name="Text 2 2 2 2 5" xfId="27997"/>
    <cellStyle name="Text 2 2 2 2 6" xfId="27998"/>
    <cellStyle name="Text 2 2 2 2 7" xfId="27999"/>
    <cellStyle name="Text 2 2 2 2 8" xfId="28000"/>
    <cellStyle name="Text 2 2 2 2 9" xfId="28001"/>
    <cellStyle name="Text 2 2 2 3" xfId="28002"/>
    <cellStyle name="Text 2 2 2 3 10" xfId="28003"/>
    <cellStyle name="Text 2 2 2 3 11" xfId="37259"/>
    <cellStyle name="Text 2 2 2 3 2" xfId="28004"/>
    <cellStyle name="Text 2 2 2 3 3" xfId="28005"/>
    <cellStyle name="Text 2 2 2 3 4" xfId="28006"/>
    <cellStyle name="Text 2 2 2 3 5" xfId="28007"/>
    <cellStyle name="Text 2 2 2 3 6" xfId="28008"/>
    <cellStyle name="Text 2 2 2 3 7" xfId="28009"/>
    <cellStyle name="Text 2 2 2 3 8" xfId="28010"/>
    <cellStyle name="Text 2 2 2 3 9" xfId="28011"/>
    <cellStyle name="Text 2 2 2 4" xfId="28012"/>
    <cellStyle name="Text 2 2 2 4 10" xfId="28013"/>
    <cellStyle name="Text 2 2 2 4 11" xfId="37260"/>
    <cellStyle name="Text 2 2 2 4 2" xfId="28014"/>
    <cellStyle name="Text 2 2 2 4 3" xfId="28015"/>
    <cellStyle name="Text 2 2 2 4 4" xfId="28016"/>
    <cellStyle name="Text 2 2 2 4 5" xfId="28017"/>
    <cellStyle name="Text 2 2 2 4 6" xfId="28018"/>
    <cellStyle name="Text 2 2 2 4 7" xfId="28019"/>
    <cellStyle name="Text 2 2 2 4 8" xfId="28020"/>
    <cellStyle name="Text 2 2 2 4 9" xfId="28021"/>
    <cellStyle name="Text 2 2 2 5" xfId="28022"/>
    <cellStyle name="Text 2 2 2 6" xfId="28023"/>
    <cellStyle name="Text 2 2 2 7" xfId="28024"/>
    <cellStyle name="Text 2 2 2 8" xfId="28025"/>
    <cellStyle name="Text 2 2 2 9" xfId="28026"/>
    <cellStyle name="Text 2 2 3" xfId="28027"/>
    <cellStyle name="Text 2 2 3 10" xfId="28028"/>
    <cellStyle name="Text 2 2 3 11" xfId="28029"/>
    <cellStyle name="Text 2 2 3 12" xfId="28030"/>
    <cellStyle name="Text 2 2 3 13" xfId="28031"/>
    <cellStyle name="Text 2 2 3 14" xfId="37261"/>
    <cellStyle name="Text 2 2 3 2" xfId="28032"/>
    <cellStyle name="Text 2 2 3 2 10" xfId="28033"/>
    <cellStyle name="Text 2 2 3 2 11" xfId="28034"/>
    <cellStyle name="Text 2 2 3 2 12" xfId="37262"/>
    <cellStyle name="Text 2 2 3 2 2" xfId="28035"/>
    <cellStyle name="Text 2 2 3 2 2 10" xfId="28036"/>
    <cellStyle name="Text 2 2 3 2 2 11" xfId="37263"/>
    <cellStyle name="Text 2 2 3 2 2 2" xfId="28037"/>
    <cellStyle name="Text 2 2 3 2 2 3" xfId="28038"/>
    <cellStyle name="Text 2 2 3 2 2 4" xfId="28039"/>
    <cellStyle name="Text 2 2 3 2 2 5" xfId="28040"/>
    <cellStyle name="Text 2 2 3 2 2 6" xfId="28041"/>
    <cellStyle name="Text 2 2 3 2 2 7" xfId="28042"/>
    <cellStyle name="Text 2 2 3 2 2 8" xfId="28043"/>
    <cellStyle name="Text 2 2 3 2 2 9" xfId="28044"/>
    <cellStyle name="Text 2 2 3 2 3" xfId="28045"/>
    <cellStyle name="Text 2 2 3 2 4" xfId="28046"/>
    <cellStyle name="Text 2 2 3 2 5" xfId="28047"/>
    <cellStyle name="Text 2 2 3 2 6" xfId="28048"/>
    <cellStyle name="Text 2 2 3 2 7" xfId="28049"/>
    <cellStyle name="Text 2 2 3 2 8" xfId="28050"/>
    <cellStyle name="Text 2 2 3 2 9" xfId="28051"/>
    <cellStyle name="Text 2 2 3 3" xfId="28052"/>
    <cellStyle name="Text 2 2 3 3 10" xfId="28053"/>
    <cellStyle name="Text 2 2 3 3 11" xfId="37264"/>
    <cellStyle name="Text 2 2 3 3 2" xfId="28054"/>
    <cellStyle name="Text 2 2 3 3 3" xfId="28055"/>
    <cellStyle name="Text 2 2 3 3 4" xfId="28056"/>
    <cellStyle name="Text 2 2 3 3 5" xfId="28057"/>
    <cellStyle name="Text 2 2 3 3 6" xfId="28058"/>
    <cellStyle name="Text 2 2 3 3 7" xfId="28059"/>
    <cellStyle name="Text 2 2 3 3 8" xfId="28060"/>
    <cellStyle name="Text 2 2 3 3 9" xfId="28061"/>
    <cellStyle name="Text 2 2 3 4" xfId="28062"/>
    <cellStyle name="Text 2 2 3 4 10" xfId="28063"/>
    <cellStyle name="Text 2 2 3 4 11" xfId="37265"/>
    <cellStyle name="Text 2 2 3 4 2" xfId="28064"/>
    <cellStyle name="Text 2 2 3 4 3" xfId="28065"/>
    <cellStyle name="Text 2 2 3 4 4" xfId="28066"/>
    <cellStyle name="Text 2 2 3 4 5" xfId="28067"/>
    <cellStyle name="Text 2 2 3 4 6" xfId="28068"/>
    <cellStyle name="Text 2 2 3 4 7" xfId="28069"/>
    <cellStyle name="Text 2 2 3 4 8" xfId="28070"/>
    <cellStyle name="Text 2 2 3 4 9" xfId="28071"/>
    <cellStyle name="Text 2 2 3 5" xfId="28072"/>
    <cellStyle name="Text 2 2 3 6" xfId="28073"/>
    <cellStyle name="Text 2 2 3 7" xfId="28074"/>
    <cellStyle name="Text 2 2 3 8" xfId="28075"/>
    <cellStyle name="Text 2 2 3 9" xfId="28076"/>
    <cellStyle name="Text 2 2 4" xfId="28077"/>
    <cellStyle name="Text 2 2 4 2" xfId="28078"/>
    <cellStyle name="Text 2 2 4 3" xfId="28079"/>
    <cellStyle name="Text 2 2 4 4" xfId="37266"/>
    <cellStyle name="Text 2 2 5" xfId="28080"/>
    <cellStyle name="Text 2 2 5 10" xfId="28081"/>
    <cellStyle name="Text 2 2 5 11" xfId="28082"/>
    <cellStyle name="Text 2 2 5 12" xfId="37267"/>
    <cellStyle name="Text 2 2 5 2" xfId="28083"/>
    <cellStyle name="Text 2 2 5 2 10" xfId="28084"/>
    <cellStyle name="Text 2 2 5 2 11" xfId="28085"/>
    <cellStyle name="Text 2 2 5 2 12" xfId="37268"/>
    <cellStyle name="Text 2 2 5 2 2" xfId="28086"/>
    <cellStyle name="Text 2 2 5 2 2 10" xfId="28087"/>
    <cellStyle name="Text 2 2 5 2 2 11" xfId="37269"/>
    <cellStyle name="Text 2 2 5 2 2 2" xfId="28088"/>
    <cellStyle name="Text 2 2 5 2 2 3" xfId="28089"/>
    <cellStyle name="Text 2 2 5 2 2 4" xfId="28090"/>
    <cellStyle name="Text 2 2 5 2 2 5" xfId="28091"/>
    <cellStyle name="Text 2 2 5 2 2 6" xfId="28092"/>
    <cellStyle name="Text 2 2 5 2 2 7" xfId="28093"/>
    <cellStyle name="Text 2 2 5 2 2 8" xfId="28094"/>
    <cellStyle name="Text 2 2 5 2 2 9" xfId="28095"/>
    <cellStyle name="Text 2 2 5 2 3" xfId="28096"/>
    <cellStyle name="Text 2 2 5 2 4" xfId="28097"/>
    <cellStyle name="Text 2 2 5 2 5" xfId="28098"/>
    <cellStyle name="Text 2 2 5 2 6" xfId="28099"/>
    <cellStyle name="Text 2 2 5 2 7" xfId="28100"/>
    <cellStyle name="Text 2 2 5 2 8" xfId="28101"/>
    <cellStyle name="Text 2 2 5 2 9" xfId="28102"/>
    <cellStyle name="Text 2 2 5 3" xfId="28103"/>
    <cellStyle name="Text 2 2 5 4" xfId="28104"/>
    <cellStyle name="Text 2 2 5 5" xfId="28105"/>
    <cellStyle name="Text 2 2 5 6" xfId="28106"/>
    <cellStyle name="Text 2 2 5 7" xfId="28107"/>
    <cellStyle name="Text 2 2 5 8" xfId="28108"/>
    <cellStyle name="Text 2 2 5 9" xfId="28109"/>
    <cellStyle name="Text 2 2 6" xfId="28110"/>
    <cellStyle name="Text 2 2 7" xfId="28111"/>
    <cellStyle name="Text 2 2 8" xfId="37255"/>
    <cellStyle name="Text 2 3" xfId="28112"/>
    <cellStyle name="Text 2 3 10" xfId="28113"/>
    <cellStyle name="Text 2 3 11" xfId="28114"/>
    <cellStyle name="Text 2 3 12" xfId="28115"/>
    <cellStyle name="Text 2 3 13" xfId="28116"/>
    <cellStyle name="Text 2 3 14" xfId="37270"/>
    <cellStyle name="Text 2 3 2" xfId="28117"/>
    <cellStyle name="Text 2 3 2 10" xfId="28118"/>
    <cellStyle name="Text 2 3 2 11" xfId="28119"/>
    <cellStyle name="Text 2 3 2 12" xfId="37271"/>
    <cellStyle name="Text 2 3 2 2" xfId="28120"/>
    <cellStyle name="Text 2 3 2 2 10" xfId="28121"/>
    <cellStyle name="Text 2 3 2 2 11" xfId="37272"/>
    <cellStyle name="Text 2 3 2 2 2" xfId="28122"/>
    <cellStyle name="Text 2 3 2 2 3" xfId="28123"/>
    <cellStyle name="Text 2 3 2 2 4" xfId="28124"/>
    <cellStyle name="Text 2 3 2 2 5" xfId="28125"/>
    <cellStyle name="Text 2 3 2 2 6" xfId="28126"/>
    <cellStyle name="Text 2 3 2 2 7" xfId="28127"/>
    <cellStyle name="Text 2 3 2 2 8" xfId="28128"/>
    <cellStyle name="Text 2 3 2 2 9" xfId="28129"/>
    <cellStyle name="Text 2 3 2 3" xfId="28130"/>
    <cellStyle name="Text 2 3 2 4" xfId="28131"/>
    <cellStyle name="Text 2 3 2 5" xfId="28132"/>
    <cellStyle name="Text 2 3 2 6" xfId="28133"/>
    <cellStyle name="Text 2 3 2 7" xfId="28134"/>
    <cellStyle name="Text 2 3 2 8" xfId="28135"/>
    <cellStyle name="Text 2 3 2 9" xfId="28136"/>
    <cellStyle name="Text 2 3 3" xfId="28137"/>
    <cellStyle name="Text 2 3 3 10" xfId="28138"/>
    <cellStyle name="Text 2 3 3 11" xfId="37273"/>
    <cellStyle name="Text 2 3 3 2" xfId="28139"/>
    <cellStyle name="Text 2 3 3 3" xfId="28140"/>
    <cellStyle name="Text 2 3 3 4" xfId="28141"/>
    <cellStyle name="Text 2 3 3 5" xfId="28142"/>
    <cellStyle name="Text 2 3 3 6" xfId="28143"/>
    <cellStyle name="Text 2 3 3 7" xfId="28144"/>
    <cellStyle name="Text 2 3 3 8" xfId="28145"/>
    <cellStyle name="Text 2 3 3 9" xfId="28146"/>
    <cellStyle name="Text 2 3 4" xfId="28147"/>
    <cellStyle name="Text 2 3 4 10" xfId="28148"/>
    <cellStyle name="Text 2 3 4 11" xfId="37274"/>
    <cellStyle name="Text 2 3 4 2" xfId="28149"/>
    <cellStyle name="Text 2 3 4 3" xfId="28150"/>
    <cellStyle name="Text 2 3 4 4" xfId="28151"/>
    <cellStyle name="Text 2 3 4 5" xfId="28152"/>
    <cellStyle name="Text 2 3 4 6" xfId="28153"/>
    <cellStyle name="Text 2 3 4 7" xfId="28154"/>
    <cellStyle name="Text 2 3 4 8" xfId="28155"/>
    <cellStyle name="Text 2 3 4 9" xfId="28156"/>
    <cellStyle name="Text 2 3 5" xfId="28157"/>
    <cellStyle name="Text 2 3 6" xfId="28158"/>
    <cellStyle name="Text 2 3 7" xfId="28159"/>
    <cellStyle name="Text 2 3 8" xfId="28160"/>
    <cellStyle name="Text 2 3 9" xfId="28161"/>
    <cellStyle name="Text 2 4" xfId="28162"/>
    <cellStyle name="Text 2 5" xfId="28163"/>
    <cellStyle name="Text 2 6" xfId="34003"/>
    <cellStyle name="Text 3" xfId="28164"/>
    <cellStyle name="Text 3 2" xfId="28165"/>
    <cellStyle name="Text 3 2 2" xfId="28166"/>
    <cellStyle name="Text 3 2 3" xfId="28167"/>
    <cellStyle name="Text 3 2 4" xfId="37275"/>
    <cellStyle name="Text 3 3" xfId="28168"/>
    <cellStyle name="Text 3 3 2" xfId="28169"/>
    <cellStyle name="Text 3 3 3" xfId="28170"/>
    <cellStyle name="Text 3 3 4" xfId="37276"/>
    <cellStyle name="Text 3 4" xfId="28171"/>
    <cellStyle name="Text 3 5" xfId="28172"/>
    <cellStyle name="Text 3 6" xfId="34004"/>
    <cellStyle name="Text 4" xfId="28173"/>
    <cellStyle name="Text 4 2" xfId="28174"/>
    <cellStyle name="Text 4 2 2" xfId="28175"/>
    <cellStyle name="Text 4 2 3" xfId="28176"/>
    <cellStyle name="Text 4 2 4" xfId="37277"/>
    <cellStyle name="Text 4 3" xfId="28177"/>
    <cellStyle name="Text 4 3 2" xfId="28178"/>
    <cellStyle name="Text 4 3 3" xfId="28179"/>
    <cellStyle name="Text 4 3 4" xfId="37278"/>
    <cellStyle name="Text 4 4" xfId="28180"/>
    <cellStyle name="Text 4 4 2" xfId="28181"/>
    <cellStyle name="Text 4 4 3" xfId="28182"/>
    <cellStyle name="Text 4 4 4" xfId="37279"/>
    <cellStyle name="Text 4 5" xfId="28183"/>
    <cellStyle name="Text 4 6" xfId="28184"/>
    <cellStyle name="Text 4 7" xfId="34005"/>
    <cellStyle name="Text 5" xfId="28185"/>
    <cellStyle name="Text 5 2" xfId="28186"/>
    <cellStyle name="Text 5 2 2" xfId="28187"/>
    <cellStyle name="Text 5 2 3" xfId="28188"/>
    <cellStyle name="Text 5 2 4" xfId="37281"/>
    <cellStyle name="Text 5 3" xfId="28189"/>
    <cellStyle name="Text 5 3 2" xfId="28190"/>
    <cellStyle name="Text 5 3 3" xfId="28191"/>
    <cellStyle name="Text 5 3 4" xfId="37282"/>
    <cellStyle name="Text 5 4" xfId="28192"/>
    <cellStyle name="Text 5 5" xfId="28193"/>
    <cellStyle name="Text 5 6" xfId="37280"/>
    <cellStyle name="Text 6" xfId="28194"/>
    <cellStyle name="Text 6 2" xfId="28195"/>
    <cellStyle name="Text 6 3" xfId="28196"/>
    <cellStyle name="Text 6 4" xfId="37283"/>
    <cellStyle name="Text 7" xfId="28197"/>
    <cellStyle name="Text 8" xfId="28198"/>
    <cellStyle name="Text 9" xfId="34002"/>
    <cellStyle name="Text Italic" xfId="28199"/>
    <cellStyle name="Text Italic 2" xfId="28200"/>
    <cellStyle name="Text Italic 3" xfId="28201"/>
    <cellStyle name="Text Italic 4" xfId="37284"/>
    <cellStyle name="Text Merged LJust" xfId="28202"/>
    <cellStyle name="Text Merged LJust 2" xfId="28203"/>
    <cellStyle name="Text Merged LJust 2 2" xfId="28204"/>
    <cellStyle name="Text Merged LJust 2 3" xfId="28205"/>
    <cellStyle name="Text Merged LJust 2 4" xfId="37286"/>
    <cellStyle name="Text Merged LJust 3" xfId="28206"/>
    <cellStyle name="Text Merged LJust 3 2" xfId="28207"/>
    <cellStyle name="Text Merged LJust 3 3" xfId="28208"/>
    <cellStyle name="Text Merged LJust 3 4" xfId="37287"/>
    <cellStyle name="Text Merged LJust 4" xfId="28209"/>
    <cellStyle name="Text Merged LJust 5" xfId="28210"/>
    <cellStyle name="Text Merged LJust 6" xfId="37285"/>
    <cellStyle name="Text rjustify" xfId="30"/>
    <cellStyle name="Text rjustify 2" xfId="28212"/>
    <cellStyle name="Text rjustify 2 2" xfId="28213"/>
    <cellStyle name="Text rjustify 2 2 2" xfId="28214"/>
    <cellStyle name="Text rjustify 2 2 2 10" xfId="28215"/>
    <cellStyle name="Text rjustify 2 2 2 11" xfId="28216"/>
    <cellStyle name="Text rjustify 2 2 2 12" xfId="28217"/>
    <cellStyle name="Text rjustify 2 2 2 13" xfId="28218"/>
    <cellStyle name="Text rjustify 2 2 2 14" xfId="37289"/>
    <cellStyle name="Text rjustify 2 2 2 2" xfId="28219"/>
    <cellStyle name="Text rjustify 2 2 2 2 10" xfId="28220"/>
    <cellStyle name="Text rjustify 2 2 2 2 11" xfId="28221"/>
    <cellStyle name="Text rjustify 2 2 2 2 12" xfId="37290"/>
    <cellStyle name="Text rjustify 2 2 2 2 2" xfId="28222"/>
    <cellStyle name="Text rjustify 2 2 2 2 2 10" xfId="28223"/>
    <cellStyle name="Text rjustify 2 2 2 2 2 11" xfId="37291"/>
    <cellStyle name="Text rjustify 2 2 2 2 2 2" xfId="28224"/>
    <cellStyle name="Text rjustify 2 2 2 2 2 3" xfId="28225"/>
    <cellStyle name="Text rjustify 2 2 2 2 2 4" xfId="28226"/>
    <cellStyle name="Text rjustify 2 2 2 2 2 5" xfId="28227"/>
    <cellStyle name="Text rjustify 2 2 2 2 2 6" xfId="28228"/>
    <cellStyle name="Text rjustify 2 2 2 2 2 7" xfId="28229"/>
    <cellStyle name="Text rjustify 2 2 2 2 2 8" xfId="28230"/>
    <cellStyle name="Text rjustify 2 2 2 2 2 9" xfId="28231"/>
    <cellStyle name="Text rjustify 2 2 2 2 3" xfId="28232"/>
    <cellStyle name="Text rjustify 2 2 2 2 4" xfId="28233"/>
    <cellStyle name="Text rjustify 2 2 2 2 5" xfId="28234"/>
    <cellStyle name="Text rjustify 2 2 2 2 6" xfId="28235"/>
    <cellStyle name="Text rjustify 2 2 2 2 7" xfId="28236"/>
    <cellStyle name="Text rjustify 2 2 2 2 8" xfId="28237"/>
    <cellStyle name="Text rjustify 2 2 2 2 9" xfId="28238"/>
    <cellStyle name="Text rjustify 2 2 2 3" xfId="28239"/>
    <cellStyle name="Text rjustify 2 2 2 3 10" xfId="28240"/>
    <cellStyle name="Text rjustify 2 2 2 3 11" xfId="37292"/>
    <cellStyle name="Text rjustify 2 2 2 3 2" xfId="28241"/>
    <cellStyle name="Text rjustify 2 2 2 3 3" xfId="28242"/>
    <cellStyle name="Text rjustify 2 2 2 3 4" xfId="28243"/>
    <cellStyle name="Text rjustify 2 2 2 3 5" xfId="28244"/>
    <cellStyle name="Text rjustify 2 2 2 3 6" xfId="28245"/>
    <cellStyle name="Text rjustify 2 2 2 3 7" xfId="28246"/>
    <cellStyle name="Text rjustify 2 2 2 3 8" xfId="28247"/>
    <cellStyle name="Text rjustify 2 2 2 3 9" xfId="28248"/>
    <cellStyle name="Text rjustify 2 2 2 4" xfId="28249"/>
    <cellStyle name="Text rjustify 2 2 2 4 10" xfId="28250"/>
    <cellStyle name="Text rjustify 2 2 2 4 11" xfId="37293"/>
    <cellStyle name="Text rjustify 2 2 2 4 2" xfId="28251"/>
    <cellStyle name="Text rjustify 2 2 2 4 3" xfId="28252"/>
    <cellStyle name="Text rjustify 2 2 2 4 4" xfId="28253"/>
    <cellStyle name="Text rjustify 2 2 2 4 5" xfId="28254"/>
    <cellStyle name="Text rjustify 2 2 2 4 6" xfId="28255"/>
    <cellStyle name="Text rjustify 2 2 2 4 7" xfId="28256"/>
    <cellStyle name="Text rjustify 2 2 2 4 8" xfId="28257"/>
    <cellStyle name="Text rjustify 2 2 2 4 9" xfId="28258"/>
    <cellStyle name="Text rjustify 2 2 2 5" xfId="28259"/>
    <cellStyle name="Text rjustify 2 2 2 6" xfId="28260"/>
    <cellStyle name="Text rjustify 2 2 2 7" xfId="28261"/>
    <cellStyle name="Text rjustify 2 2 2 8" xfId="28262"/>
    <cellStyle name="Text rjustify 2 2 2 9" xfId="28263"/>
    <cellStyle name="Text rjustify 2 2 3" xfId="28264"/>
    <cellStyle name="Text rjustify 2 2 3 10" xfId="28265"/>
    <cellStyle name="Text rjustify 2 2 3 11" xfId="28266"/>
    <cellStyle name="Text rjustify 2 2 3 12" xfId="28267"/>
    <cellStyle name="Text rjustify 2 2 3 13" xfId="28268"/>
    <cellStyle name="Text rjustify 2 2 3 14" xfId="37294"/>
    <cellStyle name="Text rjustify 2 2 3 2" xfId="28269"/>
    <cellStyle name="Text rjustify 2 2 3 2 10" xfId="28270"/>
    <cellStyle name="Text rjustify 2 2 3 2 11" xfId="28271"/>
    <cellStyle name="Text rjustify 2 2 3 2 12" xfId="37295"/>
    <cellStyle name="Text rjustify 2 2 3 2 2" xfId="28272"/>
    <cellStyle name="Text rjustify 2 2 3 2 2 10" xfId="28273"/>
    <cellStyle name="Text rjustify 2 2 3 2 2 11" xfId="37296"/>
    <cellStyle name="Text rjustify 2 2 3 2 2 2" xfId="28274"/>
    <cellStyle name="Text rjustify 2 2 3 2 2 3" xfId="28275"/>
    <cellStyle name="Text rjustify 2 2 3 2 2 4" xfId="28276"/>
    <cellStyle name="Text rjustify 2 2 3 2 2 5" xfId="28277"/>
    <cellStyle name="Text rjustify 2 2 3 2 2 6" xfId="28278"/>
    <cellStyle name="Text rjustify 2 2 3 2 2 7" xfId="28279"/>
    <cellStyle name="Text rjustify 2 2 3 2 2 8" xfId="28280"/>
    <cellStyle name="Text rjustify 2 2 3 2 2 9" xfId="28281"/>
    <cellStyle name="Text rjustify 2 2 3 2 3" xfId="28282"/>
    <cellStyle name="Text rjustify 2 2 3 2 4" xfId="28283"/>
    <cellStyle name="Text rjustify 2 2 3 2 5" xfId="28284"/>
    <cellStyle name="Text rjustify 2 2 3 2 6" xfId="28285"/>
    <cellStyle name="Text rjustify 2 2 3 2 7" xfId="28286"/>
    <cellStyle name="Text rjustify 2 2 3 2 8" xfId="28287"/>
    <cellStyle name="Text rjustify 2 2 3 2 9" xfId="28288"/>
    <cellStyle name="Text rjustify 2 2 3 3" xfId="28289"/>
    <cellStyle name="Text rjustify 2 2 3 3 10" xfId="28290"/>
    <cellStyle name="Text rjustify 2 2 3 3 11" xfId="37297"/>
    <cellStyle name="Text rjustify 2 2 3 3 2" xfId="28291"/>
    <cellStyle name="Text rjustify 2 2 3 3 3" xfId="28292"/>
    <cellStyle name="Text rjustify 2 2 3 3 4" xfId="28293"/>
    <cellStyle name="Text rjustify 2 2 3 3 5" xfId="28294"/>
    <cellStyle name="Text rjustify 2 2 3 3 6" xfId="28295"/>
    <cellStyle name="Text rjustify 2 2 3 3 7" xfId="28296"/>
    <cellStyle name="Text rjustify 2 2 3 3 8" xfId="28297"/>
    <cellStyle name="Text rjustify 2 2 3 3 9" xfId="28298"/>
    <cellStyle name="Text rjustify 2 2 3 4" xfId="28299"/>
    <cellStyle name="Text rjustify 2 2 3 4 10" xfId="28300"/>
    <cellStyle name="Text rjustify 2 2 3 4 11" xfId="37298"/>
    <cellStyle name="Text rjustify 2 2 3 4 2" xfId="28301"/>
    <cellStyle name="Text rjustify 2 2 3 4 3" xfId="28302"/>
    <cellStyle name="Text rjustify 2 2 3 4 4" xfId="28303"/>
    <cellStyle name="Text rjustify 2 2 3 4 5" xfId="28304"/>
    <cellStyle name="Text rjustify 2 2 3 4 6" xfId="28305"/>
    <cellStyle name="Text rjustify 2 2 3 4 7" xfId="28306"/>
    <cellStyle name="Text rjustify 2 2 3 4 8" xfId="28307"/>
    <cellStyle name="Text rjustify 2 2 3 4 9" xfId="28308"/>
    <cellStyle name="Text rjustify 2 2 3 5" xfId="28309"/>
    <cellStyle name="Text rjustify 2 2 3 6" xfId="28310"/>
    <cellStyle name="Text rjustify 2 2 3 7" xfId="28311"/>
    <cellStyle name="Text rjustify 2 2 3 8" xfId="28312"/>
    <cellStyle name="Text rjustify 2 2 3 9" xfId="28313"/>
    <cellStyle name="Text rjustify 2 2 4" xfId="28314"/>
    <cellStyle name="Text rjustify 2 2 4 2" xfId="28315"/>
    <cellStyle name="Text rjustify 2 2 4 3" xfId="28316"/>
    <cellStyle name="Text rjustify 2 2 4 4" xfId="37299"/>
    <cellStyle name="Text rjustify 2 2 5" xfId="28317"/>
    <cellStyle name="Text rjustify 2 2 5 10" xfId="28318"/>
    <cellStyle name="Text rjustify 2 2 5 11" xfId="28319"/>
    <cellStyle name="Text rjustify 2 2 5 12" xfId="37300"/>
    <cellStyle name="Text rjustify 2 2 5 2" xfId="28320"/>
    <cellStyle name="Text rjustify 2 2 5 2 10" xfId="28321"/>
    <cellStyle name="Text rjustify 2 2 5 2 11" xfId="28322"/>
    <cellStyle name="Text rjustify 2 2 5 2 12" xfId="37301"/>
    <cellStyle name="Text rjustify 2 2 5 2 2" xfId="28323"/>
    <cellStyle name="Text rjustify 2 2 5 2 2 10" xfId="28324"/>
    <cellStyle name="Text rjustify 2 2 5 2 2 11" xfId="37302"/>
    <cellStyle name="Text rjustify 2 2 5 2 2 2" xfId="28325"/>
    <cellStyle name="Text rjustify 2 2 5 2 2 3" xfId="28326"/>
    <cellStyle name="Text rjustify 2 2 5 2 2 4" xfId="28327"/>
    <cellStyle name="Text rjustify 2 2 5 2 2 5" xfId="28328"/>
    <cellStyle name="Text rjustify 2 2 5 2 2 6" xfId="28329"/>
    <cellStyle name="Text rjustify 2 2 5 2 2 7" xfId="28330"/>
    <cellStyle name="Text rjustify 2 2 5 2 2 8" xfId="28331"/>
    <cellStyle name="Text rjustify 2 2 5 2 2 9" xfId="28332"/>
    <cellStyle name="Text rjustify 2 2 5 2 3" xfId="28333"/>
    <cellStyle name="Text rjustify 2 2 5 2 4" xfId="28334"/>
    <cellStyle name="Text rjustify 2 2 5 2 5" xfId="28335"/>
    <cellStyle name="Text rjustify 2 2 5 2 6" xfId="28336"/>
    <cellStyle name="Text rjustify 2 2 5 2 7" xfId="28337"/>
    <cellStyle name="Text rjustify 2 2 5 2 8" xfId="28338"/>
    <cellStyle name="Text rjustify 2 2 5 2 9" xfId="28339"/>
    <cellStyle name="Text rjustify 2 2 5 3" xfId="28340"/>
    <cellStyle name="Text rjustify 2 2 5 4" xfId="28341"/>
    <cellStyle name="Text rjustify 2 2 5 5" xfId="28342"/>
    <cellStyle name="Text rjustify 2 2 5 6" xfId="28343"/>
    <cellStyle name="Text rjustify 2 2 5 7" xfId="28344"/>
    <cellStyle name="Text rjustify 2 2 5 8" xfId="28345"/>
    <cellStyle name="Text rjustify 2 2 5 9" xfId="28346"/>
    <cellStyle name="Text rjustify 2 2 6" xfId="28347"/>
    <cellStyle name="Text rjustify 2 2 7" xfId="28348"/>
    <cellStyle name="Text rjustify 2 2 8" xfId="37288"/>
    <cellStyle name="Text rjustify 2 3" xfId="28349"/>
    <cellStyle name="Text rjustify 2 3 10" xfId="28350"/>
    <cellStyle name="Text rjustify 2 3 11" xfId="28351"/>
    <cellStyle name="Text rjustify 2 3 12" xfId="28352"/>
    <cellStyle name="Text rjustify 2 3 13" xfId="28353"/>
    <cellStyle name="Text rjustify 2 3 14" xfId="37303"/>
    <cellStyle name="Text rjustify 2 3 2" xfId="28354"/>
    <cellStyle name="Text rjustify 2 3 2 10" xfId="28355"/>
    <cellStyle name="Text rjustify 2 3 2 11" xfId="28356"/>
    <cellStyle name="Text rjustify 2 3 2 12" xfId="37304"/>
    <cellStyle name="Text rjustify 2 3 2 2" xfId="28357"/>
    <cellStyle name="Text rjustify 2 3 2 2 10" xfId="28358"/>
    <cellStyle name="Text rjustify 2 3 2 2 11" xfId="37305"/>
    <cellStyle name="Text rjustify 2 3 2 2 2" xfId="28359"/>
    <cellStyle name="Text rjustify 2 3 2 2 3" xfId="28360"/>
    <cellStyle name="Text rjustify 2 3 2 2 4" xfId="28361"/>
    <cellStyle name="Text rjustify 2 3 2 2 5" xfId="28362"/>
    <cellStyle name="Text rjustify 2 3 2 2 6" xfId="28363"/>
    <cellStyle name="Text rjustify 2 3 2 2 7" xfId="28364"/>
    <cellStyle name="Text rjustify 2 3 2 2 8" xfId="28365"/>
    <cellStyle name="Text rjustify 2 3 2 2 9" xfId="28366"/>
    <cellStyle name="Text rjustify 2 3 2 3" xfId="28367"/>
    <cellStyle name="Text rjustify 2 3 2 4" xfId="28368"/>
    <cellStyle name="Text rjustify 2 3 2 5" xfId="28369"/>
    <cellStyle name="Text rjustify 2 3 2 6" xfId="28370"/>
    <cellStyle name="Text rjustify 2 3 2 7" xfId="28371"/>
    <cellStyle name="Text rjustify 2 3 2 8" xfId="28372"/>
    <cellStyle name="Text rjustify 2 3 2 9" xfId="28373"/>
    <cellStyle name="Text rjustify 2 3 3" xfId="28374"/>
    <cellStyle name="Text rjustify 2 3 3 10" xfId="28375"/>
    <cellStyle name="Text rjustify 2 3 3 11" xfId="37306"/>
    <cellStyle name="Text rjustify 2 3 3 2" xfId="28376"/>
    <cellStyle name="Text rjustify 2 3 3 3" xfId="28377"/>
    <cellStyle name="Text rjustify 2 3 3 4" xfId="28378"/>
    <cellStyle name="Text rjustify 2 3 3 5" xfId="28379"/>
    <cellStyle name="Text rjustify 2 3 3 6" xfId="28380"/>
    <cellStyle name="Text rjustify 2 3 3 7" xfId="28381"/>
    <cellStyle name="Text rjustify 2 3 3 8" xfId="28382"/>
    <cellStyle name="Text rjustify 2 3 3 9" xfId="28383"/>
    <cellStyle name="Text rjustify 2 3 4" xfId="28384"/>
    <cellStyle name="Text rjustify 2 3 4 10" xfId="28385"/>
    <cellStyle name="Text rjustify 2 3 4 11" xfId="37307"/>
    <cellStyle name="Text rjustify 2 3 4 2" xfId="28386"/>
    <cellStyle name="Text rjustify 2 3 4 3" xfId="28387"/>
    <cellStyle name="Text rjustify 2 3 4 4" xfId="28388"/>
    <cellStyle name="Text rjustify 2 3 4 5" xfId="28389"/>
    <cellStyle name="Text rjustify 2 3 4 6" xfId="28390"/>
    <cellStyle name="Text rjustify 2 3 4 7" xfId="28391"/>
    <cellStyle name="Text rjustify 2 3 4 8" xfId="28392"/>
    <cellStyle name="Text rjustify 2 3 4 9" xfId="28393"/>
    <cellStyle name="Text rjustify 2 3 5" xfId="28394"/>
    <cellStyle name="Text rjustify 2 3 6" xfId="28395"/>
    <cellStyle name="Text rjustify 2 3 7" xfId="28396"/>
    <cellStyle name="Text rjustify 2 3 8" xfId="28397"/>
    <cellStyle name="Text rjustify 2 3 9" xfId="28398"/>
    <cellStyle name="Text rjustify 2 4" xfId="28399"/>
    <cellStyle name="Text rjustify 2 5" xfId="28400"/>
    <cellStyle name="Text rjustify 2 6" xfId="34007"/>
    <cellStyle name="Text rjustify 3" xfId="28401"/>
    <cellStyle name="Text rjustify 3 2" xfId="28402"/>
    <cellStyle name="Text rjustify 3 3" xfId="28403"/>
    <cellStyle name="Text rjustify 3 4" xfId="37308"/>
    <cellStyle name="Text rjustify 4" xfId="28404"/>
    <cellStyle name="Text rjustify 5" xfId="28405"/>
    <cellStyle name="Text rjustify 6" xfId="34006"/>
    <cellStyle name="Text rjustify 7" xfId="28211"/>
    <cellStyle name="Text Underline" xfId="28406"/>
    <cellStyle name="Text Underline 2" xfId="28407"/>
    <cellStyle name="Text Underline 2 2" xfId="28408"/>
    <cellStyle name="Text Underline 2 3" xfId="28409"/>
    <cellStyle name="Text Underline 2 4" xfId="37310"/>
    <cellStyle name="Text Underline 3" xfId="28410"/>
    <cellStyle name="Text Underline 3 2" xfId="28411"/>
    <cellStyle name="Text Underline 3 3" xfId="28412"/>
    <cellStyle name="Text Underline 3 4" xfId="37311"/>
    <cellStyle name="Text Underline 4" xfId="28413"/>
    <cellStyle name="Text Underline 5" xfId="28414"/>
    <cellStyle name="Text Underline 6" xfId="37309"/>
    <cellStyle name="Text Wrap" xfId="28415"/>
    <cellStyle name="Text Wrap 2" xfId="28416"/>
    <cellStyle name="Text Wrap 2 10" xfId="28417"/>
    <cellStyle name="Text Wrap 2 11" xfId="28418"/>
    <cellStyle name="Text Wrap 2 12" xfId="28419"/>
    <cellStyle name="Text Wrap 2 13" xfId="28420"/>
    <cellStyle name="Text Wrap 2 14" xfId="28421"/>
    <cellStyle name="Text Wrap 2 15" xfId="37312"/>
    <cellStyle name="Text Wrap 2 2" xfId="28422"/>
    <cellStyle name="Text Wrap 2 2 10" xfId="28423"/>
    <cellStyle name="Text Wrap 2 2 11" xfId="28424"/>
    <cellStyle name="Text Wrap 2 2 12" xfId="28425"/>
    <cellStyle name="Text Wrap 2 2 13" xfId="28426"/>
    <cellStyle name="Text Wrap 2 2 14" xfId="37313"/>
    <cellStyle name="Text Wrap 2 2 2" xfId="28427"/>
    <cellStyle name="Text Wrap 2 2 2 10" xfId="28428"/>
    <cellStyle name="Text Wrap 2 2 2 11" xfId="28429"/>
    <cellStyle name="Text Wrap 2 2 2 12" xfId="37314"/>
    <cellStyle name="Text Wrap 2 2 2 2" xfId="28430"/>
    <cellStyle name="Text Wrap 2 2 2 2 10" xfId="28431"/>
    <cellStyle name="Text Wrap 2 2 2 2 11" xfId="37315"/>
    <cellStyle name="Text Wrap 2 2 2 2 2" xfId="28432"/>
    <cellStyle name="Text Wrap 2 2 2 2 3" xfId="28433"/>
    <cellStyle name="Text Wrap 2 2 2 2 4" xfId="28434"/>
    <cellStyle name="Text Wrap 2 2 2 2 5" xfId="28435"/>
    <cellStyle name="Text Wrap 2 2 2 2 6" xfId="28436"/>
    <cellStyle name="Text Wrap 2 2 2 2 7" xfId="28437"/>
    <cellStyle name="Text Wrap 2 2 2 2 8" xfId="28438"/>
    <cellStyle name="Text Wrap 2 2 2 2 9" xfId="28439"/>
    <cellStyle name="Text Wrap 2 2 2 3" xfId="28440"/>
    <cellStyle name="Text Wrap 2 2 2 4" xfId="28441"/>
    <cellStyle name="Text Wrap 2 2 2 5" xfId="28442"/>
    <cellStyle name="Text Wrap 2 2 2 6" xfId="28443"/>
    <cellStyle name="Text Wrap 2 2 2 7" xfId="28444"/>
    <cellStyle name="Text Wrap 2 2 2 8" xfId="28445"/>
    <cellStyle name="Text Wrap 2 2 2 9" xfId="28446"/>
    <cellStyle name="Text Wrap 2 2 3" xfId="28447"/>
    <cellStyle name="Text Wrap 2 2 3 10" xfId="28448"/>
    <cellStyle name="Text Wrap 2 2 3 11" xfId="37316"/>
    <cellStyle name="Text Wrap 2 2 3 2" xfId="28449"/>
    <cellStyle name="Text Wrap 2 2 3 3" xfId="28450"/>
    <cellStyle name="Text Wrap 2 2 3 4" xfId="28451"/>
    <cellStyle name="Text Wrap 2 2 3 5" xfId="28452"/>
    <cellStyle name="Text Wrap 2 2 3 6" xfId="28453"/>
    <cellStyle name="Text Wrap 2 2 3 7" xfId="28454"/>
    <cellStyle name="Text Wrap 2 2 3 8" xfId="28455"/>
    <cellStyle name="Text Wrap 2 2 3 9" xfId="28456"/>
    <cellStyle name="Text Wrap 2 2 4" xfId="28457"/>
    <cellStyle name="Text Wrap 2 2 4 10" xfId="28458"/>
    <cellStyle name="Text Wrap 2 2 4 11" xfId="37317"/>
    <cellStyle name="Text Wrap 2 2 4 2" xfId="28459"/>
    <cellStyle name="Text Wrap 2 2 4 3" xfId="28460"/>
    <cellStyle name="Text Wrap 2 2 4 4" xfId="28461"/>
    <cellStyle name="Text Wrap 2 2 4 5" xfId="28462"/>
    <cellStyle name="Text Wrap 2 2 4 6" xfId="28463"/>
    <cellStyle name="Text Wrap 2 2 4 7" xfId="28464"/>
    <cellStyle name="Text Wrap 2 2 4 8" xfId="28465"/>
    <cellStyle name="Text Wrap 2 2 4 9" xfId="28466"/>
    <cellStyle name="Text Wrap 2 2 5" xfId="28467"/>
    <cellStyle name="Text Wrap 2 2 6" xfId="28468"/>
    <cellStyle name="Text Wrap 2 2 7" xfId="28469"/>
    <cellStyle name="Text Wrap 2 2 8" xfId="28470"/>
    <cellStyle name="Text Wrap 2 2 9" xfId="28471"/>
    <cellStyle name="Text Wrap 2 3" xfId="28472"/>
    <cellStyle name="Text Wrap 2 3 10" xfId="28473"/>
    <cellStyle name="Text Wrap 2 3 11" xfId="28474"/>
    <cellStyle name="Text Wrap 2 3 12" xfId="28475"/>
    <cellStyle name="Text Wrap 2 3 13" xfId="28476"/>
    <cellStyle name="Text Wrap 2 3 14" xfId="37318"/>
    <cellStyle name="Text Wrap 2 3 2" xfId="28477"/>
    <cellStyle name="Text Wrap 2 3 2 10" xfId="28478"/>
    <cellStyle name="Text Wrap 2 3 2 11" xfId="28479"/>
    <cellStyle name="Text Wrap 2 3 2 12" xfId="37319"/>
    <cellStyle name="Text Wrap 2 3 2 2" xfId="28480"/>
    <cellStyle name="Text Wrap 2 3 2 2 10" xfId="28481"/>
    <cellStyle name="Text Wrap 2 3 2 2 11" xfId="37320"/>
    <cellStyle name="Text Wrap 2 3 2 2 2" xfId="28482"/>
    <cellStyle name="Text Wrap 2 3 2 2 3" xfId="28483"/>
    <cellStyle name="Text Wrap 2 3 2 2 4" xfId="28484"/>
    <cellStyle name="Text Wrap 2 3 2 2 5" xfId="28485"/>
    <cellStyle name="Text Wrap 2 3 2 2 6" xfId="28486"/>
    <cellStyle name="Text Wrap 2 3 2 2 7" xfId="28487"/>
    <cellStyle name="Text Wrap 2 3 2 2 8" xfId="28488"/>
    <cellStyle name="Text Wrap 2 3 2 2 9" xfId="28489"/>
    <cellStyle name="Text Wrap 2 3 2 3" xfId="28490"/>
    <cellStyle name="Text Wrap 2 3 2 4" xfId="28491"/>
    <cellStyle name="Text Wrap 2 3 2 5" xfId="28492"/>
    <cellStyle name="Text Wrap 2 3 2 6" xfId="28493"/>
    <cellStyle name="Text Wrap 2 3 2 7" xfId="28494"/>
    <cellStyle name="Text Wrap 2 3 2 8" xfId="28495"/>
    <cellStyle name="Text Wrap 2 3 2 9" xfId="28496"/>
    <cellStyle name="Text Wrap 2 3 3" xfId="28497"/>
    <cellStyle name="Text Wrap 2 3 3 10" xfId="28498"/>
    <cellStyle name="Text Wrap 2 3 3 11" xfId="37321"/>
    <cellStyle name="Text Wrap 2 3 3 2" xfId="28499"/>
    <cellStyle name="Text Wrap 2 3 3 3" xfId="28500"/>
    <cellStyle name="Text Wrap 2 3 3 4" xfId="28501"/>
    <cellStyle name="Text Wrap 2 3 3 5" xfId="28502"/>
    <cellStyle name="Text Wrap 2 3 3 6" xfId="28503"/>
    <cellStyle name="Text Wrap 2 3 3 7" xfId="28504"/>
    <cellStyle name="Text Wrap 2 3 3 8" xfId="28505"/>
    <cellStyle name="Text Wrap 2 3 3 9" xfId="28506"/>
    <cellStyle name="Text Wrap 2 3 4" xfId="28507"/>
    <cellStyle name="Text Wrap 2 3 4 10" xfId="28508"/>
    <cellStyle name="Text Wrap 2 3 4 11" xfId="37322"/>
    <cellStyle name="Text Wrap 2 3 4 2" xfId="28509"/>
    <cellStyle name="Text Wrap 2 3 4 3" xfId="28510"/>
    <cellStyle name="Text Wrap 2 3 4 4" xfId="28511"/>
    <cellStyle name="Text Wrap 2 3 4 5" xfId="28512"/>
    <cellStyle name="Text Wrap 2 3 4 6" xfId="28513"/>
    <cellStyle name="Text Wrap 2 3 4 7" xfId="28514"/>
    <cellStyle name="Text Wrap 2 3 4 8" xfId="28515"/>
    <cellStyle name="Text Wrap 2 3 4 9" xfId="28516"/>
    <cellStyle name="Text Wrap 2 3 5" xfId="28517"/>
    <cellStyle name="Text Wrap 2 3 6" xfId="28518"/>
    <cellStyle name="Text Wrap 2 3 7" xfId="28519"/>
    <cellStyle name="Text Wrap 2 3 8" xfId="28520"/>
    <cellStyle name="Text Wrap 2 3 9" xfId="28521"/>
    <cellStyle name="Text Wrap 2 4" xfId="28522"/>
    <cellStyle name="Text Wrap 2 4 10" xfId="28523"/>
    <cellStyle name="Text Wrap 2 4 11" xfId="28524"/>
    <cellStyle name="Text Wrap 2 4 12" xfId="28525"/>
    <cellStyle name="Text Wrap 2 4 13" xfId="28526"/>
    <cellStyle name="Text Wrap 2 4 14" xfId="37323"/>
    <cellStyle name="Text Wrap 2 4 2" xfId="28527"/>
    <cellStyle name="Text Wrap 2 4 2 10" xfId="28528"/>
    <cellStyle name="Text Wrap 2 4 2 11" xfId="28529"/>
    <cellStyle name="Text Wrap 2 4 2 12" xfId="37324"/>
    <cellStyle name="Text Wrap 2 4 2 2" xfId="28530"/>
    <cellStyle name="Text Wrap 2 4 2 2 10" xfId="28531"/>
    <cellStyle name="Text Wrap 2 4 2 2 11" xfId="37325"/>
    <cellStyle name="Text Wrap 2 4 2 2 2" xfId="28532"/>
    <cellStyle name="Text Wrap 2 4 2 2 3" xfId="28533"/>
    <cellStyle name="Text Wrap 2 4 2 2 4" xfId="28534"/>
    <cellStyle name="Text Wrap 2 4 2 2 5" xfId="28535"/>
    <cellStyle name="Text Wrap 2 4 2 2 6" xfId="28536"/>
    <cellStyle name="Text Wrap 2 4 2 2 7" xfId="28537"/>
    <cellStyle name="Text Wrap 2 4 2 2 8" xfId="28538"/>
    <cellStyle name="Text Wrap 2 4 2 2 9" xfId="28539"/>
    <cellStyle name="Text Wrap 2 4 2 3" xfId="28540"/>
    <cellStyle name="Text Wrap 2 4 2 4" xfId="28541"/>
    <cellStyle name="Text Wrap 2 4 2 5" xfId="28542"/>
    <cellStyle name="Text Wrap 2 4 2 6" xfId="28543"/>
    <cellStyle name="Text Wrap 2 4 2 7" xfId="28544"/>
    <cellStyle name="Text Wrap 2 4 2 8" xfId="28545"/>
    <cellStyle name="Text Wrap 2 4 2 9" xfId="28546"/>
    <cellStyle name="Text Wrap 2 4 3" xfId="28547"/>
    <cellStyle name="Text Wrap 2 4 3 10" xfId="28548"/>
    <cellStyle name="Text Wrap 2 4 3 11" xfId="37326"/>
    <cellStyle name="Text Wrap 2 4 3 2" xfId="28549"/>
    <cellStyle name="Text Wrap 2 4 3 3" xfId="28550"/>
    <cellStyle name="Text Wrap 2 4 3 4" xfId="28551"/>
    <cellStyle name="Text Wrap 2 4 3 5" xfId="28552"/>
    <cellStyle name="Text Wrap 2 4 3 6" xfId="28553"/>
    <cellStyle name="Text Wrap 2 4 3 7" xfId="28554"/>
    <cellStyle name="Text Wrap 2 4 3 8" xfId="28555"/>
    <cellStyle name="Text Wrap 2 4 3 9" xfId="28556"/>
    <cellStyle name="Text Wrap 2 4 4" xfId="28557"/>
    <cellStyle name="Text Wrap 2 4 4 10" xfId="28558"/>
    <cellStyle name="Text Wrap 2 4 4 11" xfId="37327"/>
    <cellStyle name="Text Wrap 2 4 4 2" xfId="28559"/>
    <cellStyle name="Text Wrap 2 4 4 3" xfId="28560"/>
    <cellStyle name="Text Wrap 2 4 4 4" xfId="28561"/>
    <cellStyle name="Text Wrap 2 4 4 5" xfId="28562"/>
    <cellStyle name="Text Wrap 2 4 4 6" xfId="28563"/>
    <cellStyle name="Text Wrap 2 4 4 7" xfId="28564"/>
    <cellStyle name="Text Wrap 2 4 4 8" xfId="28565"/>
    <cellStyle name="Text Wrap 2 4 4 9" xfId="28566"/>
    <cellStyle name="Text Wrap 2 4 5" xfId="28567"/>
    <cellStyle name="Text Wrap 2 4 6" xfId="28568"/>
    <cellStyle name="Text Wrap 2 4 7" xfId="28569"/>
    <cellStyle name="Text Wrap 2 4 8" xfId="28570"/>
    <cellStyle name="Text Wrap 2 4 9" xfId="28571"/>
    <cellStyle name="Text Wrap 2 5" xfId="28572"/>
    <cellStyle name="Text Wrap 2 5 10" xfId="28573"/>
    <cellStyle name="Text Wrap 2 5 11" xfId="37328"/>
    <cellStyle name="Text Wrap 2 5 2" xfId="28574"/>
    <cellStyle name="Text Wrap 2 5 3" xfId="28575"/>
    <cellStyle name="Text Wrap 2 5 4" xfId="28576"/>
    <cellStyle name="Text Wrap 2 5 5" xfId="28577"/>
    <cellStyle name="Text Wrap 2 5 6" xfId="28578"/>
    <cellStyle name="Text Wrap 2 5 7" xfId="28579"/>
    <cellStyle name="Text Wrap 2 5 8" xfId="28580"/>
    <cellStyle name="Text Wrap 2 5 9" xfId="28581"/>
    <cellStyle name="Text Wrap 2 6" xfId="28582"/>
    <cellStyle name="Text Wrap 2 7" xfId="28583"/>
    <cellStyle name="Text Wrap 2 8" xfId="28584"/>
    <cellStyle name="Text Wrap 2 9" xfId="28585"/>
    <cellStyle name="Text Wrap 3" xfId="28586"/>
    <cellStyle name="Text Wrap 3 10" xfId="28587"/>
    <cellStyle name="Text Wrap 3 11" xfId="28588"/>
    <cellStyle name="Text Wrap 3 12" xfId="28589"/>
    <cellStyle name="Text Wrap 3 13" xfId="28590"/>
    <cellStyle name="Text Wrap 3 14" xfId="37329"/>
    <cellStyle name="Text Wrap 3 2" xfId="28591"/>
    <cellStyle name="Text Wrap 3 2 10" xfId="28592"/>
    <cellStyle name="Text Wrap 3 2 11" xfId="28593"/>
    <cellStyle name="Text Wrap 3 2 12" xfId="37330"/>
    <cellStyle name="Text Wrap 3 2 2" xfId="28594"/>
    <cellStyle name="Text Wrap 3 2 2 10" xfId="28595"/>
    <cellStyle name="Text Wrap 3 2 2 11" xfId="37331"/>
    <cellStyle name="Text Wrap 3 2 2 2" xfId="28596"/>
    <cellStyle name="Text Wrap 3 2 2 3" xfId="28597"/>
    <cellStyle name="Text Wrap 3 2 2 4" xfId="28598"/>
    <cellStyle name="Text Wrap 3 2 2 5" xfId="28599"/>
    <cellStyle name="Text Wrap 3 2 2 6" xfId="28600"/>
    <cellStyle name="Text Wrap 3 2 2 7" xfId="28601"/>
    <cellStyle name="Text Wrap 3 2 2 8" xfId="28602"/>
    <cellStyle name="Text Wrap 3 2 2 9" xfId="28603"/>
    <cellStyle name="Text Wrap 3 2 3" xfId="28604"/>
    <cellStyle name="Text Wrap 3 2 4" xfId="28605"/>
    <cellStyle name="Text Wrap 3 2 5" xfId="28606"/>
    <cellStyle name="Text Wrap 3 2 6" xfId="28607"/>
    <cellStyle name="Text Wrap 3 2 7" xfId="28608"/>
    <cellStyle name="Text Wrap 3 2 8" xfId="28609"/>
    <cellStyle name="Text Wrap 3 2 9" xfId="28610"/>
    <cellStyle name="Text Wrap 3 3" xfId="28611"/>
    <cellStyle name="Text Wrap 3 3 10" xfId="28612"/>
    <cellStyle name="Text Wrap 3 3 11" xfId="37332"/>
    <cellStyle name="Text Wrap 3 3 2" xfId="28613"/>
    <cellStyle name="Text Wrap 3 3 3" xfId="28614"/>
    <cellStyle name="Text Wrap 3 3 4" xfId="28615"/>
    <cellStyle name="Text Wrap 3 3 5" xfId="28616"/>
    <cellStyle name="Text Wrap 3 3 6" xfId="28617"/>
    <cellStyle name="Text Wrap 3 3 7" xfId="28618"/>
    <cellStyle name="Text Wrap 3 3 8" xfId="28619"/>
    <cellStyle name="Text Wrap 3 3 9" xfId="28620"/>
    <cellStyle name="Text Wrap 3 4" xfId="28621"/>
    <cellStyle name="Text Wrap 3 4 10" xfId="28622"/>
    <cellStyle name="Text Wrap 3 4 11" xfId="37333"/>
    <cellStyle name="Text Wrap 3 4 2" xfId="28623"/>
    <cellStyle name="Text Wrap 3 4 3" xfId="28624"/>
    <cellStyle name="Text Wrap 3 4 4" xfId="28625"/>
    <cellStyle name="Text Wrap 3 4 5" xfId="28626"/>
    <cellStyle name="Text Wrap 3 4 6" xfId="28627"/>
    <cellStyle name="Text Wrap 3 4 7" xfId="28628"/>
    <cellStyle name="Text Wrap 3 4 8" xfId="28629"/>
    <cellStyle name="Text Wrap 3 4 9" xfId="28630"/>
    <cellStyle name="Text Wrap 3 5" xfId="28631"/>
    <cellStyle name="Text Wrap 3 6" xfId="28632"/>
    <cellStyle name="Text Wrap 3 7" xfId="28633"/>
    <cellStyle name="Text Wrap 3 8" xfId="28634"/>
    <cellStyle name="Text Wrap 3 9" xfId="28635"/>
    <cellStyle name="Text Wrap 4" xfId="28636"/>
    <cellStyle name="Text Wrap 4 10" xfId="28637"/>
    <cellStyle name="Text Wrap 4 11" xfId="28638"/>
    <cellStyle name="Text Wrap 4 12" xfId="37334"/>
    <cellStyle name="Text Wrap 4 2" xfId="28639"/>
    <cellStyle name="Text Wrap 4 2 10" xfId="28640"/>
    <cellStyle name="Text Wrap 4 2 11" xfId="28641"/>
    <cellStyle name="Text Wrap 4 2 12" xfId="37335"/>
    <cellStyle name="Text Wrap 4 2 2" xfId="28642"/>
    <cellStyle name="Text Wrap 4 2 2 10" xfId="28643"/>
    <cellStyle name="Text Wrap 4 2 2 11" xfId="37336"/>
    <cellStyle name="Text Wrap 4 2 2 2" xfId="28644"/>
    <cellStyle name="Text Wrap 4 2 2 3" xfId="28645"/>
    <cellStyle name="Text Wrap 4 2 2 4" xfId="28646"/>
    <cellStyle name="Text Wrap 4 2 2 5" xfId="28647"/>
    <cellStyle name="Text Wrap 4 2 2 6" xfId="28648"/>
    <cellStyle name="Text Wrap 4 2 2 7" xfId="28649"/>
    <cellStyle name="Text Wrap 4 2 2 8" xfId="28650"/>
    <cellStyle name="Text Wrap 4 2 2 9" xfId="28651"/>
    <cellStyle name="Text Wrap 4 2 3" xfId="28652"/>
    <cellStyle name="Text Wrap 4 2 4" xfId="28653"/>
    <cellStyle name="Text Wrap 4 2 5" xfId="28654"/>
    <cellStyle name="Text Wrap 4 2 6" xfId="28655"/>
    <cellStyle name="Text Wrap 4 2 7" xfId="28656"/>
    <cellStyle name="Text Wrap 4 2 8" xfId="28657"/>
    <cellStyle name="Text Wrap 4 2 9" xfId="28658"/>
    <cellStyle name="Text Wrap 4 3" xfId="28659"/>
    <cellStyle name="Text Wrap 4 4" xfId="28660"/>
    <cellStyle name="Text Wrap 4 5" xfId="28661"/>
    <cellStyle name="Text Wrap 4 6" xfId="28662"/>
    <cellStyle name="Text Wrap 4 7" xfId="28663"/>
    <cellStyle name="Text Wrap 4 8" xfId="28664"/>
    <cellStyle name="Text Wrap 4 9" xfId="28665"/>
    <cellStyle name="Text Wrap 5" xfId="28666"/>
    <cellStyle name="Text Wrap 5 10" xfId="28667"/>
    <cellStyle name="Text Wrap 5 11" xfId="28668"/>
    <cellStyle name="Text Wrap 5 12" xfId="28669"/>
    <cellStyle name="Text Wrap 5 13" xfId="28670"/>
    <cellStyle name="Text Wrap 5 14" xfId="37337"/>
    <cellStyle name="Text Wrap 5 2" xfId="28671"/>
    <cellStyle name="Text Wrap 5 2 10" xfId="28672"/>
    <cellStyle name="Text Wrap 5 2 11" xfId="28673"/>
    <cellStyle name="Text Wrap 5 2 12" xfId="37338"/>
    <cellStyle name="Text Wrap 5 2 2" xfId="28674"/>
    <cellStyle name="Text Wrap 5 2 2 10" xfId="28675"/>
    <cellStyle name="Text Wrap 5 2 2 11" xfId="37339"/>
    <cellStyle name="Text Wrap 5 2 2 2" xfId="28676"/>
    <cellStyle name="Text Wrap 5 2 2 3" xfId="28677"/>
    <cellStyle name="Text Wrap 5 2 2 4" xfId="28678"/>
    <cellStyle name="Text Wrap 5 2 2 5" xfId="28679"/>
    <cellStyle name="Text Wrap 5 2 2 6" xfId="28680"/>
    <cellStyle name="Text Wrap 5 2 2 7" xfId="28681"/>
    <cellStyle name="Text Wrap 5 2 2 8" xfId="28682"/>
    <cellStyle name="Text Wrap 5 2 2 9" xfId="28683"/>
    <cellStyle name="Text Wrap 5 2 3" xfId="28684"/>
    <cellStyle name="Text Wrap 5 2 4" xfId="28685"/>
    <cellStyle name="Text Wrap 5 2 5" xfId="28686"/>
    <cellStyle name="Text Wrap 5 2 6" xfId="28687"/>
    <cellStyle name="Text Wrap 5 2 7" xfId="28688"/>
    <cellStyle name="Text Wrap 5 2 8" xfId="28689"/>
    <cellStyle name="Text Wrap 5 2 9" xfId="28690"/>
    <cellStyle name="Text Wrap 5 3" xfId="28691"/>
    <cellStyle name="Text Wrap 5 3 10" xfId="28692"/>
    <cellStyle name="Text Wrap 5 3 11" xfId="37340"/>
    <cellStyle name="Text Wrap 5 3 2" xfId="28693"/>
    <cellStyle name="Text Wrap 5 3 3" xfId="28694"/>
    <cellStyle name="Text Wrap 5 3 4" xfId="28695"/>
    <cellStyle name="Text Wrap 5 3 5" xfId="28696"/>
    <cellStyle name="Text Wrap 5 3 6" xfId="28697"/>
    <cellStyle name="Text Wrap 5 3 7" xfId="28698"/>
    <cellStyle name="Text Wrap 5 3 8" xfId="28699"/>
    <cellStyle name="Text Wrap 5 3 9" xfId="28700"/>
    <cellStyle name="Text Wrap 5 4" xfId="28701"/>
    <cellStyle name="Text Wrap 5 4 10" xfId="28702"/>
    <cellStyle name="Text Wrap 5 4 11" xfId="37341"/>
    <cellStyle name="Text Wrap 5 4 2" xfId="28703"/>
    <cellStyle name="Text Wrap 5 4 3" xfId="28704"/>
    <cellStyle name="Text Wrap 5 4 4" xfId="28705"/>
    <cellStyle name="Text Wrap 5 4 5" xfId="28706"/>
    <cellStyle name="Text Wrap 5 4 6" xfId="28707"/>
    <cellStyle name="Text Wrap 5 4 7" xfId="28708"/>
    <cellStyle name="Text Wrap 5 4 8" xfId="28709"/>
    <cellStyle name="Text Wrap 5 4 9" xfId="28710"/>
    <cellStyle name="Text Wrap 5 5" xfId="28711"/>
    <cellStyle name="Text Wrap 5 6" xfId="28712"/>
    <cellStyle name="Text Wrap 5 7" xfId="28713"/>
    <cellStyle name="Text Wrap 5 8" xfId="28714"/>
    <cellStyle name="Text Wrap 5 9" xfId="28715"/>
    <cellStyle name="Text Wrap 6" xfId="28716"/>
    <cellStyle name="Text Wrap 6 10" xfId="28717"/>
    <cellStyle name="Text Wrap 6 11" xfId="28718"/>
    <cellStyle name="Text Wrap 6 12" xfId="37342"/>
    <cellStyle name="Text Wrap 6 2" xfId="28719"/>
    <cellStyle name="Text Wrap 6 2 10" xfId="28720"/>
    <cellStyle name="Text Wrap 6 2 11" xfId="37343"/>
    <cellStyle name="Text Wrap 6 2 2" xfId="28721"/>
    <cellStyle name="Text Wrap 6 2 3" xfId="28722"/>
    <cellStyle name="Text Wrap 6 2 4" xfId="28723"/>
    <cellStyle name="Text Wrap 6 2 5" xfId="28724"/>
    <cellStyle name="Text Wrap 6 2 6" xfId="28725"/>
    <cellStyle name="Text Wrap 6 2 7" xfId="28726"/>
    <cellStyle name="Text Wrap 6 2 8" xfId="28727"/>
    <cellStyle name="Text Wrap 6 2 9" xfId="28728"/>
    <cellStyle name="Text Wrap 6 3" xfId="28729"/>
    <cellStyle name="Text Wrap 6 4" xfId="28730"/>
    <cellStyle name="Text Wrap 6 5" xfId="28731"/>
    <cellStyle name="Text Wrap 6 6" xfId="28732"/>
    <cellStyle name="Text Wrap 6 7" xfId="28733"/>
    <cellStyle name="Text Wrap 6 8" xfId="28734"/>
    <cellStyle name="Text Wrap 6 9" xfId="28735"/>
    <cellStyle name="Text Wrap 7" xfId="28736"/>
    <cellStyle name="Text Wrap 8" xfId="28737"/>
    <cellStyle name="Text Wrap 9" xfId="34008"/>
    <cellStyle name="Time" xfId="28738"/>
    <cellStyle name="Time (entry)" xfId="28739"/>
    <cellStyle name="Time (entry) 10" xfId="28740"/>
    <cellStyle name="Time (entry) 11" xfId="28741"/>
    <cellStyle name="Time (entry) 12" xfId="28742"/>
    <cellStyle name="Time (entry) 13" xfId="37344"/>
    <cellStyle name="Time (entry) 2" xfId="28743"/>
    <cellStyle name="Time (entry) 2 10" xfId="28744"/>
    <cellStyle name="Time (entry) 2 11" xfId="28745"/>
    <cellStyle name="Time (entry) 2 12" xfId="28746"/>
    <cellStyle name="Time (entry) 2 13" xfId="28747"/>
    <cellStyle name="Time (entry) 2 14" xfId="37345"/>
    <cellStyle name="Time (entry) 2 2" xfId="28748"/>
    <cellStyle name="Time (entry) 2 2 10" xfId="28749"/>
    <cellStyle name="Time (entry) 2 2 11" xfId="28750"/>
    <cellStyle name="Time (entry) 2 2 12" xfId="28751"/>
    <cellStyle name="Time (entry) 2 2 13" xfId="28752"/>
    <cellStyle name="Time (entry) 2 2 14" xfId="37346"/>
    <cellStyle name="Time (entry) 2 2 2" xfId="28753"/>
    <cellStyle name="Time (entry) 2 2 2 10" xfId="28754"/>
    <cellStyle name="Time (entry) 2 2 2 11" xfId="28755"/>
    <cellStyle name="Time (entry) 2 2 2 12" xfId="37347"/>
    <cellStyle name="Time (entry) 2 2 2 2" xfId="28756"/>
    <cellStyle name="Time (entry) 2 2 2 2 10" xfId="28757"/>
    <cellStyle name="Time (entry) 2 2 2 2 11" xfId="37348"/>
    <cellStyle name="Time (entry) 2 2 2 2 2" xfId="28758"/>
    <cellStyle name="Time (entry) 2 2 2 2 3" xfId="28759"/>
    <cellStyle name="Time (entry) 2 2 2 2 4" xfId="28760"/>
    <cellStyle name="Time (entry) 2 2 2 2 5" xfId="28761"/>
    <cellStyle name="Time (entry) 2 2 2 2 6" xfId="28762"/>
    <cellStyle name="Time (entry) 2 2 2 2 7" xfId="28763"/>
    <cellStyle name="Time (entry) 2 2 2 2 8" xfId="28764"/>
    <cellStyle name="Time (entry) 2 2 2 2 9" xfId="28765"/>
    <cellStyle name="Time (entry) 2 2 2 3" xfId="28766"/>
    <cellStyle name="Time (entry) 2 2 2 4" xfId="28767"/>
    <cellStyle name="Time (entry) 2 2 2 5" xfId="28768"/>
    <cellStyle name="Time (entry) 2 2 2 6" xfId="28769"/>
    <cellStyle name="Time (entry) 2 2 2 7" xfId="28770"/>
    <cellStyle name="Time (entry) 2 2 2 8" xfId="28771"/>
    <cellStyle name="Time (entry) 2 2 2 9" xfId="28772"/>
    <cellStyle name="Time (entry) 2 2 3" xfId="28773"/>
    <cellStyle name="Time (entry) 2 2 3 10" xfId="28774"/>
    <cellStyle name="Time (entry) 2 2 3 11" xfId="37349"/>
    <cellStyle name="Time (entry) 2 2 3 2" xfId="28775"/>
    <cellStyle name="Time (entry) 2 2 3 3" xfId="28776"/>
    <cellStyle name="Time (entry) 2 2 3 4" xfId="28777"/>
    <cellStyle name="Time (entry) 2 2 3 5" xfId="28778"/>
    <cellStyle name="Time (entry) 2 2 3 6" xfId="28779"/>
    <cellStyle name="Time (entry) 2 2 3 7" xfId="28780"/>
    <cellStyle name="Time (entry) 2 2 3 8" xfId="28781"/>
    <cellStyle name="Time (entry) 2 2 3 9" xfId="28782"/>
    <cellStyle name="Time (entry) 2 2 4" xfId="28783"/>
    <cellStyle name="Time (entry) 2 2 4 10" xfId="28784"/>
    <cellStyle name="Time (entry) 2 2 4 11" xfId="37350"/>
    <cellStyle name="Time (entry) 2 2 4 2" xfId="28785"/>
    <cellStyle name="Time (entry) 2 2 4 3" xfId="28786"/>
    <cellStyle name="Time (entry) 2 2 4 4" xfId="28787"/>
    <cellStyle name="Time (entry) 2 2 4 5" xfId="28788"/>
    <cellStyle name="Time (entry) 2 2 4 6" xfId="28789"/>
    <cellStyle name="Time (entry) 2 2 4 7" xfId="28790"/>
    <cellStyle name="Time (entry) 2 2 4 8" xfId="28791"/>
    <cellStyle name="Time (entry) 2 2 4 9" xfId="28792"/>
    <cellStyle name="Time (entry) 2 2 5" xfId="28793"/>
    <cellStyle name="Time (entry) 2 2 6" xfId="28794"/>
    <cellStyle name="Time (entry) 2 2 7" xfId="28795"/>
    <cellStyle name="Time (entry) 2 2 8" xfId="28796"/>
    <cellStyle name="Time (entry) 2 2 9" xfId="28797"/>
    <cellStyle name="Time (entry) 2 3" xfId="28798"/>
    <cellStyle name="Time (entry) 2 3 10" xfId="28799"/>
    <cellStyle name="Time (entry) 2 3 11" xfId="28800"/>
    <cellStyle name="Time (entry) 2 3 12" xfId="28801"/>
    <cellStyle name="Time (entry) 2 3 13" xfId="28802"/>
    <cellStyle name="Time (entry) 2 3 14" xfId="37351"/>
    <cellStyle name="Time (entry) 2 3 2" xfId="28803"/>
    <cellStyle name="Time (entry) 2 3 2 10" xfId="28804"/>
    <cellStyle name="Time (entry) 2 3 2 11" xfId="28805"/>
    <cellStyle name="Time (entry) 2 3 2 12" xfId="37352"/>
    <cellStyle name="Time (entry) 2 3 2 2" xfId="28806"/>
    <cellStyle name="Time (entry) 2 3 2 2 10" xfId="28807"/>
    <cellStyle name="Time (entry) 2 3 2 2 11" xfId="37353"/>
    <cellStyle name="Time (entry) 2 3 2 2 2" xfId="28808"/>
    <cellStyle name="Time (entry) 2 3 2 2 3" xfId="28809"/>
    <cellStyle name="Time (entry) 2 3 2 2 4" xfId="28810"/>
    <cellStyle name="Time (entry) 2 3 2 2 5" xfId="28811"/>
    <cellStyle name="Time (entry) 2 3 2 2 6" xfId="28812"/>
    <cellStyle name="Time (entry) 2 3 2 2 7" xfId="28813"/>
    <cellStyle name="Time (entry) 2 3 2 2 8" xfId="28814"/>
    <cellStyle name="Time (entry) 2 3 2 2 9" xfId="28815"/>
    <cellStyle name="Time (entry) 2 3 2 3" xfId="28816"/>
    <cellStyle name="Time (entry) 2 3 2 4" xfId="28817"/>
    <cellStyle name="Time (entry) 2 3 2 5" xfId="28818"/>
    <cellStyle name="Time (entry) 2 3 2 6" xfId="28819"/>
    <cellStyle name="Time (entry) 2 3 2 7" xfId="28820"/>
    <cellStyle name="Time (entry) 2 3 2 8" xfId="28821"/>
    <cellStyle name="Time (entry) 2 3 2 9" xfId="28822"/>
    <cellStyle name="Time (entry) 2 3 3" xfId="28823"/>
    <cellStyle name="Time (entry) 2 3 3 10" xfId="28824"/>
    <cellStyle name="Time (entry) 2 3 3 11" xfId="37354"/>
    <cellStyle name="Time (entry) 2 3 3 2" xfId="28825"/>
    <cellStyle name="Time (entry) 2 3 3 3" xfId="28826"/>
    <cellStyle name="Time (entry) 2 3 3 4" xfId="28827"/>
    <cellStyle name="Time (entry) 2 3 3 5" xfId="28828"/>
    <cellStyle name="Time (entry) 2 3 3 6" xfId="28829"/>
    <cellStyle name="Time (entry) 2 3 3 7" xfId="28830"/>
    <cellStyle name="Time (entry) 2 3 3 8" xfId="28831"/>
    <cellStyle name="Time (entry) 2 3 3 9" xfId="28832"/>
    <cellStyle name="Time (entry) 2 3 4" xfId="28833"/>
    <cellStyle name="Time (entry) 2 3 4 10" xfId="28834"/>
    <cellStyle name="Time (entry) 2 3 4 11" xfId="37355"/>
    <cellStyle name="Time (entry) 2 3 4 2" xfId="28835"/>
    <cellStyle name="Time (entry) 2 3 4 3" xfId="28836"/>
    <cellStyle name="Time (entry) 2 3 4 4" xfId="28837"/>
    <cellStyle name="Time (entry) 2 3 4 5" xfId="28838"/>
    <cellStyle name="Time (entry) 2 3 4 6" xfId="28839"/>
    <cellStyle name="Time (entry) 2 3 4 7" xfId="28840"/>
    <cellStyle name="Time (entry) 2 3 4 8" xfId="28841"/>
    <cellStyle name="Time (entry) 2 3 4 9" xfId="28842"/>
    <cellStyle name="Time (entry) 2 3 5" xfId="28843"/>
    <cellStyle name="Time (entry) 2 3 6" xfId="28844"/>
    <cellStyle name="Time (entry) 2 3 7" xfId="28845"/>
    <cellStyle name="Time (entry) 2 3 8" xfId="28846"/>
    <cellStyle name="Time (entry) 2 3 9" xfId="28847"/>
    <cellStyle name="Time (entry) 2 4" xfId="28848"/>
    <cellStyle name="Time (entry) 2 4 10" xfId="28849"/>
    <cellStyle name="Time (entry) 2 4 11" xfId="28850"/>
    <cellStyle name="Time (entry) 2 4 12" xfId="28851"/>
    <cellStyle name="Time (entry) 2 4 13" xfId="28852"/>
    <cellStyle name="Time (entry) 2 4 14" xfId="37356"/>
    <cellStyle name="Time (entry) 2 4 2" xfId="28853"/>
    <cellStyle name="Time (entry) 2 4 2 10" xfId="28854"/>
    <cellStyle name="Time (entry) 2 4 2 11" xfId="28855"/>
    <cellStyle name="Time (entry) 2 4 2 12" xfId="37357"/>
    <cellStyle name="Time (entry) 2 4 2 2" xfId="28856"/>
    <cellStyle name="Time (entry) 2 4 2 2 10" xfId="28857"/>
    <cellStyle name="Time (entry) 2 4 2 2 11" xfId="37358"/>
    <cellStyle name="Time (entry) 2 4 2 2 2" xfId="28858"/>
    <cellStyle name="Time (entry) 2 4 2 2 3" xfId="28859"/>
    <cellStyle name="Time (entry) 2 4 2 2 4" xfId="28860"/>
    <cellStyle name="Time (entry) 2 4 2 2 5" xfId="28861"/>
    <cellStyle name="Time (entry) 2 4 2 2 6" xfId="28862"/>
    <cellStyle name="Time (entry) 2 4 2 2 7" xfId="28863"/>
    <cellStyle name="Time (entry) 2 4 2 2 8" xfId="28864"/>
    <cellStyle name="Time (entry) 2 4 2 2 9" xfId="28865"/>
    <cellStyle name="Time (entry) 2 4 2 3" xfId="28866"/>
    <cellStyle name="Time (entry) 2 4 2 4" xfId="28867"/>
    <cellStyle name="Time (entry) 2 4 2 5" xfId="28868"/>
    <cellStyle name="Time (entry) 2 4 2 6" xfId="28869"/>
    <cellStyle name="Time (entry) 2 4 2 7" xfId="28870"/>
    <cellStyle name="Time (entry) 2 4 2 8" xfId="28871"/>
    <cellStyle name="Time (entry) 2 4 2 9" xfId="28872"/>
    <cellStyle name="Time (entry) 2 4 3" xfId="28873"/>
    <cellStyle name="Time (entry) 2 4 3 10" xfId="28874"/>
    <cellStyle name="Time (entry) 2 4 3 11" xfId="37359"/>
    <cellStyle name="Time (entry) 2 4 3 2" xfId="28875"/>
    <cellStyle name="Time (entry) 2 4 3 3" xfId="28876"/>
    <cellStyle name="Time (entry) 2 4 3 4" xfId="28877"/>
    <cellStyle name="Time (entry) 2 4 3 5" xfId="28878"/>
    <cellStyle name="Time (entry) 2 4 3 6" xfId="28879"/>
    <cellStyle name="Time (entry) 2 4 3 7" xfId="28880"/>
    <cellStyle name="Time (entry) 2 4 3 8" xfId="28881"/>
    <cellStyle name="Time (entry) 2 4 3 9" xfId="28882"/>
    <cellStyle name="Time (entry) 2 4 4" xfId="28883"/>
    <cellStyle name="Time (entry) 2 4 4 10" xfId="28884"/>
    <cellStyle name="Time (entry) 2 4 4 11" xfId="37360"/>
    <cellStyle name="Time (entry) 2 4 4 2" xfId="28885"/>
    <cellStyle name="Time (entry) 2 4 4 3" xfId="28886"/>
    <cellStyle name="Time (entry) 2 4 4 4" xfId="28887"/>
    <cellStyle name="Time (entry) 2 4 4 5" xfId="28888"/>
    <cellStyle name="Time (entry) 2 4 4 6" xfId="28889"/>
    <cellStyle name="Time (entry) 2 4 4 7" xfId="28890"/>
    <cellStyle name="Time (entry) 2 4 4 8" xfId="28891"/>
    <cellStyle name="Time (entry) 2 4 4 9" xfId="28892"/>
    <cellStyle name="Time (entry) 2 4 5" xfId="28893"/>
    <cellStyle name="Time (entry) 2 4 6" xfId="28894"/>
    <cellStyle name="Time (entry) 2 4 7" xfId="28895"/>
    <cellStyle name="Time (entry) 2 4 8" xfId="28896"/>
    <cellStyle name="Time (entry) 2 4 9" xfId="28897"/>
    <cellStyle name="Time (entry) 2 5" xfId="28898"/>
    <cellStyle name="Time (entry) 2 6" xfId="28899"/>
    <cellStyle name="Time (entry) 2 7" xfId="28900"/>
    <cellStyle name="Time (entry) 2 8" xfId="28901"/>
    <cellStyle name="Time (entry) 2 9" xfId="28902"/>
    <cellStyle name="Time (entry) 3" xfId="28903"/>
    <cellStyle name="Time (entry) 3 10" xfId="28904"/>
    <cellStyle name="Time (entry) 3 11" xfId="28905"/>
    <cellStyle name="Time (entry) 3 12" xfId="28906"/>
    <cellStyle name="Time (entry) 3 13" xfId="28907"/>
    <cellStyle name="Time (entry) 3 14" xfId="37361"/>
    <cellStyle name="Time (entry) 3 2" xfId="28908"/>
    <cellStyle name="Time (entry) 3 2 10" xfId="28909"/>
    <cellStyle name="Time (entry) 3 2 11" xfId="28910"/>
    <cellStyle name="Time (entry) 3 2 12" xfId="37362"/>
    <cellStyle name="Time (entry) 3 2 2" xfId="28911"/>
    <cellStyle name="Time (entry) 3 2 2 10" xfId="28912"/>
    <cellStyle name="Time (entry) 3 2 2 11" xfId="37363"/>
    <cellStyle name="Time (entry) 3 2 2 2" xfId="28913"/>
    <cellStyle name="Time (entry) 3 2 2 3" xfId="28914"/>
    <cellStyle name="Time (entry) 3 2 2 4" xfId="28915"/>
    <cellStyle name="Time (entry) 3 2 2 5" xfId="28916"/>
    <cellStyle name="Time (entry) 3 2 2 6" xfId="28917"/>
    <cellStyle name="Time (entry) 3 2 2 7" xfId="28918"/>
    <cellStyle name="Time (entry) 3 2 2 8" xfId="28919"/>
    <cellStyle name="Time (entry) 3 2 2 9" xfId="28920"/>
    <cellStyle name="Time (entry) 3 2 3" xfId="28921"/>
    <cellStyle name="Time (entry) 3 2 4" xfId="28922"/>
    <cellStyle name="Time (entry) 3 2 5" xfId="28923"/>
    <cellStyle name="Time (entry) 3 2 6" xfId="28924"/>
    <cellStyle name="Time (entry) 3 2 7" xfId="28925"/>
    <cellStyle name="Time (entry) 3 2 8" xfId="28926"/>
    <cellStyle name="Time (entry) 3 2 9" xfId="28927"/>
    <cellStyle name="Time (entry) 3 3" xfId="28928"/>
    <cellStyle name="Time (entry) 3 3 10" xfId="28929"/>
    <cellStyle name="Time (entry) 3 3 11" xfId="37364"/>
    <cellStyle name="Time (entry) 3 3 2" xfId="28930"/>
    <cellStyle name="Time (entry) 3 3 3" xfId="28931"/>
    <cellStyle name="Time (entry) 3 3 4" xfId="28932"/>
    <cellStyle name="Time (entry) 3 3 5" xfId="28933"/>
    <cellStyle name="Time (entry) 3 3 6" xfId="28934"/>
    <cellStyle name="Time (entry) 3 3 7" xfId="28935"/>
    <cellStyle name="Time (entry) 3 3 8" xfId="28936"/>
    <cellStyle name="Time (entry) 3 3 9" xfId="28937"/>
    <cellStyle name="Time (entry) 3 4" xfId="28938"/>
    <cellStyle name="Time (entry) 3 4 10" xfId="28939"/>
    <cellStyle name="Time (entry) 3 4 11" xfId="37365"/>
    <cellStyle name="Time (entry) 3 4 2" xfId="28940"/>
    <cellStyle name="Time (entry) 3 4 3" xfId="28941"/>
    <cellStyle name="Time (entry) 3 4 4" xfId="28942"/>
    <cellStyle name="Time (entry) 3 4 5" xfId="28943"/>
    <cellStyle name="Time (entry) 3 4 6" xfId="28944"/>
    <cellStyle name="Time (entry) 3 4 7" xfId="28945"/>
    <cellStyle name="Time (entry) 3 4 8" xfId="28946"/>
    <cellStyle name="Time (entry) 3 4 9" xfId="28947"/>
    <cellStyle name="Time (entry) 3 5" xfId="28948"/>
    <cellStyle name="Time (entry) 3 6" xfId="28949"/>
    <cellStyle name="Time (entry) 3 7" xfId="28950"/>
    <cellStyle name="Time (entry) 3 8" xfId="28951"/>
    <cellStyle name="Time (entry) 3 9" xfId="28952"/>
    <cellStyle name="Time (entry) 4" xfId="28953"/>
    <cellStyle name="Time (entry) 5" xfId="28954"/>
    <cellStyle name="Time (entry) 6" xfId="28955"/>
    <cellStyle name="Time (entry) 7" xfId="28956"/>
    <cellStyle name="Time (entry) 8" xfId="28957"/>
    <cellStyle name="Time (entry) 9" xfId="28958"/>
    <cellStyle name="Time 10" xfId="28959"/>
    <cellStyle name="Time 11" xfId="28960"/>
    <cellStyle name="Time 12" xfId="28961"/>
    <cellStyle name="Time 13" xfId="28962"/>
    <cellStyle name="Time 14" xfId="28963"/>
    <cellStyle name="Time 15" xfId="28964"/>
    <cellStyle name="Time 16" xfId="28965"/>
    <cellStyle name="Time 17" xfId="28966"/>
    <cellStyle name="Time 18" xfId="28967"/>
    <cellStyle name="Time 19" xfId="28968"/>
    <cellStyle name="Time 2" xfId="28969"/>
    <cellStyle name="Time 2 2" xfId="28970"/>
    <cellStyle name="Time 2 3" xfId="28971"/>
    <cellStyle name="Time 2 4" xfId="34010"/>
    <cellStyle name="Time 20" xfId="28972"/>
    <cellStyle name="Time 21" xfId="28973"/>
    <cellStyle name="Time 22" xfId="28974"/>
    <cellStyle name="Time 23" xfId="28975"/>
    <cellStyle name="Time 24" xfId="34009"/>
    <cellStyle name="Time 25" xfId="38564"/>
    <cellStyle name="Time 3" xfId="28976"/>
    <cellStyle name="Time 3 2" xfId="28977"/>
    <cellStyle name="Time 3 3" xfId="28978"/>
    <cellStyle name="Time 3 4" xfId="34011"/>
    <cellStyle name="Time 4" xfId="28979"/>
    <cellStyle name="Time 5" xfId="28980"/>
    <cellStyle name="Time 6" xfId="28981"/>
    <cellStyle name="Time 7" xfId="28982"/>
    <cellStyle name="Time 8" xfId="28983"/>
    <cellStyle name="Time 9" xfId="28984"/>
    <cellStyle name="Title" xfId="37" builtinId="15" hidden="1"/>
    <cellStyle name="Title 10" xfId="28986"/>
    <cellStyle name="Title 10 2" xfId="28987"/>
    <cellStyle name="Title 10 3" xfId="28988"/>
    <cellStyle name="Title 10 4" xfId="37366"/>
    <cellStyle name="Title 11" xfId="28989"/>
    <cellStyle name="Title 12" xfId="28990"/>
    <cellStyle name="Title 13" xfId="33023"/>
    <cellStyle name="Title 14" xfId="28985"/>
    <cellStyle name="Title 2" xfId="28991"/>
    <cellStyle name="Title 2 2" xfId="28992"/>
    <cellStyle name="Title 2 2 2" xfId="28993"/>
    <cellStyle name="Title 2 2 3" xfId="28994"/>
    <cellStyle name="Title 2 2 4" xfId="33147"/>
    <cellStyle name="Title 2 3" xfId="28995"/>
    <cellStyle name="Title 2 3 2" xfId="28996"/>
    <cellStyle name="Title 2 3 3" xfId="28997"/>
    <cellStyle name="Title 2 3 4" xfId="34012"/>
    <cellStyle name="Title 2 4" xfId="28998"/>
    <cellStyle name="Title 2 4 2" xfId="28999"/>
    <cellStyle name="Title 2 4 3" xfId="29000"/>
    <cellStyle name="Title 2 4 4" xfId="37367"/>
    <cellStyle name="Title 2 5" xfId="29001"/>
    <cellStyle name="Title 2 5 2" xfId="29002"/>
    <cellStyle name="Title 2 5 3" xfId="29003"/>
    <cellStyle name="Title 2 5 4" xfId="37368"/>
    <cellStyle name="Title 2 6" xfId="29004"/>
    <cellStyle name="Title 2 7" xfId="29005"/>
    <cellStyle name="Title 2 8" xfId="33078"/>
    <cellStyle name="Title 3" xfId="29006"/>
    <cellStyle name="Title 3 2" xfId="29007"/>
    <cellStyle name="Title 3 3" xfId="29008"/>
    <cellStyle name="Title 3 4" xfId="34013"/>
    <cellStyle name="Title 4" xfId="29009"/>
    <cellStyle name="Title 4 2" xfId="29010"/>
    <cellStyle name="Title 4 3" xfId="29011"/>
    <cellStyle name="Title 4 4" xfId="34014"/>
    <cellStyle name="Title 5" xfId="29012"/>
    <cellStyle name="Title 5 2" xfId="29013"/>
    <cellStyle name="Title 5 3" xfId="29014"/>
    <cellStyle name="Title 5 4" xfId="34015"/>
    <cellStyle name="Title 6" xfId="29015"/>
    <cellStyle name="Title 6 2" xfId="29016"/>
    <cellStyle name="Title 6 3" xfId="29017"/>
    <cellStyle name="Title 6 4" xfId="34016"/>
    <cellStyle name="Title 7" xfId="29018"/>
    <cellStyle name="Title 7 2" xfId="29019"/>
    <cellStyle name="Title 7 3" xfId="29020"/>
    <cellStyle name="Title 7 4" xfId="34017"/>
    <cellStyle name="Title 8" xfId="29021"/>
    <cellStyle name="Title 8 2" xfId="29022"/>
    <cellStyle name="Title 8 3" xfId="29023"/>
    <cellStyle name="Title 8 4" xfId="34018"/>
    <cellStyle name="Title 9" xfId="29024"/>
    <cellStyle name="Title 9 2" xfId="29025"/>
    <cellStyle name="Title 9 3" xfId="29026"/>
    <cellStyle name="Title 9 4" xfId="34019"/>
    <cellStyle name="Top rows" xfId="29027"/>
    <cellStyle name="Top rows 2" xfId="29028"/>
    <cellStyle name="Top rows 2 2" xfId="29029"/>
    <cellStyle name="Top rows 2 2 2" xfId="29030"/>
    <cellStyle name="Top rows 2 2 3" xfId="29031"/>
    <cellStyle name="Top rows 2 2 4" xfId="37369"/>
    <cellStyle name="Top rows 2 3" xfId="29032"/>
    <cellStyle name="Top rows 2 3 2" xfId="29033"/>
    <cellStyle name="Top rows 2 3 3" xfId="29034"/>
    <cellStyle name="Top rows 2 3 4" xfId="37370"/>
    <cellStyle name="Top rows 2 4" xfId="29035"/>
    <cellStyle name="Top rows 2 4 2" xfId="29036"/>
    <cellStyle name="Top rows 2 4 3" xfId="29037"/>
    <cellStyle name="Top rows 2 4 4" xfId="37371"/>
    <cellStyle name="Top rows 2 5" xfId="29038"/>
    <cellStyle name="Top rows 2 6" xfId="29039"/>
    <cellStyle name="Top rows 2 7" xfId="34020"/>
    <cellStyle name="Top rows 3" xfId="29040"/>
    <cellStyle name="Top rows 3 2" xfId="29041"/>
    <cellStyle name="Top rows 3 2 2" xfId="29042"/>
    <cellStyle name="Top rows 3 2 3" xfId="29043"/>
    <cellStyle name="Top rows 3 2 4" xfId="37372"/>
    <cellStyle name="Top rows 3 3" xfId="29044"/>
    <cellStyle name="Top rows 3 4" xfId="29045"/>
    <cellStyle name="Top rows 3 5" xfId="34021"/>
    <cellStyle name="Top rows 4" xfId="29046"/>
    <cellStyle name="Top rows 4 2" xfId="29047"/>
    <cellStyle name="Top rows 4 2 2" xfId="29048"/>
    <cellStyle name="Top rows 4 2 3" xfId="29049"/>
    <cellStyle name="Top rows 4 2 4" xfId="37373"/>
    <cellStyle name="Top rows 4 3" xfId="29050"/>
    <cellStyle name="Top rows 4 4" xfId="29051"/>
    <cellStyle name="Top rows 4 5" xfId="34022"/>
    <cellStyle name="Top rows 5" xfId="29052"/>
    <cellStyle name="Top rows 5 2" xfId="29053"/>
    <cellStyle name="Top rows 5 2 2" xfId="29054"/>
    <cellStyle name="Top rows 5 2 3" xfId="29055"/>
    <cellStyle name="Top rows 5 2 4" xfId="37375"/>
    <cellStyle name="Top rows 5 3" xfId="29056"/>
    <cellStyle name="Top rows 5 3 2" xfId="29057"/>
    <cellStyle name="Top rows 5 3 3" xfId="29058"/>
    <cellStyle name="Top rows 5 3 4" xfId="37376"/>
    <cellStyle name="Top rows 5 4" xfId="29059"/>
    <cellStyle name="Top rows 5 5" xfId="29060"/>
    <cellStyle name="Top rows 5 6" xfId="37374"/>
    <cellStyle name="Top rows 6" xfId="29061"/>
    <cellStyle name="Top rows 6 2" xfId="29062"/>
    <cellStyle name="Top rows 6 3" xfId="29063"/>
    <cellStyle name="Top rows 6 4" xfId="37377"/>
    <cellStyle name="Top rows 7" xfId="29064"/>
    <cellStyle name="Top rows 8" xfId="29065"/>
    <cellStyle name="Top rows 9" xfId="33162"/>
    <cellStyle name="Total" xfId="53" builtinId="25" hidden="1"/>
    <cellStyle name="Total 10" xfId="29067"/>
    <cellStyle name="Total 11" xfId="33036"/>
    <cellStyle name="Total 12" xfId="29066"/>
    <cellStyle name="Total 2" xfId="29068"/>
    <cellStyle name="Total 2 10" xfId="29069"/>
    <cellStyle name="Total 2 10 10" xfId="29070"/>
    <cellStyle name="Total 2 10 11" xfId="29071"/>
    <cellStyle name="Total 2 10 12" xfId="29072"/>
    <cellStyle name="Total 2 10 13" xfId="29073"/>
    <cellStyle name="Total 2 10 14" xfId="37378"/>
    <cellStyle name="Total 2 10 2" xfId="29074"/>
    <cellStyle name="Total 2 10 2 10" xfId="29075"/>
    <cellStyle name="Total 2 10 2 11" xfId="29076"/>
    <cellStyle name="Total 2 10 2 12" xfId="37379"/>
    <cellStyle name="Total 2 10 2 2" xfId="29077"/>
    <cellStyle name="Total 2 10 2 2 10" xfId="29078"/>
    <cellStyle name="Total 2 10 2 2 11" xfId="37380"/>
    <cellStyle name="Total 2 10 2 2 2" xfId="29079"/>
    <cellStyle name="Total 2 10 2 2 3" xfId="29080"/>
    <cellStyle name="Total 2 10 2 2 4" xfId="29081"/>
    <cellStyle name="Total 2 10 2 2 5" xfId="29082"/>
    <cellStyle name="Total 2 10 2 2 6" xfId="29083"/>
    <cellStyle name="Total 2 10 2 2 7" xfId="29084"/>
    <cellStyle name="Total 2 10 2 2 8" xfId="29085"/>
    <cellStyle name="Total 2 10 2 2 9" xfId="29086"/>
    <cellStyle name="Total 2 10 2 3" xfId="29087"/>
    <cellStyle name="Total 2 10 2 4" xfId="29088"/>
    <cellStyle name="Total 2 10 2 5" xfId="29089"/>
    <cellStyle name="Total 2 10 2 6" xfId="29090"/>
    <cellStyle name="Total 2 10 2 7" xfId="29091"/>
    <cellStyle name="Total 2 10 2 8" xfId="29092"/>
    <cellStyle name="Total 2 10 2 9" xfId="29093"/>
    <cellStyle name="Total 2 10 3" xfId="29094"/>
    <cellStyle name="Total 2 10 3 10" xfId="29095"/>
    <cellStyle name="Total 2 10 3 11" xfId="29096"/>
    <cellStyle name="Total 2 10 3 12" xfId="37381"/>
    <cellStyle name="Total 2 10 3 2" xfId="29097"/>
    <cellStyle name="Total 2 10 3 2 10" xfId="29098"/>
    <cellStyle name="Total 2 10 3 2 11" xfId="37382"/>
    <cellStyle name="Total 2 10 3 2 2" xfId="29099"/>
    <cellStyle name="Total 2 10 3 2 3" xfId="29100"/>
    <cellStyle name="Total 2 10 3 2 4" xfId="29101"/>
    <cellStyle name="Total 2 10 3 2 5" xfId="29102"/>
    <cellStyle name="Total 2 10 3 2 6" xfId="29103"/>
    <cellStyle name="Total 2 10 3 2 7" xfId="29104"/>
    <cellStyle name="Total 2 10 3 2 8" xfId="29105"/>
    <cellStyle name="Total 2 10 3 2 9" xfId="29106"/>
    <cellStyle name="Total 2 10 3 3" xfId="29107"/>
    <cellStyle name="Total 2 10 3 4" xfId="29108"/>
    <cellStyle name="Total 2 10 3 5" xfId="29109"/>
    <cellStyle name="Total 2 10 3 6" xfId="29110"/>
    <cellStyle name="Total 2 10 3 7" xfId="29111"/>
    <cellStyle name="Total 2 10 3 8" xfId="29112"/>
    <cellStyle name="Total 2 10 3 9" xfId="29113"/>
    <cellStyle name="Total 2 10 4" xfId="29114"/>
    <cellStyle name="Total 2 10 4 10" xfId="29115"/>
    <cellStyle name="Total 2 10 4 11" xfId="37383"/>
    <cellStyle name="Total 2 10 4 2" xfId="29116"/>
    <cellStyle name="Total 2 10 4 3" xfId="29117"/>
    <cellStyle name="Total 2 10 4 4" xfId="29118"/>
    <cellStyle name="Total 2 10 4 5" xfId="29119"/>
    <cellStyle name="Total 2 10 4 6" xfId="29120"/>
    <cellStyle name="Total 2 10 4 7" xfId="29121"/>
    <cellStyle name="Total 2 10 4 8" xfId="29122"/>
    <cellStyle name="Total 2 10 4 9" xfId="29123"/>
    <cellStyle name="Total 2 10 5" xfId="29124"/>
    <cellStyle name="Total 2 10 6" xfId="29125"/>
    <cellStyle name="Total 2 10 7" xfId="29126"/>
    <cellStyle name="Total 2 10 8" xfId="29127"/>
    <cellStyle name="Total 2 10 9" xfId="29128"/>
    <cellStyle name="Total 2 11" xfId="29129"/>
    <cellStyle name="Total 2 11 10" xfId="29130"/>
    <cellStyle name="Total 2 11 11" xfId="29131"/>
    <cellStyle name="Total 2 11 12" xfId="29132"/>
    <cellStyle name="Total 2 11 13" xfId="29133"/>
    <cellStyle name="Total 2 11 14" xfId="37384"/>
    <cellStyle name="Total 2 11 2" xfId="29134"/>
    <cellStyle name="Total 2 11 2 10" xfId="29135"/>
    <cellStyle name="Total 2 11 2 11" xfId="29136"/>
    <cellStyle name="Total 2 11 2 12" xfId="37385"/>
    <cellStyle name="Total 2 11 2 2" xfId="29137"/>
    <cellStyle name="Total 2 11 2 2 10" xfId="29138"/>
    <cellStyle name="Total 2 11 2 2 11" xfId="37386"/>
    <cellStyle name="Total 2 11 2 2 2" xfId="29139"/>
    <cellStyle name="Total 2 11 2 2 3" xfId="29140"/>
    <cellStyle name="Total 2 11 2 2 4" xfId="29141"/>
    <cellStyle name="Total 2 11 2 2 5" xfId="29142"/>
    <cellStyle name="Total 2 11 2 2 6" xfId="29143"/>
    <cellStyle name="Total 2 11 2 2 7" xfId="29144"/>
    <cellStyle name="Total 2 11 2 2 8" xfId="29145"/>
    <cellStyle name="Total 2 11 2 2 9" xfId="29146"/>
    <cellStyle name="Total 2 11 2 3" xfId="29147"/>
    <cellStyle name="Total 2 11 2 4" xfId="29148"/>
    <cellStyle name="Total 2 11 2 5" xfId="29149"/>
    <cellStyle name="Total 2 11 2 6" xfId="29150"/>
    <cellStyle name="Total 2 11 2 7" xfId="29151"/>
    <cellStyle name="Total 2 11 2 8" xfId="29152"/>
    <cellStyle name="Total 2 11 2 9" xfId="29153"/>
    <cellStyle name="Total 2 11 3" xfId="29154"/>
    <cellStyle name="Total 2 11 3 10" xfId="29155"/>
    <cellStyle name="Total 2 11 3 11" xfId="29156"/>
    <cellStyle name="Total 2 11 3 12" xfId="37387"/>
    <cellStyle name="Total 2 11 3 2" xfId="29157"/>
    <cellStyle name="Total 2 11 3 2 10" xfId="29158"/>
    <cellStyle name="Total 2 11 3 2 11" xfId="37388"/>
    <cellStyle name="Total 2 11 3 2 2" xfId="29159"/>
    <cellStyle name="Total 2 11 3 2 3" xfId="29160"/>
    <cellStyle name="Total 2 11 3 2 4" xfId="29161"/>
    <cellStyle name="Total 2 11 3 2 5" xfId="29162"/>
    <cellStyle name="Total 2 11 3 2 6" xfId="29163"/>
    <cellStyle name="Total 2 11 3 2 7" xfId="29164"/>
    <cellStyle name="Total 2 11 3 2 8" xfId="29165"/>
    <cellStyle name="Total 2 11 3 2 9" xfId="29166"/>
    <cellStyle name="Total 2 11 3 3" xfId="29167"/>
    <cellStyle name="Total 2 11 3 4" xfId="29168"/>
    <cellStyle name="Total 2 11 3 5" xfId="29169"/>
    <cellStyle name="Total 2 11 3 6" xfId="29170"/>
    <cellStyle name="Total 2 11 3 7" xfId="29171"/>
    <cellStyle name="Total 2 11 3 8" xfId="29172"/>
    <cellStyle name="Total 2 11 3 9" xfId="29173"/>
    <cellStyle name="Total 2 11 4" xfId="29174"/>
    <cellStyle name="Total 2 11 4 10" xfId="29175"/>
    <cellStyle name="Total 2 11 4 11" xfId="37389"/>
    <cellStyle name="Total 2 11 4 2" xfId="29176"/>
    <cellStyle name="Total 2 11 4 3" xfId="29177"/>
    <cellStyle name="Total 2 11 4 4" xfId="29178"/>
    <cellStyle name="Total 2 11 4 5" xfId="29179"/>
    <cellStyle name="Total 2 11 4 6" xfId="29180"/>
    <cellStyle name="Total 2 11 4 7" xfId="29181"/>
    <cellStyle name="Total 2 11 4 8" xfId="29182"/>
    <cellStyle name="Total 2 11 4 9" xfId="29183"/>
    <cellStyle name="Total 2 11 5" xfId="29184"/>
    <cellStyle name="Total 2 11 6" xfId="29185"/>
    <cellStyle name="Total 2 11 7" xfId="29186"/>
    <cellStyle name="Total 2 11 8" xfId="29187"/>
    <cellStyle name="Total 2 11 9" xfId="29188"/>
    <cellStyle name="Total 2 12" xfId="29189"/>
    <cellStyle name="Total 2 12 10" xfId="29190"/>
    <cellStyle name="Total 2 12 11" xfId="29191"/>
    <cellStyle name="Total 2 12 12" xfId="29192"/>
    <cellStyle name="Total 2 12 13" xfId="29193"/>
    <cellStyle name="Total 2 12 14" xfId="37390"/>
    <cellStyle name="Total 2 12 2" xfId="29194"/>
    <cellStyle name="Total 2 12 2 10" xfId="29195"/>
    <cellStyle name="Total 2 12 2 11" xfId="29196"/>
    <cellStyle name="Total 2 12 2 12" xfId="37391"/>
    <cellStyle name="Total 2 12 2 2" xfId="29197"/>
    <cellStyle name="Total 2 12 2 2 10" xfId="29198"/>
    <cellStyle name="Total 2 12 2 2 11" xfId="37392"/>
    <cellStyle name="Total 2 12 2 2 2" xfId="29199"/>
    <cellStyle name="Total 2 12 2 2 3" xfId="29200"/>
    <cellStyle name="Total 2 12 2 2 4" xfId="29201"/>
    <cellStyle name="Total 2 12 2 2 5" xfId="29202"/>
    <cellStyle name="Total 2 12 2 2 6" xfId="29203"/>
    <cellStyle name="Total 2 12 2 2 7" xfId="29204"/>
    <cellStyle name="Total 2 12 2 2 8" xfId="29205"/>
    <cellStyle name="Total 2 12 2 2 9" xfId="29206"/>
    <cellStyle name="Total 2 12 2 3" xfId="29207"/>
    <cellStyle name="Total 2 12 2 4" xfId="29208"/>
    <cellStyle name="Total 2 12 2 5" xfId="29209"/>
    <cellStyle name="Total 2 12 2 6" xfId="29210"/>
    <cellStyle name="Total 2 12 2 7" xfId="29211"/>
    <cellStyle name="Total 2 12 2 8" xfId="29212"/>
    <cellStyle name="Total 2 12 2 9" xfId="29213"/>
    <cellStyle name="Total 2 12 3" xfId="29214"/>
    <cellStyle name="Total 2 12 3 10" xfId="29215"/>
    <cellStyle name="Total 2 12 3 11" xfId="29216"/>
    <cellStyle name="Total 2 12 3 12" xfId="37393"/>
    <cellStyle name="Total 2 12 3 2" xfId="29217"/>
    <cellStyle name="Total 2 12 3 2 10" xfId="29218"/>
    <cellStyle name="Total 2 12 3 2 11" xfId="37394"/>
    <cellStyle name="Total 2 12 3 2 2" xfId="29219"/>
    <cellStyle name="Total 2 12 3 2 3" xfId="29220"/>
    <cellStyle name="Total 2 12 3 2 4" xfId="29221"/>
    <cellStyle name="Total 2 12 3 2 5" xfId="29222"/>
    <cellStyle name="Total 2 12 3 2 6" xfId="29223"/>
    <cellStyle name="Total 2 12 3 2 7" xfId="29224"/>
    <cellStyle name="Total 2 12 3 2 8" xfId="29225"/>
    <cellStyle name="Total 2 12 3 2 9" xfId="29226"/>
    <cellStyle name="Total 2 12 3 3" xfId="29227"/>
    <cellStyle name="Total 2 12 3 4" xfId="29228"/>
    <cellStyle name="Total 2 12 3 5" xfId="29229"/>
    <cellStyle name="Total 2 12 3 6" xfId="29230"/>
    <cellStyle name="Total 2 12 3 7" xfId="29231"/>
    <cellStyle name="Total 2 12 3 8" xfId="29232"/>
    <cellStyle name="Total 2 12 3 9" xfId="29233"/>
    <cellStyle name="Total 2 12 4" xfId="29234"/>
    <cellStyle name="Total 2 12 4 10" xfId="29235"/>
    <cellStyle name="Total 2 12 4 11" xfId="37395"/>
    <cellStyle name="Total 2 12 4 2" xfId="29236"/>
    <cellStyle name="Total 2 12 4 3" xfId="29237"/>
    <cellStyle name="Total 2 12 4 4" xfId="29238"/>
    <cellStyle name="Total 2 12 4 5" xfId="29239"/>
    <cellStyle name="Total 2 12 4 6" xfId="29240"/>
    <cellStyle name="Total 2 12 4 7" xfId="29241"/>
    <cellStyle name="Total 2 12 4 8" xfId="29242"/>
    <cellStyle name="Total 2 12 4 9" xfId="29243"/>
    <cellStyle name="Total 2 12 5" xfId="29244"/>
    <cellStyle name="Total 2 12 6" xfId="29245"/>
    <cellStyle name="Total 2 12 7" xfId="29246"/>
    <cellStyle name="Total 2 12 8" xfId="29247"/>
    <cellStyle name="Total 2 12 9" xfId="29248"/>
    <cellStyle name="Total 2 13" xfId="29249"/>
    <cellStyle name="Total 2 13 10" xfId="29250"/>
    <cellStyle name="Total 2 13 11" xfId="29251"/>
    <cellStyle name="Total 2 13 12" xfId="29252"/>
    <cellStyle name="Total 2 13 13" xfId="37396"/>
    <cellStyle name="Total 2 13 2" xfId="29253"/>
    <cellStyle name="Total 2 13 2 10" xfId="29254"/>
    <cellStyle name="Total 2 13 2 11" xfId="29255"/>
    <cellStyle name="Total 2 13 2 12" xfId="37397"/>
    <cellStyle name="Total 2 13 2 2" xfId="29256"/>
    <cellStyle name="Total 2 13 2 2 10" xfId="29257"/>
    <cellStyle name="Total 2 13 2 2 11" xfId="37398"/>
    <cellStyle name="Total 2 13 2 2 2" xfId="29258"/>
    <cellStyle name="Total 2 13 2 2 3" xfId="29259"/>
    <cellStyle name="Total 2 13 2 2 4" xfId="29260"/>
    <cellStyle name="Total 2 13 2 2 5" xfId="29261"/>
    <cellStyle name="Total 2 13 2 2 6" xfId="29262"/>
    <cellStyle name="Total 2 13 2 2 7" xfId="29263"/>
    <cellStyle name="Total 2 13 2 2 8" xfId="29264"/>
    <cellStyle name="Total 2 13 2 2 9" xfId="29265"/>
    <cellStyle name="Total 2 13 2 3" xfId="29266"/>
    <cellStyle name="Total 2 13 2 4" xfId="29267"/>
    <cellStyle name="Total 2 13 2 5" xfId="29268"/>
    <cellStyle name="Total 2 13 2 6" xfId="29269"/>
    <cellStyle name="Total 2 13 2 7" xfId="29270"/>
    <cellStyle name="Total 2 13 2 8" xfId="29271"/>
    <cellStyle name="Total 2 13 2 9" xfId="29272"/>
    <cellStyle name="Total 2 13 3" xfId="29273"/>
    <cellStyle name="Total 2 13 3 10" xfId="29274"/>
    <cellStyle name="Total 2 13 3 11" xfId="37399"/>
    <cellStyle name="Total 2 13 3 2" xfId="29275"/>
    <cellStyle name="Total 2 13 3 3" xfId="29276"/>
    <cellStyle name="Total 2 13 3 4" xfId="29277"/>
    <cellStyle name="Total 2 13 3 5" xfId="29278"/>
    <cellStyle name="Total 2 13 3 6" xfId="29279"/>
    <cellStyle name="Total 2 13 3 7" xfId="29280"/>
    <cellStyle name="Total 2 13 3 8" xfId="29281"/>
    <cellStyle name="Total 2 13 3 9" xfId="29282"/>
    <cellStyle name="Total 2 13 4" xfId="29283"/>
    <cellStyle name="Total 2 13 5" xfId="29284"/>
    <cellStyle name="Total 2 13 6" xfId="29285"/>
    <cellStyle name="Total 2 13 7" xfId="29286"/>
    <cellStyle name="Total 2 13 8" xfId="29287"/>
    <cellStyle name="Total 2 13 9" xfId="29288"/>
    <cellStyle name="Total 2 14" xfId="29289"/>
    <cellStyle name="Total 2 14 10" xfId="29290"/>
    <cellStyle name="Total 2 14 11" xfId="29291"/>
    <cellStyle name="Total 2 14 12" xfId="29292"/>
    <cellStyle name="Total 2 14 13" xfId="29293"/>
    <cellStyle name="Total 2 14 14" xfId="37400"/>
    <cellStyle name="Total 2 14 2" xfId="29294"/>
    <cellStyle name="Total 2 14 2 10" xfId="29295"/>
    <cellStyle name="Total 2 14 2 11" xfId="29296"/>
    <cellStyle name="Total 2 14 2 12" xfId="37401"/>
    <cellStyle name="Total 2 14 2 2" xfId="29297"/>
    <cellStyle name="Total 2 14 2 2 10" xfId="29298"/>
    <cellStyle name="Total 2 14 2 2 11" xfId="37402"/>
    <cellStyle name="Total 2 14 2 2 2" xfId="29299"/>
    <cellStyle name="Total 2 14 2 2 3" xfId="29300"/>
    <cellStyle name="Total 2 14 2 2 4" xfId="29301"/>
    <cellStyle name="Total 2 14 2 2 5" xfId="29302"/>
    <cellStyle name="Total 2 14 2 2 6" xfId="29303"/>
    <cellStyle name="Total 2 14 2 2 7" xfId="29304"/>
    <cellStyle name="Total 2 14 2 2 8" xfId="29305"/>
    <cellStyle name="Total 2 14 2 2 9" xfId="29306"/>
    <cellStyle name="Total 2 14 2 3" xfId="29307"/>
    <cellStyle name="Total 2 14 2 4" xfId="29308"/>
    <cellStyle name="Total 2 14 2 5" xfId="29309"/>
    <cellStyle name="Total 2 14 2 6" xfId="29310"/>
    <cellStyle name="Total 2 14 2 7" xfId="29311"/>
    <cellStyle name="Total 2 14 2 8" xfId="29312"/>
    <cellStyle name="Total 2 14 2 9" xfId="29313"/>
    <cellStyle name="Total 2 14 3" xfId="29314"/>
    <cellStyle name="Total 2 14 3 10" xfId="29315"/>
    <cellStyle name="Total 2 14 3 11" xfId="29316"/>
    <cellStyle name="Total 2 14 3 12" xfId="37403"/>
    <cellStyle name="Total 2 14 3 2" xfId="29317"/>
    <cellStyle name="Total 2 14 3 2 10" xfId="29318"/>
    <cellStyle name="Total 2 14 3 2 11" xfId="37404"/>
    <cellStyle name="Total 2 14 3 2 2" xfId="29319"/>
    <cellStyle name="Total 2 14 3 2 3" xfId="29320"/>
    <cellStyle name="Total 2 14 3 2 4" xfId="29321"/>
    <cellStyle name="Total 2 14 3 2 5" xfId="29322"/>
    <cellStyle name="Total 2 14 3 2 6" xfId="29323"/>
    <cellStyle name="Total 2 14 3 2 7" xfId="29324"/>
    <cellStyle name="Total 2 14 3 2 8" xfId="29325"/>
    <cellStyle name="Total 2 14 3 2 9" xfId="29326"/>
    <cellStyle name="Total 2 14 3 3" xfId="29327"/>
    <cellStyle name="Total 2 14 3 4" xfId="29328"/>
    <cellStyle name="Total 2 14 3 5" xfId="29329"/>
    <cellStyle name="Total 2 14 3 6" xfId="29330"/>
    <cellStyle name="Total 2 14 3 7" xfId="29331"/>
    <cellStyle name="Total 2 14 3 8" xfId="29332"/>
    <cellStyle name="Total 2 14 3 9" xfId="29333"/>
    <cellStyle name="Total 2 14 4" xfId="29334"/>
    <cellStyle name="Total 2 14 4 10" xfId="29335"/>
    <cellStyle name="Total 2 14 4 11" xfId="37405"/>
    <cellStyle name="Total 2 14 4 2" xfId="29336"/>
    <cellStyle name="Total 2 14 4 3" xfId="29337"/>
    <cellStyle name="Total 2 14 4 4" xfId="29338"/>
    <cellStyle name="Total 2 14 4 5" xfId="29339"/>
    <cellStyle name="Total 2 14 4 6" xfId="29340"/>
    <cellStyle name="Total 2 14 4 7" xfId="29341"/>
    <cellStyle name="Total 2 14 4 8" xfId="29342"/>
    <cellStyle name="Total 2 14 4 9" xfId="29343"/>
    <cellStyle name="Total 2 14 5" xfId="29344"/>
    <cellStyle name="Total 2 14 6" xfId="29345"/>
    <cellStyle name="Total 2 14 7" xfId="29346"/>
    <cellStyle name="Total 2 14 8" xfId="29347"/>
    <cellStyle name="Total 2 14 9" xfId="29348"/>
    <cellStyle name="Total 2 15" xfId="29349"/>
    <cellStyle name="Total 2 15 10" xfId="29350"/>
    <cellStyle name="Total 2 15 11" xfId="29351"/>
    <cellStyle name="Total 2 15 12" xfId="29352"/>
    <cellStyle name="Total 2 15 13" xfId="29353"/>
    <cellStyle name="Total 2 15 14" xfId="37406"/>
    <cellStyle name="Total 2 15 2" xfId="29354"/>
    <cellStyle name="Total 2 15 2 10" xfId="29355"/>
    <cellStyle name="Total 2 15 2 11" xfId="29356"/>
    <cellStyle name="Total 2 15 2 12" xfId="37407"/>
    <cellStyle name="Total 2 15 2 2" xfId="29357"/>
    <cellStyle name="Total 2 15 2 2 10" xfId="29358"/>
    <cellStyle name="Total 2 15 2 2 11" xfId="37408"/>
    <cellStyle name="Total 2 15 2 2 2" xfId="29359"/>
    <cellStyle name="Total 2 15 2 2 3" xfId="29360"/>
    <cellStyle name="Total 2 15 2 2 4" xfId="29361"/>
    <cellStyle name="Total 2 15 2 2 5" xfId="29362"/>
    <cellStyle name="Total 2 15 2 2 6" xfId="29363"/>
    <cellStyle name="Total 2 15 2 2 7" xfId="29364"/>
    <cellStyle name="Total 2 15 2 2 8" xfId="29365"/>
    <cellStyle name="Total 2 15 2 2 9" xfId="29366"/>
    <cellStyle name="Total 2 15 2 3" xfId="29367"/>
    <cellStyle name="Total 2 15 2 4" xfId="29368"/>
    <cellStyle name="Total 2 15 2 5" xfId="29369"/>
    <cellStyle name="Total 2 15 2 6" xfId="29370"/>
    <cellStyle name="Total 2 15 2 7" xfId="29371"/>
    <cellStyle name="Total 2 15 2 8" xfId="29372"/>
    <cellStyle name="Total 2 15 2 9" xfId="29373"/>
    <cellStyle name="Total 2 15 3" xfId="29374"/>
    <cellStyle name="Total 2 15 3 10" xfId="29375"/>
    <cellStyle name="Total 2 15 3 11" xfId="29376"/>
    <cellStyle name="Total 2 15 3 12" xfId="37409"/>
    <cellStyle name="Total 2 15 3 2" xfId="29377"/>
    <cellStyle name="Total 2 15 3 2 10" xfId="29378"/>
    <cellStyle name="Total 2 15 3 2 11" xfId="37410"/>
    <cellStyle name="Total 2 15 3 2 2" xfId="29379"/>
    <cellStyle name="Total 2 15 3 2 3" xfId="29380"/>
    <cellStyle name="Total 2 15 3 2 4" xfId="29381"/>
    <cellStyle name="Total 2 15 3 2 5" xfId="29382"/>
    <cellStyle name="Total 2 15 3 2 6" xfId="29383"/>
    <cellStyle name="Total 2 15 3 2 7" xfId="29384"/>
    <cellStyle name="Total 2 15 3 2 8" xfId="29385"/>
    <cellStyle name="Total 2 15 3 2 9" xfId="29386"/>
    <cellStyle name="Total 2 15 3 3" xfId="29387"/>
    <cellStyle name="Total 2 15 3 4" xfId="29388"/>
    <cellStyle name="Total 2 15 3 5" xfId="29389"/>
    <cellStyle name="Total 2 15 3 6" xfId="29390"/>
    <cellStyle name="Total 2 15 3 7" xfId="29391"/>
    <cellStyle name="Total 2 15 3 8" xfId="29392"/>
    <cellStyle name="Total 2 15 3 9" xfId="29393"/>
    <cellStyle name="Total 2 15 4" xfId="29394"/>
    <cellStyle name="Total 2 15 4 10" xfId="29395"/>
    <cellStyle name="Total 2 15 4 11" xfId="37411"/>
    <cellStyle name="Total 2 15 4 2" xfId="29396"/>
    <cellStyle name="Total 2 15 4 3" xfId="29397"/>
    <cellStyle name="Total 2 15 4 4" xfId="29398"/>
    <cellStyle name="Total 2 15 4 5" xfId="29399"/>
    <cellStyle name="Total 2 15 4 6" xfId="29400"/>
    <cellStyle name="Total 2 15 4 7" xfId="29401"/>
    <cellStyle name="Total 2 15 4 8" xfId="29402"/>
    <cellStyle name="Total 2 15 4 9" xfId="29403"/>
    <cellStyle name="Total 2 15 5" xfId="29404"/>
    <cellStyle name="Total 2 15 6" xfId="29405"/>
    <cellStyle name="Total 2 15 7" xfId="29406"/>
    <cellStyle name="Total 2 15 8" xfId="29407"/>
    <cellStyle name="Total 2 15 9" xfId="29408"/>
    <cellStyle name="Total 2 16" xfId="29409"/>
    <cellStyle name="Total 2 16 10" xfId="29410"/>
    <cellStyle name="Total 2 16 11" xfId="29411"/>
    <cellStyle name="Total 2 16 12" xfId="37412"/>
    <cellStyle name="Total 2 16 2" xfId="29412"/>
    <cellStyle name="Total 2 16 2 10" xfId="29413"/>
    <cellStyle name="Total 2 16 2 11" xfId="37413"/>
    <cellStyle name="Total 2 16 2 2" xfId="29414"/>
    <cellStyle name="Total 2 16 2 3" xfId="29415"/>
    <cellStyle name="Total 2 16 2 4" xfId="29416"/>
    <cellStyle name="Total 2 16 2 5" xfId="29417"/>
    <cellStyle name="Total 2 16 2 6" xfId="29418"/>
    <cellStyle name="Total 2 16 2 7" xfId="29419"/>
    <cellStyle name="Total 2 16 2 8" xfId="29420"/>
    <cellStyle name="Total 2 16 2 9" xfId="29421"/>
    <cellStyle name="Total 2 16 3" xfId="29422"/>
    <cellStyle name="Total 2 16 4" xfId="29423"/>
    <cellStyle name="Total 2 16 5" xfId="29424"/>
    <cellStyle name="Total 2 16 6" xfId="29425"/>
    <cellStyle name="Total 2 16 7" xfId="29426"/>
    <cellStyle name="Total 2 16 8" xfId="29427"/>
    <cellStyle name="Total 2 16 9" xfId="29428"/>
    <cellStyle name="Total 2 17" xfId="29429"/>
    <cellStyle name="Total 2 17 10" xfId="29430"/>
    <cellStyle name="Total 2 17 11" xfId="29431"/>
    <cellStyle name="Total 2 17 12" xfId="37414"/>
    <cellStyle name="Total 2 17 2" xfId="29432"/>
    <cellStyle name="Total 2 17 2 10" xfId="29433"/>
    <cellStyle name="Total 2 17 2 11" xfId="37415"/>
    <cellStyle name="Total 2 17 2 2" xfId="29434"/>
    <cellStyle name="Total 2 17 2 3" xfId="29435"/>
    <cellStyle name="Total 2 17 2 4" xfId="29436"/>
    <cellStyle name="Total 2 17 2 5" xfId="29437"/>
    <cellStyle name="Total 2 17 2 6" xfId="29438"/>
    <cellStyle name="Total 2 17 2 7" xfId="29439"/>
    <cellStyle name="Total 2 17 2 8" xfId="29440"/>
    <cellStyle name="Total 2 17 2 9" xfId="29441"/>
    <cellStyle name="Total 2 17 3" xfId="29442"/>
    <cellStyle name="Total 2 17 4" xfId="29443"/>
    <cellStyle name="Total 2 17 5" xfId="29444"/>
    <cellStyle name="Total 2 17 6" xfId="29445"/>
    <cellStyle name="Total 2 17 7" xfId="29446"/>
    <cellStyle name="Total 2 17 8" xfId="29447"/>
    <cellStyle name="Total 2 17 9" xfId="29448"/>
    <cellStyle name="Total 2 18" xfId="29449"/>
    <cellStyle name="Total 2 18 10" xfId="29450"/>
    <cellStyle name="Total 2 18 11" xfId="29451"/>
    <cellStyle name="Total 2 18 12" xfId="37416"/>
    <cellStyle name="Total 2 18 2" xfId="29452"/>
    <cellStyle name="Total 2 18 2 10" xfId="29453"/>
    <cellStyle name="Total 2 18 2 11" xfId="37417"/>
    <cellStyle name="Total 2 18 2 2" xfId="29454"/>
    <cellStyle name="Total 2 18 2 3" xfId="29455"/>
    <cellStyle name="Total 2 18 2 4" xfId="29456"/>
    <cellStyle name="Total 2 18 2 5" xfId="29457"/>
    <cellStyle name="Total 2 18 2 6" xfId="29458"/>
    <cellStyle name="Total 2 18 2 7" xfId="29459"/>
    <cellStyle name="Total 2 18 2 8" xfId="29460"/>
    <cellStyle name="Total 2 18 2 9" xfId="29461"/>
    <cellStyle name="Total 2 18 3" xfId="29462"/>
    <cellStyle name="Total 2 18 4" xfId="29463"/>
    <cellStyle name="Total 2 18 5" xfId="29464"/>
    <cellStyle name="Total 2 18 6" xfId="29465"/>
    <cellStyle name="Total 2 18 7" xfId="29466"/>
    <cellStyle name="Total 2 18 8" xfId="29467"/>
    <cellStyle name="Total 2 18 9" xfId="29468"/>
    <cellStyle name="Total 2 19" xfId="29469"/>
    <cellStyle name="Total 2 19 10" xfId="29470"/>
    <cellStyle name="Total 2 19 11" xfId="37781"/>
    <cellStyle name="Total 2 19 2" xfId="29471"/>
    <cellStyle name="Total 2 19 3" xfId="29472"/>
    <cellStyle name="Total 2 19 4" xfId="29473"/>
    <cellStyle name="Total 2 19 5" xfId="29474"/>
    <cellStyle name="Total 2 19 6" xfId="29475"/>
    <cellStyle name="Total 2 19 7" xfId="29476"/>
    <cellStyle name="Total 2 19 8" xfId="29477"/>
    <cellStyle name="Total 2 19 9" xfId="29478"/>
    <cellStyle name="Total 2 2" xfId="29479"/>
    <cellStyle name="Total 2 2 10" xfId="29480"/>
    <cellStyle name="Total 2 2 10 10" xfId="29481"/>
    <cellStyle name="Total 2 2 10 11" xfId="29482"/>
    <cellStyle name="Total 2 2 10 12" xfId="29483"/>
    <cellStyle name="Total 2 2 10 13" xfId="37418"/>
    <cellStyle name="Total 2 2 10 2" xfId="29484"/>
    <cellStyle name="Total 2 2 10 2 10" xfId="29485"/>
    <cellStyle name="Total 2 2 10 2 11" xfId="29486"/>
    <cellStyle name="Total 2 2 10 2 12" xfId="37419"/>
    <cellStyle name="Total 2 2 10 2 2" xfId="29487"/>
    <cellStyle name="Total 2 2 10 2 2 10" xfId="29488"/>
    <cellStyle name="Total 2 2 10 2 2 11" xfId="37420"/>
    <cellStyle name="Total 2 2 10 2 2 2" xfId="29489"/>
    <cellStyle name="Total 2 2 10 2 2 3" xfId="29490"/>
    <cellStyle name="Total 2 2 10 2 2 4" xfId="29491"/>
    <cellStyle name="Total 2 2 10 2 2 5" xfId="29492"/>
    <cellStyle name="Total 2 2 10 2 2 6" xfId="29493"/>
    <cellStyle name="Total 2 2 10 2 2 7" xfId="29494"/>
    <cellStyle name="Total 2 2 10 2 2 8" xfId="29495"/>
    <cellStyle name="Total 2 2 10 2 2 9" xfId="29496"/>
    <cellStyle name="Total 2 2 10 2 3" xfId="29497"/>
    <cellStyle name="Total 2 2 10 2 4" xfId="29498"/>
    <cellStyle name="Total 2 2 10 2 5" xfId="29499"/>
    <cellStyle name="Total 2 2 10 2 6" xfId="29500"/>
    <cellStyle name="Total 2 2 10 2 7" xfId="29501"/>
    <cellStyle name="Total 2 2 10 2 8" xfId="29502"/>
    <cellStyle name="Total 2 2 10 2 9" xfId="29503"/>
    <cellStyle name="Total 2 2 10 3" xfId="29504"/>
    <cellStyle name="Total 2 2 10 3 10" xfId="29505"/>
    <cellStyle name="Total 2 2 10 3 11" xfId="37421"/>
    <cellStyle name="Total 2 2 10 3 2" xfId="29506"/>
    <cellStyle name="Total 2 2 10 3 3" xfId="29507"/>
    <cellStyle name="Total 2 2 10 3 4" xfId="29508"/>
    <cellStyle name="Total 2 2 10 3 5" xfId="29509"/>
    <cellStyle name="Total 2 2 10 3 6" xfId="29510"/>
    <cellStyle name="Total 2 2 10 3 7" xfId="29511"/>
    <cellStyle name="Total 2 2 10 3 8" xfId="29512"/>
    <cellStyle name="Total 2 2 10 3 9" xfId="29513"/>
    <cellStyle name="Total 2 2 10 4" xfId="29514"/>
    <cellStyle name="Total 2 2 10 5" xfId="29515"/>
    <cellStyle name="Total 2 2 10 6" xfId="29516"/>
    <cellStyle name="Total 2 2 10 7" xfId="29517"/>
    <cellStyle name="Total 2 2 10 8" xfId="29518"/>
    <cellStyle name="Total 2 2 10 9" xfId="29519"/>
    <cellStyle name="Total 2 2 11" xfId="29520"/>
    <cellStyle name="Total 2 2 11 10" xfId="29521"/>
    <cellStyle name="Total 2 2 11 11" xfId="29522"/>
    <cellStyle name="Total 2 2 11 12" xfId="29523"/>
    <cellStyle name="Total 2 2 11 13" xfId="29524"/>
    <cellStyle name="Total 2 2 11 14" xfId="37422"/>
    <cellStyle name="Total 2 2 11 2" xfId="29525"/>
    <cellStyle name="Total 2 2 11 2 10" xfId="29526"/>
    <cellStyle name="Total 2 2 11 2 11" xfId="29527"/>
    <cellStyle name="Total 2 2 11 2 12" xfId="37423"/>
    <cellStyle name="Total 2 2 11 2 2" xfId="29528"/>
    <cellStyle name="Total 2 2 11 2 2 10" xfId="29529"/>
    <cellStyle name="Total 2 2 11 2 2 11" xfId="37424"/>
    <cellStyle name="Total 2 2 11 2 2 2" xfId="29530"/>
    <cellStyle name="Total 2 2 11 2 2 3" xfId="29531"/>
    <cellStyle name="Total 2 2 11 2 2 4" xfId="29532"/>
    <cellStyle name="Total 2 2 11 2 2 5" xfId="29533"/>
    <cellStyle name="Total 2 2 11 2 2 6" xfId="29534"/>
    <cellStyle name="Total 2 2 11 2 2 7" xfId="29535"/>
    <cellStyle name="Total 2 2 11 2 2 8" xfId="29536"/>
    <cellStyle name="Total 2 2 11 2 2 9" xfId="29537"/>
    <cellStyle name="Total 2 2 11 2 3" xfId="29538"/>
    <cellStyle name="Total 2 2 11 2 4" xfId="29539"/>
    <cellStyle name="Total 2 2 11 2 5" xfId="29540"/>
    <cellStyle name="Total 2 2 11 2 6" xfId="29541"/>
    <cellStyle name="Total 2 2 11 2 7" xfId="29542"/>
    <cellStyle name="Total 2 2 11 2 8" xfId="29543"/>
    <cellStyle name="Total 2 2 11 2 9" xfId="29544"/>
    <cellStyle name="Total 2 2 11 3" xfId="29545"/>
    <cellStyle name="Total 2 2 11 3 10" xfId="29546"/>
    <cellStyle name="Total 2 2 11 3 11" xfId="29547"/>
    <cellStyle name="Total 2 2 11 3 12" xfId="37425"/>
    <cellStyle name="Total 2 2 11 3 2" xfId="29548"/>
    <cellStyle name="Total 2 2 11 3 2 10" xfId="29549"/>
    <cellStyle name="Total 2 2 11 3 2 11" xfId="37426"/>
    <cellStyle name="Total 2 2 11 3 2 2" xfId="29550"/>
    <cellStyle name="Total 2 2 11 3 2 3" xfId="29551"/>
    <cellStyle name="Total 2 2 11 3 2 4" xfId="29552"/>
    <cellStyle name="Total 2 2 11 3 2 5" xfId="29553"/>
    <cellStyle name="Total 2 2 11 3 2 6" xfId="29554"/>
    <cellStyle name="Total 2 2 11 3 2 7" xfId="29555"/>
    <cellStyle name="Total 2 2 11 3 2 8" xfId="29556"/>
    <cellStyle name="Total 2 2 11 3 2 9" xfId="29557"/>
    <cellStyle name="Total 2 2 11 3 3" xfId="29558"/>
    <cellStyle name="Total 2 2 11 3 4" xfId="29559"/>
    <cellStyle name="Total 2 2 11 3 5" xfId="29560"/>
    <cellStyle name="Total 2 2 11 3 6" xfId="29561"/>
    <cellStyle name="Total 2 2 11 3 7" xfId="29562"/>
    <cellStyle name="Total 2 2 11 3 8" xfId="29563"/>
    <cellStyle name="Total 2 2 11 3 9" xfId="29564"/>
    <cellStyle name="Total 2 2 11 4" xfId="29565"/>
    <cellStyle name="Total 2 2 11 4 10" xfId="29566"/>
    <cellStyle name="Total 2 2 11 4 11" xfId="37427"/>
    <cellStyle name="Total 2 2 11 4 2" xfId="29567"/>
    <cellStyle name="Total 2 2 11 4 3" xfId="29568"/>
    <cellStyle name="Total 2 2 11 4 4" xfId="29569"/>
    <cellStyle name="Total 2 2 11 4 5" xfId="29570"/>
    <cellStyle name="Total 2 2 11 4 6" xfId="29571"/>
    <cellStyle name="Total 2 2 11 4 7" xfId="29572"/>
    <cellStyle name="Total 2 2 11 4 8" xfId="29573"/>
    <cellStyle name="Total 2 2 11 4 9" xfId="29574"/>
    <cellStyle name="Total 2 2 11 5" xfId="29575"/>
    <cellStyle name="Total 2 2 11 6" xfId="29576"/>
    <cellStyle name="Total 2 2 11 7" xfId="29577"/>
    <cellStyle name="Total 2 2 11 8" xfId="29578"/>
    <cellStyle name="Total 2 2 11 9" xfId="29579"/>
    <cellStyle name="Total 2 2 12" xfId="29580"/>
    <cellStyle name="Total 2 2 12 10" xfId="29581"/>
    <cellStyle name="Total 2 2 12 11" xfId="29582"/>
    <cellStyle name="Total 2 2 12 12" xfId="29583"/>
    <cellStyle name="Total 2 2 12 13" xfId="29584"/>
    <cellStyle name="Total 2 2 12 14" xfId="37428"/>
    <cellStyle name="Total 2 2 12 2" xfId="29585"/>
    <cellStyle name="Total 2 2 12 2 10" xfId="29586"/>
    <cellStyle name="Total 2 2 12 2 11" xfId="29587"/>
    <cellStyle name="Total 2 2 12 2 12" xfId="37429"/>
    <cellStyle name="Total 2 2 12 2 2" xfId="29588"/>
    <cellStyle name="Total 2 2 12 2 2 10" xfId="29589"/>
    <cellStyle name="Total 2 2 12 2 2 11" xfId="37430"/>
    <cellStyle name="Total 2 2 12 2 2 2" xfId="29590"/>
    <cellStyle name="Total 2 2 12 2 2 3" xfId="29591"/>
    <cellStyle name="Total 2 2 12 2 2 4" xfId="29592"/>
    <cellStyle name="Total 2 2 12 2 2 5" xfId="29593"/>
    <cellStyle name="Total 2 2 12 2 2 6" xfId="29594"/>
    <cellStyle name="Total 2 2 12 2 2 7" xfId="29595"/>
    <cellStyle name="Total 2 2 12 2 2 8" xfId="29596"/>
    <cellStyle name="Total 2 2 12 2 2 9" xfId="29597"/>
    <cellStyle name="Total 2 2 12 2 3" xfId="29598"/>
    <cellStyle name="Total 2 2 12 2 4" xfId="29599"/>
    <cellStyle name="Total 2 2 12 2 5" xfId="29600"/>
    <cellStyle name="Total 2 2 12 2 6" xfId="29601"/>
    <cellStyle name="Total 2 2 12 2 7" xfId="29602"/>
    <cellStyle name="Total 2 2 12 2 8" xfId="29603"/>
    <cellStyle name="Total 2 2 12 2 9" xfId="29604"/>
    <cellStyle name="Total 2 2 12 3" xfId="29605"/>
    <cellStyle name="Total 2 2 12 3 10" xfId="29606"/>
    <cellStyle name="Total 2 2 12 3 11" xfId="29607"/>
    <cellStyle name="Total 2 2 12 3 12" xfId="37431"/>
    <cellStyle name="Total 2 2 12 3 2" xfId="29608"/>
    <cellStyle name="Total 2 2 12 3 2 10" xfId="29609"/>
    <cellStyle name="Total 2 2 12 3 2 11" xfId="37432"/>
    <cellStyle name="Total 2 2 12 3 2 2" xfId="29610"/>
    <cellStyle name="Total 2 2 12 3 2 3" xfId="29611"/>
    <cellStyle name="Total 2 2 12 3 2 4" xfId="29612"/>
    <cellStyle name="Total 2 2 12 3 2 5" xfId="29613"/>
    <cellStyle name="Total 2 2 12 3 2 6" xfId="29614"/>
    <cellStyle name="Total 2 2 12 3 2 7" xfId="29615"/>
    <cellStyle name="Total 2 2 12 3 2 8" xfId="29616"/>
    <cellStyle name="Total 2 2 12 3 2 9" xfId="29617"/>
    <cellStyle name="Total 2 2 12 3 3" xfId="29618"/>
    <cellStyle name="Total 2 2 12 3 4" xfId="29619"/>
    <cellStyle name="Total 2 2 12 3 5" xfId="29620"/>
    <cellStyle name="Total 2 2 12 3 6" xfId="29621"/>
    <cellStyle name="Total 2 2 12 3 7" xfId="29622"/>
    <cellStyle name="Total 2 2 12 3 8" xfId="29623"/>
    <cellStyle name="Total 2 2 12 3 9" xfId="29624"/>
    <cellStyle name="Total 2 2 12 4" xfId="29625"/>
    <cellStyle name="Total 2 2 12 4 10" xfId="29626"/>
    <cellStyle name="Total 2 2 12 4 11" xfId="37433"/>
    <cellStyle name="Total 2 2 12 4 2" xfId="29627"/>
    <cellStyle name="Total 2 2 12 4 3" xfId="29628"/>
    <cellStyle name="Total 2 2 12 4 4" xfId="29629"/>
    <cellStyle name="Total 2 2 12 4 5" xfId="29630"/>
    <cellStyle name="Total 2 2 12 4 6" xfId="29631"/>
    <cellStyle name="Total 2 2 12 4 7" xfId="29632"/>
    <cellStyle name="Total 2 2 12 4 8" xfId="29633"/>
    <cellStyle name="Total 2 2 12 4 9" xfId="29634"/>
    <cellStyle name="Total 2 2 12 5" xfId="29635"/>
    <cellStyle name="Total 2 2 12 6" xfId="29636"/>
    <cellStyle name="Total 2 2 12 7" xfId="29637"/>
    <cellStyle name="Total 2 2 12 8" xfId="29638"/>
    <cellStyle name="Total 2 2 12 9" xfId="29639"/>
    <cellStyle name="Total 2 2 13" xfId="29640"/>
    <cellStyle name="Total 2 2 13 10" xfId="29641"/>
    <cellStyle name="Total 2 2 13 11" xfId="29642"/>
    <cellStyle name="Total 2 2 13 12" xfId="37434"/>
    <cellStyle name="Total 2 2 13 2" xfId="29643"/>
    <cellStyle name="Total 2 2 13 2 10" xfId="29644"/>
    <cellStyle name="Total 2 2 13 2 11" xfId="37435"/>
    <cellStyle name="Total 2 2 13 2 2" xfId="29645"/>
    <cellStyle name="Total 2 2 13 2 3" xfId="29646"/>
    <cellStyle name="Total 2 2 13 2 4" xfId="29647"/>
    <cellStyle name="Total 2 2 13 2 5" xfId="29648"/>
    <cellStyle name="Total 2 2 13 2 6" xfId="29649"/>
    <cellStyle name="Total 2 2 13 2 7" xfId="29650"/>
    <cellStyle name="Total 2 2 13 2 8" xfId="29651"/>
    <cellStyle name="Total 2 2 13 2 9" xfId="29652"/>
    <cellStyle name="Total 2 2 13 3" xfId="29653"/>
    <cellStyle name="Total 2 2 13 4" xfId="29654"/>
    <cellStyle name="Total 2 2 13 5" xfId="29655"/>
    <cellStyle name="Total 2 2 13 6" xfId="29656"/>
    <cellStyle name="Total 2 2 13 7" xfId="29657"/>
    <cellStyle name="Total 2 2 13 8" xfId="29658"/>
    <cellStyle name="Total 2 2 13 9" xfId="29659"/>
    <cellStyle name="Total 2 2 14" xfId="29660"/>
    <cellStyle name="Total 2 2 14 10" xfId="29661"/>
    <cellStyle name="Total 2 2 14 11" xfId="29662"/>
    <cellStyle name="Total 2 2 14 12" xfId="37436"/>
    <cellStyle name="Total 2 2 14 2" xfId="29663"/>
    <cellStyle name="Total 2 2 14 2 10" xfId="29664"/>
    <cellStyle name="Total 2 2 14 2 11" xfId="37437"/>
    <cellStyle name="Total 2 2 14 2 2" xfId="29665"/>
    <cellStyle name="Total 2 2 14 2 3" xfId="29666"/>
    <cellStyle name="Total 2 2 14 2 4" xfId="29667"/>
    <cellStyle name="Total 2 2 14 2 5" xfId="29668"/>
    <cellStyle name="Total 2 2 14 2 6" xfId="29669"/>
    <cellStyle name="Total 2 2 14 2 7" xfId="29670"/>
    <cellStyle name="Total 2 2 14 2 8" xfId="29671"/>
    <cellStyle name="Total 2 2 14 2 9" xfId="29672"/>
    <cellStyle name="Total 2 2 14 3" xfId="29673"/>
    <cellStyle name="Total 2 2 14 4" xfId="29674"/>
    <cellStyle name="Total 2 2 14 5" xfId="29675"/>
    <cellStyle name="Total 2 2 14 6" xfId="29676"/>
    <cellStyle name="Total 2 2 14 7" xfId="29677"/>
    <cellStyle name="Total 2 2 14 8" xfId="29678"/>
    <cellStyle name="Total 2 2 14 9" xfId="29679"/>
    <cellStyle name="Total 2 2 15" xfId="29680"/>
    <cellStyle name="Total 2 2 15 10" xfId="29681"/>
    <cellStyle name="Total 2 2 15 11" xfId="37438"/>
    <cellStyle name="Total 2 2 15 2" xfId="29682"/>
    <cellStyle name="Total 2 2 15 3" xfId="29683"/>
    <cellStyle name="Total 2 2 15 4" xfId="29684"/>
    <cellStyle name="Total 2 2 15 5" xfId="29685"/>
    <cellStyle name="Total 2 2 15 6" xfId="29686"/>
    <cellStyle name="Total 2 2 15 7" xfId="29687"/>
    <cellStyle name="Total 2 2 15 8" xfId="29688"/>
    <cellStyle name="Total 2 2 15 9" xfId="29689"/>
    <cellStyle name="Total 2 2 16" xfId="29690"/>
    <cellStyle name="Total 2 2 16 10" xfId="29691"/>
    <cellStyle name="Total 2 2 16 11" xfId="37815"/>
    <cellStyle name="Total 2 2 16 2" xfId="29692"/>
    <cellStyle name="Total 2 2 16 3" xfId="29693"/>
    <cellStyle name="Total 2 2 16 4" xfId="29694"/>
    <cellStyle name="Total 2 2 16 5" xfId="29695"/>
    <cellStyle name="Total 2 2 16 6" xfId="29696"/>
    <cellStyle name="Total 2 2 16 7" xfId="29697"/>
    <cellStyle name="Total 2 2 16 8" xfId="29698"/>
    <cellStyle name="Total 2 2 16 9" xfId="29699"/>
    <cellStyle name="Total 2 2 17" xfId="29700"/>
    <cellStyle name="Total 2 2 18" xfId="29701"/>
    <cellStyle name="Total 2 2 19" xfId="29702"/>
    <cellStyle name="Total 2 2 2" xfId="29703"/>
    <cellStyle name="Total 2 2 2 2" xfId="29704"/>
    <cellStyle name="Total 2 2 2 3" xfId="29705"/>
    <cellStyle name="Total 2 2 2 4" xfId="37439"/>
    <cellStyle name="Total 2 2 20" xfId="29706"/>
    <cellStyle name="Total 2 2 21" xfId="29707"/>
    <cellStyle name="Total 2 2 22" xfId="29708"/>
    <cellStyle name="Total 2 2 23" xfId="29709"/>
    <cellStyle name="Total 2 2 24" xfId="29710"/>
    <cellStyle name="Total 2 2 25" xfId="29711"/>
    <cellStyle name="Total 2 2 26" xfId="33148"/>
    <cellStyle name="Total 2 2 3" xfId="29712"/>
    <cellStyle name="Total 2 2 3 10" xfId="29713"/>
    <cellStyle name="Total 2 2 3 11" xfId="29714"/>
    <cellStyle name="Total 2 2 3 12" xfId="29715"/>
    <cellStyle name="Total 2 2 3 13" xfId="29716"/>
    <cellStyle name="Total 2 2 3 14" xfId="29717"/>
    <cellStyle name="Total 2 2 3 15" xfId="37440"/>
    <cellStyle name="Total 2 2 3 2" xfId="29718"/>
    <cellStyle name="Total 2 2 3 2 10" xfId="29719"/>
    <cellStyle name="Total 2 2 3 2 11" xfId="29720"/>
    <cellStyle name="Total 2 2 3 2 12" xfId="29721"/>
    <cellStyle name="Total 2 2 3 2 13" xfId="29722"/>
    <cellStyle name="Total 2 2 3 2 14" xfId="37441"/>
    <cellStyle name="Total 2 2 3 2 2" xfId="29723"/>
    <cellStyle name="Total 2 2 3 2 2 10" xfId="29724"/>
    <cellStyle name="Total 2 2 3 2 2 11" xfId="29725"/>
    <cellStyle name="Total 2 2 3 2 2 12" xfId="37442"/>
    <cellStyle name="Total 2 2 3 2 2 2" xfId="29726"/>
    <cellStyle name="Total 2 2 3 2 2 2 10" xfId="29727"/>
    <cellStyle name="Total 2 2 3 2 2 2 11" xfId="37443"/>
    <cellStyle name="Total 2 2 3 2 2 2 2" xfId="29728"/>
    <cellStyle name="Total 2 2 3 2 2 2 3" xfId="29729"/>
    <cellStyle name="Total 2 2 3 2 2 2 4" xfId="29730"/>
    <cellStyle name="Total 2 2 3 2 2 2 5" xfId="29731"/>
    <cellStyle name="Total 2 2 3 2 2 2 6" xfId="29732"/>
    <cellStyle name="Total 2 2 3 2 2 2 7" xfId="29733"/>
    <cellStyle name="Total 2 2 3 2 2 2 8" xfId="29734"/>
    <cellStyle name="Total 2 2 3 2 2 2 9" xfId="29735"/>
    <cellStyle name="Total 2 2 3 2 2 3" xfId="29736"/>
    <cellStyle name="Total 2 2 3 2 2 4" xfId="29737"/>
    <cellStyle name="Total 2 2 3 2 2 5" xfId="29738"/>
    <cellStyle name="Total 2 2 3 2 2 6" xfId="29739"/>
    <cellStyle name="Total 2 2 3 2 2 7" xfId="29740"/>
    <cellStyle name="Total 2 2 3 2 2 8" xfId="29741"/>
    <cellStyle name="Total 2 2 3 2 2 9" xfId="29742"/>
    <cellStyle name="Total 2 2 3 2 3" xfId="29743"/>
    <cellStyle name="Total 2 2 3 2 3 10" xfId="29744"/>
    <cellStyle name="Total 2 2 3 2 3 11" xfId="29745"/>
    <cellStyle name="Total 2 2 3 2 3 12" xfId="37444"/>
    <cellStyle name="Total 2 2 3 2 3 2" xfId="29746"/>
    <cellStyle name="Total 2 2 3 2 3 2 10" xfId="29747"/>
    <cellStyle name="Total 2 2 3 2 3 2 11" xfId="37445"/>
    <cellStyle name="Total 2 2 3 2 3 2 2" xfId="29748"/>
    <cellStyle name="Total 2 2 3 2 3 2 3" xfId="29749"/>
    <cellStyle name="Total 2 2 3 2 3 2 4" xfId="29750"/>
    <cellStyle name="Total 2 2 3 2 3 2 5" xfId="29751"/>
    <cellStyle name="Total 2 2 3 2 3 2 6" xfId="29752"/>
    <cellStyle name="Total 2 2 3 2 3 2 7" xfId="29753"/>
    <cellStyle name="Total 2 2 3 2 3 2 8" xfId="29754"/>
    <cellStyle name="Total 2 2 3 2 3 2 9" xfId="29755"/>
    <cellStyle name="Total 2 2 3 2 3 3" xfId="29756"/>
    <cellStyle name="Total 2 2 3 2 3 4" xfId="29757"/>
    <cellStyle name="Total 2 2 3 2 3 5" xfId="29758"/>
    <cellStyle name="Total 2 2 3 2 3 6" xfId="29759"/>
    <cellStyle name="Total 2 2 3 2 3 7" xfId="29760"/>
    <cellStyle name="Total 2 2 3 2 3 8" xfId="29761"/>
    <cellStyle name="Total 2 2 3 2 3 9" xfId="29762"/>
    <cellStyle name="Total 2 2 3 2 4" xfId="29763"/>
    <cellStyle name="Total 2 2 3 2 4 10" xfId="29764"/>
    <cellStyle name="Total 2 2 3 2 4 11" xfId="37446"/>
    <cellStyle name="Total 2 2 3 2 4 2" xfId="29765"/>
    <cellStyle name="Total 2 2 3 2 4 3" xfId="29766"/>
    <cellStyle name="Total 2 2 3 2 4 4" xfId="29767"/>
    <cellStyle name="Total 2 2 3 2 4 5" xfId="29768"/>
    <cellStyle name="Total 2 2 3 2 4 6" xfId="29769"/>
    <cellStyle name="Total 2 2 3 2 4 7" xfId="29770"/>
    <cellStyle name="Total 2 2 3 2 4 8" xfId="29771"/>
    <cellStyle name="Total 2 2 3 2 4 9" xfId="29772"/>
    <cellStyle name="Total 2 2 3 2 5" xfId="29773"/>
    <cellStyle name="Total 2 2 3 2 6" xfId="29774"/>
    <cellStyle name="Total 2 2 3 2 7" xfId="29775"/>
    <cellStyle name="Total 2 2 3 2 8" xfId="29776"/>
    <cellStyle name="Total 2 2 3 2 9" xfId="29777"/>
    <cellStyle name="Total 2 2 3 3" xfId="29778"/>
    <cellStyle name="Total 2 2 3 3 10" xfId="29779"/>
    <cellStyle name="Total 2 2 3 3 11" xfId="29780"/>
    <cellStyle name="Total 2 2 3 3 12" xfId="37447"/>
    <cellStyle name="Total 2 2 3 3 2" xfId="29781"/>
    <cellStyle name="Total 2 2 3 3 2 10" xfId="29782"/>
    <cellStyle name="Total 2 2 3 3 2 11" xfId="37448"/>
    <cellStyle name="Total 2 2 3 3 2 2" xfId="29783"/>
    <cellStyle name="Total 2 2 3 3 2 3" xfId="29784"/>
    <cellStyle name="Total 2 2 3 3 2 4" xfId="29785"/>
    <cellStyle name="Total 2 2 3 3 2 5" xfId="29786"/>
    <cellStyle name="Total 2 2 3 3 2 6" xfId="29787"/>
    <cellStyle name="Total 2 2 3 3 2 7" xfId="29788"/>
    <cellStyle name="Total 2 2 3 3 2 8" xfId="29789"/>
    <cellStyle name="Total 2 2 3 3 2 9" xfId="29790"/>
    <cellStyle name="Total 2 2 3 3 3" xfId="29791"/>
    <cellStyle name="Total 2 2 3 3 4" xfId="29792"/>
    <cellStyle name="Total 2 2 3 3 5" xfId="29793"/>
    <cellStyle name="Total 2 2 3 3 6" xfId="29794"/>
    <cellStyle name="Total 2 2 3 3 7" xfId="29795"/>
    <cellStyle name="Total 2 2 3 3 8" xfId="29796"/>
    <cellStyle name="Total 2 2 3 3 9" xfId="29797"/>
    <cellStyle name="Total 2 2 3 4" xfId="29798"/>
    <cellStyle name="Total 2 2 3 4 10" xfId="29799"/>
    <cellStyle name="Total 2 2 3 4 11" xfId="29800"/>
    <cellStyle name="Total 2 2 3 4 12" xfId="37449"/>
    <cellStyle name="Total 2 2 3 4 2" xfId="29801"/>
    <cellStyle name="Total 2 2 3 4 2 10" xfId="29802"/>
    <cellStyle name="Total 2 2 3 4 2 11" xfId="37450"/>
    <cellStyle name="Total 2 2 3 4 2 2" xfId="29803"/>
    <cellStyle name="Total 2 2 3 4 2 3" xfId="29804"/>
    <cellStyle name="Total 2 2 3 4 2 4" xfId="29805"/>
    <cellStyle name="Total 2 2 3 4 2 5" xfId="29806"/>
    <cellStyle name="Total 2 2 3 4 2 6" xfId="29807"/>
    <cellStyle name="Total 2 2 3 4 2 7" xfId="29808"/>
    <cellStyle name="Total 2 2 3 4 2 8" xfId="29809"/>
    <cellStyle name="Total 2 2 3 4 2 9" xfId="29810"/>
    <cellStyle name="Total 2 2 3 4 3" xfId="29811"/>
    <cellStyle name="Total 2 2 3 4 4" xfId="29812"/>
    <cellStyle name="Total 2 2 3 4 5" xfId="29813"/>
    <cellStyle name="Total 2 2 3 4 6" xfId="29814"/>
    <cellStyle name="Total 2 2 3 4 7" xfId="29815"/>
    <cellStyle name="Total 2 2 3 4 8" xfId="29816"/>
    <cellStyle name="Total 2 2 3 4 9" xfId="29817"/>
    <cellStyle name="Total 2 2 3 5" xfId="29818"/>
    <cellStyle name="Total 2 2 3 5 10" xfId="29819"/>
    <cellStyle name="Total 2 2 3 5 11" xfId="37451"/>
    <cellStyle name="Total 2 2 3 5 2" xfId="29820"/>
    <cellStyle name="Total 2 2 3 5 3" xfId="29821"/>
    <cellStyle name="Total 2 2 3 5 4" xfId="29822"/>
    <cellStyle name="Total 2 2 3 5 5" xfId="29823"/>
    <cellStyle name="Total 2 2 3 5 6" xfId="29824"/>
    <cellStyle name="Total 2 2 3 5 7" xfId="29825"/>
    <cellStyle name="Total 2 2 3 5 8" xfId="29826"/>
    <cellStyle name="Total 2 2 3 5 9" xfId="29827"/>
    <cellStyle name="Total 2 2 3 6" xfId="29828"/>
    <cellStyle name="Total 2 2 3 7" xfId="29829"/>
    <cellStyle name="Total 2 2 3 8" xfId="29830"/>
    <cellStyle name="Total 2 2 3 9" xfId="29831"/>
    <cellStyle name="Total 2 2 4" xfId="29832"/>
    <cellStyle name="Total 2 2 4 10" xfId="29833"/>
    <cellStyle name="Total 2 2 4 11" xfId="29834"/>
    <cellStyle name="Total 2 2 4 12" xfId="29835"/>
    <cellStyle name="Total 2 2 4 13" xfId="29836"/>
    <cellStyle name="Total 2 2 4 14" xfId="37452"/>
    <cellStyle name="Total 2 2 4 2" xfId="29837"/>
    <cellStyle name="Total 2 2 4 2 10" xfId="29838"/>
    <cellStyle name="Total 2 2 4 2 11" xfId="29839"/>
    <cellStyle name="Total 2 2 4 2 12" xfId="37453"/>
    <cellStyle name="Total 2 2 4 2 2" xfId="29840"/>
    <cellStyle name="Total 2 2 4 2 2 10" xfId="29841"/>
    <cellStyle name="Total 2 2 4 2 2 11" xfId="37454"/>
    <cellStyle name="Total 2 2 4 2 2 2" xfId="29842"/>
    <cellStyle name="Total 2 2 4 2 2 3" xfId="29843"/>
    <cellStyle name="Total 2 2 4 2 2 4" xfId="29844"/>
    <cellStyle name="Total 2 2 4 2 2 5" xfId="29845"/>
    <cellStyle name="Total 2 2 4 2 2 6" xfId="29846"/>
    <cellStyle name="Total 2 2 4 2 2 7" xfId="29847"/>
    <cellStyle name="Total 2 2 4 2 2 8" xfId="29848"/>
    <cellStyle name="Total 2 2 4 2 2 9" xfId="29849"/>
    <cellStyle name="Total 2 2 4 2 3" xfId="29850"/>
    <cellStyle name="Total 2 2 4 2 4" xfId="29851"/>
    <cellStyle name="Total 2 2 4 2 5" xfId="29852"/>
    <cellStyle name="Total 2 2 4 2 6" xfId="29853"/>
    <cellStyle name="Total 2 2 4 2 7" xfId="29854"/>
    <cellStyle name="Total 2 2 4 2 8" xfId="29855"/>
    <cellStyle name="Total 2 2 4 2 9" xfId="29856"/>
    <cellStyle name="Total 2 2 4 3" xfId="29857"/>
    <cellStyle name="Total 2 2 4 3 10" xfId="29858"/>
    <cellStyle name="Total 2 2 4 3 11" xfId="29859"/>
    <cellStyle name="Total 2 2 4 3 12" xfId="37455"/>
    <cellStyle name="Total 2 2 4 3 2" xfId="29860"/>
    <cellStyle name="Total 2 2 4 3 2 10" xfId="29861"/>
    <cellStyle name="Total 2 2 4 3 2 11" xfId="37456"/>
    <cellStyle name="Total 2 2 4 3 2 2" xfId="29862"/>
    <cellStyle name="Total 2 2 4 3 2 3" xfId="29863"/>
    <cellStyle name="Total 2 2 4 3 2 4" xfId="29864"/>
    <cellStyle name="Total 2 2 4 3 2 5" xfId="29865"/>
    <cellStyle name="Total 2 2 4 3 2 6" xfId="29866"/>
    <cellStyle name="Total 2 2 4 3 2 7" xfId="29867"/>
    <cellStyle name="Total 2 2 4 3 2 8" xfId="29868"/>
    <cellStyle name="Total 2 2 4 3 2 9" xfId="29869"/>
    <cellStyle name="Total 2 2 4 3 3" xfId="29870"/>
    <cellStyle name="Total 2 2 4 3 4" xfId="29871"/>
    <cellStyle name="Total 2 2 4 3 5" xfId="29872"/>
    <cellStyle name="Total 2 2 4 3 6" xfId="29873"/>
    <cellStyle name="Total 2 2 4 3 7" xfId="29874"/>
    <cellStyle name="Total 2 2 4 3 8" xfId="29875"/>
    <cellStyle name="Total 2 2 4 3 9" xfId="29876"/>
    <cellStyle name="Total 2 2 4 4" xfId="29877"/>
    <cellStyle name="Total 2 2 4 4 10" xfId="29878"/>
    <cellStyle name="Total 2 2 4 4 11" xfId="37457"/>
    <cellStyle name="Total 2 2 4 4 2" xfId="29879"/>
    <cellStyle name="Total 2 2 4 4 3" xfId="29880"/>
    <cellStyle name="Total 2 2 4 4 4" xfId="29881"/>
    <cellStyle name="Total 2 2 4 4 5" xfId="29882"/>
    <cellStyle name="Total 2 2 4 4 6" xfId="29883"/>
    <cellStyle name="Total 2 2 4 4 7" xfId="29884"/>
    <cellStyle name="Total 2 2 4 4 8" xfId="29885"/>
    <cellStyle name="Total 2 2 4 4 9" xfId="29886"/>
    <cellStyle name="Total 2 2 4 5" xfId="29887"/>
    <cellStyle name="Total 2 2 4 6" xfId="29888"/>
    <cellStyle name="Total 2 2 4 7" xfId="29889"/>
    <cellStyle name="Total 2 2 4 8" xfId="29890"/>
    <cellStyle name="Total 2 2 4 9" xfId="29891"/>
    <cellStyle name="Total 2 2 5" xfId="29892"/>
    <cellStyle name="Total 2 2 5 10" xfId="29893"/>
    <cellStyle name="Total 2 2 5 11" xfId="29894"/>
    <cellStyle name="Total 2 2 5 12" xfId="29895"/>
    <cellStyle name="Total 2 2 5 13" xfId="29896"/>
    <cellStyle name="Total 2 2 5 14" xfId="37458"/>
    <cellStyle name="Total 2 2 5 2" xfId="29897"/>
    <cellStyle name="Total 2 2 5 2 10" xfId="29898"/>
    <cellStyle name="Total 2 2 5 2 11" xfId="29899"/>
    <cellStyle name="Total 2 2 5 2 12" xfId="37459"/>
    <cellStyle name="Total 2 2 5 2 2" xfId="29900"/>
    <cellStyle name="Total 2 2 5 2 2 10" xfId="29901"/>
    <cellStyle name="Total 2 2 5 2 2 11" xfId="37460"/>
    <cellStyle name="Total 2 2 5 2 2 2" xfId="29902"/>
    <cellStyle name="Total 2 2 5 2 2 3" xfId="29903"/>
    <cellStyle name="Total 2 2 5 2 2 4" xfId="29904"/>
    <cellStyle name="Total 2 2 5 2 2 5" xfId="29905"/>
    <cellStyle name="Total 2 2 5 2 2 6" xfId="29906"/>
    <cellStyle name="Total 2 2 5 2 2 7" xfId="29907"/>
    <cellStyle name="Total 2 2 5 2 2 8" xfId="29908"/>
    <cellStyle name="Total 2 2 5 2 2 9" xfId="29909"/>
    <cellStyle name="Total 2 2 5 2 3" xfId="29910"/>
    <cellStyle name="Total 2 2 5 2 4" xfId="29911"/>
    <cellStyle name="Total 2 2 5 2 5" xfId="29912"/>
    <cellStyle name="Total 2 2 5 2 6" xfId="29913"/>
    <cellStyle name="Total 2 2 5 2 7" xfId="29914"/>
    <cellStyle name="Total 2 2 5 2 8" xfId="29915"/>
    <cellStyle name="Total 2 2 5 2 9" xfId="29916"/>
    <cellStyle name="Total 2 2 5 3" xfId="29917"/>
    <cellStyle name="Total 2 2 5 3 10" xfId="29918"/>
    <cellStyle name="Total 2 2 5 3 11" xfId="29919"/>
    <cellStyle name="Total 2 2 5 3 12" xfId="37461"/>
    <cellStyle name="Total 2 2 5 3 2" xfId="29920"/>
    <cellStyle name="Total 2 2 5 3 2 10" xfId="29921"/>
    <cellStyle name="Total 2 2 5 3 2 11" xfId="37462"/>
    <cellStyle name="Total 2 2 5 3 2 2" xfId="29922"/>
    <cellStyle name="Total 2 2 5 3 2 3" xfId="29923"/>
    <cellStyle name="Total 2 2 5 3 2 4" xfId="29924"/>
    <cellStyle name="Total 2 2 5 3 2 5" xfId="29925"/>
    <cellStyle name="Total 2 2 5 3 2 6" xfId="29926"/>
    <cellStyle name="Total 2 2 5 3 2 7" xfId="29927"/>
    <cellStyle name="Total 2 2 5 3 2 8" xfId="29928"/>
    <cellStyle name="Total 2 2 5 3 2 9" xfId="29929"/>
    <cellStyle name="Total 2 2 5 3 3" xfId="29930"/>
    <cellStyle name="Total 2 2 5 3 4" xfId="29931"/>
    <cellStyle name="Total 2 2 5 3 5" xfId="29932"/>
    <cellStyle name="Total 2 2 5 3 6" xfId="29933"/>
    <cellStyle name="Total 2 2 5 3 7" xfId="29934"/>
    <cellStyle name="Total 2 2 5 3 8" xfId="29935"/>
    <cellStyle name="Total 2 2 5 3 9" xfId="29936"/>
    <cellStyle name="Total 2 2 5 4" xfId="29937"/>
    <cellStyle name="Total 2 2 5 4 10" xfId="29938"/>
    <cellStyle name="Total 2 2 5 4 11" xfId="37463"/>
    <cellStyle name="Total 2 2 5 4 2" xfId="29939"/>
    <cellStyle name="Total 2 2 5 4 3" xfId="29940"/>
    <cellStyle name="Total 2 2 5 4 4" xfId="29941"/>
    <cellStyle name="Total 2 2 5 4 5" xfId="29942"/>
    <cellStyle name="Total 2 2 5 4 6" xfId="29943"/>
    <cellStyle name="Total 2 2 5 4 7" xfId="29944"/>
    <cellStyle name="Total 2 2 5 4 8" xfId="29945"/>
    <cellStyle name="Total 2 2 5 4 9" xfId="29946"/>
    <cellStyle name="Total 2 2 5 5" xfId="29947"/>
    <cellStyle name="Total 2 2 5 6" xfId="29948"/>
    <cellStyle name="Total 2 2 5 7" xfId="29949"/>
    <cellStyle name="Total 2 2 5 8" xfId="29950"/>
    <cellStyle name="Total 2 2 5 9" xfId="29951"/>
    <cellStyle name="Total 2 2 6" xfId="29952"/>
    <cellStyle name="Total 2 2 6 10" xfId="29953"/>
    <cellStyle name="Total 2 2 6 11" xfId="29954"/>
    <cellStyle name="Total 2 2 6 12" xfId="29955"/>
    <cellStyle name="Total 2 2 6 13" xfId="29956"/>
    <cellStyle name="Total 2 2 6 14" xfId="37464"/>
    <cellStyle name="Total 2 2 6 2" xfId="29957"/>
    <cellStyle name="Total 2 2 6 2 10" xfId="29958"/>
    <cellStyle name="Total 2 2 6 2 11" xfId="29959"/>
    <cellStyle name="Total 2 2 6 2 12" xfId="37465"/>
    <cellStyle name="Total 2 2 6 2 2" xfId="29960"/>
    <cellStyle name="Total 2 2 6 2 2 10" xfId="29961"/>
    <cellStyle name="Total 2 2 6 2 2 11" xfId="37466"/>
    <cellStyle name="Total 2 2 6 2 2 2" xfId="29962"/>
    <cellStyle name="Total 2 2 6 2 2 3" xfId="29963"/>
    <cellStyle name="Total 2 2 6 2 2 4" xfId="29964"/>
    <cellStyle name="Total 2 2 6 2 2 5" xfId="29965"/>
    <cellStyle name="Total 2 2 6 2 2 6" xfId="29966"/>
    <cellStyle name="Total 2 2 6 2 2 7" xfId="29967"/>
    <cellStyle name="Total 2 2 6 2 2 8" xfId="29968"/>
    <cellStyle name="Total 2 2 6 2 2 9" xfId="29969"/>
    <cellStyle name="Total 2 2 6 2 3" xfId="29970"/>
    <cellStyle name="Total 2 2 6 2 4" xfId="29971"/>
    <cellStyle name="Total 2 2 6 2 5" xfId="29972"/>
    <cellStyle name="Total 2 2 6 2 6" xfId="29973"/>
    <cellStyle name="Total 2 2 6 2 7" xfId="29974"/>
    <cellStyle name="Total 2 2 6 2 8" xfId="29975"/>
    <cellStyle name="Total 2 2 6 2 9" xfId="29976"/>
    <cellStyle name="Total 2 2 6 3" xfId="29977"/>
    <cellStyle name="Total 2 2 6 3 10" xfId="29978"/>
    <cellStyle name="Total 2 2 6 3 11" xfId="29979"/>
    <cellStyle name="Total 2 2 6 3 12" xfId="37467"/>
    <cellStyle name="Total 2 2 6 3 2" xfId="29980"/>
    <cellStyle name="Total 2 2 6 3 2 10" xfId="29981"/>
    <cellStyle name="Total 2 2 6 3 2 11" xfId="37468"/>
    <cellStyle name="Total 2 2 6 3 2 2" xfId="29982"/>
    <cellStyle name="Total 2 2 6 3 2 3" xfId="29983"/>
    <cellStyle name="Total 2 2 6 3 2 4" xfId="29984"/>
    <cellStyle name="Total 2 2 6 3 2 5" xfId="29985"/>
    <cellStyle name="Total 2 2 6 3 2 6" xfId="29986"/>
    <cellStyle name="Total 2 2 6 3 2 7" xfId="29987"/>
    <cellStyle name="Total 2 2 6 3 2 8" xfId="29988"/>
    <cellStyle name="Total 2 2 6 3 2 9" xfId="29989"/>
    <cellStyle name="Total 2 2 6 3 3" xfId="29990"/>
    <cellStyle name="Total 2 2 6 3 4" xfId="29991"/>
    <cellStyle name="Total 2 2 6 3 5" xfId="29992"/>
    <cellStyle name="Total 2 2 6 3 6" xfId="29993"/>
    <cellStyle name="Total 2 2 6 3 7" xfId="29994"/>
    <cellStyle name="Total 2 2 6 3 8" xfId="29995"/>
    <cellStyle name="Total 2 2 6 3 9" xfId="29996"/>
    <cellStyle name="Total 2 2 6 4" xfId="29997"/>
    <cellStyle name="Total 2 2 6 4 10" xfId="29998"/>
    <cellStyle name="Total 2 2 6 4 11" xfId="37469"/>
    <cellStyle name="Total 2 2 6 4 2" xfId="29999"/>
    <cellStyle name="Total 2 2 6 4 3" xfId="30000"/>
    <cellStyle name="Total 2 2 6 4 4" xfId="30001"/>
    <cellStyle name="Total 2 2 6 4 5" xfId="30002"/>
    <cellStyle name="Total 2 2 6 4 6" xfId="30003"/>
    <cellStyle name="Total 2 2 6 4 7" xfId="30004"/>
    <cellStyle name="Total 2 2 6 4 8" xfId="30005"/>
    <cellStyle name="Total 2 2 6 4 9" xfId="30006"/>
    <cellStyle name="Total 2 2 6 5" xfId="30007"/>
    <cellStyle name="Total 2 2 6 6" xfId="30008"/>
    <cellStyle name="Total 2 2 6 7" xfId="30009"/>
    <cellStyle name="Total 2 2 6 8" xfId="30010"/>
    <cellStyle name="Total 2 2 6 9" xfId="30011"/>
    <cellStyle name="Total 2 2 7" xfId="30012"/>
    <cellStyle name="Total 2 2 7 10" xfId="30013"/>
    <cellStyle name="Total 2 2 7 11" xfId="30014"/>
    <cellStyle name="Total 2 2 7 12" xfId="30015"/>
    <cellStyle name="Total 2 2 7 13" xfId="30016"/>
    <cellStyle name="Total 2 2 7 14" xfId="37470"/>
    <cellStyle name="Total 2 2 7 2" xfId="30017"/>
    <cellStyle name="Total 2 2 7 2 10" xfId="30018"/>
    <cellStyle name="Total 2 2 7 2 11" xfId="30019"/>
    <cellStyle name="Total 2 2 7 2 12" xfId="37471"/>
    <cellStyle name="Total 2 2 7 2 2" xfId="30020"/>
    <cellStyle name="Total 2 2 7 2 2 10" xfId="30021"/>
    <cellStyle name="Total 2 2 7 2 2 11" xfId="37472"/>
    <cellStyle name="Total 2 2 7 2 2 2" xfId="30022"/>
    <cellStyle name="Total 2 2 7 2 2 3" xfId="30023"/>
    <cellStyle name="Total 2 2 7 2 2 4" xfId="30024"/>
    <cellStyle name="Total 2 2 7 2 2 5" xfId="30025"/>
    <cellStyle name="Total 2 2 7 2 2 6" xfId="30026"/>
    <cellStyle name="Total 2 2 7 2 2 7" xfId="30027"/>
    <cellStyle name="Total 2 2 7 2 2 8" xfId="30028"/>
    <cellStyle name="Total 2 2 7 2 2 9" xfId="30029"/>
    <cellStyle name="Total 2 2 7 2 3" xfId="30030"/>
    <cellStyle name="Total 2 2 7 2 4" xfId="30031"/>
    <cellStyle name="Total 2 2 7 2 5" xfId="30032"/>
    <cellStyle name="Total 2 2 7 2 6" xfId="30033"/>
    <cellStyle name="Total 2 2 7 2 7" xfId="30034"/>
    <cellStyle name="Total 2 2 7 2 8" xfId="30035"/>
    <cellStyle name="Total 2 2 7 2 9" xfId="30036"/>
    <cellStyle name="Total 2 2 7 3" xfId="30037"/>
    <cellStyle name="Total 2 2 7 3 10" xfId="30038"/>
    <cellStyle name="Total 2 2 7 3 11" xfId="30039"/>
    <cellStyle name="Total 2 2 7 3 12" xfId="37473"/>
    <cellStyle name="Total 2 2 7 3 2" xfId="30040"/>
    <cellStyle name="Total 2 2 7 3 2 10" xfId="30041"/>
    <cellStyle name="Total 2 2 7 3 2 11" xfId="37474"/>
    <cellStyle name="Total 2 2 7 3 2 2" xfId="30042"/>
    <cellStyle name="Total 2 2 7 3 2 3" xfId="30043"/>
    <cellStyle name="Total 2 2 7 3 2 4" xfId="30044"/>
    <cellStyle name="Total 2 2 7 3 2 5" xfId="30045"/>
    <cellStyle name="Total 2 2 7 3 2 6" xfId="30046"/>
    <cellStyle name="Total 2 2 7 3 2 7" xfId="30047"/>
    <cellStyle name="Total 2 2 7 3 2 8" xfId="30048"/>
    <cellStyle name="Total 2 2 7 3 2 9" xfId="30049"/>
    <cellStyle name="Total 2 2 7 3 3" xfId="30050"/>
    <cellStyle name="Total 2 2 7 3 4" xfId="30051"/>
    <cellStyle name="Total 2 2 7 3 5" xfId="30052"/>
    <cellStyle name="Total 2 2 7 3 6" xfId="30053"/>
    <cellStyle name="Total 2 2 7 3 7" xfId="30054"/>
    <cellStyle name="Total 2 2 7 3 8" xfId="30055"/>
    <cellStyle name="Total 2 2 7 3 9" xfId="30056"/>
    <cellStyle name="Total 2 2 7 4" xfId="30057"/>
    <cellStyle name="Total 2 2 7 4 10" xfId="30058"/>
    <cellStyle name="Total 2 2 7 4 11" xfId="37475"/>
    <cellStyle name="Total 2 2 7 4 2" xfId="30059"/>
    <cellStyle name="Total 2 2 7 4 3" xfId="30060"/>
    <cellStyle name="Total 2 2 7 4 4" xfId="30061"/>
    <cellStyle name="Total 2 2 7 4 5" xfId="30062"/>
    <cellStyle name="Total 2 2 7 4 6" xfId="30063"/>
    <cellStyle name="Total 2 2 7 4 7" xfId="30064"/>
    <cellStyle name="Total 2 2 7 4 8" xfId="30065"/>
    <cellStyle name="Total 2 2 7 4 9" xfId="30066"/>
    <cellStyle name="Total 2 2 7 5" xfId="30067"/>
    <cellStyle name="Total 2 2 7 6" xfId="30068"/>
    <cellStyle name="Total 2 2 7 7" xfId="30069"/>
    <cellStyle name="Total 2 2 7 8" xfId="30070"/>
    <cellStyle name="Total 2 2 7 9" xfId="30071"/>
    <cellStyle name="Total 2 2 8" xfId="30072"/>
    <cellStyle name="Total 2 2 8 10" xfId="30073"/>
    <cellStyle name="Total 2 2 8 11" xfId="30074"/>
    <cellStyle name="Total 2 2 8 12" xfId="30075"/>
    <cellStyle name="Total 2 2 8 13" xfId="30076"/>
    <cellStyle name="Total 2 2 8 14" xfId="37476"/>
    <cellStyle name="Total 2 2 8 2" xfId="30077"/>
    <cellStyle name="Total 2 2 8 2 10" xfId="30078"/>
    <cellStyle name="Total 2 2 8 2 11" xfId="30079"/>
    <cellStyle name="Total 2 2 8 2 12" xfId="37477"/>
    <cellStyle name="Total 2 2 8 2 2" xfId="30080"/>
    <cellStyle name="Total 2 2 8 2 2 10" xfId="30081"/>
    <cellStyle name="Total 2 2 8 2 2 11" xfId="37478"/>
    <cellStyle name="Total 2 2 8 2 2 2" xfId="30082"/>
    <cellStyle name="Total 2 2 8 2 2 3" xfId="30083"/>
    <cellStyle name="Total 2 2 8 2 2 4" xfId="30084"/>
    <cellStyle name="Total 2 2 8 2 2 5" xfId="30085"/>
    <cellStyle name="Total 2 2 8 2 2 6" xfId="30086"/>
    <cellStyle name="Total 2 2 8 2 2 7" xfId="30087"/>
    <cellStyle name="Total 2 2 8 2 2 8" xfId="30088"/>
    <cellStyle name="Total 2 2 8 2 2 9" xfId="30089"/>
    <cellStyle name="Total 2 2 8 2 3" xfId="30090"/>
    <cellStyle name="Total 2 2 8 2 4" xfId="30091"/>
    <cellStyle name="Total 2 2 8 2 5" xfId="30092"/>
    <cellStyle name="Total 2 2 8 2 6" xfId="30093"/>
    <cellStyle name="Total 2 2 8 2 7" xfId="30094"/>
    <cellStyle name="Total 2 2 8 2 8" xfId="30095"/>
    <cellStyle name="Total 2 2 8 2 9" xfId="30096"/>
    <cellStyle name="Total 2 2 8 3" xfId="30097"/>
    <cellStyle name="Total 2 2 8 3 10" xfId="30098"/>
    <cellStyle name="Total 2 2 8 3 11" xfId="30099"/>
    <cellStyle name="Total 2 2 8 3 12" xfId="37479"/>
    <cellStyle name="Total 2 2 8 3 2" xfId="30100"/>
    <cellStyle name="Total 2 2 8 3 2 10" xfId="30101"/>
    <cellStyle name="Total 2 2 8 3 2 11" xfId="37480"/>
    <cellStyle name="Total 2 2 8 3 2 2" xfId="30102"/>
    <cellStyle name="Total 2 2 8 3 2 3" xfId="30103"/>
    <cellStyle name="Total 2 2 8 3 2 4" xfId="30104"/>
    <cellStyle name="Total 2 2 8 3 2 5" xfId="30105"/>
    <cellStyle name="Total 2 2 8 3 2 6" xfId="30106"/>
    <cellStyle name="Total 2 2 8 3 2 7" xfId="30107"/>
    <cellStyle name="Total 2 2 8 3 2 8" xfId="30108"/>
    <cellStyle name="Total 2 2 8 3 2 9" xfId="30109"/>
    <cellStyle name="Total 2 2 8 3 3" xfId="30110"/>
    <cellStyle name="Total 2 2 8 3 4" xfId="30111"/>
    <cellStyle name="Total 2 2 8 3 5" xfId="30112"/>
    <cellStyle name="Total 2 2 8 3 6" xfId="30113"/>
    <cellStyle name="Total 2 2 8 3 7" xfId="30114"/>
    <cellStyle name="Total 2 2 8 3 8" xfId="30115"/>
    <cellStyle name="Total 2 2 8 3 9" xfId="30116"/>
    <cellStyle name="Total 2 2 8 4" xfId="30117"/>
    <cellStyle name="Total 2 2 8 4 10" xfId="30118"/>
    <cellStyle name="Total 2 2 8 4 11" xfId="37481"/>
    <cellStyle name="Total 2 2 8 4 2" xfId="30119"/>
    <cellStyle name="Total 2 2 8 4 3" xfId="30120"/>
    <cellStyle name="Total 2 2 8 4 4" xfId="30121"/>
    <cellStyle name="Total 2 2 8 4 5" xfId="30122"/>
    <cellStyle name="Total 2 2 8 4 6" xfId="30123"/>
    <cellStyle name="Total 2 2 8 4 7" xfId="30124"/>
    <cellStyle name="Total 2 2 8 4 8" xfId="30125"/>
    <cellStyle name="Total 2 2 8 4 9" xfId="30126"/>
    <cellStyle name="Total 2 2 8 5" xfId="30127"/>
    <cellStyle name="Total 2 2 8 6" xfId="30128"/>
    <cellStyle name="Total 2 2 8 7" xfId="30129"/>
    <cellStyle name="Total 2 2 8 8" xfId="30130"/>
    <cellStyle name="Total 2 2 8 9" xfId="30131"/>
    <cellStyle name="Total 2 2 9" xfId="30132"/>
    <cellStyle name="Total 2 2 9 10" xfId="30133"/>
    <cellStyle name="Total 2 2 9 11" xfId="30134"/>
    <cellStyle name="Total 2 2 9 12" xfId="30135"/>
    <cellStyle name="Total 2 2 9 13" xfId="30136"/>
    <cellStyle name="Total 2 2 9 14" xfId="37482"/>
    <cellStyle name="Total 2 2 9 2" xfId="30137"/>
    <cellStyle name="Total 2 2 9 2 10" xfId="30138"/>
    <cellStyle name="Total 2 2 9 2 11" xfId="30139"/>
    <cellStyle name="Total 2 2 9 2 12" xfId="37483"/>
    <cellStyle name="Total 2 2 9 2 2" xfId="30140"/>
    <cellStyle name="Total 2 2 9 2 2 10" xfId="30141"/>
    <cellStyle name="Total 2 2 9 2 2 11" xfId="37484"/>
    <cellStyle name="Total 2 2 9 2 2 2" xfId="30142"/>
    <cellStyle name="Total 2 2 9 2 2 3" xfId="30143"/>
    <cellStyle name="Total 2 2 9 2 2 4" xfId="30144"/>
    <cellStyle name="Total 2 2 9 2 2 5" xfId="30145"/>
    <cellStyle name="Total 2 2 9 2 2 6" xfId="30146"/>
    <cellStyle name="Total 2 2 9 2 2 7" xfId="30147"/>
    <cellStyle name="Total 2 2 9 2 2 8" xfId="30148"/>
    <cellStyle name="Total 2 2 9 2 2 9" xfId="30149"/>
    <cellStyle name="Total 2 2 9 2 3" xfId="30150"/>
    <cellStyle name="Total 2 2 9 2 4" xfId="30151"/>
    <cellStyle name="Total 2 2 9 2 5" xfId="30152"/>
    <cellStyle name="Total 2 2 9 2 6" xfId="30153"/>
    <cellStyle name="Total 2 2 9 2 7" xfId="30154"/>
    <cellStyle name="Total 2 2 9 2 8" xfId="30155"/>
    <cellStyle name="Total 2 2 9 2 9" xfId="30156"/>
    <cellStyle name="Total 2 2 9 3" xfId="30157"/>
    <cellStyle name="Total 2 2 9 3 10" xfId="30158"/>
    <cellStyle name="Total 2 2 9 3 11" xfId="30159"/>
    <cellStyle name="Total 2 2 9 3 12" xfId="37485"/>
    <cellStyle name="Total 2 2 9 3 2" xfId="30160"/>
    <cellStyle name="Total 2 2 9 3 2 10" xfId="30161"/>
    <cellStyle name="Total 2 2 9 3 2 11" xfId="37486"/>
    <cellStyle name="Total 2 2 9 3 2 2" xfId="30162"/>
    <cellStyle name="Total 2 2 9 3 2 3" xfId="30163"/>
    <cellStyle name="Total 2 2 9 3 2 4" xfId="30164"/>
    <cellStyle name="Total 2 2 9 3 2 5" xfId="30165"/>
    <cellStyle name="Total 2 2 9 3 2 6" xfId="30166"/>
    <cellStyle name="Total 2 2 9 3 2 7" xfId="30167"/>
    <cellStyle name="Total 2 2 9 3 2 8" xfId="30168"/>
    <cellStyle name="Total 2 2 9 3 2 9" xfId="30169"/>
    <cellStyle name="Total 2 2 9 3 3" xfId="30170"/>
    <cellStyle name="Total 2 2 9 3 4" xfId="30171"/>
    <cellStyle name="Total 2 2 9 3 5" xfId="30172"/>
    <cellStyle name="Total 2 2 9 3 6" xfId="30173"/>
    <cellStyle name="Total 2 2 9 3 7" xfId="30174"/>
    <cellStyle name="Total 2 2 9 3 8" xfId="30175"/>
    <cellStyle name="Total 2 2 9 3 9" xfId="30176"/>
    <cellStyle name="Total 2 2 9 4" xfId="30177"/>
    <cellStyle name="Total 2 2 9 4 10" xfId="30178"/>
    <cellStyle name="Total 2 2 9 4 11" xfId="37487"/>
    <cellStyle name="Total 2 2 9 4 2" xfId="30179"/>
    <cellStyle name="Total 2 2 9 4 3" xfId="30180"/>
    <cellStyle name="Total 2 2 9 4 4" xfId="30181"/>
    <cellStyle name="Total 2 2 9 4 5" xfId="30182"/>
    <cellStyle name="Total 2 2 9 4 6" xfId="30183"/>
    <cellStyle name="Total 2 2 9 4 7" xfId="30184"/>
    <cellStyle name="Total 2 2 9 4 8" xfId="30185"/>
    <cellStyle name="Total 2 2 9 4 9" xfId="30186"/>
    <cellStyle name="Total 2 2 9 5" xfId="30187"/>
    <cellStyle name="Total 2 2 9 6" xfId="30188"/>
    <cellStyle name="Total 2 2 9 7" xfId="30189"/>
    <cellStyle name="Total 2 2 9 8" xfId="30190"/>
    <cellStyle name="Total 2 2 9 9" xfId="30191"/>
    <cellStyle name="Total 2 20" xfId="30192"/>
    <cellStyle name="Total 2 21" xfId="30193"/>
    <cellStyle name="Total 2 22" xfId="30194"/>
    <cellStyle name="Total 2 23" xfId="30195"/>
    <cellStyle name="Total 2 24" xfId="30196"/>
    <cellStyle name="Total 2 25" xfId="30197"/>
    <cellStyle name="Total 2 26" xfId="30198"/>
    <cellStyle name="Total 2 27" xfId="30199"/>
    <cellStyle name="Total 2 28" xfId="30200"/>
    <cellStyle name="Total 2 29" xfId="33079"/>
    <cellStyle name="Total 2 3" xfId="30201"/>
    <cellStyle name="Total 2 3 10" xfId="30202"/>
    <cellStyle name="Total 2 3 10 10" xfId="30203"/>
    <cellStyle name="Total 2 3 10 11" xfId="30204"/>
    <cellStyle name="Total 2 3 10 12" xfId="30205"/>
    <cellStyle name="Total 2 3 10 13" xfId="37488"/>
    <cellStyle name="Total 2 3 10 2" xfId="30206"/>
    <cellStyle name="Total 2 3 10 2 10" xfId="30207"/>
    <cellStyle name="Total 2 3 10 2 11" xfId="30208"/>
    <cellStyle name="Total 2 3 10 2 12" xfId="37489"/>
    <cellStyle name="Total 2 3 10 2 2" xfId="30209"/>
    <cellStyle name="Total 2 3 10 2 2 10" xfId="30210"/>
    <cellStyle name="Total 2 3 10 2 2 11" xfId="37490"/>
    <cellStyle name="Total 2 3 10 2 2 2" xfId="30211"/>
    <cellStyle name="Total 2 3 10 2 2 3" xfId="30212"/>
    <cellStyle name="Total 2 3 10 2 2 4" xfId="30213"/>
    <cellStyle name="Total 2 3 10 2 2 5" xfId="30214"/>
    <cellStyle name="Total 2 3 10 2 2 6" xfId="30215"/>
    <cellStyle name="Total 2 3 10 2 2 7" xfId="30216"/>
    <cellStyle name="Total 2 3 10 2 2 8" xfId="30217"/>
    <cellStyle name="Total 2 3 10 2 2 9" xfId="30218"/>
    <cellStyle name="Total 2 3 10 2 3" xfId="30219"/>
    <cellStyle name="Total 2 3 10 2 4" xfId="30220"/>
    <cellStyle name="Total 2 3 10 2 5" xfId="30221"/>
    <cellStyle name="Total 2 3 10 2 6" xfId="30222"/>
    <cellStyle name="Total 2 3 10 2 7" xfId="30223"/>
    <cellStyle name="Total 2 3 10 2 8" xfId="30224"/>
    <cellStyle name="Total 2 3 10 2 9" xfId="30225"/>
    <cellStyle name="Total 2 3 10 3" xfId="30226"/>
    <cellStyle name="Total 2 3 10 3 10" xfId="30227"/>
    <cellStyle name="Total 2 3 10 3 11" xfId="37491"/>
    <cellStyle name="Total 2 3 10 3 2" xfId="30228"/>
    <cellStyle name="Total 2 3 10 3 3" xfId="30229"/>
    <cellStyle name="Total 2 3 10 3 4" xfId="30230"/>
    <cellStyle name="Total 2 3 10 3 5" xfId="30231"/>
    <cellStyle name="Total 2 3 10 3 6" xfId="30232"/>
    <cellStyle name="Total 2 3 10 3 7" xfId="30233"/>
    <cellStyle name="Total 2 3 10 3 8" xfId="30234"/>
    <cellStyle name="Total 2 3 10 3 9" xfId="30235"/>
    <cellStyle name="Total 2 3 10 4" xfId="30236"/>
    <cellStyle name="Total 2 3 10 5" xfId="30237"/>
    <cellStyle name="Total 2 3 10 6" xfId="30238"/>
    <cellStyle name="Total 2 3 10 7" xfId="30239"/>
    <cellStyle name="Total 2 3 10 8" xfId="30240"/>
    <cellStyle name="Total 2 3 10 9" xfId="30241"/>
    <cellStyle name="Total 2 3 11" xfId="30242"/>
    <cellStyle name="Total 2 3 11 10" xfId="30243"/>
    <cellStyle name="Total 2 3 11 11" xfId="30244"/>
    <cellStyle name="Total 2 3 11 12" xfId="30245"/>
    <cellStyle name="Total 2 3 11 13" xfId="30246"/>
    <cellStyle name="Total 2 3 11 14" xfId="37492"/>
    <cellStyle name="Total 2 3 11 2" xfId="30247"/>
    <cellStyle name="Total 2 3 11 2 10" xfId="30248"/>
    <cellStyle name="Total 2 3 11 2 11" xfId="30249"/>
    <cellStyle name="Total 2 3 11 2 12" xfId="37493"/>
    <cellStyle name="Total 2 3 11 2 2" xfId="30250"/>
    <cellStyle name="Total 2 3 11 2 2 10" xfId="30251"/>
    <cellStyle name="Total 2 3 11 2 2 11" xfId="37494"/>
    <cellStyle name="Total 2 3 11 2 2 2" xfId="30252"/>
    <cellStyle name="Total 2 3 11 2 2 3" xfId="30253"/>
    <cellStyle name="Total 2 3 11 2 2 4" xfId="30254"/>
    <cellStyle name="Total 2 3 11 2 2 5" xfId="30255"/>
    <cellStyle name="Total 2 3 11 2 2 6" xfId="30256"/>
    <cellStyle name="Total 2 3 11 2 2 7" xfId="30257"/>
    <cellStyle name="Total 2 3 11 2 2 8" xfId="30258"/>
    <cellStyle name="Total 2 3 11 2 2 9" xfId="30259"/>
    <cellStyle name="Total 2 3 11 2 3" xfId="30260"/>
    <cellStyle name="Total 2 3 11 2 4" xfId="30261"/>
    <cellStyle name="Total 2 3 11 2 5" xfId="30262"/>
    <cellStyle name="Total 2 3 11 2 6" xfId="30263"/>
    <cellStyle name="Total 2 3 11 2 7" xfId="30264"/>
    <cellStyle name="Total 2 3 11 2 8" xfId="30265"/>
    <cellStyle name="Total 2 3 11 2 9" xfId="30266"/>
    <cellStyle name="Total 2 3 11 3" xfId="30267"/>
    <cellStyle name="Total 2 3 11 3 10" xfId="30268"/>
    <cellStyle name="Total 2 3 11 3 11" xfId="30269"/>
    <cellStyle name="Total 2 3 11 3 12" xfId="37495"/>
    <cellStyle name="Total 2 3 11 3 2" xfId="30270"/>
    <cellStyle name="Total 2 3 11 3 2 10" xfId="30271"/>
    <cellStyle name="Total 2 3 11 3 2 11" xfId="37496"/>
    <cellStyle name="Total 2 3 11 3 2 2" xfId="30272"/>
    <cellStyle name="Total 2 3 11 3 2 3" xfId="30273"/>
    <cellStyle name="Total 2 3 11 3 2 4" xfId="30274"/>
    <cellStyle name="Total 2 3 11 3 2 5" xfId="30275"/>
    <cellStyle name="Total 2 3 11 3 2 6" xfId="30276"/>
    <cellStyle name="Total 2 3 11 3 2 7" xfId="30277"/>
    <cellStyle name="Total 2 3 11 3 2 8" xfId="30278"/>
    <cellStyle name="Total 2 3 11 3 2 9" xfId="30279"/>
    <cellStyle name="Total 2 3 11 3 3" xfId="30280"/>
    <cellStyle name="Total 2 3 11 3 4" xfId="30281"/>
    <cellStyle name="Total 2 3 11 3 5" xfId="30282"/>
    <cellStyle name="Total 2 3 11 3 6" xfId="30283"/>
    <cellStyle name="Total 2 3 11 3 7" xfId="30284"/>
    <cellStyle name="Total 2 3 11 3 8" xfId="30285"/>
    <cellStyle name="Total 2 3 11 3 9" xfId="30286"/>
    <cellStyle name="Total 2 3 11 4" xfId="30287"/>
    <cellStyle name="Total 2 3 11 4 10" xfId="30288"/>
    <cellStyle name="Total 2 3 11 4 11" xfId="37497"/>
    <cellStyle name="Total 2 3 11 4 2" xfId="30289"/>
    <cellStyle name="Total 2 3 11 4 3" xfId="30290"/>
    <cellStyle name="Total 2 3 11 4 4" xfId="30291"/>
    <cellStyle name="Total 2 3 11 4 5" xfId="30292"/>
    <cellStyle name="Total 2 3 11 4 6" xfId="30293"/>
    <cellStyle name="Total 2 3 11 4 7" xfId="30294"/>
    <cellStyle name="Total 2 3 11 4 8" xfId="30295"/>
    <cellStyle name="Total 2 3 11 4 9" xfId="30296"/>
    <cellStyle name="Total 2 3 11 5" xfId="30297"/>
    <cellStyle name="Total 2 3 11 6" xfId="30298"/>
    <cellStyle name="Total 2 3 11 7" xfId="30299"/>
    <cellStyle name="Total 2 3 11 8" xfId="30300"/>
    <cellStyle name="Total 2 3 11 9" xfId="30301"/>
    <cellStyle name="Total 2 3 12" xfId="30302"/>
    <cellStyle name="Total 2 3 12 10" xfId="30303"/>
    <cellStyle name="Total 2 3 12 11" xfId="30304"/>
    <cellStyle name="Total 2 3 12 12" xfId="37498"/>
    <cellStyle name="Total 2 3 12 2" xfId="30305"/>
    <cellStyle name="Total 2 3 12 2 10" xfId="30306"/>
    <cellStyle name="Total 2 3 12 2 11" xfId="37499"/>
    <cellStyle name="Total 2 3 12 2 2" xfId="30307"/>
    <cellStyle name="Total 2 3 12 2 3" xfId="30308"/>
    <cellStyle name="Total 2 3 12 2 4" xfId="30309"/>
    <cellStyle name="Total 2 3 12 2 5" xfId="30310"/>
    <cellStyle name="Total 2 3 12 2 6" xfId="30311"/>
    <cellStyle name="Total 2 3 12 2 7" xfId="30312"/>
    <cellStyle name="Total 2 3 12 2 8" xfId="30313"/>
    <cellStyle name="Total 2 3 12 2 9" xfId="30314"/>
    <cellStyle name="Total 2 3 12 3" xfId="30315"/>
    <cellStyle name="Total 2 3 12 4" xfId="30316"/>
    <cellStyle name="Total 2 3 12 5" xfId="30317"/>
    <cellStyle name="Total 2 3 12 6" xfId="30318"/>
    <cellStyle name="Total 2 3 12 7" xfId="30319"/>
    <cellStyle name="Total 2 3 12 8" xfId="30320"/>
    <cellStyle name="Total 2 3 12 9" xfId="30321"/>
    <cellStyle name="Total 2 3 13" xfId="30322"/>
    <cellStyle name="Total 2 3 13 10" xfId="30323"/>
    <cellStyle name="Total 2 3 13 11" xfId="30324"/>
    <cellStyle name="Total 2 3 13 12" xfId="37500"/>
    <cellStyle name="Total 2 3 13 2" xfId="30325"/>
    <cellStyle name="Total 2 3 13 2 10" xfId="30326"/>
    <cellStyle name="Total 2 3 13 2 11" xfId="37501"/>
    <cellStyle name="Total 2 3 13 2 2" xfId="30327"/>
    <cellStyle name="Total 2 3 13 2 3" xfId="30328"/>
    <cellStyle name="Total 2 3 13 2 4" xfId="30329"/>
    <cellStyle name="Total 2 3 13 2 5" xfId="30330"/>
    <cellStyle name="Total 2 3 13 2 6" xfId="30331"/>
    <cellStyle name="Total 2 3 13 2 7" xfId="30332"/>
    <cellStyle name="Total 2 3 13 2 8" xfId="30333"/>
    <cellStyle name="Total 2 3 13 2 9" xfId="30334"/>
    <cellStyle name="Total 2 3 13 3" xfId="30335"/>
    <cellStyle name="Total 2 3 13 4" xfId="30336"/>
    <cellStyle name="Total 2 3 13 5" xfId="30337"/>
    <cellStyle name="Total 2 3 13 6" xfId="30338"/>
    <cellStyle name="Total 2 3 13 7" xfId="30339"/>
    <cellStyle name="Total 2 3 13 8" xfId="30340"/>
    <cellStyle name="Total 2 3 13 9" xfId="30341"/>
    <cellStyle name="Total 2 3 14" xfId="30342"/>
    <cellStyle name="Total 2 3 14 10" xfId="30343"/>
    <cellStyle name="Total 2 3 14 11" xfId="37854"/>
    <cellStyle name="Total 2 3 14 2" xfId="30344"/>
    <cellStyle name="Total 2 3 14 3" xfId="30345"/>
    <cellStyle name="Total 2 3 14 4" xfId="30346"/>
    <cellStyle name="Total 2 3 14 5" xfId="30347"/>
    <cellStyle name="Total 2 3 14 6" xfId="30348"/>
    <cellStyle name="Total 2 3 14 7" xfId="30349"/>
    <cellStyle name="Total 2 3 14 8" xfId="30350"/>
    <cellStyle name="Total 2 3 14 9" xfId="30351"/>
    <cellStyle name="Total 2 3 15" xfId="30352"/>
    <cellStyle name="Total 2 3 16" xfId="30353"/>
    <cellStyle name="Total 2 3 17" xfId="30354"/>
    <cellStyle name="Total 2 3 18" xfId="30355"/>
    <cellStyle name="Total 2 3 19" xfId="30356"/>
    <cellStyle name="Total 2 3 2" xfId="30357"/>
    <cellStyle name="Total 2 3 2 2" xfId="30358"/>
    <cellStyle name="Total 2 3 2 3" xfId="30359"/>
    <cellStyle name="Total 2 3 2 4" xfId="37502"/>
    <cellStyle name="Total 2 3 20" xfId="30360"/>
    <cellStyle name="Total 2 3 21" xfId="30361"/>
    <cellStyle name="Total 2 3 22" xfId="30362"/>
    <cellStyle name="Total 2 3 23" xfId="30363"/>
    <cellStyle name="Total 2 3 24" xfId="34023"/>
    <cellStyle name="Total 2 3 3" xfId="30364"/>
    <cellStyle name="Total 2 3 3 10" xfId="30365"/>
    <cellStyle name="Total 2 3 3 11" xfId="30366"/>
    <cellStyle name="Total 2 3 3 12" xfId="30367"/>
    <cellStyle name="Total 2 3 3 13" xfId="30368"/>
    <cellStyle name="Total 2 3 3 14" xfId="30369"/>
    <cellStyle name="Total 2 3 3 15" xfId="37503"/>
    <cellStyle name="Total 2 3 3 2" xfId="30370"/>
    <cellStyle name="Total 2 3 3 2 10" xfId="30371"/>
    <cellStyle name="Total 2 3 3 2 11" xfId="30372"/>
    <cellStyle name="Total 2 3 3 2 12" xfId="30373"/>
    <cellStyle name="Total 2 3 3 2 13" xfId="30374"/>
    <cellStyle name="Total 2 3 3 2 14" xfId="37504"/>
    <cellStyle name="Total 2 3 3 2 2" xfId="30375"/>
    <cellStyle name="Total 2 3 3 2 2 10" xfId="30376"/>
    <cellStyle name="Total 2 3 3 2 2 11" xfId="30377"/>
    <cellStyle name="Total 2 3 3 2 2 12" xfId="37505"/>
    <cellStyle name="Total 2 3 3 2 2 2" xfId="30378"/>
    <cellStyle name="Total 2 3 3 2 2 2 10" xfId="30379"/>
    <cellStyle name="Total 2 3 3 2 2 2 11" xfId="37506"/>
    <cellStyle name="Total 2 3 3 2 2 2 2" xfId="30380"/>
    <cellStyle name="Total 2 3 3 2 2 2 3" xfId="30381"/>
    <cellStyle name="Total 2 3 3 2 2 2 4" xfId="30382"/>
    <cellStyle name="Total 2 3 3 2 2 2 5" xfId="30383"/>
    <cellStyle name="Total 2 3 3 2 2 2 6" xfId="30384"/>
    <cellStyle name="Total 2 3 3 2 2 2 7" xfId="30385"/>
    <cellStyle name="Total 2 3 3 2 2 2 8" xfId="30386"/>
    <cellStyle name="Total 2 3 3 2 2 2 9" xfId="30387"/>
    <cellStyle name="Total 2 3 3 2 2 3" xfId="30388"/>
    <cellStyle name="Total 2 3 3 2 2 4" xfId="30389"/>
    <cellStyle name="Total 2 3 3 2 2 5" xfId="30390"/>
    <cellStyle name="Total 2 3 3 2 2 6" xfId="30391"/>
    <cellStyle name="Total 2 3 3 2 2 7" xfId="30392"/>
    <cellStyle name="Total 2 3 3 2 2 8" xfId="30393"/>
    <cellStyle name="Total 2 3 3 2 2 9" xfId="30394"/>
    <cellStyle name="Total 2 3 3 2 3" xfId="30395"/>
    <cellStyle name="Total 2 3 3 2 3 10" xfId="30396"/>
    <cellStyle name="Total 2 3 3 2 3 11" xfId="30397"/>
    <cellStyle name="Total 2 3 3 2 3 12" xfId="37507"/>
    <cellStyle name="Total 2 3 3 2 3 2" xfId="30398"/>
    <cellStyle name="Total 2 3 3 2 3 2 10" xfId="30399"/>
    <cellStyle name="Total 2 3 3 2 3 2 11" xfId="37508"/>
    <cellStyle name="Total 2 3 3 2 3 2 2" xfId="30400"/>
    <cellStyle name="Total 2 3 3 2 3 2 3" xfId="30401"/>
    <cellStyle name="Total 2 3 3 2 3 2 4" xfId="30402"/>
    <cellStyle name="Total 2 3 3 2 3 2 5" xfId="30403"/>
    <cellStyle name="Total 2 3 3 2 3 2 6" xfId="30404"/>
    <cellStyle name="Total 2 3 3 2 3 2 7" xfId="30405"/>
    <cellStyle name="Total 2 3 3 2 3 2 8" xfId="30406"/>
    <cellStyle name="Total 2 3 3 2 3 2 9" xfId="30407"/>
    <cellStyle name="Total 2 3 3 2 3 3" xfId="30408"/>
    <cellStyle name="Total 2 3 3 2 3 4" xfId="30409"/>
    <cellStyle name="Total 2 3 3 2 3 5" xfId="30410"/>
    <cellStyle name="Total 2 3 3 2 3 6" xfId="30411"/>
    <cellStyle name="Total 2 3 3 2 3 7" xfId="30412"/>
    <cellStyle name="Total 2 3 3 2 3 8" xfId="30413"/>
    <cellStyle name="Total 2 3 3 2 3 9" xfId="30414"/>
    <cellStyle name="Total 2 3 3 2 4" xfId="30415"/>
    <cellStyle name="Total 2 3 3 2 4 10" xfId="30416"/>
    <cellStyle name="Total 2 3 3 2 4 11" xfId="37509"/>
    <cellStyle name="Total 2 3 3 2 4 2" xfId="30417"/>
    <cellStyle name="Total 2 3 3 2 4 3" xfId="30418"/>
    <cellStyle name="Total 2 3 3 2 4 4" xfId="30419"/>
    <cellStyle name="Total 2 3 3 2 4 5" xfId="30420"/>
    <cellStyle name="Total 2 3 3 2 4 6" xfId="30421"/>
    <cellStyle name="Total 2 3 3 2 4 7" xfId="30422"/>
    <cellStyle name="Total 2 3 3 2 4 8" xfId="30423"/>
    <cellStyle name="Total 2 3 3 2 4 9" xfId="30424"/>
    <cellStyle name="Total 2 3 3 2 5" xfId="30425"/>
    <cellStyle name="Total 2 3 3 2 6" xfId="30426"/>
    <cellStyle name="Total 2 3 3 2 7" xfId="30427"/>
    <cellStyle name="Total 2 3 3 2 8" xfId="30428"/>
    <cellStyle name="Total 2 3 3 2 9" xfId="30429"/>
    <cellStyle name="Total 2 3 3 3" xfId="30430"/>
    <cellStyle name="Total 2 3 3 3 10" xfId="30431"/>
    <cellStyle name="Total 2 3 3 3 11" xfId="30432"/>
    <cellStyle name="Total 2 3 3 3 12" xfId="37510"/>
    <cellStyle name="Total 2 3 3 3 2" xfId="30433"/>
    <cellStyle name="Total 2 3 3 3 2 10" xfId="30434"/>
    <cellStyle name="Total 2 3 3 3 2 11" xfId="37511"/>
    <cellStyle name="Total 2 3 3 3 2 2" xfId="30435"/>
    <cellStyle name="Total 2 3 3 3 2 3" xfId="30436"/>
    <cellStyle name="Total 2 3 3 3 2 4" xfId="30437"/>
    <cellStyle name="Total 2 3 3 3 2 5" xfId="30438"/>
    <cellStyle name="Total 2 3 3 3 2 6" xfId="30439"/>
    <cellStyle name="Total 2 3 3 3 2 7" xfId="30440"/>
    <cellStyle name="Total 2 3 3 3 2 8" xfId="30441"/>
    <cellStyle name="Total 2 3 3 3 2 9" xfId="30442"/>
    <cellStyle name="Total 2 3 3 3 3" xfId="30443"/>
    <cellStyle name="Total 2 3 3 3 4" xfId="30444"/>
    <cellStyle name="Total 2 3 3 3 5" xfId="30445"/>
    <cellStyle name="Total 2 3 3 3 6" xfId="30446"/>
    <cellStyle name="Total 2 3 3 3 7" xfId="30447"/>
    <cellStyle name="Total 2 3 3 3 8" xfId="30448"/>
    <cellStyle name="Total 2 3 3 3 9" xfId="30449"/>
    <cellStyle name="Total 2 3 3 4" xfId="30450"/>
    <cellStyle name="Total 2 3 3 4 10" xfId="30451"/>
    <cellStyle name="Total 2 3 3 4 11" xfId="30452"/>
    <cellStyle name="Total 2 3 3 4 12" xfId="37512"/>
    <cellStyle name="Total 2 3 3 4 2" xfId="30453"/>
    <cellStyle name="Total 2 3 3 4 2 10" xfId="30454"/>
    <cellStyle name="Total 2 3 3 4 2 11" xfId="37513"/>
    <cellStyle name="Total 2 3 3 4 2 2" xfId="30455"/>
    <cellStyle name="Total 2 3 3 4 2 3" xfId="30456"/>
    <cellStyle name="Total 2 3 3 4 2 4" xfId="30457"/>
    <cellStyle name="Total 2 3 3 4 2 5" xfId="30458"/>
    <cellStyle name="Total 2 3 3 4 2 6" xfId="30459"/>
    <cellStyle name="Total 2 3 3 4 2 7" xfId="30460"/>
    <cellStyle name="Total 2 3 3 4 2 8" xfId="30461"/>
    <cellStyle name="Total 2 3 3 4 2 9" xfId="30462"/>
    <cellStyle name="Total 2 3 3 4 3" xfId="30463"/>
    <cellStyle name="Total 2 3 3 4 4" xfId="30464"/>
    <cellStyle name="Total 2 3 3 4 5" xfId="30465"/>
    <cellStyle name="Total 2 3 3 4 6" xfId="30466"/>
    <cellStyle name="Total 2 3 3 4 7" xfId="30467"/>
    <cellStyle name="Total 2 3 3 4 8" xfId="30468"/>
    <cellStyle name="Total 2 3 3 4 9" xfId="30469"/>
    <cellStyle name="Total 2 3 3 5" xfId="30470"/>
    <cellStyle name="Total 2 3 3 5 10" xfId="30471"/>
    <cellStyle name="Total 2 3 3 5 11" xfId="37514"/>
    <cellStyle name="Total 2 3 3 5 2" xfId="30472"/>
    <cellStyle name="Total 2 3 3 5 3" xfId="30473"/>
    <cellStyle name="Total 2 3 3 5 4" xfId="30474"/>
    <cellStyle name="Total 2 3 3 5 5" xfId="30475"/>
    <cellStyle name="Total 2 3 3 5 6" xfId="30476"/>
    <cellStyle name="Total 2 3 3 5 7" xfId="30477"/>
    <cellStyle name="Total 2 3 3 5 8" xfId="30478"/>
    <cellStyle name="Total 2 3 3 5 9" xfId="30479"/>
    <cellStyle name="Total 2 3 3 6" xfId="30480"/>
    <cellStyle name="Total 2 3 3 7" xfId="30481"/>
    <cellStyle name="Total 2 3 3 8" xfId="30482"/>
    <cellStyle name="Total 2 3 3 9" xfId="30483"/>
    <cellStyle name="Total 2 3 4" xfId="30484"/>
    <cellStyle name="Total 2 3 4 10" xfId="30485"/>
    <cellStyle name="Total 2 3 4 11" xfId="30486"/>
    <cellStyle name="Total 2 3 4 12" xfId="30487"/>
    <cellStyle name="Total 2 3 4 13" xfId="30488"/>
    <cellStyle name="Total 2 3 4 14" xfId="37515"/>
    <cellStyle name="Total 2 3 4 2" xfId="30489"/>
    <cellStyle name="Total 2 3 4 2 10" xfId="30490"/>
    <cellStyle name="Total 2 3 4 2 11" xfId="30491"/>
    <cellStyle name="Total 2 3 4 2 12" xfId="37516"/>
    <cellStyle name="Total 2 3 4 2 2" xfId="30492"/>
    <cellStyle name="Total 2 3 4 2 2 10" xfId="30493"/>
    <cellStyle name="Total 2 3 4 2 2 11" xfId="37517"/>
    <cellStyle name="Total 2 3 4 2 2 2" xfId="30494"/>
    <cellStyle name="Total 2 3 4 2 2 3" xfId="30495"/>
    <cellStyle name="Total 2 3 4 2 2 4" xfId="30496"/>
    <cellStyle name="Total 2 3 4 2 2 5" xfId="30497"/>
    <cellStyle name="Total 2 3 4 2 2 6" xfId="30498"/>
    <cellStyle name="Total 2 3 4 2 2 7" xfId="30499"/>
    <cellStyle name="Total 2 3 4 2 2 8" xfId="30500"/>
    <cellStyle name="Total 2 3 4 2 2 9" xfId="30501"/>
    <cellStyle name="Total 2 3 4 2 3" xfId="30502"/>
    <cellStyle name="Total 2 3 4 2 4" xfId="30503"/>
    <cellStyle name="Total 2 3 4 2 5" xfId="30504"/>
    <cellStyle name="Total 2 3 4 2 6" xfId="30505"/>
    <cellStyle name="Total 2 3 4 2 7" xfId="30506"/>
    <cellStyle name="Total 2 3 4 2 8" xfId="30507"/>
    <cellStyle name="Total 2 3 4 2 9" xfId="30508"/>
    <cellStyle name="Total 2 3 4 3" xfId="30509"/>
    <cellStyle name="Total 2 3 4 3 10" xfId="30510"/>
    <cellStyle name="Total 2 3 4 3 11" xfId="30511"/>
    <cellStyle name="Total 2 3 4 3 12" xfId="37518"/>
    <cellStyle name="Total 2 3 4 3 2" xfId="30512"/>
    <cellStyle name="Total 2 3 4 3 2 10" xfId="30513"/>
    <cellStyle name="Total 2 3 4 3 2 11" xfId="37519"/>
    <cellStyle name="Total 2 3 4 3 2 2" xfId="30514"/>
    <cellStyle name="Total 2 3 4 3 2 3" xfId="30515"/>
    <cellStyle name="Total 2 3 4 3 2 4" xfId="30516"/>
    <cellStyle name="Total 2 3 4 3 2 5" xfId="30517"/>
    <cellStyle name="Total 2 3 4 3 2 6" xfId="30518"/>
    <cellStyle name="Total 2 3 4 3 2 7" xfId="30519"/>
    <cellStyle name="Total 2 3 4 3 2 8" xfId="30520"/>
    <cellStyle name="Total 2 3 4 3 2 9" xfId="30521"/>
    <cellStyle name="Total 2 3 4 3 3" xfId="30522"/>
    <cellStyle name="Total 2 3 4 3 4" xfId="30523"/>
    <cellStyle name="Total 2 3 4 3 5" xfId="30524"/>
    <cellStyle name="Total 2 3 4 3 6" xfId="30525"/>
    <cellStyle name="Total 2 3 4 3 7" xfId="30526"/>
    <cellStyle name="Total 2 3 4 3 8" xfId="30527"/>
    <cellStyle name="Total 2 3 4 3 9" xfId="30528"/>
    <cellStyle name="Total 2 3 4 4" xfId="30529"/>
    <cellStyle name="Total 2 3 4 4 10" xfId="30530"/>
    <cellStyle name="Total 2 3 4 4 11" xfId="37520"/>
    <cellStyle name="Total 2 3 4 4 2" xfId="30531"/>
    <cellStyle name="Total 2 3 4 4 3" xfId="30532"/>
    <cellStyle name="Total 2 3 4 4 4" xfId="30533"/>
    <cellStyle name="Total 2 3 4 4 5" xfId="30534"/>
    <cellStyle name="Total 2 3 4 4 6" xfId="30535"/>
    <cellStyle name="Total 2 3 4 4 7" xfId="30536"/>
    <cellStyle name="Total 2 3 4 4 8" xfId="30537"/>
    <cellStyle name="Total 2 3 4 4 9" xfId="30538"/>
    <cellStyle name="Total 2 3 4 5" xfId="30539"/>
    <cellStyle name="Total 2 3 4 6" xfId="30540"/>
    <cellStyle name="Total 2 3 4 7" xfId="30541"/>
    <cellStyle name="Total 2 3 4 8" xfId="30542"/>
    <cellStyle name="Total 2 3 4 9" xfId="30543"/>
    <cellStyle name="Total 2 3 5" xfId="30544"/>
    <cellStyle name="Total 2 3 5 10" xfId="30545"/>
    <cellStyle name="Total 2 3 5 11" xfId="30546"/>
    <cellStyle name="Total 2 3 5 12" xfId="30547"/>
    <cellStyle name="Total 2 3 5 13" xfId="30548"/>
    <cellStyle name="Total 2 3 5 14" xfId="37521"/>
    <cellStyle name="Total 2 3 5 2" xfId="30549"/>
    <cellStyle name="Total 2 3 5 2 10" xfId="30550"/>
    <cellStyle name="Total 2 3 5 2 11" xfId="30551"/>
    <cellStyle name="Total 2 3 5 2 12" xfId="37522"/>
    <cellStyle name="Total 2 3 5 2 2" xfId="30552"/>
    <cellStyle name="Total 2 3 5 2 2 10" xfId="30553"/>
    <cellStyle name="Total 2 3 5 2 2 11" xfId="37523"/>
    <cellStyle name="Total 2 3 5 2 2 2" xfId="30554"/>
    <cellStyle name="Total 2 3 5 2 2 3" xfId="30555"/>
    <cellStyle name="Total 2 3 5 2 2 4" xfId="30556"/>
    <cellStyle name="Total 2 3 5 2 2 5" xfId="30557"/>
    <cellStyle name="Total 2 3 5 2 2 6" xfId="30558"/>
    <cellStyle name="Total 2 3 5 2 2 7" xfId="30559"/>
    <cellStyle name="Total 2 3 5 2 2 8" xfId="30560"/>
    <cellStyle name="Total 2 3 5 2 2 9" xfId="30561"/>
    <cellStyle name="Total 2 3 5 2 3" xfId="30562"/>
    <cellStyle name="Total 2 3 5 2 4" xfId="30563"/>
    <cellStyle name="Total 2 3 5 2 5" xfId="30564"/>
    <cellStyle name="Total 2 3 5 2 6" xfId="30565"/>
    <cellStyle name="Total 2 3 5 2 7" xfId="30566"/>
    <cellStyle name="Total 2 3 5 2 8" xfId="30567"/>
    <cellStyle name="Total 2 3 5 2 9" xfId="30568"/>
    <cellStyle name="Total 2 3 5 3" xfId="30569"/>
    <cellStyle name="Total 2 3 5 3 10" xfId="30570"/>
    <cellStyle name="Total 2 3 5 3 11" xfId="30571"/>
    <cellStyle name="Total 2 3 5 3 12" xfId="37524"/>
    <cellStyle name="Total 2 3 5 3 2" xfId="30572"/>
    <cellStyle name="Total 2 3 5 3 2 10" xfId="30573"/>
    <cellStyle name="Total 2 3 5 3 2 11" xfId="37525"/>
    <cellStyle name="Total 2 3 5 3 2 2" xfId="30574"/>
    <cellStyle name="Total 2 3 5 3 2 3" xfId="30575"/>
    <cellStyle name="Total 2 3 5 3 2 4" xfId="30576"/>
    <cellStyle name="Total 2 3 5 3 2 5" xfId="30577"/>
    <cellStyle name="Total 2 3 5 3 2 6" xfId="30578"/>
    <cellStyle name="Total 2 3 5 3 2 7" xfId="30579"/>
    <cellStyle name="Total 2 3 5 3 2 8" xfId="30580"/>
    <cellStyle name="Total 2 3 5 3 2 9" xfId="30581"/>
    <cellStyle name="Total 2 3 5 3 3" xfId="30582"/>
    <cellStyle name="Total 2 3 5 3 4" xfId="30583"/>
    <cellStyle name="Total 2 3 5 3 5" xfId="30584"/>
    <cellStyle name="Total 2 3 5 3 6" xfId="30585"/>
    <cellStyle name="Total 2 3 5 3 7" xfId="30586"/>
    <cellStyle name="Total 2 3 5 3 8" xfId="30587"/>
    <cellStyle name="Total 2 3 5 3 9" xfId="30588"/>
    <cellStyle name="Total 2 3 5 4" xfId="30589"/>
    <cellStyle name="Total 2 3 5 4 10" xfId="30590"/>
    <cellStyle name="Total 2 3 5 4 11" xfId="37526"/>
    <cellStyle name="Total 2 3 5 4 2" xfId="30591"/>
    <cellStyle name="Total 2 3 5 4 3" xfId="30592"/>
    <cellStyle name="Total 2 3 5 4 4" xfId="30593"/>
    <cellStyle name="Total 2 3 5 4 5" xfId="30594"/>
    <cellStyle name="Total 2 3 5 4 6" xfId="30595"/>
    <cellStyle name="Total 2 3 5 4 7" xfId="30596"/>
    <cellStyle name="Total 2 3 5 4 8" xfId="30597"/>
    <cellStyle name="Total 2 3 5 4 9" xfId="30598"/>
    <cellStyle name="Total 2 3 5 5" xfId="30599"/>
    <cellStyle name="Total 2 3 5 6" xfId="30600"/>
    <cellStyle name="Total 2 3 5 7" xfId="30601"/>
    <cellStyle name="Total 2 3 5 8" xfId="30602"/>
    <cellStyle name="Total 2 3 5 9" xfId="30603"/>
    <cellStyle name="Total 2 3 6" xfId="30604"/>
    <cellStyle name="Total 2 3 6 10" xfId="30605"/>
    <cellStyle name="Total 2 3 6 11" xfId="30606"/>
    <cellStyle name="Total 2 3 6 12" xfId="30607"/>
    <cellStyle name="Total 2 3 6 13" xfId="30608"/>
    <cellStyle name="Total 2 3 6 14" xfId="37527"/>
    <cellStyle name="Total 2 3 6 2" xfId="30609"/>
    <cellStyle name="Total 2 3 6 2 10" xfId="30610"/>
    <cellStyle name="Total 2 3 6 2 11" xfId="30611"/>
    <cellStyle name="Total 2 3 6 2 12" xfId="37528"/>
    <cellStyle name="Total 2 3 6 2 2" xfId="30612"/>
    <cellStyle name="Total 2 3 6 2 2 10" xfId="30613"/>
    <cellStyle name="Total 2 3 6 2 2 11" xfId="37529"/>
    <cellStyle name="Total 2 3 6 2 2 2" xfId="30614"/>
    <cellStyle name="Total 2 3 6 2 2 3" xfId="30615"/>
    <cellStyle name="Total 2 3 6 2 2 4" xfId="30616"/>
    <cellStyle name="Total 2 3 6 2 2 5" xfId="30617"/>
    <cellStyle name="Total 2 3 6 2 2 6" xfId="30618"/>
    <cellStyle name="Total 2 3 6 2 2 7" xfId="30619"/>
    <cellStyle name="Total 2 3 6 2 2 8" xfId="30620"/>
    <cellStyle name="Total 2 3 6 2 2 9" xfId="30621"/>
    <cellStyle name="Total 2 3 6 2 3" xfId="30622"/>
    <cellStyle name="Total 2 3 6 2 4" xfId="30623"/>
    <cellStyle name="Total 2 3 6 2 5" xfId="30624"/>
    <cellStyle name="Total 2 3 6 2 6" xfId="30625"/>
    <cellStyle name="Total 2 3 6 2 7" xfId="30626"/>
    <cellStyle name="Total 2 3 6 2 8" xfId="30627"/>
    <cellStyle name="Total 2 3 6 2 9" xfId="30628"/>
    <cellStyle name="Total 2 3 6 3" xfId="30629"/>
    <cellStyle name="Total 2 3 6 3 10" xfId="30630"/>
    <cellStyle name="Total 2 3 6 3 11" xfId="30631"/>
    <cellStyle name="Total 2 3 6 3 12" xfId="37530"/>
    <cellStyle name="Total 2 3 6 3 2" xfId="30632"/>
    <cellStyle name="Total 2 3 6 3 2 10" xfId="30633"/>
    <cellStyle name="Total 2 3 6 3 2 11" xfId="37531"/>
    <cellStyle name="Total 2 3 6 3 2 2" xfId="30634"/>
    <cellStyle name="Total 2 3 6 3 2 3" xfId="30635"/>
    <cellStyle name="Total 2 3 6 3 2 4" xfId="30636"/>
    <cellStyle name="Total 2 3 6 3 2 5" xfId="30637"/>
    <cellStyle name="Total 2 3 6 3 2 6" xfId="30638"/>
    <cellStyle name="Total 2 3 6 3 2 7" xfId="30639"/>
    <cellStyle name="Total 2 3 6 3 2 8" xfId="30640"/>
    <cellStyle name="Total 2 3 6 3 2 9" xfId="30641"/>
    <cellStyle name="Total 2 3 6 3 3" xfId="30642"/>
    <cellStyle name="Total 2 3 6 3 4" xfId="30643"/>
    <cellStyle name="Total 2 3 6 3 5" xfId="30644"/>
    <cellStyle name="Total 2 3 6 3 6" xfId="30645"/>
    <cellStyle name="Total 2 3 6 3 7" xfId="30646"/>
    <cellStyle name="Total 2 3 6 3 8" xfId="30647"/>
    <cellStyle name="Total 2 3 6 3 9" xfId="30648"/>
    <cellStyle name="Total 2 3 6 4" xfId="30649"/>
    <cellStyle name="Total 2 3 6 4 10" xfId="30650"/>
    <cellStyle name="Total 2 3 6 4 11" xfId="37532"/>
    <cellStyle name="Total 2 3 6 4 2" xfId="30651"/>
    <cellStyle name="Total 2 3 6 4 3" xfId="30652"/>
    <cellStyle name="Total 2 3 6 4 4" xfId="30653"/>
    <cellStyle name="Total 2 3 6 4 5" xfId="30654"/>
    <cellStyle name="Total 2 3 6 4 6" xfId="30655"/>
    <cellStyle name="Total 2 3 6 4 7" xfId="30656"/>
    <cellStyle name="Total 2 3 6 4 8" xfId="30657"/>
    <cellStyle name="Total 2 3 6 4 9" xfId="30658"/>
    <cellStyle name="Total 2 3 6 5" xfId="30659"/>
    <cellStyle name="Total 2 3 6 6" xfId="30660"/>
    <cellStyle name="Total 2 3 6 7" xfId="30661"/>
    <cellStyle name="Total 2 3 6 8" xfId="30662"/>
    <cellStyle name="Total 2 3 6 9" xfId="30663"/>
    <cellStyle name="Total 2 3 7" xfId="30664"/>
    <cellStyle name="Total 2 3 7 10" xfId="30665"/>
    <cellStyle name="Total 2 3 7 11" xfId="30666"/>
    <cellStyle name="Total 2 3 7 12" xfId="30667"/>
    <cellStyle name="Total 2 3 7 13" xfId="30668"/>
    <cellStyle name="Total 2 3 7 14" xfId="37533"/>
    <cellStyle name="Total 2 3 7 2" xfId="30669"/>
    <cellStyle name="Total 2 3 7 2 10" xfId="30670"/>
    <cellStyle name="Total 2 3 7 2 11" xfId="30671"/>
    <cellStyle name="Total 2 3 7 2 12" xfId="37534"/>
    <cellStyle name="Total 2 3 7 2 2" xfId="30672"/>
    <cellStyle name="Total 2 3 7 2 2 10" xfId="30673"/>
    <cellStyle name="Total 2 3 7 2 2 11" xfId="37535"/>
    <cellStyle name="Total 2 3 7 2 2 2" xfId="30674"/>
    <cellStyle name="Total 2 3 7 2 2 3" xfId="30675"/>
    <cellStyle name="Total 2 3 7 2 2 4" xfId="30676"/>
    <cellStyle name="Total 2 3 7 2 2 5" xfId="30677"/>
    <cellStyle name="Total 2 3 7 2 2 6" xfId="30678"/>
    <cellStyle name="Total 2 3 7 2 2 7" xfId="30679"/>
    <cellStyle name="Total 2 3 7 2 2 8" xfId="30680"/>
    <cellStyle name="Total 2 3 7 2 2 9" xfId="30681"/>
    <cellStyle name="Total 2 3 7 2 3" xfId="30682"/>
    <cellStyle name="Total 2 3 7 2 4" xfId="30683"/>
    <cellStyle name="Total 2 3 7 2 5" xfId="30684"/>
    <cellStyle name="Total 2 3 7 2 6" xfId="30685"/>
    <cellStyle name="Total 2 3 7 2 7" xfId="30686"/>
    <cellStyle name="Total 2 3 7 2 8" xfId="30687"/>
    <cellStyle name="Total 2 3 7 2 9" xfId="30688"/>
    <cellStyle name="Total 2 3 7 3" xfId="30689"/>
    <cellStyle name="Total 2 3 7 3 10" xfId="30690"/>
    <cellStyle name="Total 2 3 7 3 11" xfId="30691"/>
    <cellStyle name="Total 2 3 7 3 12" xfId="37536"/>
    <cellStyle name="Total 2 3 7 3 2" xfId="30692"/>
    <cellStyle name="Total 2 3 7 3 2 10" xfId="30693"/>
    <cellStyle name="Total 2 3 7 3 2 11" xfId="37537"/>
    <cellStyle name="Total 2 3 7 3 2 2" xfId="30694"/>
    <cellStyle name="Total 2 3 7 3 2 3" xfId="30695"/>
    <cellStyle name="Total 2 3 7 3 2 4" xfId="30696"/>
    <cellStyle name="Total 2 3 7 3 2 5" xfId="30697"/>
    <cellStyle name="Total 2 3 7 3 2 6" xfId="30698"/>
    <cellStyle name="Total 2 3 7 3 2 7" xfId="30699"/>
    <cellStyle name="Total 2 3 7 3 2 8" xfId="30700"/>
    <cellStyle name="Total 2 3 7 3 2 9" xfId="30701"/>
    <cellStyle name="Total 2 3 7 3 3" xfId="30702"/>
    <cellStyle name="Total 2 3 7 3 4" xfId="30703"/>
    <cellStyle name="Total 2 3 7 3 5" xfId="30704"/>
    <cellStyle name="Total 2 3 7 3 6" xfId="30705"/>
    <cellStyle name="Total 2 3 7 3 7" xfId="30706"/>
    <cellStyle name="Total 2 3 7 3 8" xfId="30707"/>
    <cellStyle name="Total 2 3 7 3 9" xfId="30708"/>
    <cellStyle name="Total 2 3 7 4" xfId="30709"/>
    <cellStyle name="Total 2 3 7 4 10" xfId="30710"/>
    <cellStyle name="Total 2 3 7 4 11" xfId="37538"/>
    <cellStyle name="Total 2 3 7 4 2" xfId="30711"/>
    <cellStyle name="Total 2 3 7 4 3" xfId="30712"/>
    <cellStyle name="Total 2 3 7 4 4" xfId="30713"/>
    <cellStyle name="Total 2 3 7 4 5" xfId="30714"/>
    <cellStyle name="Total 2 3 7 4 6" xfId="30715"/>
    <cellStyle name="Total 2 3 7 4 7" xfId="30716"/>
    <cellStyle name="Total 2 3 7 4 8" xfId="30717"/>
    <cellStyle name="Total 2 3 7 4 9" xfId="30718"/>
    <cellStyle name="Total 2 3 7 5" xfId="30719"/>
    <cellStyle name="Total 2 3 7 6" xfId="30720"/>
    <cellStyle name="Total 2 3 7 7" xfId="30721"/>
    <cellStyle name="Total 2 3 7 8" xfId="30722"/>
    <cellStyle name="Total 2 3 7 9" xfId="30723"/>
    <cellStyle name="Total 2 3 8" xfId="30724"/>
    <cellStyle name="Total 2 3 8 10" xfId="30725"/>
    <cellStyle name="Total 2 3 8 11" xfId="30726"/>
    <cellStyle name="Total 2 3 8 12" xfId="30727"/>
    <cellStyle name="Total 2 3 8 13" xfId="30728"/>
    <cellStyle name="Total 2 3 8 14" xfId="37539"/>
    <cellStyle name="Total 2 3 8 2" xfId="30729"/>
    <cellStyle name="Total 2 3 8 2 10" xfId="30730"/>
    <cellStyle name="Total 2 3 8 2 11" xfId="30731"/>
    <cellStyle name="Total 2 3 8 2 12" xfId="37540"/>
    <cellStyle name="Total 2 3 8 2 2" xfId="30732"/>
    <cellStyle name="Total 2 3 8 2 2 10" xfId="30733"/>
    <cellStyle name="Total 2 3 8 2 2 11" xfId="37541"/>
    <cellStyle name="Total 2 3 8 2 2 2" xfId="30734"/>
    <cellStyle name="Total 2 3 8 2 2 3" xfId="30735"/>
    <cellStyle name="Total 2 3 8 2 2 4" xfId="30736"/>
    <cellStyle name="Total 2 3 8 2 2 5" xfId="30737"/>
    <cellStyle name="Total 2 3 8 2 2 6" xfId="30738"/>
    <cellStyle name="Total 2 3 8 2 2 7" xfId="30739"/>
    <cellStyle name="Total 2 3 8 2 2 8" xfId="30740"/>
    <cellStyle name="Total 2 3 8 2 2 9" xfId="30741"/>
    <cellStyle name="Total 2 3 8 2 3" xfId="30742"/>
    <cellStyle name="Total 2 3 8 2 4" xfId="30743"/>
    <cellStyle name="Total 2 3 8 2 5" xfId="30744"/>
    <cellStyle name="Total 2 3 8 2 6" xfId="30745"/>
    <cellStyle name="Total 2 3 8 2 7" xfId="30746"/>
    <cellStyle name="Total 2 3 8 2 8" xfId="30747"/>
    <cellStyle name="Total 2 3 8 2 9" xfId="30748"/>
    <cellStyle name="Total 2 3 8 3" xfId="30749"/>
    <cellStyle name="Total 2 3 8 3 10" xfId="30750"/>
    <cellStyle name="Total 2 3 8 3 11" xfId="30751"/>
    <cellStyle name="Total 2 3 8 3 12" xfId="37542"/>
    <cellStyle name="Total 2 3 8 3 2" xfId="30752"/>
    <cellStyle name="Total 2 3 8 3 2 10" xfId="30753"/>
    <cellStyle name="Total 2 3 8 3 2 11" xfId="37543"/>
    <cellStyle name="Total 2 3 8 3 2 2" xfId="30754"/>
    <cellStyle name="Total 2 3 8 3 2 3" xfId="30755"/>
    <cellStyle name="Total 2 3 8 3 2 4" xfId="30756"/>
    <cellStyle name="Total 2 3 8 3 2 5" xfId="30757"/>
    <cellStyle name="Total 2 3 8 3 2 6" xfId="30758"/>
    <cellStyle name="Total 2 3 8 3 2 7" xfId="30759"/>
    <cellStyle name="Total 2 3 8 3 2 8" xfId="30760"/>
    <cellStyle name="Total 2 3 8 3 2 9" xfId="30761"/>
    <cellStyle name="Total 2 3 8 3 3" xfId="30762"/>
    <cellStyle name="Total 2 3 8 3 4" xfId="30763"/>
    <cellStyle name="Total 2 3 8 3 5" xfId="30764"/>
    <cellStyle name="Total 2 3 8 3 6" xfId="30765"/>
    <cellStyle name="Total 2 3 8 3 7" xfId="30766"/>
    <cellStyle name="Total 2 3 8 3 8" xfId="30767"/>
    <cellStyle name="Total 2 3 8 3 9" xfId="30768"/>
    <cellStyle name="Total 2 3 8 4" xfId="30769"/>
    <cellStyle name="Total 2 3 8 4 10" xfId="30770"/>
    <cellStyle name="Total 2 3 8 4 11" xfId="37544"/>
    <cellStyle name="Total 2 3 8 4 2" xfId="30771"/>
    <cellStyle name="Total 2 3 8 4 3" xfId="30772"/>
    <cellStyle name="Total 2 3 8 4 4" xfId="30773"/>
    <cellStyle name="Total 2 3 8 4 5" xfId="30774"/>
    <cellStyle name="Total 2 3 8 4 6" xfId="30775"/>
    <cellStyle name="Total 2 3 8 4 7" xfId="30776"/>
    <cellStyle name="Total 2 3 8 4 8" xfId="30777"/>
    <cellStyle name="Total 2 3 8 4 9" xfId="30778"/>
    <cellStyle name="Total 2 3 8 5" xfId="30779"/>
    <cellStyle name="Total 2 3 8 6" xfId="30780"/>
    <cellStyle name="Total 2 3 8 7" xfId="30781"/>
    <cellStyle name="Total 2 3 8 8" xfId="30782"/>
    <cellStyle name="Total 2 3 8 9" xfId="30783"/>
    <cellStyle name="Total 2 3 9" xfId="30784"/>
    <cellStyle name="Total 2 3 9 10" xfId="30785"/>
    <cellStyle name="Total 2 3 9 11" xfId="30786"/>
    <cellStyle name="Total 2 3 9 12" xfId="30787"/>
    <cellStyle name="Total 2 3 9 13" xfId="30788"/>
    <cellStyle name="Total 2 3 9 14" xfId="37545"/>
    <cellStyle name="Total 2 3 9 2" xfId="30789"/>
    <cellStyle name="Total 2 3 9 2 10" xfId="30790"/>
    <cellStyle name="Total 2 3 9 2 11" xfId="30791"/>
    <cellStyle name="Total 2 3 9 2 12" xfId="37546"/>
    <cellStyle name="Total 2 3 9 2 2" xfId="30792"/>
    <cellStyle name="Total 2 3 9 2 2 10" xfId="30793"/>
    <cellStyle name="Total 2 3 9 2 2 11" xfId="37547"/>
    <cellStyle name="Total 2 3 9 2 2 2" xfId="30794"/>
    <cellStyle name="Total 2 3 9 2 2 3" xfId="30795"/>
    <cellStyle name="Total 2 3 9 2 2 4" xfId="30796"/>
    <cellStyle name="Total 2 3 9 2 2 5" xfId="30797"/>
    <cellStyle name="Total 2 3 9 2 2 6" xfId="30798"/>
    <cellStyle name="Total 2 3 9 2 2 7" xfId="30799"/>
    <cellStyle name="Total 2 3 9 2 2 8" xfId="30800"/>
    <cellStyle name="Total 2 3 9 2 2 9" xfId="30801"/>
    <cellStyle name="Total 2 3 9 2 3" xfId="30802"/>
    <cellStyle name="Total 2 3 9 2 4" xfId="30803"/>
    <cellStyle name="Total 2 3 9 2 5" xfId="30804"/>
    <cellStyle name="Total 2 3 9 2 6" xfId="30805"/>
    <cellStyle name="Total 2 3 9 2 7" xfId="30806"/>
    <cellStyle name="Total 2 3 9 2 8" xfId="30807"/>
    <cellStyle name="Total 2 3 9 2 9" xfId="30808"/>
    <cellStyle name="Total 2 3 9 3" xfId="30809"/>
    <cellStyle name="Total 2 3 9 3 10" xfId="30810"/>
    <cellStyle name="Total 2 3 9 3 11" xfId="30811"/>
    <cellStyle name="Total 2 3 9 3 12" xfId="37548"/>
    <cellStyle name="Total 2 3 9 3 2" xfId="30812"/>
    <cellStyle name="Total 2 3 9 3 2 10" xfId="30813"/>
    <cellStyle name="Total 2 3 9 3 2 11" xfId="37549"/>
    <cellStyle name="Total 2 3 9 3 2 2" xfId="30814"/>
    <cellStyle name="Total 2 3 9 3 2 3" xfId="30815"/>
    <cellStyle name="Total 2 3 9 3 2 4" xfId="30816"/>
    <cellStyle name="Total 2 3 9 3 2 5" xfId="30817"/>
    <cellStyle name="Total 2 3 9 3 2 6" xfId="30818"/>
    <cellStyle name="Total 2 3 9 3 2 7" xfId="30819"/>
    <cellStyle name="Total 2 3 9 3 2 8" xfId="30820"/>
    <cellStyle name="Total 2 3 9 3 2 9" xfId="30821"/>
    <cellStyle name="Total 2 3 9 3 3" xfId="30822"/>
    <cellStyle name="Total 2 3 9 3 4" xfId="30823"/>
    <cellStyle name="Total 2 3 9 3 5" xfId="30824"/>
    <cellStyle name="Total 2 3 9 3 6" xfId="30825"/>
    <cellStyle name="Total 2 3 9 3 7" xfId="30826"/>
    <cellStyle name="Total 2 3 9 3 8" xfId="30827"/>
    <cellStyle name="Total 2 3 9 3 9" xfId="30828"/>
    <cellStyle name="Total 2 3 9 4" xfId="30829"/>
    <cellStyle name="Total 2 3 9 4 10" xfId="30830"/>
    <cellStyle name="Total 2 3 9 4 11" xfId="37550"/>
    <cellStyle name="Total 2 3 9 4 2" xfId="30831"/>
    <cellStyle name="Total 2 3 9 4 3" xfId="30832"/>
    <cellStyle name="Total 2 3 9 4 4" xfId="30833"/>
    <cellStyle name="Total 2 3 9 4 5" xfId="30834"/>
    <cellStyle name="Total 2 3 9 4 6" xfId="30835"/>
    <cellStyle name="Total 2 3 9 4 7" xfId="30836"/>
    <cellStyle name="Total 2 3 9 4 8" xfId="30837"/>
    <cellStyle name="Total 2 3 9 4 9" xfId="30838"/>
    <cellStyle name="Total 2 3 9 5" xfId="30839"/>
    <cellStyle name="Total 2 3 9 6" xfId="30840"/>
    <cellStyle name="Total 2 3 9 7" xfId="30841"/>
    <cellStyle name="Total 2 3 9 8" xfId="30842"/>
    <cellStyle name="Total 2 3 9 9" xfId="30843"/>
    <cellStyle name="Total 2 4" xfId="30844"/>
    <cellStyle name="Total 2 4 10" xfId="30845"/>
    <cellStyle name="Total 2 4 10 10" xfId="30846"/>
    <cellStyle name="Total 2 4 10 11" xfId="30847"/>
    <cellStyle name="Total 2 4 10 12" xfId="30848"/>
    <cellStyle name="Total 2 4 10 13" xfId="37552"/>
    <cellStyle name="Total 2 4 10 2" xfId="30849"/>
    <cellStyle name="Total 2 4 10 2 10" xfId="30850"/>
    <cellStyle name="Total 2 4 10 2 11" xfId="30851"/>
    <cellStyle name="Total 2 4 10 2 12" xfId="37553"/>
    <cellStyle name="Total 2 4 10 2 2" xfId="30852"/>
    <cellStyle name="Total 2 4 10 2 2 10" xfId="30853"/>
    <cellStyle name="Total 2 4 10 2 2 11" xfId="37554"/>
    <cellStyle name="Total 2 4 10 2 2 2" xfId="30854"/>
    <cellStyle name="Total 2 4 10 2 2 3" xfId="30855"/>
    <cellStyle name="Total 2 4 10 2 2 4" xfId="30856"/>
    <cellStyle name="Total 2 4 10 2 2 5" xfId="30857"/>
    <cellStyle name="Total 2 4 10 2 2 6" xfId="30858"/>
    <cellStyle name="Total 2 4 10 2 2 7" xfId="30859"/>
    <cellStyle name="Total 2 4 10 2 2 8" xfId="30860"/>
    <cellStyle name="Total 2 4 10 2 2 9" xfId="30861"/>
    <cellStyle name="Total 2 4 10 2 3" xfId="30862"/>
    <cellStyle name="Total 2 4 10 2 4" xfId="30863"/>
    <cellStyle name="Total 2 4 10 2 5" xfId="30864"/>
    <cellStyle name="Total 2 4 10 2 6" xfId="30865"/>
    <cellStyle name="Total 2 4 10 2 7" xfId="30866"/>
    <cellStyle name="Total 2 4 10 2 8" xfId="30867"/>
    <cellStyle name="Total 2 4 10 2 9" xfId="30868"/>
    <cellStyle name="Total 2 4 10 3" xfId="30869"/>
    <cellStyle name="Total 2 4 10 3 10" xfId="30870"/>
    <cellStyle name="Total 2 4 10 3 11" xfId="37555"/>
    <cellStyle name="Total 2 4 10 3 2" xfId="30871"/>
    <cellStyle name="Total 2 4 10 3 3" xfId="30872"/>
    <cellStyle name="Total 2 4 10 3 4" xfId="30873"/>
    <cellStyle name="Total 2 4 10 3 5" xfId="30874"/>
    <cellStyle name="Total 2 4 10 3 6" xfId="30875"/>
    <cellStyle name="Total 2 4 10 3 7" xfId="30876"/>
    <cellStyle name="Total 2 4 10 3 8" xfId="30877"/>
    <cellStyle name="Total 2 4 10 3 9" xfId="30878"/>
    <cellStyle name="Total 2 4 10 4" xfId="30879"/>
    <cellStyle name="Total 2 4 10 5" xfId="30880"/>
    <cellStyle name="Total 2 4 10 6" xfId="30881"/>
    <cellStyle name="Total 2 4 10 7" xfId="30882"/>
    <cellStyle name="Total 2 4 10 8" xfId="30883"/>
    <cellStyle name="Total 2 4 10 9" xfId="30884"/>
    <cellStyle name="Total 2 4 11" xfId="30885"/>
    <cellStyle name="Total 2 4 11 10" xfId="30886"/>
    <cellStyle name="Total 2 4 11 11" xfId="30887"/>
    <cellStyle name="Total 2 4 11 12" xfId="37556"/>
    <cellStyle name="Total 2 4 11 2" xfId="30888"/>
    <cellStyle name="Total 2 4 11 2 10" xfId="30889"/>
    <cellStyle name="Total 2 4 11 2 11" xfId="37557"/>
    <cellStyle name="Total 2 4 11 2 2" xfId="30890"/>
    <cellStyle name="Total 2 4 11 2 3" xfId="30891"/>
    <cellStyle name="Total 2 4 11 2 4" xfId="30892"/>
    <cellStyle name="Total 2 4 11 2 5" xfId="30893"/>
    <cellStyle name="Total 2 4 11 2 6" xfId="30894"/>
    <cellStyle name="Total 2 4 11 2 7" xfId="30895"/>
    <cellStyle name="Total 2 4 11 2 8" xfId="30896"/>
    <cellStyle name="Total 2 4 11 2 9" xfId="30897"/>
    <cellStyle name="Total 2 4 11 3" xfId="30898"/>
    <cellStyle name="Total 2 4 11 4" xfId="30899"/>
    <cellStyle name="Total 2 4 11 5" xfId="30900"/>
    <cellStyle name="Total 2 4 11 6" xfId="30901"/>
    <cellStyle name="Total 2 4 11 7" xfId="30902"/>
    <cellStyle name="Total 2 4 11 8" xfId="30903"/>
    <cellStyle name="Total 2 4 11 9" xfId="30904"/>
    <cellStyle name="Total 2 4 12" xfId="30905"/>
    <cellStyle name="Total 2 4 13" xfId="30906"/>
    <cellStyle name="Total 2 4 14" xfId="30907"/>
    <cellStyle name="Total 2 4 15" xfId="30908"/>
    <cellStyle name="Total 2 4 16" xfId="30909"/>
    <cellStyle name="Total 2 4 17" xfId="30910"/>
    <cellStyle name="Total 2 4 18" xfId="30911"/>
    <cellStyle name="Total 2 4 19" xfId="30912"/>
    <cellStyle name="Total 2 4 2" xfId="30913"/>
    <cellStyle name="Total 2 4 2 10" xfId="30914"/>
    <cellStyle name="Total 2 4 2 10 10" xfId="30915"/>
    <cellStyle name="Total 2 4 2 10 11" xfId="30916"/>
    <cellStyle name="Total 2 4 2 10 12" xfId="37559"/>
    <cellStyle name="Total 2 4 2 10 2" xfId="30917"/>
    <cellStyle name="Total 2 4 2 10 2 10" xfId="30918"/>
    <cellStyle name="Total 2 4 2 10 2 11" xfId="37560"/>
    <cellStyle name="Total 2 4 2 10 2 2" xfId="30919"/>
    <cellStyle name="Total 2 4 2 10 2 3" xfId="30920"/>
    <cellStyle name="Total 2 4 2 10 2 4" xfId="30921"/>
    <cellStyle name="Total 2 4 2 10 2 5" xfId="30922"/>
    <cellStyle name="Total 2 4 2 10 2 6" xfId="30923"/>
    <cellStyle name="Total 2 4 2 10 2 7" xfId="30924"/>
    <cellStyle name="Total 2 4 2 10 2 8" xfId="30925"/>
    <cellStyle name="Total 2 4 2 10 2 9" xfId="30926"/>
    <cellStyle name="Total 2 4 2 10 3" xfId="30927"/>
    <cellStyle name="Total 2 4 2 10 4" xfId="30928"/>
    <cellStyle name="Total 2 4 2 10 5" xfId="30929"/>
    <cellStyle name="Total 2 4 2 10 6" xfId="30930"/>
    <cellStyle name="Total 2 4 2 10 7" xfId="30931"/>
    <cellStyle name="Total 2 4 2 10 8" xfId="30932"/>
    <cellStyle name="Total 2 4 2 10 9" xfId="30933"/>
    <cellStyle name="Total 2 4 2 11" xfId="30934"/>
    <cellStyle name="Total 2 4 2 12" xfId="30935"/>
    <cellStyle name="Total 2 4 2 13" xfId="30936"/>
    <cellStyle name="Total 2 4 2 14" xfId="30937"/>
    <cellStyle name="Total 2 4 2 15" xfId="30938"/>
    <cellStyle name="Total 2 4 2 16" xfId="30939"/>
    <cellStyle name="Total 2 4 2 17" xfId="30940"/>
    <cellStyle name="Total 2 4 2 18" xfId="30941"/>
    <cellStyle name="Total 2 4 2 19" xfId="30942"/>
    <cellStyle name="Total 2 4 2 2" xfId="30943"/>
    <cellStyle name="Total 2 4 2 2 10" xfId="30944"/>
    <cellStyle name="Total 2 4 2 2 11" xfId="30945"/>
    <cellStyle name="Total 2 4 2 2 12" xfId="30946"/>
    <cellStyle name="Total 2 4 2 2 13" xfId="30947"/>
    <cellStyle name="Total 2 4 2 2 14" xfId="30948"/>
    <cellStyle name="Total 2 4 2 2 15" xfId="37561"/>
    <cellStyle name="Total 2 4 2 2 2" xfId="30949"/>
    <cellStyle name="Total 2 4 2 2 2 10" xfId="30950"/>
    <cellStyle name="Total 2 4 2 2 2 11" xfId="30951"/>
    <cellStyle name="Total 2 4 2 2 2 12" xfId="30952"/>
    <cellStyle name="Total 2 4 2 2 2 13" xfId="30953"/>
    <cellStyle name="Total 2 4 2 2 2 14" xfId="37562"/>
    <cellStyle name="Total 2 4 2 2 2 2" xfId="30954"/>
    <cellStyle name="Total 2 4 2 2 2 2 10" xfId="30955"/>
    <cellStyle name="Total 2 4 2 2 2 2 11" xfId="30956"/>
    <cellStyle name="Total 2 4 2 2 2 2 12" xfId="37563"/>
    <cellStyle name="Total 2 4 2 2 2 2 2" xfId="30957"/>
    <cellStyle name="Total 2 4 2 2 2 2 2 10" xfId="30958"/>
    <cellStyle name="Total 2 4 2 2 2 2 2 11" xfId="37564"/>
    <cellStyle name="Total 2 4 2 2 2 2 2 2" xfId="30959"/>
    <cellStyle name="Total 2 4 2 2 2 2 2 3" xfId="30960"/>
    <cellStyle name="Total 2 4 2 2 2 2 2 4" xfId="30961"/>
    <cellStyle name="Total 2 4 2 2 2 2 2 5" xfId="30962"/>
    <cellStyle name="Total 2 4 2 2 2 2 2 6" xfId="30963"/>
    <cellStyle name="Total 2 4 2 2 2 2 2 7" xfId="30964"/>
    <cellStyle name="Total 2 4 2 2 2 2 2 8" xfId="30965"/>
    <cellStyle name="Total 2 4 2 2 2 2 2 9" xfId="30966"/>
    <cellStyle name="Total 2 4 2 2 2 2 3" xfId="30967"/>
    <cellStyle name="Total 2 4 2 2 2 2 4" xfId="30968"/>
    <cellStyle name="Total 2 4 2 2 2 2 5" xfId="30969"/>
    <cellStyle name="Total 2 4 2 2 2 2 6" xfId="30970"/>
    <cellStyle name="Total 2 4 2 2 2 2 7" xfId="30971"/>
    <cellStyle name="Total 2 4 2 2 2 2 8" xfId="30972"/>
    <cellStyle name="Total 2 4 2 2 2 2 9" xfId="30973"/>
    <cellStyle name="Total 2 4 2 2 2 3" xfId="30974"/>
    <cellStyle name="Total 2 4 2 2 2 3 10" xfId="30975"/>
    <cellStyle name="Total 2 4 2 2 2 3 11" xfId="30976"/>
    <cellStyle name="Total 2 4 2 2 2 3 12" xfId="37565"/>
    <cellStyle name="Total 2 4 2 2 2 3 2" xfId="30977"/>
    <cellStyle name="Total 2 4 2 2 2 3 2 10" xfId="30978"/>
    <cellStyle name="Total 2 4 2 2 2 3 2 11" xfId="37566"/>
    <cellStyle name="Total 2 4 2 2 2 3 2 2" xfId="30979"/>
    <cellStyle name="Total 2 4 2 2 2 3 2 3" xfId="30980"/>
    <cellStyle name="Total 2 4 2 2 2 3 2 4" xfId="30981"/>
    <cellStyle name="Total 2 4 2 2 2 3 2 5" xfId="30982"/>
    <cellStyle name="Total 2 4 2 2 2 3 2 6" xfId="30983"/>
    <cellStyle name="Total 2 4 2 2 2 3 2 7" xfId="30984"/>
    <cellStyle name="Total 2 4 2 2 2 3 2 8" xfId="30985"/>
    <cellStyle name="Total 2 4 2 2 2 3 2 9" xfId="30986"/>
    <cellStyle name="Total 2 4 2 2 2 3 3" xfId="30987"/>
    <cellStyle name="Total 2 4 2 2 2 3 4" xfId="30988"/>
    <cellStyle name="Total 2 4 2 2 2 3 5" xfId="30989"/>
    <cellStyle name="Total 2 4 2 2 2 3 6" xfId="30990"/>
    <cellStyle name="Total 2 4 2 2 2 3 7" xfId="30991"/>
    <cellStyle name="Total 2 4 2 2 2 3 8" xfId="30992"/>
    <cellStyle name="Total 2 4 2 2 2 3 9" xfId="30993"/>
    <cellStyle name="Total 2 4 2 2 2 4" xfId="30994"/>
    <cellStyle name="Total 2 4 2 2 2 4 10" xfId="30995"/>
    <cellStyle name="Total 2 4 2 2 2 4 11" xfId="37567"/>
    <cellStyle name="Total 2 4 2 2 2 4 2" xfId="30996"/>
    <cellStyle name="Total 2 4 2 2 2 4 3" xfId="30997"/>
    <cellStyle name="Total 2 4 2 2 2 4 4" xfId="30998"/>
    <cellStyle name="Total 2 4 2 2 2 4 5" xfId="30999"/>
    <cellStyle name="Total 2 4 2 2 2 4 6" xfId="31000"/>
    <cellStyle name="Total 2 4 2 2 2 4 7" xfId="31001"/>
    <cellStyle name="Total 2 4 2 2 2 4 8" xfId="31002"/>
    <cellStyle name="Total 2 4 2 2 2 4 9" xfId="31003"/>
    <cellStyle name="Total 2 4 2 2 2 5" xfId="31004"/>
    <cellStyle name="Total 2 4 2 2 2 6" xfId="31005"/>
    <cellStyle name="Total 2 4 2 2 2 7" xfId="31006"/>
    <cellStyle name="Total 2 4 2 2 2 8" xfId="31007"/>
    <cellStyle name="Total 2 4 2 2 2 9" xfId="31008"/>
    <cellStyle name="Total 2 4 2 2 3" xfId="31009"/>
    <cellStyle name="Total 2 4 2 2 3 10" xfId="31010"/>
    <cellStyle name="Total 2 4 2 2 3 11" xfId="31011"/>
    <cellStyle name="Total 2 4 2 2 3 12" xfId="37568"/>
    <cellStyle name="Total 2 4 2 2 3 2" xfId="31012"/>
    <cellStyle name="Total 2 4 2 2 3 2 10" xfId="31013"/>
    <cellStyle name="Total 2 4 2 2 3 2 11" xfId="37569"/>
    <cellStyle name="Total 2 4 2 2 3 2 2" xfId="31014"/>
    <cellStyle name="Total 2 4 2 2 3 2 3" xfId="31015"/>
    <cellStyle name="Total 2 4 2 2 3 2 4" xfId="31016"/>
    <cellStyle name="Total 2 4 2 2 3 2 5" xfId="31017"/>
    <cellStyle name="Total 2 4 2 2 3 2 6" xfId="31018"/>
    <cellStyle name="Total 2 4 2 2 3 2 7" xfId="31019"/>
    <cellStyle name="Total 2 4 2 2 3 2 8" xfId="31020"/>
    <cellStyle name="Total 2 4 2 2 3 2 9" xfId="31021"/>
    <cellStyle name="Total 2 4 2 2 3 3" xfId="31022"/>
    <cellStyle name="Total 2 4 2 2 3 4" xfId="31023"/>
    <cellStyle name="Total 2 4 2 2 3 5" xfId="31024"/>
    <cellStyle name="Total 2 4 2 2 3 6" xfId="31025"/>
    <cellStyle name="Total 2 4 2 2 3 7" xfId="31026"/>
    <cellStyle name="Total 2 4 2 2 3 8" xfId="31027"/>
    <cellStyle name="Total 2 4 2 2 3 9" xfId="31028"/>
    <cellStyle name="Total 2 4 2 2 4" xfId="31029"/>
    <cellStyle name="Total 2 4 2 2 4 10" xfId="31030"/>
    <cellStyle name="Total 2 4 2 2 4 11" xfId="31031"/>
    <cellStyle name="Total 2 4 2 2 4 12" xfId="37570"/>
    <cellStyle name="Total 2 4 2 2 4 2" xfId="31032"/>
    <cellStyle name="Total 2 4 2 2 4 2 10" xfId="31033"/>
    <cellStyle name="Total 2 4 2 2 4 2 11" xfId="37571"/>
    <cellStyle name="Total 2 4 2 2 4 2 2" xfId="31034"/>
    <cellStyle name="Total 2 4 2 2 4 2 3" xfId="31035"/>
    <cellStyle name="Total 2 4 2 2 4 2 4" xfId="31036"/>
    <cellStyle name="Total 2 4 2 2 4 2 5" xfId="31037"/>
    <cellStyle name="Total 2 4 2 2 4 2 6" xfId="31038"/>
    <cellStyle name="Total 2 4 2 2 4 2 7" xfId="31039"/>
    <cellStyle name="Total 2 4 2 2 4 2 8" xfId="31040"/>
    <cellStyle name="Total 2 4 2 2 4 2 9" xfId="31041"/>
    <cellStyle name="Total 2 4 2 2 4 3" xfId="31042"/>
    <cellStyle name="Total 2 4 2 2 4 4" xfId="31043"/>
    <cellStyle name="Total 2 4 2 2 4 5" xfId="31044"/>
    <cellStyle name="Total 2 4 2 2 4 6" xfId="31045"/>
    <cellStyle name="Total 2 4 2 2 4 7" xfId="31046"/>
    <cellStyle name="Total 2 4 2 2 4 8" xfId="31047"/>
    <cellStyle name="Total 2 4 2 2 4 9" xfId="31048"/>
    <cellStyle name="Total 2 4 2 2 5" xfId="31049"/>
    <cellStyle name="Total 2 4 2 2 5 10" xfId="31050"/>
    <cellStyle name="Total 2 4 2 2 5 11" xfId="37572"/>
    <cellStyle name="Total 2 4 2 2 5 2" xfId="31051"/>
    <cellStyle name="Total 2 4 2 2 5 3" xfId="31052"/>
    <cellStyle name="Total 2 4 2 2 5 4" xfId="31053"/>
    <cellStyle name="Total 2 4 2 2 5 5" xfId="31054"/>
    <cellStyle name="Total 2 4 2 2 5 6" xfId="31055"/>
    <cellStyle name="Total 2 4 2 2 5 7" xfId="31056"/>
    <cellStyle name="Total 2 4 2 2 5 8" xfId="31057"/>
    <cellStyle name="Total 2 4 2 2 5 9" xfId="31058"/>
    <cellStyle name="Total 2 4 2 2 6" xfId="31059"/>
    <cellStyle name="Total 2 4 2 2 7" xfId="31060"/>
    <cellStyle name="Total 2 4 2 2 8" xfId="31061"/>
    <cellStyle name="Total 2 4 2 2 9" xfId="31062"/>
    <cellStyle name="Total 2 4 2 20" xfId="37558"/>
    <cellStyle name="Total 2 4 2 3" xfId="31063"/>
    <cellStyle name="Total 2 4 2 3 10" xfId="31064"/>
    <cellStyle name="Total 2 4 2 3 11" xfId="31065"/>
    <cellStyle name="Total 2 4 2 3 12" xfId="31066"/>
    <cellStyle name="Total 2 4 2 3 13" xfId="31067"/>
    <cellStyle name="Total 2 4 2 3 14" xfId="37573"/>
    <cellStyle name="Total 2 4 2 3 2" xfId="31068"/>
    <cellStyle name="Total 2 4 2 3 2 10" xfId="31069"/>
    <cellStyle name="Total 2 4 2 3 2 11" xfId="31070"/>
    <cellStyle name="Total 2 4 2 3 2 12" xfId="37574"/>
    <cellStyle name="Total 2 4 2 3 2 2" xfId="31071"/>
    <cellStyle name="Total 2 4 2 3 2 2 10" xfId="31072"/>
    <cellStyle name="Total 2 4 2 3 2 2 11" xfId="37575"/>
    <cellStyle name="Total 2 4 2 3 2 2 2" xfId="31073"/>
    <cellStyle name="Total 2 4 2 3 2 2 3" xfId="31074"/>
    <cellStyle name="Total 2 4 2 3 2 2 4" xfId="31075"/>
    <cellStyle name="Total 2 4 2 3 2 2 5" xfId="31076"/>
    <cellStyle name="Total 2 4 2 3 2 2 6" xfId="31077"/>
    <cellStyle name="Total 2 4 2 3 2 2 7" xfId="31078"/>
    <cellStyle name="Total 2 4 2 3 2 2 8" xfId="31079"/>
    <cellStyle name="Total 2 4 2 3 2 2 9" xfId="31080"/>
    <cellStyle name="Total 2 4 2 3 2 3" xfId="31081"/>
    <cellStyle name="Total 2 4 2 3 2 4" xfId="31082"/>
    <cellStyle name="Total 2 4 2 3 2 5" xfId="31083"/>
    <cellStyle name="Total 2 4 2 3 2 6" xfId="31084"/>
    <cellStyle name="Total 2 4 2 3 2 7" xfId="31085"/>
    <cellStyle name="Total 2 4 2 3 2 8" xfId="31086"/>
    <cellStyle name="Total 2 4 2 3 2 9" xfId="31087"/>
    <cellStyle name="Total 2 4 2 3 3" xfId="31088"/>
    <cellStyle name="Total 2 4 2 3 3 10" xfId="31089"/>
    <cellStyle name="Total 2 4 2 3 3 11" xfId="31090"/>
    <cellStyle name="Total 2 4 2 3 3 12" xfId="37576"/>
    <cellStyle name="Total 2 4 2 3 3 2" xfId="31091"/>
    <cellStyle name="Total 2 4 2 3 3 2 10" xfId="31092"/>
    <cellStyle name="Total 2 4 2 3 3 2 11" xfId="37577"/>
    <cellStyle name="Total 2 4 2 3 3 2 2" xfId="31093"/>
    <cellStyle name="Total 2 4 2 3 3 2 3" xfId="31094"/>
    <cellStyle name="Total 2 4 2 3 3 2 4" xfId="31095"/>
    <cellStyle name="Total 2 4 2 3 3 2 5" xfId="31096"/>
    <cellStyle name="Total 2 4 2 3 3 2 6" xfId="31097"/>
    <cellStyle name="Total 2 4 2 3 3 2 7" xfId="31098"/>
    <cellStyle name="Total 2 4 2 3 3 2 8" xfId="31099"/>
    <cellStyle name="Total 2 4 2 3 3 2 9" xfId="31100"/>
    <cellStyle name="Total 2 4 2 3 3 3" xfId="31101"/>
    <cellStyle name="Total 2 4 2 3 3 4" xfId="31102"/>
    <cellStyle name="Total 2 4 2 3 3 5" xfId="31103"/>
    <cellStyle name="Total 2 4 2 3 3 6" xfId="31104"/>
    <cellStyle name="Total 2 4 2 3 3 7" xfId="31105"/>
    <cellStyle name="Total 2 4 2 3 3 8" xfId="31106"/>
    <cellStyle name="Total 2 4 2 3 3 9" xfId="31107"/>
    <cellStyle name="Total 2 4 2 3 4" xfId="31108"/>
    <cellStyle name="Total 2 4 2 3 4 10" xfId="31109"/>
    <cellStyle name="Total 2 4 2 3 4 11" xfId="37578"/>
    <cellStyle name="Total 2 4 2 3 4 2" xfId="31110"/>
    <cellStyle name="Total 2 4 2 3 4 3" xfId="31111"/>
    <cellStyle name="Total 2 4 2 3 4 4" xfId="31112"/>
    <cellStyle name="Total 2 4 2 3 4 5" xfId="31113"/>
    <cellStyle name="Total 2 4 2 3 4 6" xfId="31114"/>
    <cellStyle name="Total 2 4 2 3 4 7" xfId="31115"/>
    <cellStyle name="Total 2 4 2 3 4 8" xfId="31116"/>
    <cellStyle name="Total 2 4 2 3 4 9" xfId="31117"/>
    <cellStyle name="Total 2 4 2 3 5" xfId="31118"/>
    <cellStyle name="Total 2 4 2 3 6" xfId="31119"/>
    <cellStyle name="Total 2 4 2 3 7" xfId="31120"/>
    <cellStyle name="Total 2 4 2 3 8" xfId="31121"/>
    <cellStyle name="Total 2 4 2 3 9" xfId="31122"/>
    <cellStyle name="Total 2 4 2 4" xfId="31123"/>
    <cellStyle name="Total 2 4 2 4 10" xfId="31124"/>
    <cellStyle name="Total 2 4 2 4 11" xfId="31125"/>
    <cellStyle name="Total 2 4 2 4 12" xfId="31126"/>
    <cellStyle name="Total 2 4 2 4 13" xfId="31127"/>
    <cellStyle name="Total 2 4 2 4 14" xfId="37579"/>
    <cellStyle name="Total 2 4 2 4 2" xfId="31128"/>
    <cellStyle name="Total 2 4 2 4 2 10" xfId="31129"/>
    <cellStyle name="Total 2 4 2 4 2 11" xfId="31130"/>
    <cellStyle name="Total 2 4 2 4 2 12" xfId="37580"/>
    <cellStyle name="Total 2 4 2 4 2 2" xfId="31131"/>
    <cellStyle name="Total 2 4 2 4 2 2 10" xfId="31132"/>
    <cellStyle name="Total 2 4 2 4 2 2 11" xfId="37581"/>
    <cellStyle name="Total 2 4 2 4 2 2 2" xfId="31133"/>
    <cellStyle name="Total 2 4 2 4 2 2 3" xfId="31134"/>
    <cellStyle name="Total 2 4 2 4 2 2 4" xfId="31135"/>
    <cellStyle name="Total 2 4 2 4 2 2 5" xfId="31136"/>
    <cellStyle name="Total 2 4 2 4 2 2 6" xfId="31137"/>
    <cellStyle name="Total 2 4 2 4 2 2 7" xfId="31138"/>
    <cellStyle name="Total 2 4 2 4 2 2 8" xfId="31139"/>
    <cellStyle name="Total 2 4 2 4 2 2 9" xfId="31140"/>
    <cellStyle name="Total 2 4 2 4 2 3" xfId="31141"/>
    <cellStyle name="Total 2 4 2 4 2 4" xfId="31142"/>
    <cellStyle name="Total 2 4 2 4 2 5" xfId="31143"/>
    <cellStyle name="Total 2 4 2 4 2 6" xfId="31144"/>
    <cellStyle name="Total 2 4 2 4 2 7" xfId="31145"/>
    <cellStyle name="Total 2 4 2 4 2 8" xfId="31146"/>
    <cellStyle name="Total 2 4 2 4 2 9" xfId="31147"/>
    <cellStyle name="Total 2 4 2 4 3" xfId="31148"/>
    <cellStyle name="Total 2 4 2 4 3 10" xfId="31149"/>
    <cellStyle name="Total 2 4 2 4 3 11" xfId="31150"/>
    <cellStyle name="Total 2 4 2 4 3 12" xfId="37582"/>
    <cellStyle name="Total 2 4 2 4 3 2" xfId="31151"/>
    <cellStyle name="Total 2 4 2 4 3 2 10" xfId="31152"/>
    <cellStyle name="Total 2 4 2 4 3 2 11" xfId="37583"/>
    <cellStyle name="Total 2 4 2 4 3 2 2" xfId="31153"/>
    <cellStyle name="Total 2 4 2 4 3 2 3" xfId="31154"/>
    <cellStyle name="Total 2 4 2 4 3 2 4" xfId="31155"/>
    <cellStyle name="Total 2 4 2 4 3 2 5" xfId="31156"/>
    <cellStyle name="Total 2 4 2 4 3 2 6" xfId="31157"/>
    <cellStyle name="Total 2 4 2 4 3 2 7" xfId="31158"/>
    <cellStyle name="Total 2 4 2 4 3 2 8" xfId="31159"/>
    <cellStyle name="Total 2 4 2 4 3 2 9" xfId="31160"/>
    <cellStyle name="Total 2 4 2 4 3 3" xfId="31161"/>
    <cellStyle name="Total 2 4 2 4 3 4" xfId="31162"/>
    <cellStyle name="Total 2 4 2 4 3 5" xfId="31163"/>
    <cellStyle name="Total 2 4 2 4 3 6" xfId="31164"/>
    <cellStyle name="Total 2 4 2 4 3 7" xfId="31165"/>
    <cellStyle name="Total 2 4 2 4 3 8" xfId="31166"/>
    <cellStyle name="Total 2 4 2 4 3 9" xfId="31167"/>
    <cellStyle name="Total 2 4 2 4 4" xfId="31168"/>
    <cellStyle name="Total 2 4 2 4 4 10" xfId="31169"/>
    <cellStyle name="Total 2 4 2 4 4 11" xfId="37584"/>
    <cellStyle name="Total 2 4 2 4 4 2" xfId="31170"/>
    <cellStyle name="Total 2 4 2 4 4 3" xfId="31171"/>
    <cellStyle name="Total 2 4 2 4 4 4" xfId="31172"/>
    <cellStyle name="Total 2 4 2 4 4 5" xfId="31173"/>
    <cellStyle name="Total 2 4 2 4 4 6" xfId="31174"/>
    <cellStyle name="Total 2 4 2 4 4 7" xfId="31175"/>
    <cellStyle name="Total 2 4 2 4 4 8" xfId="31176"/>
    <cellStyle name="Total 2 4 2 4 4 9" xfId="31177"/>
    <cellStyle name="Total 2 4 2 4 5" xfId="31178"/>
    <cellStyle name="Total 2 4 2 4 6" xfId="31179"/>
    <cellStyle name="Total 2 4 2 4 7" xfId="31180"/>
    <cellStyle name="Total 2 4 2 4 8" xfId="31181"/>
    <cellStyle name="Total 2 4 2 4 9" xfId="31182"/>
    <cellStyle name="Total 2 4 2 5" xfId="31183"/>
    <cellStyle name="Total 2 4 2 5 10" xfId="31184"/>
    <cellStyle name="Total 2 4 2 5 11" xfId="31185"/>
    <cellStyle name="Total 2 4 2 5 12" xfId="31186"/>
    <cellStyle name="Total 2 4 2 5 13" xfId="31187"/>
    <cellStyle name="Total 2 4 2 5 14" xfId="37585"/>
    <cellStyle name="Total 2 4 2 5 2" xfId="31188"/>
    <cellStyle name="Total 2 4 2 5 2 10" xfId="31189"/>
    <cellStyle name="Total 2 4 2 5 2 11" xfId="31190"/>
    <cellStyle name="Total 2 4 2 5 2 12" xfId="37586"/>
    <cellStyle name="Total 2 4 2 5 2 2" xfId="31191"/>
    <cellStyle name="Total 2 4 2 5 2 2 10" xfId="31192"/>
    <cellStyle name="Total 2 4 2 5 2 2 11" xfId="37587"/>
    <cellStyle name="Total 2 4 2 5 2 2 2" xfId="31193"/>
    <cellStyle name="Total 2 4 2 5 2 2 3" xfId="31194"/>
    <cellStyle name="Total 2 4 2 5 2 2 4" xfId="31195"/>
    <cellStyle name="Total 2 4 2 5 2 2 5" xfId="31196"/>
    <cellStyle name="Total 2 4 2 5 2 2 6" xfId="31197"/>
    <cellStyle name="Total 2 4 2 5 2 2 7" xfId="31198"/>
    <cellStyle name="Total 2 4 2 5 2 2 8" xfId="31199"/>
    <cellStyle name="Total 2 4 2 5 2 2 9" xfId="31200"/>
    <cellStyle name="Total 2 4 2 5 2 3" xfId="31201"/>
    <cellStyle name="Total 2 4 2 5 2 4" xfId="31202"/>
    <cellStyle name="Total 2 4 2 5 2 5" xfId="31203"/>
    <cellStyle name="Total 2 4 2 5 2 6" xfId="31204"/>
    <cellStyle name="Total 2 4 2 5 2 7" xfId="31205"/>
    <cellStyle name="Total 2 4 2 5 2 8" xfId="31206"/>
    <cellStyle name="Total 2 4 2 5 2 9" xfId="31207"/>
    <cellStyle name="Total 2 4 2 5 3" xfId="31208"/>
    <cellStyle name="Total 2 4 2 5 3 10" xfId="31209"/>
    <cellStyle name="Total 2 4 2 5 3 11" xfId="31210"/>
    <cellStyle name="Total 2 4 2 5 3 12" xfId="37588"/>
    <cellStyle name="Total 2 4 2 5 3 2" xfId="31211"/>
    <cellStyle name="Total 2 4 2 5 3 2 10" xfId="31212"/>
    <cellStyle name="Total 2 4 2 5 3 2 11" xfId="37589"/>
    <cellStyle name="Total 2 4 2 5 3 2 2" xfId="31213"/>
    <cellStyle name="Total 2 4 2 5 3 2 3" xfId="31214"/>
    <cellStyle name="Total 2 4 2 5 3 2 4" xfId="31215"/>
    <cellStyle name="Total 2 4 2 5 3 2 5" xfId="31216"/>
    <cellStyle name="Total 2 4 2 5 3 2 6" xfId="31217"/>
    <cellStyle name="Total 2 4 2 5 3 2 7" xfId="31218"/>
    <cellStyle name="Total 2 4 2 5 3 2 8" xfId="31219"/>
    <cellStyle name="Total 2 4 2 5 3 2 9" xfId="31220"/>
    <cellStyle name="Total 2 4 2 5 3 3" xfId="31221"/>
    <cellStyle name="Total 2 4 2 5 3 4" xfId="31222"/>
    <cellStyle name="Total 2 4 2 5 3 5" xfId="31223"/>
    <cellStyle name="Total 2 4 2 5 3 6" xfId="31224"/>
    <cellStyle name="Total 2 4 2 5 3 7" xfId="31225"/>
    <cellStyle name="Total 2 4 2 5 3 8" xfId="31226"/>
    <cellStyle name="Total 2 4 2 5 3 9" xfId="31227"/>
    <cellStyle name="Total 2 4 2 5 4" xfId="31228"/>
    <cellStyle name="Total 2 4 2 5 4 10" xfId="31229"/>
    <cellStyle name="Total 2 4 2 5 4 11" xfId="37590"/>
    <cellStyle name="Total 2 4 2 5 4 2" xfId="31230"/>
    <cellStyle name="Total 2 4 2 5 4 3" xfId="31231"/>
    <cellStyle name="Total 2 4 2 5 4 4" xfId="31232"/>
    <cellStyle name="Total 2 4 2 5 4 5" xfId="31233"/>
    <cellStyle name="Total 2 4 2 5 4 6" xfId="31234"/>
    <cellStyle name="Total 2 4 2 5 4 7" xfId="31235"/>
    <cellStyle name="Total 2 4 2 5 4 8" xfId="31236"/>
    <cellStyle name="Total 2 4 2 5 4 9" xfId="31237"/>
    <cellStyle name="Total 2 4 2 5 5" xfId="31238"/>
    <cellStyle name="Total 2 4 2 5 6" xfId="31239"/>
    <cellStyle name="Total 2 4 2 5 7" xfId="31240"/>
    <cellStyle name="Total 2 4 2 5 8" xfId="31241"/>
    <cellStyle name="Total 2 4 2 5 9" xfId="31242"/>
    <cellStyle name="Total 2 4 2 6" xfId="31243"/>
    <cellStyle name="Total 2 4 2 6 10" xfId="31244"/>
    <cellStyle name="Total 2 4 2 6 11" xfId="31245"/>
    <cellStyle name="Total 2 4 2 6 12" xfId="31246"/>
    <cellStyle name="Total 2 4 2 6 13" xfId="31247"/>
    <cellStyle name="Total 2 4 2 6 14" xfId="37591"/>
    <cellStyle name="Total 2 4 2 6 2" xfId="31248"/>
    <cellStyle name="Total 2 4 2 6 2 10" xfId="31249"/>
    <cellStyle name="Total 2 4 2 6 2 11" xfId="31250"/>
    <cellStyle name="Total 2 4 2 6 2 12" xfId="37592"/>
    <cellStyle name="Total 2 4 2 6 2 2" xfId="31251"/>
    <cellStyle name="Total 2 4 2 6 2 2 10" xfId="31252"/>
    <cellStyle name="Total 2 4 2 6 2 2 11" xfId="37593"/>
    <cellStyle name="Total 2 4 2 6 2 2 2" xfId="31253"/>
    <cellStyle name="Total 2 4 2 6 2 2 3" xfId="31254"/>
    <cellStyle name="Total 2 4 2 6 2 2 4" xfId="31255"/>
    <cellStyle name="Total 2 4 2 6 2 2 5" xfId="31256"/>
    <cellStyle name="Total 2 4 2 6 2 2 6" xfId="31257"/>
    <cellStyle name="Total 2 4 2 6 2 2 7" xfId="31258"/>
    <cellStyle name="Total 2 4 2 6 2 2 8" xfId="31259"/>
    <cellStyle name="Total 2 4 2 6 2 2 9" xfId="31260"/>
    <cellStyle name="Total 2 4 2 6 2 3" xfId="31261"/>
    <cellStyle name="Total 2 4 2 6 2 4" xfId="31262"/>
    <cellStyle name="Total 2 4 2 6 2 5" xfId="31263"/>
    <cellStyle name="Total 2 4 2 6 2 6" xfId="31264"/>
    <cellStyle name="Total 2 4 2 6 2 7" xfId="31265"/>
    <cellStyle name="Total 2 4 2 6 2 8" xfId="31266"/>
    <cellStyle name="Total 2 4 2 6 2 9" xfId="31267"/>
    <cellStyle name="Total 2 4 2 6 3" xfId="31268"/>
    <cellStyle name="Total 2 4 2 6 3 10" xfId="31269"/>
    <cellStyle name="Total 2 4 2 6 3 11" xfId="31270"/>
    <cellStyle name="Total 2 4 2 6 3 12" xfId="37594"/>
    <cellStyle name="Total 2 4 2 6 3 2" xfId="31271"/>
    <cellStyle name="Total 2 4 2 6 3 2 10" xfId="31272"/>
    <cellStyle name="Total 2 4 2 6 3 2 11" xfId="37595"/>
    <cellStyle name="Total 2 4 2 6 3 2 2" xfId="31273"/>
    <cellStyle name="Total 2 4 2 6 3 2 3" xfId="31274"/>
    <cellStyle name="Total 2 4 2 6 3 2 4" xfId="31275"/>
    <cellStyle name="Total 2 4 2 6 3 2 5" xfId="31276"/>
    <cellStyle name="Total 2 4 2 6 3 2 6" xfId="31277"/>
    <cellStyle name="Total 2 4 2 6 3 2 7" xfId="31278"/>
    <cellStyle name="Total 2 4 2 6 3 2 8" xfId="31279"/>
    <cellStyle name="Total 2 4 2 6 3 2 9" xfId="31280"/>
    <cellStyle name="Total 2 4 2 6 3 3" xfId="31281"/>
    <cellStyle name="Total 2 4 2 6 3 4" xfId="31282"/>
    <cellStyle name="Total 2 4 2 6 3 5" xfId="31283"/>
    <cellStyle name="Total 2 4 2 6 3 6" xfId="31284"/>
    <cellStyle name="Total 2 4 2 6 3 7" xfId="31285"/>
    <cellStyle name="Total 2 4 2 6 3 8" xfId="31286"/>
    <cellStyle name="Total 2 4 2 6 3 9" xfId="31287"/>
    <cellStyle name="Total 2 4 2 6 4" xfId="31288"/>
    <cellStyle name="Total 2 4 2 6 4 10" xfId="31289"/>
    <cellStyle name="Total 2 4 2 6 4 11" xfId="37596"/>
    <cellStyle name="Total 2 4 2 6 4 2" xfId="31290"/>
    <cellStyle name="Total 2 4 2 6 4 3" xfId="31291"/>
    <cellStyle name="Total 2 4 2 6 4 4" xfId="31292"/>
    <cellStyle name="Total 2 4 2 6 4 5" xfId="31293"/>
    <cellStyle name="Total 2 4 2 6 4 6" xfId="31294"/>
    <cellStyle name="Total 2 4 2 6 4 7" xfId="31295"/>
    <cellStyle name="Total 2 4 2 6 4 8" xfId="31296"/>
    <cellStyle name="Total 2 4 2 6 4 9" xfId="31297"/>
    <cellStyle name="Total 2 4 2 6 5" xfId="31298"/>
    <cellStyle name="Total 2 4 2 6 6" xfId="31299"/>
    <cellStyle name="Total 2 4 2 6 7" xfId="31300"/>
    <cellStyle name="Total 2 4 2 6 8" xfId="31301"/>
    <cellStyle name="Total 2 4 2 6 9" xfId="31302"/>
    <cellStyle name="Total 2 4 2 7" xfId="31303"/>
    <cellStyle name="Total 2 4 2 7 10" xfId="31304"/>
    <cellStyle name="Total 2 4 2 7 11" xfId="31305"/>
    <cellStyle name="Total 2 4 2 7 12" xfId="31306"/>
    <cellStyle name="Total 2 4 2 7 13" xfId="31307"/>
    <cellStyle name="Total 2 4 2 7 14" xfId="37597"/>
    <cellStyle name="Total 2 4 2 7 2" xfId="31308"/>
    <cellStyle name="Total 2 4 2 7 2 10" xfId="31309"/>
    <cellStyle name="Total 2 4 2 7 2 11" xfId="31310"/>
    <cellStyle name="Total 2 4 2 7 2 12" xfId="37598"/>
    <cellStyle name="Total 2 4 2 7 2 2" xfId="31311"/>
    <cellStyle name="Total 2 4 2 7 2 2 10" xfId="31312"/>
    <cellStyle name="Total 2 4 2 7 2 2 11" xfId="37599"/>
    <cellStyle name="Total 2 4 2 7 2 2 2" xfId="31313"/>
    <cellStyle name="Total 2 4 2 7 2 2 3" xfId="31314"/>
    <cellStyle name="Total 2 4 2 7 2 2 4" xfId="31315"/>
    <cellStyle name="Total 2 4 2 7 2 2 5" xfId="31316"/>
    <cellStyle name="Total 2 4 2 7 2 2 6" xfId="31317"/>
    <cellStyle name="Total 2 4 2 7 2 2 7" xfId="31318"/>
    <cellStyle name="Total 2 4 2 7 2 2 8" xfId="31319"/>
    <cellStyle name="Total 2 4 2 7 2 2 9" xfId="31320"/>
    <cellStyle name="Total 2 4 2 7 2 3" xfId="31321"/>
    <cellStyle name="Total 2 4 2 7 2 4" xfId="31322"/>
    <cellStyle name="Total 2 4 2 7 2 5" xfId="31323"/>
    <cellStyle name="Total 2 4 2 7 2 6" xfId="31324"/>
    <cellStyle name="Total 2 4 2 7 2 7" xfId="31325"/>
    <cellStyle name="Total 2 4 2 7 2 8" xfId="31326"/>
    <cellStyle name="Total 2 4 2 7 2 9" xfId="31327"/>
    <cellStyle name="Total 2 4 2 7 3" xfId="31328"/>
    <cellStyle name="Total 2 4 2 7 3 10" xfId="31329"/>
    <cellStyle name="Total 2 4 2 7 3 11" xfId="31330"/>
    <cellStyle name="Total 2 4 2 7 3 12" xfId="37600"/>
    <cellStyle name="Total 2 4 2 7 3 2" xfId="31331"/>
    <cellStyle name="Total 2 4 2 7 3 2 10" xfId="31332"/>
    <cellStyle name="Total 2 4 2 7 3 2 11" xfId="37601"/>
    <cellStyle name="Total 2 4 2 7 3 2 2" xfId="31333"/>
    <cellStyle name="Total 2 4 2 7 3 2 3" xfId="31334"/>
    <cellStyle name="Total 2 4 2 7 3 2 4" xfId="31335"/>
    <cellStyle name="Total 2 4 2 7 3 2 5" xfId="31336"/>
    <cellStyle name="Total 2 4 2 7 3 2 6" xfId="31337"/>
    <cellStyle name="Total 2 4 2 7 3 2 7" xfId="31338"/>
    <cellStyle name="Total 2 4 2 7 3 2 8" xfId="31339"/>
    <cellStyle name="Total 2 4 2 7 3 2 9" xfId="31340"/>
    <cellStyle name="Total 2 4 2 7 3 3" xfId="31341"/>
    <cellStyle name="Total 2 4 2 7 3 4" xfId="31342"/>
    <cellStyle name="Total 2 4 2 7 3 5" xfId="31343"/>
    <cellStyle name="Total 2 4 2 7 3 6" xfId="31344"/>
    <cellStyle name="Total 2 4 2 7 3 7" xfId="31345"/>
    <cellStyle name="Total 2 4 2 7 3 8" xfId="31346"/>
    <cellStyle name="Total 2 4 2 7 3 9" xfId="31347"/>
    <cellStyle name="Total 2 4 2 7 4" xfId="31348"/>
    <cellStyle name="Total 2 4 2 7 4 10" xfId="31349"/>
    <cellStyle name="Total 2 4 2 7 4 11" xfId="37602"/>
    <cellStyle name="Total 2 4 2 7 4 2" xfId="31350"/>
    <cellStyle name="Total 2 4 2 7 4 3" xfId="31351"/>
    <cellStyle name="Total 2 4 2 7 4 4" xfId="31352"/>
    <cellStyle name="Total 2 4 2 7 4 5" xfId="31353"/>
    <cellStyle name="Total 2 4 2 7 4 6" xfId="31354"/>
    <cellStyle name="Total 2 4 2 7 4 7" xfId="31355"/>
    <cellStyle name="Total 2 4 2 7 4 8" xfId="31356"/>
    <cellStyle name="Total 2 4 2 7 4 9" xfId="31357"/>
    <cellStyle name="Total 2 4 2 7 5" xfId="31358"/>
    <cellStyle name="Total 2 4 2 7 6" xfId="31359"/>
    <cellStyle name="Total 2 4 2 7 7" xfId="31360"/>
    <cellStyle name="Total 2 4 2 7 8" xfId="31361"/>
    <cellStyle name="Total 2 4 2 7 9" xfId="31362"/>
    <cellStyle name="Total 2 4 2 8" xfId="31363"/>
    <cellStyle name="Total 2 4 2 8 10" xfId="31364"/>
    <cellStyle name="Total 2 4 2 8 11" xfId="31365"/>
    <cellStyle name="Total 2 4 2 8 12" xfId="31366"/>
    <cellStyle name="Total 2 4 2 8 13" xfId="31367"/>
    <cellStyle name="Total 2 4 2 8 14" xfId="37603"/>
    <cellStyle name="Total 2 4 2 8 2" xfId="31368"/>
    <cellStyle name="Total 2 4 2 8 2 10" xfId="31369"/>
    <cellStyle name="Total 2 4 2 8 2 11" xfId="31370"/>
    <cellStyle name="Total 2 4 2 8 2 12" xfId="37604"/>
    <cellStyle name="Total 2 4 2 8 2 2" xfId="31371"/>
    <cellStyle name="Total 2 4 2 8 2 2 10" xfId="31372"/>
    <cellStyle name="Total 2 4 2 8 2 2 11" xfId="37605"/>
    <cellStyle name="Total 2 4 2 8 2 2 2" xfId="31373"/>
    <cellStyle name="Total 2 4 2 8 2 2 3" xfId="31374"/>
    <cellStyle name="Total 2 4 2 8 2 2 4" xfId="31375"/>
    <cellStyle name="Total 2 4 2 8 2 2 5" xfId="31376"/>
    <cellStyle name="Total 2 4 2 8 2 2 6" xfId="31377"/>
    <cellStyle name="Total 2 4 2 8 2 2 7" xfId="31378"/>
    <cellStyle name="Total 2 4 2 8 2 2 8" xfId="31379"/>
    <cellStyle name="Total 2 4 2 8 2 2 9" xfId="31380"/>
    <cellStyle name="Total 2 4 2 8 2 3" xfId="31381"/>
    <cellStyle name="Total 2 4 2 8 2 4" xfId="31382"/>
    <cellStyle name="Total 2 4 2 8 2 5" xfId="31383"/>
    <cellStyle name="Total 2 4 2 8 2 6" xfId="31384"/>
    <cellStyle name="Total 2 4 2 8 2 7" xfId="31385"/>
    <cellStyle name="Total 2 4 2 8 2 8" xfId="31386"/>
    <cellStyle name="Total 2 4 2 8 2 9" xfId="31387"/>
    <cellStyle name="Total 2 4 2 8 3" xfId="31388"/>
    <cellStyle name="Total 2 4 2 8 3 10" xfId="31389"/>
    <cellStyle name="Total 2 4 2 8 3 11" xfId="31390"/>
    <cellStyle name="Total 2 4 2 8 3 12" xfId="37606"/>
    <cellStyle name="Total 2 4 2 8 3 2" xfId="31391"/>
    <cellStyle name="Total 2 4 2 8 3 2 10" xfId="31392"/>
    <cellStyle name="Total 2 4 2 8 3 2 11" xfId="37607"/>
    <cellStyle name="Total 2 4 2 8 3 2 2" xfId="31393"/>
    <cellStyle name="Total 2 4 2 8 3 2 3" xfId="31394"/>
    <cellStyle name="Total 2 4 2 8 3 2 4" xfId="31395"/>
    <cellStyle name="Total 2 4 2 8 3 2 5" xfId="31396"/>
    <cellStyle name="Total 2 4 2 8 3 2 6" xfId="31397"/>
    <cellStyle name="Total 2 4 2 8 3 2 7" xfId="31398"/>
    <cellStyle name="Total 2 4 2 8 3 2 8" xfId="31399"/>
    <cellStyle name="Total 2 4 2 8 3 2 9" xfId="31400"/>
    <cellStyle name="Total 2 4 2 8 3 3" xfId="31401"/>
    <cellStyle name="Total 2 4 2 8 3 4" xfId="31402"/>
    <cellStyle name="Total 2 4 2 8 3 5" xfId="31403"/>
    <cellStyle name="Total 2 4 2 8 3 6" xfId="31404"/>
    <cellStyle name="Total 2 4 2 8 3 7" xfId="31405"/>
    <cellStyle name="Total 2 4 2 8 3 8" xfId="31406"/>
    <cellStyle name="Total 2 4 2 8 3 9" xfId="31407"/>
    <cellStyle name="Total 2 4 2 8 4" xfId="31408"/>
    <cellStyle name="Total 2 4 2 8 4 10" xfId="31409"/>
    <cellStyle name="Total 2 4 2 8 4 11" xfId="37608"/>
    <cellStyle name="Total 2 4 2 8 4 2" xfId="31410"/>
    <cellStyle name="Total 2 4 2 8 4 3" xfId="31411"/>
    <cellStyle name="Total 2 4 2 8 4 4" xfId="31412"/>
    <cellStyle name="Total 2 4 2 8 4 5" xfId="31413"/>
    <cellStyle name="Total 2 4 2 8 4 6" xfId="31414"/>
    <cellStyle name="Total 2 4 2 8 4 7" xfId="31415"/>
    <cellStyle name="Total 2 4 2 8 4 8" xfId="31416"/>
    <cellStyle name="Total 2 4 2 8 4 9" xfId="31417"/>
    <cellStyle name="Total 2 4 2 8 5" xfId="31418"/>
    <cellStyle name="Total 2 4 2 8 6" xfId="31419"/>
    <cellStyle name="Total 2 4 2 8 7" xfId="31420"/>
    <cellStyle name="Total 2 4 2 8 8" xfId="31421"/>
    <cellStyle name="Total 2 4 2 8 9" xfId="31422"/>
    <cellStyle name="Total 2 4 2 9" xfId="31423"/>
    <cellStyle name="Total 2 4 2 9 10" xfId="31424"/>
    <cellStyle name="Total 2 4 2 9 11" xfId="31425"/>
    <cellStyle name="Total 2 4 2 9 12" xfId="31426"/>
    <cellStyle name="Total 2 4 2 9 13" xfId="37609"/>
    <cellStyle name="Total 2 4 2 9 2" xfId="31427"/>
    <cellStyle name="Total 2 4 2 9 2 10" xfId="31428"/>
    <cellStyle name="Total 2 4 2 9 2 11" xfId="31429"/>
    <cellStyle name="Total 2 4 2 9 2 12" xfId="37610"/>
    <cellStyle name="Total 2 4 2 9 2 2" xfId="31430"/>
    <cellStyle name="Total 2 4 2 9 2 2 10" xfId="31431"/>
    <cellStyle name="Total 2 4 2 9 2 2 11" xfId="37611"/>
    <cellStyle name="Total 2 4 2 9 2 2 2" xfId="31432"/>
    <cellStyle name="Total 2 4 2 9 2 2 3" xfId="31433"/>
    <cellStyle name="Total 2 4 2 9 2 2 4" xfId="31434"/>
    <cellStyle name="Total 2 4 2 9 2 2 5" xfId="31435"/>
    <cellStyle name="Total 2 4 2 9 2 2 6" xfId="31436"/>
    <cellStyle name="Total 2 4 2 9 2 2 7" xfId="31437"/>
    <cellStyle name="Total 2 4 2 9 2 2 8" xfId="31438"/>
    <cellStyle name="Total 2 4 2 9 2 2 9" xfId="31439"/>
    <cellStyle name="Total 2 4 2 9 2 3" xfId="31440"/>
    <cellStyle name="Total 2 4 2 9 2 4" xfId="31441"/>
    <cellStyle name="Total 2 4 2 9 2 5" xfId="31442"/>
    <cellStyle name="Total 2 4 2 9 2 6" xfId="31443"/>
    <cellStyle name="Total 2 4 2 9 2 7" xfId="31444"/>
    <cellStyle name="Total 2 4 2 9 2 8" xfId="31445"/>
    <cellStyle name="Total 2 4 2 9 2 9" xfId="31446"/>
    <cellStyle name="Total 2 4 2 9 3" xfId="31447"/>
    <cellStyle name="Total 2 4 2 9 3 10" xfId="31448"/>
    <cellStyle name="Total 2 4 2 9 3 11" xfId="37612"/>
    <cellStyle name="Total 2 4 2 9 3 2" xfId="31449"/>
    <cellStyle name="Total 2 4 2 9 3 3" xfId="31450"/>
    <cellStyle name="Total 2 4 2 9 3 4" xfId="31451"/>
    <cellStyle name="Total 2 4 2 9 3 5" xfId="31452"/>
    <cellStyle name="Total 2 4 2 9 3 6" xfId="31453"/>
    <cellStyle name="Total 2 4 2 9 3 7" xfId="31454"/>
    <cellStyle name="Total 2 4 2 9 3 8" xfId="31455"/>
    <cellStyle name="Total 2 4 2 9 3 9" xfId="31456"/>
    <cellStyle name="Total 2 4 2 9 4" xfId="31457"/>
    <cellStyle name="Total 2 4 2 9 5" xfId="31458"/>
    <cellStyle name="Total 2 4 2 9 6" xfId="31459"/>
    <cellStyle name="Total 2 4 2 9 7" xfId="31460"/>
    <cellStyle name="Total 2 4 2 9 8" xfId="31461"/>
    <cellStyle name="Total 2 4 2 9 9" xfId="31462"/>
    <cellStyle name="Total 2 4 20" xfId="31463"/>
    <cellStyle name="Total 2 4 21" xfId="37551"/>
    <cellStyle name="Total 2 4 3" xfId="31464"/>
    <cellStyle name="Total 2 4 3 10" xfId="31465"/>
    <cellStyle name="Total 2 4 3 11" xfId="31466"/>
    <cellStyle name="Total 2 4 3 12" xfId="31467"/>
    <cellStyle name="Total 2 4 3 13" xfId="31468"/>
    <cellStyle name="Total 2 4 3 14" xfId="31469"/>
    <cellStyle name="Total 2 4 3 15" xfId="31470"/>
    <cellStyle name="Total 2 4 3 16" xfId="37613"/>
    <cellStyle name="Total 2 4 3 2" xfId="31471"/>
    <cellStyle name="Total 2 4 3 2 10" xfId="31472"/>
    <cellStyle name="Total 2 4 3 2 11" xfId="31473"/>
    <cellStyle name="Total 2 4 3 2 12" xfId="31474"/>
    <cellStyle name="Total 2 4 3 2 13" xfId="31475"/>
    <cellStyle name="Total 2 4 3 2 14" xfId="37614"/>
    <cellStyle name="Total 2 4 3 2 2" xfId="31476"/>
    <cellStyle name="Total 2 4 3 2 2 10" xfId="31477"/>
    <cellStyle name="Total 2 4 3 2 2 11" xfId="31478"/>
    <cellStyle name="Total 2 4 3 2 2 12" xfId="37615"/>
    <cellStyle name="Total 2 4 3 2 2 2" xfId="31479"/>
    <cellStyle name="Total 2 4 3 2 2 2 10" xfId="31480"/>
    <cellStyle name="Total 2 4 3 2 2 2 11" xfId="37616"/>
    <cellStyle name="Total 2 4 3 2 2 2 2" xfId="31481"/>
    <cellStyle name="Total 2 4 3 2 2 2 3" xfId="31482"/>
    <cellStyle name="Total 2 4 3 2 2 2 4" xfId="31483"/>
    <cellStyle name="Total 2 4 3 2 2 2 5" xfId="31484"/>
    <cellStyle name="Total 2 4 3 2 2 2 6" xfId="31485"/>
    <cellStyle name="Total 2 4 3 2 2 2 7" xfId="31486"/>
    <cellStyle name="Total 2 4 3 2 2 2 8" xfId="31487"/>
    <cellStyle name="Total 2 4 3 2 2 2 9" xfId="31488"/>
    <cellStyle name="Total 2 4 3 2 2 3" xfId="31489"/>
    <cellStyle name="Total 2 4 3 2 2 4" xfId="31490"/>
    <cellStyle name="Total 2 4 3 2 2 5" xfId="31491"/>
    <cellStyle name="Total 2 4 3 2 2 6" xfId="31492"/>
    <cellStyle name="Total 2 4 3 2 2 7" xfId="31493"/>
    <cellStyle name="Total 2 4 3 2 2 8" xfId="31494"/>
    <cellStyle name="Total 2 4 3 2 2 9" xfId="31495"/>
    <cellStyle name="Total 2 4 3 2 3" xfId="31496"/>
    <cellStyle name="Total 2 4 3 2 3 10" xfId="31497"/>
    <cellStyle name="Total 2 4 3 2 3 11" xfId="31498"/>
    <cellStyle name="Total 2 4 3 2 3 12" xfId="37617"/>
    <cellStyle name="Total 2 4 3 2 3 2" xfId="31499"/>
    <cellStyle name="Total 2 4 3 2 3 2 10" xfId="31500"/>
    <cellStyle name="Total 2 4 3 2 3 2 11" xfId="37618"/>
    <cellStyle name="Total 2 4 3 2 3 2 2" xfId="31501"/>
    <cellStyle name="Total 2 4 3 2 3 2 3" xfId="31502"/>
    <cellStyle name="Total 2 4 3 2 3 2 4" xfId="31503"/>
    <cellStyle name="Total 2 4 3 2 3 2 5" xfId="31504"/>
    <cellStyle name="Total 2 4 3 2 3 2 6" xfId="31505"/>
    <cellStyle name="Total 2 4 3 2 3 2 7" xfId="31506"/>
    <cellStyle name="Total 2 4 3 2 3 2 8" xfId="31507"/>
    <cellStyle name="Total 2 4 3 2 3 2 9" xfId="31508"/>
    <cellStyle name="Total 2 4 3 2 3 3" xfId="31509"/>
    <cellStyle name="Total 2 4 3 2 3 4" xfId="31510"/>
    <cellStyle name="Total 2 4 3 2 3 5" xfId="31511"/>
    <cellStyle name="Total 2 4 3 2 3 6" xfId="31512"/>
    <cellStyle name="Total 2 4 3 2 3 7" xfId="31513"/>
    <cellStyle name="Total 2 4 3 2 3 8" xfId="31514"/>
    <cellStyle name="Total 2 4 3 2 3 9" xfId="31515"/>
    <cellStyle name="Total 2 4 3 2 4" xfId="31516"/>
    <cellStyle name="Total 2 4 3 2 4 10" xfId="31517"/>
    <cellStyle name="Total 2 4 3 2 4 11" xfId="37619"/>
    <cellStyle name="Total 2 4 3 2 4 2" xfId="31518"/>
    <cellStyle name="Total 2 4 3 2 4 3" xfId="31519"/>
    <cellStyle name="Total 2 4 3 2 4 4" xfId="31520"/>
    <cellStyle name="Total 2 4 3 2 4 5" xfId="31521"/>
    <cellStyle name="Total 2 4 3 2 4 6" xfId="31522"/>
    <cellStyle name="Total 2 4 3 2 4 7" xfId="31523"/>
    <cellStyle name="Total 2 4 3 2 4 8" xfId="31524"/>
    <cellStyle name="Total 2 4 3 2 4 9" xfId="31525"/>
    <cellStyle name="Total 2 4 3 2 5" xfId="31526"/>
    <cellStyle name="Total 2 4 3 2 6" xfId="31527"/>
    <cellStyle name="Total 2 4 3 2 7" xfId="31528"/>
    <cellStyle name="Total 2 4 3 2 8" xfId="31529"/>
    <cellStyle name="Total 2 4 3 2 9" xfId="31530"/>
    <cellStyle name="Total 2 4 3 3" xfId="31531"/>
    <cellStyle name="Total 2 4 3 3 10" xfId="31532"/>
    <cellStyle name="Total 2 4 3 3 11" xfId="31533"/>
    <cellStyle name="Total 2 4 3 3 12" xfId="37620"/>
    <cellStyle name="Total 2 4 3 3 2" xfId="31534"/>
    <cellStyle name="Total 2 4 3 3 2 10" xfId="31535"/>
    <cellStyle name="Total 2 4 3 3 2 11" xfId="37621"/>
    <cellStyle name="Total 2 4 3 3 2 2" xfId="31536"/>
    <cellStyle name="Total 2 4 3 3 2 3" xfId="31537"/>
    <cellStyle name="Total 2 4 3 3 2 4" xfId="31538"/>
    <cellStyle name="Total 2 4 3 3 2 5" xfId="31539"/>
    <cellStyle name="Total 2 4 3 3 2 6" xfId="31540"/>
    <cellStyle name="Total 2 4 3 3 2 7" xfId="31541"/>
    <cellStyle name="Total 2 4 3 3 2 8" xfId="31542"/>
    <cellStyle name="Total 2 4 3 3 2 9" xfId="31543"/>
    <cellStyle name="Total 2 4 3 3 3" xfId="31544"/>
    <cellStyle name="Total 2 4 3 3 4" xfId="31545"/>
    <cellStyle name="Total 2 4 3 3 5" xfId="31546"/>
    <cellStyle name="Total 2 4 3 3 6" xfId="31547"/>
    <cellStyle name="Total 2 4 3 3 7" xfId="31548"/>
    <cellStyle name="Total 2 4 3 3 8" xfId="31549"/>
    <cellStyle name="Total 2 4 3 3 9" xfId="31550"/>
    <cellStyle name="Total 2 4 3 4" xfId="31551"/>
    <cellStyle name="Total 2 4 3 4 10" xfId="31552"/>
    <cellStyle name="Total 2 4 3 4 11" xfId="31553"/>
    <cellStyle name="Total 2 4 3 4 12" xfId="37622"/>
    <cellStyle name="Total 2 4 3 4 2" xfId="31554"/>
    <cellStyle name="Total 2 4 3 4 2 10" xfId="31555"/>
    <cellStyle name="Total 2 4 3 4 2 11" xfId="37623"/>
    <cellStyle name="Total 2 4 3 4 2 2" xfId="31556"/>
    <cellStyle name="Total 2 4 3 4 2 3" xfId="31557"/>
    <cellStyle name="Total 2 4 3 4 2 4" xfId="31558"/>
    <cellStyle name="Total 2 4 3 4 2 5" xfId="31559"/>
    <cellStyle name="Total 2 4 3 4 2 6" xfId="31560"/>
    <cellStyle name="Total 2 4 3 4 2 7" xfId="31561"/>
    <cellStyle name="Total 2 4 3 4 2 8" xfId="31562"/>
    <cellStyle name="Total 2 4 3 4 2 9" xfId="31563"/>
    <cellStyle name="Total 2 4 3 4 3" xfId="31564"/>
    <cellStyle name="Total 2 4 3 4 4" xfId="31565"/>
    <cellStyle name="Total 2 4 3 4 5" xfId="31566"/>
    <cellStyle name="Total 2 4 3 4 6" xfId="31567"/>
    <cellStyle name="Total 2 4 3 4 7" xfId="31568"/>
    <cellStyle name="Total 2 4 3 4 8" xfId="31569"/>
    <cellStyle name="Total 2 4 3 4 9" xfId="31570"/>
    <cellStyle name="Total 2 4 3 5" xfId="31571"/>
    <cellStyle name="Total 2 4 3 5 10" xfId="31572"/>
    <cellStyle name="Total 2 4 3 5 11" xfId="31573"/>
    <cellStyle name="Total 2 4 3 5 12" xfId="37624"/>
    <cellStyle name="Total 2 4 3 5 2" xfId="31574"/>
    <cellStyle name="Total 2 4 3 5 2 10" xfId="31575"/>
    <cellStyle name="Total 2 4 3 5 2 11" xfId="37625"/>
    <cellStyle name="Total 2 4 3 5 2 2" xfId="31576"/>
    <cellStyle name="Total 2 4 3 5 2 3" xfId="31577"/>
    <cellStyle name="Total 2 4 3 5 2 4" xfId="31578"/>
    <cellStyle name="Total 2 4 3 5 2 5" xfId="31579"/>
    <cellStyle name="Total 2 4 3 5 2 6" xfId="31580"/>
    <cellStyle name="Total 2 4 3 5 2 7" xfId="31581"/>
    <cellStyle name="Total 2 4 3 5 2 8" xfId="31582"/>
    <cellStyle name="Total 2 4 3 5 2 9" xfId="31583"/>
    <cellStyle name="Total 2 4 3 5 3" xfId="31584"/>
    <cellStyle name="Total 2 4 3 5 4" xfId="31585"/>
    <cellStyle name="Total 2 4 3 5 5" xfId="31586"/>
    <cellStyle name="Total 2 4 3 5 6" xfId="31587"/>
    <cellStyle name="Total 2 4 3 5 7" xfId="31588"/>
    <cellStyle name="Total 2 4 3 5 8" xfId="31589"/>
    <cellStyle name="Total 2 4 3 5 9" xfId="31590"/>
    <cellStyle name="Total 2 4 3 6" xfId="31591"/>
    <cellStyle name="Total 2 4 3 6 10" xfId="31592"/>
    <cellStyle name="Total 2 4 3 6 11" xfId="37626"/>
    <cellStyle name="Total 2 4 3 6 2" xfId="31593"/>
    <cellStyle name="Total 2 4 3 6 3" xfId="31594"/>
    <cellStyle name="Total 2 4 3 6 4" xfId="31595"/>
    <cellStyle name="Total 2 4 3 6 5" xfId="31596"/>
    <cellStyle name="Total 2 4 3 6 6" xfId="31597"/>
    <cellStyle name="Total 2 4 3 6 7" xfId="31598"/>
    <cellStyle name="Total 2 4 3 6 8" xfId="31599"/>
    <cellStyle name="Total 2 4 3 6 9" xfId="31600"/>
    <cellStyle name="Total 2 4 3 7" xfId="31601"/>
    <cellStyle name="Total 2 4 3 8" xfId="31602"/>
    <cellStyle name="Total 2 4 3 9" xfId="31603"/>
    <cellStyle name="Total 2 4 4" xfId="31604"/>
    <cellStyle name="Total 2 4 4 10" xfId="31605"/>
    <cellStyle name="Total 2 4 4 11" xfId="31606"/>
    <cellStyle name="Total 2 4 4 12" xfId="31607"/>
    <cellStyle name="Total 2 4 4 13" xfId="31608"/>
    <cellStyle name="Total 2 4 4 14" xfId="31609"/>
    <cellStyle name="Total 2 4 4 15" xfId="37627"/>
    <cellStyle name="Total 2 4 4 2" xfId="31610"/>
    <cellStyle name="Total 2 4 4 2 10" xfId="31611"/>
    <cellStyle name="Total 2 4 4 2 11" xfId="31612"/>
    <cellStyle name="Total 2 4 4 2 12" xfId="31613"/>
    <cellStyle name="Total 2 4 4 2 13" xfId="31614"/>
    <cellStyle name="Total 2 4 4 2 14" xfId="37628"/>
    <cellStyle name="Total 2 4 4 2 2" xfId="31615"/>
    <cellStyle name="Total 2 4 4 2 2 10" xfId="31616"/>
    <cellStyle name="Total 2 4 4 2 2 11" xfId="31617"/>
    <cellStyle name="Total 2 4 4 2 2 12" xfId="37629"/>
    <cellStyle name="Total 2 4 4 2 2 2" xfId="31618"/>
    <cellStyle name="Total 2 4 4 2 2 2 10" xfId="31619"/>
    <cellStyle name="Total 2 4 4 2 2 2 11" xfId="37630"/>
    <cellStyle name="Total 2 4 4 2 2 2 2" xfId="31620"/>
    <cellStyle name="Total 2 4 4 2 2 2 3" xfId="31621"/>
    <cellStyle name="Total 2 4 4 2 2 2 4" xfId="31622"/>
    <cellStyle name="Total 2 4 4 2 2 2 5" xfId="31623"/>
    <cellStyle name="Total 2 4 4 2 2 2 6" xfId="31624"/>
    <cellStyle name="Total 2 4 4 2 2 2 7" xfId="31625"/>
    <cellStyle name="Total 2 4 4 2 2 2 8" xfId="31626"/>
    <cellStyle name="Total 2 4 4 2 2 2 9" xfId="31627"/>
    <cellStyle name="Total 2 4 4 2 2 3" xfId="31628"/>
    <cellStyle name="Total 2 4 4 2 2 4" xfId="31629"/>
    <cellStyle name="Total 2 4 4 2 2 5" xfId="31630"/>
    <cellStyle name="Total 2 4 4 2 2 6" xfId="31631"/>
    <cellStyle name="Total 2 4 4 2 2 7" xfId="31632"/>
    <cellStyle name="Total 2 4 4 2 2 8" xfId="31633"/>
    <cellStyle name="Total 2 4 4 2 2 9" xfId="31634"/>
    <cellStyle name="Total 2 4 4 2 3" xfId="31635"/>
    <cellStyle name="Total 2 4 4 2 3 10" xfId="31636"/>
    <cellStyle name="Total 2 4 4 2 3 11" xfId="31637"/>
    <cellStyle name="Total 2 4 4 2 3 12" xfId="37631"/>
    <cellStyle name="Total 2 4 4 2 3 2" xfId="31638"/>
    <cellStyle name="Total 2 4 4 2 3 2 10" xfId="31639"/>
    <cellStyle name="Total 2 4 4 2 3 2 11" xfId="37632"/>
    <cellStyle name="Total 2 4 4 2 3 2 2" xfId="31640"/>
    <cellStyle name="Total 2 4 4 2 3 2 3" xfId="31641"/>
    <cellStyle name="Total 2 4 4 2 3 2 4" xfId="31642"/>
    <cellStyle name="Total 2 4 4 2 3 2 5" xfId="31643"/>
    <cellStyle name="Total 2 4 4 2 3 2 6" xfId="31644"/>
    <cellStyle name="Total 2 4 4 2 3 2 7" xfId="31645"/>
    <cellStyle name="Total 2 4 4 2 3 2 8" xfId="31646"/>
    <cellStyle name="Total 2 4 4 2 3 2 9" xfId="31647"/>
    <cellStyle name="Total 2 4 4 2 3 3" xfId="31648"/>
    <cellStyle name="Total 2 4 4 2 3 4" xfId="31649"/>
    <cellStyle name="Total 2 4 4 2 3 5" xfId="31650"/>
    <cellStyle name="Total 2 4 4 2 3 6" xfId="31651"/>
    <cellStyle name="Total 2 4 4 2 3 7" xfId="31652"/>
    <cellStyle name="Total 2 4 4 2 3 8" xfId="31653"/>
    <cellStyle name="Total 2 4 4 2 3 9" xfId="31654"/>
    <cellStyle name="Total 2 4 4 2 4" xfId="31655"/>
    <cellStyle name="Total 2 4 4 2 4 10" xfId="31656"/>
    <cellStyle name="Total 2 4 4 2 4 11" xfId="37633"/>
    <cellStyle name="Total 2 4 4 2 4 2" xfId="31657"/>
    <cellStyle name="Total 2 4 4 2 4 3" xfId="31658"/>
    <cellStyle name="Total 2 4 4 2 4 4" xfId="31659"/>
    <cellStyle name="Total 2 4 4 2 4 5" xfId="31660"/>
    <cellStyle name="Total 2 4 4 2 4 6" xfId="31661"/>
    <cellStyle name="Total 2 4 4 2 4 7" xfId="31662"/>
    <cellStyle name="Total 2 4 4 2 4 8" xfId="31663"/>
    <cellStyle name="Total 2 4 4 2 4 9" xfId="31664"/>
    <cellStyle name="Total 2 4 4 2 5" xfId="31665"/>
    <cellStyle name="Total 2 4 4 2 6" xfId="31666"/>
    <cellStyle name="Total 2 4 4 2 7" xfId="31667"/>
    <cellStyle name="Total 2 4 4 2 8" xfId="31668"/>
    <cellStyle name="Total 2 4 4 2 9" xfId="31669"/>
    <cellStyle name="Total 2 4 4 3" xfId="31670"/>
    <cellStyle name="Total 2 4 4 3 10" xfId="31671"/>
    <cellStyle name="Total 2 4 4 3 11" xfId="31672"/>
    <cellStyle name="Total 2 4 4 3 12" xfId="37634"/>
    <cellStyle name="Total 2 4 4 3 2" xfId="31673"/>
    <cellStyle name="Total 2 4 4 3 2 10" xfId="31674"/>
    <cellStyle name="Total 2 4 4 3 2 11" xfId="37635"/>
    <cellStyle name="Total 2 4 4 3 2 2" xfId="31675"/>
    <cellStyle name="Total 2 4 4 3 2 3" xfId="31676"/>
    <cellStyle name="Total 2 4 4 3 2 4" xfId="31677"/>
    <cellStyle name="Total 2 4 4 3 2 5" xfId="31678"/>
    <cellStyle name="Total 2 4 4 3 2 6" xfId="31679"/>
    <cellStyle name="Total 2 4 4 3 2 7" xfId="31680"/>
    <cellStyle name="Total 2 4 4 3 2 8" xfId="31681"/>
    <cellStyle name="Total 2 4 4 3 2 9" xfId="31682"/>
    <cellStyle name="Total 2 4 4 3 3" xfId="31683"/>
    <cellStyle name="Total 2 4 4 3 4" xfId="31684"/>
    <cellStyle name="Total 2 4 4 3 5" xfId="31685"/>
    <cellStyle name="Total 2 4 4 3 6" xfId="31686"/>
    <cellStyle name="Total 2 4 4 3 7" xfId="31687"/>
    <cellStyle name="Total 2 4 4 3 8" xfId="31688"/>
    <cellStyle name="Total 2 4 4 3 9" xfId="31689"/>
    <cellStyle name="Total 2 4 4 4" xfId="31690"/>
    <cellStyle name="Total 2 4 4 4 10" xfId="31691"/>
    <cellStyle name="Total 2 4 4 4 11" xfId="31692"/>
    <cellStyle name="Total 2 4 4 4 12" xfId="37636"/>
    <cellStyle name="Total 2 4 4 4 2" xfId="31693"/>
    <cellStyle name="Total 2 4 4 4 2 10" xfId="31694"/>
    <cellStyle name="Total 2 4 4 4 2 11" xfId="37637"/>
    <cellStyle name="Total 2 4 4 4 2 2" xfId="31695"/>
    <cellStyle name="Total 2 4 4 4 2 3" xfId="31696"/>
    <cellStyle name="Total 2 4 4 4 2 4" xfId="31697"/>
    <cellStyle name="Total 2 4 4 4 2 5" xfId="31698"/>
    <cellStyle name="Total 2 4 4 4 2 6" xfId="31699"/>
    <cellStyle name="Total 2 4 4 4 2 7" xfId="31700"/>
    <cellStyle name="Total 2 4 4 4 2 8" xfId="31701"/>
    <cellStyle name="Total 2 4 4 4 2 9" xfId="31702"/>
    <cellStyle name="Total 2 4 4 4 3" xfId="31703"/>
    <cellStyle name="Total 2 4 4 4 4" xfId="31704"/>
    <cellStyle name="Total 2 4 4 4 5" xfId="31705"/>
    <cellStyle name="Total 2 4 4 4 6" xfId="31706"/>
    <cellStyle name="Total 2 4 4 4 7" xfId="31707"/>
    <cellStyle name="Total 2 4 4 4 8" xfId="31708"/>
    <cellStyle name="Total 2 4 4 4 9" xfId="31709"/>
    <cellStyle name="Total 2 4 4 5" xfId="31710"/>
    <cellStyle name="Total 2 4 4 5 10" xfId="31711"/>
    <cellStyle name="Total 2 4 4 5 11" xfId="37638"/>
    <cellStyle name="Total 2 4 4 5 2" xfId="31712"/>
    <cellStyle name="Total 2 4 4 5 3" xfId="31713"/>
    <cellStyle name="Total 2 4 4 5 4" xfId="31714"/>
    <cellStyle name="Total 2 4 4 5 5" xfId="31715"/>
    <cellStyle name="Total 2 4 4 5 6" xfId="31716"/>
    <cellStyle name="Total 2 4 4 5 7" xfId="31717"/>
    <cellStyle name="Total 2 4 4 5 8" xfId="31718"/>
    <cellStyle name="Total 2 4 4 5 9" xfId="31719"/>
    <cellStyle name="Total 2 4 4 6" xfId="31720"/>
    <cellStyle name="Total 2 4 4 7" xfId="31721"/>
    <cellStyle name="Total 2 4 4 8" xfId="31722"/>
    <cellStyle name="Total 2 4 4 9" xfId="31723"/>
    <cellStyle name="Total 2 4 5" xfId="31724"/>
    <cellStyle name="Total 2 4 5 10" xfId="31725"/>
    <cellStyle name="Total 2 4 5 11" xfId="31726"/>
    <cellStyle name="Total 2 4 5 12" xfId="31727"/>
    <cellStyle name="Total 2 4 5 13" xfId="31728"/>
    <cellStyle name="Total 2 4 5 14" xfId="37639"/>
    <cellStyle name="Total 2 4 5 2" xfId="31729"/>
    <cellStyle name="Total 2 4 5 2 10" xfId="31730"/>
    <cellStyle name="Total 2 4 5 2 11" xfId="31731"/>
    <cellStyle name="Total 2 4 5 2 12" xfId="37640"/>
    <cellStyle name="Total 2 4 5 2 2" xfId="31732"/>
    <cellStyle name="Total 2 4 5 2 2 10" xfId="31733"/>
    <cellStyle name="Total 2 4 5 2 2 11" xfId="37641"/>
    <cellStyle name="Total 2 4 5 2 2 2" xfId="31734"/>
    <cellStyle name="Total 2 4 5 2 2 3" xfId="31735"/>
    <cellStyle name="Total 2 4 5 2 2 4" xfId="31736"/>
    <cellStyle name="Total 2 4 5 2 2 5" xfId="31737"/>
    <cellStyle name="Total 2 4 5 2 2 6" xfId="31738"/>
    <cellStyle name="Total 2 4 5 2 2 7" xfId="31739"/>
    <cellStyle name="Total 2 4 5 2 2 8" xfId="31740"/>
    <cellStyle name="Total 2 4 5 2 2 9" xfId="31741"/>
    <cellStyle name="Total 2 4 5 2 3" xfId="31742"/>
    <cellStyle name="Total 2 4 5 2 4" xfId="31743"/>
    <cellStyle name="Total 2 4 5 2 5" xfId="31744"/>
    <cellStyle name="Total 2 4 5 2 6" xfId="31745"/>
    <cellStyle name="Total 2 4 5 2 7" xfId="31746"/>
    <cellStyle name="Total 2 4 5 2 8" xfId="31747"/>
    <cellStyle name="Total 2 4 5 2 9" xfId="31748"/>
    <cellStyle name="Total 2 4 5 3" xfId="31749"/>
    <cellStyle name="Total 2 4 5 3 10" xfId="31750"/>
    <cellStyle name="Total 2 4 5 3 11" xfId="31751"/>
    <cellStyle name="Total 2 4 5 3 12" xfId="37642"/>
    <cellStyle name="Total 2 4 5 3 2" xfId="31752"/>
    <cellStyle name="Total 2 4 5 3 2 10" xfId="31753"/>
    <cellStyle name="Total 2 4 5 3 2 11" xfId="37643"/>
    <cellStyle name="Total 2 4 5 3 2 2" xfId="31754"/>
    <cellStyle name="Total 2 4 5 3 2 3" xfId="31755"/>
    <cellStyle name="Total 2 4 5 3 2 4" xfId="31756"/>
    <cellStyle name="Total 2 4 5 3 2 5" xfId="31757"/>
    <cellStyle name="Total 2 4 5 3 2 6" xfId="31758"/>
    <cellStyle name="Total 2 4 5 3 2 7" xfId="31759"/>
    <cellStyle name="Total 2 4 5 3 2 8" xfId="31760"/>
    <cellStyle name="Total 2 4 5 3 2 9" xfId="31761"/>
    <cellStyle name="Total 2 4 5 3 3" xfId="31762"/>
    <cellStyle name="Total 2 4 5 3 4" xfId="31763"/>
    <cellStyle name="Total 2 4 5 3 5" xfId="31764"/>
    <cellStyle name="Total 2 4 5 3 6" xfId="31765"/>
    <cellStyle name="Total 2 4 5 3 7" xfId="31766"/>
    <cellStyle name="Total 2 4 5 3 8" xfId="31767"/>
    <cellStyle name="Total 2 4 5 3 9" xfId="31768"/>
    <cellStyle name="Total 2 4 5 4" xfId="31769"/>
    <cellStyle name="Total 2 4 5 4 10" xfId="31770"/>
    <cellStyle name="Total 2 4 5 4 11" xfId="37644"/>
    <cellStyle name="Total 2 4 5 4 2" xfId="31771"/>
    <cellStyle name="Total 2 4 5 4 3" xfId="31772"/>
    <cellStyle name="Total 2 4 5 4 4" xfId="31773"/>
    <cellStyle name="Total 2 4 5 4 5" xfId="31774"/>
    <cellStyle name="Total 2 4 5 4 6" xfId="31775"/>
    <cellStyle name="Total 2 4 5 4 7" xfId="31776"/>
    <cellStyle name="Total 2 4 5 4 8" xfId="31777"/>
    <cellStyle name="Total 2 4 5 4 9" xfId="31778"/>
    <cellStyle name="Total 2 4 5 5" xfId="31779"/>
    <cellStyle name="Total 2 4 5 6" xfId="31780"/>
    <cellStyle name="Total 2 4 5 7" xfId="31781"/>
    <cellStyle name="Total 2 4 5 8" xfId="31782"/>
    <cellStyle name="Total 2 4 5 9" xfId="31783"/>
    <cellStyle name="Total 2 4 6" xfId="31784"/>
    <cellStyle name="Total 2 4 6 10" xfId="31785"/>
    <cellStyle name="Total 2 4 6 11" xfId="31786"/>
    <cellStyle name="Total 2 4 6 12" xfId="31787"/>
    <cellStyle name="Total 2 4 6 13" xfId="31788"/>
    <cellStyle name="Total 2 4 6 14" xfId="37645"/>
    <cellStyle name="Total 2 4 6 2" xfId="31789"/>
    <cellStyle name="Total 2 4 6 2 10" xfId="31790"/>
    <cellStyle name="Total 2 4 6 2 11" xfId="31791"/>
    <cellStyle name="Total 2 4 6 2 12" xfId="37646"/>
    <cellStyle name="Total 2 4 6 2 2" xfId="31792"/>
    <cellStyle name="Total 2 4 6 2 2 10" xfId="31793"/>
    <cellStyle name="Total 2 4 6 2 2 11" xfId="37647"/>
    <cellStyle name="Total 2 4 6 2 2 2" xfId="31794"/>
    <cellStyle name="Total 2 4 6 2 2 3" xfId="31795"/>
    <cellStyle name="Total 2 4 6 2 2 4" xfId="31796"/>
    <cellStyle name="Total 2 4 6 2 2 5" xfId="31797"/>
    <cellStyle name="Total 2 4 6 2 2 6" xfId="31798"/>
    <cellStyle name="Total 2 4 6 2 2 7" xfId="31799"/>
    <cellStyle name="Total 2 4 6 2 2 8" xfId="31800"/>
    <cellStyle name="Total 2 4 6 2 2 9" xfId="31801"/>
    <cellStyle name="Total 2 4 6 2 3" xfId="31802"/>
    <cellStyle name="Total 2 4 6 2 4" xfId="31803"/>
    <cellStyle name="Total 2 4 6 2 5" xfId="31804"/>
    <cellStyle name="Total 2 4 6 2 6" xfId="31805"/>
    <cellStyle name="Total 2 4 6 2 7" xfId="31806"/>
    <cellStyle name="Total 2 4 6 2 8" xfId="31807"/>
    <cellStyle name="Total 2 4 6 2 9" xfId="31808"/>
    <cellStyle name="Total 2 4 6 3" xfId="31809"/>
    <cellStyle name="Total 2 4 6 3 10" xfId="31810"/>
    <cellStyle name="Total 2 4 6 3 11" xfId="31811"/>
    <cellStyle name="Total 2 4 6 3 12" xfId="37648"/>
    <cellStyle name="Total 2 4 6 3 2" xfId="31812"/>
    <cellStyle name="Total 2 4 6 3 2 10" xfId="31813"/>
    <cellStyle name="Total 2 4 6 3 2 11" xfId="37649"/>
    <cellStyle name="Total 2 4 6 3 2 2" xfId="31814"/>
    <cellStyle name="Total 2 4 6 3 2 3" xfId="31815"/>
    <cellStyle name="Total 2 4 6 3 2 4" xfId="31816"/>
    <cellStyle name="Total 2 4 6 3 2 5" xfId="31817"/>
    <cellStyle name="Total 2 4 6 3 2 6" xfId="31818"/>
    <cellStyle name="Total 2 4 6 3 2 7" xfId="31819"/>
    <cellStyle name="Total 2 4 6 3 2 8" xfId="31820"/>
    <cellStyle name="Total 2 4 6 3 2 9" xfId="31821"/>
    <cellStyle name="Total 2 4 6 3 3" xfId="31822"/>
    <cellStyle name="Total 2 4 6 3 4" xfId="31823"/>
    <cellStyle name="Total 2 4 6 3 5" xfId="31824"/>
    <cellStyle name="Total 2 4 6 3 6" xfId="31825"/>
    <cellStyle name="Total 2 4 6 3 7" xfId="31826"/>
    <cellStyle name="Total 2 4 6 3 8" xfId="31827"/>
    <cellStyle name="Total 2 4 6 3 9" xfId="31828"/>
    <cellStyle name="Total 2 4 6 4" xfId="31829"/>
    <cellStyle name="Total 2 4 6 4 10" xfId="31830"/>
    <cellStyle name="Total 2 4 6 4 11" xfId="37650"/>
    <cellStyle name="Total 2 4 6 4 2" xfId="31831"/>
    <cellStyle name="Total 2 4 6 4 3" xfId="31832"/>
    <cellStyle name="Total 2 4 6 4 4" xfId="31833"/>
    <cellStyle name="Total 2 4 6 4 5" xfId="31834"/>
    <cellStyle name="Total 2 4 6 4 6" xfId="31835"/>
    <cellStyle name="Total 2 4 6 4 7" xfId="31836"/>
    <cellStyle name="Total 2 4 6 4 8" xfId="31837"/>
    <cellStyle name="Total 2 4 6 4 9" xfId="31838"/>
    <cellStyle name="Total 2 4 6 5" xfId="31839"/>
    <cellStyle name="Total 2 4 6 6" xfId="31840"/>
    <cellStyle name="Total 2 4 6 7" xfId="31841"/>
    <cellStyle name="Total 2 4 6 8" xfId="31842"/>
    <cellStyle name="Total 2 4 6 9" xfId="31843"/>
    <cellStyle name="Total 2 4 7" xfId="31844"/>
    <cellStyle name="Total 2 4 7 10" xfId="31845"/>
    <cellStyle name="Total 2 4 7 11" xfId="31846"/>
    <cellStyle name="Total 2 4 7 12" xfId="31847"/>
    <cellStyle name="Total 2 4 7 13" xfId="31848"/>
    <cellStyle name="Total 2 4 7 14" xfId="37651"/>
    <cellStyle name="Total 2 4 7 2" xfId="31849"/>
    <cellStyle name="Total 2 4 7 2 10" xfId="31850"/>
    <cellStyle name="Total 2 4 7 2 11" xfId="31851"/>
    <cellStyle name="Total 2 4 7 2 12" xfId="37652"/>
    <cellStyle name="Total 2 4 7 2 2" xfId="31852"/>
    <cellStyle name="Total 2 4 7 2 2 10" xfId="31853"/>
    <cellStyle name="Total 2 4 7 2 2 11" xfId="37653"/>
    <cellStyle name="Total 2 4 7 2 2 2" xfId="31854"/>
    <cellStyle name="Total 2 4 7 2 2 3" xfId="31855"/>
    <cellStyle name="Total 2 4 7 2 2 4" xfId="31856"/>
    <cellStyle name="Total 2 4 7 2 2 5" xfId="31857"/>
    <cellStyle name="Total 2 4 7 2 2 6" xfId="31858"/>
    <cellStyle name="Total 2 4 7 2 2 7" xfId="31859"/>
    <cellStyle name="Total 2 4 7 2 2 8" xfId="31860"/>
    <cellStyle name="Total 2 4 7 2 2 9" xfId="31861"/>
    <cellStyle name="Total 2 4 7 2 3" xfId="31862"/>
    <cellStyle name="Total 2 4 7 2 4" xfId="31863"/>
    <cellStyle name="Total 2 4 7 2 5" xfId="31864"/>
    <cellStyle name="Total 2 4 7 2 6" xfId="31865"/>
    <cellStyle name="Total 2 4 7 2 7" xfId="31866"/>
    <cellStyle name="Total 2 4 7 2 8" xfId="31867"/>
    <cellStyle name="Total 2 4 7 2 9" xfId="31868"/>
    <cellStyle name="Total 2 4 7 3" xfId="31869"/>
    <cellStyle name="Total 2 4 7 3 10" xfId="31870"/>
    <cellStyle name="Total 2 4 7 3 11" xfId="31871"/>
    <cellStyle name="Total 2 4 7 3 12" xfId="37654"/>
    <cellStyle name="Total 2 4 7 3 2" xfId="31872"/>
    <cellStyle name="Total 2 4 7 3 2 10" xfId="31873"/>
    <cellStyle name="Total 2 4 7 3 2 11" xfId="37655"/>
    <cellStyle name="Total 2 4 7 3 2 2" xfId="31874"/>
    <cellStyle name="Total 2 4 7 3 2 3" xfId="31875"/>
    <cellStyle name="Total 2 4 7 3 2 4" xfId="31876"/>
    <cellStyle name="Total 2 4 7 3 2 5" xfId="31877"/>
    <cellStyle name="Total 2 4 7 3 2 6" xfId="31878"/>
    <cellStyle name="Total 2 4 7 3 2 7" xfId="31879"/>
    <cellStyle name="Total 2 4 7 3 2 8" xfId="31880"/>
    <cellStyle name="Total 2 4 7 3 2 9" xfId="31881"/>
    <cellStyle name="Total 2 4 7 3 3" xfId="31882"/>
    <cellStyle name="Total 2 4 7 3 4" xfId="31883"/>
    <cellStyle name="Total 2 4 7 3 5" xfId="31884"/>
    <cellStyle name="Total 2 4 7 3 6" xfId="31885"/>
    <cellStyle name="Total 2 4 7 3 7" xfId="31886"/>
    <cellStyle name="Total 2 4 7 3 8" xfId="31887"/>
    <cellStyle name="Total 2 4 7 3 9" xfId="31888"/>
    <cellStyle name="Total 2 4 7 4" xfId="31889"/>
    <cellStyle name="Total 2 4 7 4 10" xfId="31890"/>
    <cellStyle name="Total 2 4 7 4 11" xfId="37656"/>
    <cellStyle name="Total 2 4 7 4 2" xfId="31891"/>
    <cellStyle name="Total 2 4 7 4 3" xfId="31892"/>
    <cellStyle name="Total 2 4 7 4 4" xfId="31893"/>
    <cellStyle name="Total 2 4 7 4 5" xfId="31894"/>
    <cellStyle name="Total 2 4 7 4 6" xfId="31895"/>
    <cellStyle name="Total 2 4 7 4 7" xfId="31896"/>
    <cellStyle name="Total 2 4 7 4 8" xfId="31897"/>
    <cellStyle name="Total 2 4 7 4 9" xfId="31898"/>
    <cellStyle name="Total 2 4 7 5" xfId="31899"/>
    <cellStyle name="Total 2 4 7 6" xfId="31900"/>
    <cellStyle name="Total 2 4 7 7" xfId="31901"/>
    <cellStyle name="Total 2 4 7 8" xfId="31902"/>
    <cellStyle name="Total 2 4 7 9" xfId="31903"/>
    <cellStyle name="Total 2 4 8" xfId="31904"/>
    <cellStyle name="Total 2 4 8 10" xfId="31905"/>
    <cellStyle name="Total 2 4 8 11" xfId="31906"/>
    <cellStyle name="Total 2 4 8 12" xfId="31907"/>
    <cellStyle name="Total 2 4 8 13" xfId="31908"/>
    <cellStyle name="Total 2 4 8 14" xfId="37657"/>
    <cellStyle name="Total 2 4 8 2" xfId="31909"/>
    <cellStyle name="Total 2 4 8 2 10" xfId="31910"/>
    <cellStyle name="Total 2 4 8 2 11" xfId="31911"/>
    <cellStyle name="Total 2 4 8 2 12" xfId="37658"/>
    <cellStyle name="Total 2 4 8 2 2" xfId="31912"/>
    <cellStyle name="Total 2 4 8 2 2 10" xfId="31913"/>
    <cellStyle name="Total 2 4 8 2 2 11" xfId="37659"/>
    <cellStyle name="Total 2 4 8 2 2 2" xfId="31914"/>
    <cellStyle name="Total 2 4 8 2 2 3" xfId="31915"/>
    <cellStyle name="Total 2 4 8 2 2 4" xfId="31916"/>
    <cellStyle name="Total 2 4 8 2 2 5" xfId="31917"/>
    <cellStyle name="Total 2 4 8 2 2 6" xfId="31918"/>
    <cellStyle name="Total 2 4 8 2 2 7" xfId="31919"/>
    <cellStyle name="Total 2 4 8 2 2 8" xfId="31920"/>
    <cellStyle name="Total 2 4 8 2 2 9" xfId="31921"/>
    <cellStyle name="Total 2 4 8 2 3" xfId="31922"/>
    <cellStyle name="Total 2 4 8 2 4" xfId="31923"/>
    <cellStyle name="Total 2 4 8 2 5" xfId="31924"/>
    <cellStyle name="Total 2 4 8 2 6" xfId="31925"/>
    <cellStyle name="Total 2 4 8 2 7" xfId="31926"/>
    <cellStyle name="Total 2 4 8 2 8" xfId="31927"/>
    <cellStyle name="Total 2 4 8 2 9" xfId="31928"/>
    <cellStyle name="Total 2 4 8 3" xfId="31929"/>
    <cellStyle name="Total 2 4 8 3 10" xfId="31930"/>
    <cellStyle name="Total 2 4 8 3 11" xfId="31931"/>
    <cellStyle name="Total 2 4 8 3 12" xfId="37660"/>
    <cellStyle name="Total 2 4 8 3 2" xfId="31932"/>
    <cellStyle name="Total 2 4 8 3 2 10" xfId="31933"/>
    <cellStyle name="Total 2 4 8 3 2 11" xfId="37661"/>
    <cellStyle name="Total 2 4 8 3 2 2" xfId="31934"/>
    <cellStyle name="Total 2 4 8 3 2 3" xfId="31935"/>
    <cellStyle name="Total 2 4 8 3 2 4" xfId="31936"/>
    <cellStyle name="Total 2 4 8 3 2 5" xfId="31937"/>
    <cellStyle name="Total 2 4 8 3 2 6" xfId="31938"/>
    <cellStyle name="Total 2 4 8 3 2 7" xfId="31939"/>
    <cellStyle name="Total 2 4 8 3 2 8" xfId="31940"/>
    <cellStyle name="Total 2 4 8 3 2 9" xfId="31941"/>
    <cellStyle name="Total 2 4 8 3 3" xfId="31942"/>
    <cellStyle name="Total 2 4 8 3 4" xfId="31943"/>
    <cellStyle name="Total 2 4 8 3 5" xfId="31944"/>
    <cellStyle name="Total 2 4 8 3 6" xfId="31945"/>
    <cellStyle name="Total 2 4 8 3 7" xfId="31946"/>
    <cellStyle name="Total 2 4 8 3 8" xfId="31947"/>
    <cellStyle name="Total 2 4 8 3 9" xfId="31948"/>
    <cellStyle name="Total 2 4 8 4" xfId="31949"/>
    <cellStyle name="Total 2 4 8 4 10" xfId="31950"/>
    <cellStyle name="Total 2 4 8 4 11" xfId="37662"/>
    <cellStyle name="Total 2 4 8 4 2" xfId="31951"/>
    <cellStyle name="Total 2 4 8 4 3" xfId="31952"/>
    <cellStyle name="Total 2 4 8 4 4" xfId="31953"/>
    <cellStyle name="Total 2 4 8 4 5" xfId="31954"/>
    <cellStyle name="Total 2 4 8 4 6" xfId="31955"/>
    <cellStyle name="Total 2 4 8 4 7" xfId="31956"/>
    <cellStyle name="Total 2 4 8 4 8" xfId="31957"/>
    <cellStyle name="Total 2 4 8 4 9" xfId="31958"/>
    <cellStyle name="Total 2 4 8 5" xfId="31959"/>
    <cellStyle name="Total 2 4 8 6" xfId="31960"/>
    <cellStyle name="Total 2 4 8 7" xfId="31961"/>
    <cellStyle name="Total 2 4 8 8" xfId="31962"/>
    <cellStyle name="Total 2 4 8 9" xfId="31963"/>
    <cellStyle name="Total 2 4 9" xfId="31964"/>
    <cellStyle name="Total 2 4 9 10" xfId="31965"/>
    <cellStyle name="Total 2 4 9 11" xfId="31966"/>
    <cellStyle name="Total 2 4 9 12" xfId="31967"/>
    <cellStyle name="Total 2 4 9 13" xfId="31968"/>
    <cellStyle name="Total 2 4 9 14" xfId="37663"/>
    <cellStyle name="Total 2 4 9 2" xfId="31969"/>
    <cellStyle name="Total 2 4 9 2 10" xfId="31970"/>
    <cellStyle name="Total 2 4 9 2 11" xfId="31971"/>
    <cellStyle name="Total 2 4 9 2 12" xfId="37664"/>
    <cellStyle name="Total 2 4 9 2 2" xfId="31972"/>
    <cellStyle name="Total 2 4 9 2 2 10" xfId="31973"/>
    <cellStyle name="Total 2 4 9 2 2 11" xfId="37665"/>
    <cellStyle name="Total 2 4 9 2 2 2" xfId="31974"/>
    <cellStyle name="Total 2 4 9 2 2 3" xfId="31975"/>
    <cellStyle name="Total 2 4 9 2 2 4" xfId="31976"/>
    <cellStyle name="Total 2 4 9 2 2 5" xfId="31977"/>
    <cellStyle name="Total 2 4 9 2 2 6" xfId="31978"/>
    <cellStyle name="Total 2 4 9 2 2 7" xfId="31979"/>
    <cellStyle name="Total 2 4 9 2 2 8" xfId="31980"/>
    <cellStyle name="Total 2 4 9 2 2 9" xfId="31981"/>
    <cellStyle name="Total 2 4 9 2 3" xfId="31982"/>
    <cellStyle name="Total 2 4 9 2 4" xfId="31983"/>
    <cellStyle name="Total 2 4 9 2 5" xfId="31984"/>
    <cellStyle name="Total 2 4 9 2 6" xfId="31985"/>
    <cellStyle name="Total 2 4 9 2 7" xfId="31986"/>
    <cellStyle name="Total 2 4 9 2 8" xfId="31987"/>
    <cellStyle name="Total 2 4 9 2 9" xfId="31988"/>
    <cellStyle name="Total 2 4 9 3" xfId="31989"/>
    <cellStyle name="Total 2 4 9 3 10" xfId="31990"/>
    <cellStyle name="Total 2 4 9 3 11" xfId="31991"/>
    <cellStyle name="Total 2 4 9 3 12" xfId="37666"/>
    <cellStyle name="Total 2 4 9 3 2" xfId="31992"/>
    <cellStyle name="Total 2 4 9 3 2 10" xfId="31993"/>
    <cellStyle name="Total 2 4 9 3 2 11" xfId="37667"/>
    <cellStyle name="Total 2 4 9 3 2 2" xfId="31994"/>
    <cellStyle name="Total 2 4 9 3 2 3" xfId="31995"/>
    <cellStyle name="Total 2 4 9 3 2 4" xfId="31996"/>
    <cellStyle name="Total 2 4 9 3 2 5" xfId="31997"/>
    <cellStyle name="Total 2 4 9 3 2 6" xfId="31998"/>
    <cellStyle name="Total 2 4 9 3 2 7" xfId="31999"/>
    <cellStyle name="Total 2 4 9 3 2 8" xfId="32000"/>
    <cellStyle name="Total 2 4 9 3 2 9" xfId="32001"/>
    <cellStyle name="Total 2 4 9 3 3" xfId="32002"/>
    <cellStyle name="Total 2 4 9 3 4" xfId="32003"/>
    <cellStyle name="Total 2 4 9 3 5" xfId="32004"/>
    <cellStyle name="Total 2 4 9 3 6" xfId="32005"/>
    <cellStyle name="Total 2 4 9 3 7" xfId="32006"/>
    <cellStyle name="Total 2 4 9 3 8" xfId="32007"/>
    <cellStyle name="Total 2 4 9 3 9" xfId="32008"/>
    <cellStyle name="Total 2 4 9 4" xfId="32009"/>
    <cellStyle name="Total 2 4 9 4 10" xfId="32010"/>
    <cellStyle name="Total 2 4 9 4 11" xfId="37668"/>
    <cellStyle name="Total 2 4 9 4 2" xfId="32011"/>
    <cellStyle name="Total 2 4 9 4 3" xfId="32012"/>
    <cellStyle name="Total 2 4 9 4 4" xfId="32013"/>
    <cellStyle name="Total 2 4 9 4 5" xfId="32014"/>
    <cellStyle name="Total 2 4 9 4 6" xfId="32015"/>
    <cellStyle name="Total 2 4 9 4 7" xfId="32016"/>
    <cellStyle name="Total 2 4 9 4 8" xfId="32017"/>
    <cellStyle name="Total 2 4 9 4 9" xfId="32018"/>
    <cellStyle name="Total 2 4 9 5" xfId="32019"/>
    <cellStyle name="Total 2 4 9 6" xfId="32020"/>
    <cellStyle name="Total 2 4 9 7" xfId="32021"/>
    <cellStyle name="Total 2 4 9 8" xfId="32022"/>
    <cellStyle name="Total 2 4 9 9" xfId="32023"/>
    <cellStyle name="Total 2 5" xfId="32024"/>
    <cellStyle name="Total 2 5 10" xfId="32025"/>
    <cellStyle name="Total 2 5 10 10" xfId="32026"/>
    <cellStyle name="Total 2 5 10 11" xfId="32027"/>
    <cellStyle name="Total 2 5 10 12" xfId="37670"/>
    <cellStyle name="Total 2 5 10 2" xfId="32028"/>
    <cellStyle name="Total 2 5 10 2 10" xfId="32029"/>
    <cellStyle name="Total 2 5 10 2 11" xfId="37671"/>
    <cellStyle name="Total 2 5 10 2 2" xfId="32030"/>
    <cellStyle name="Total 2 5 10 2 3" xfId="32031"/>
    <cellStyle name="Total 2 5 10 2 4" xfId="32032"/>
    <cellStyle name="Total 2 5 10 2 5" xfId="32033"/>
    <cellStyle name="Total 2 5 10 2 6" xfId="32034"/>
    <cellStyle name="Total 2 5 10 2 7" xfId="32035"/>
    <cellStyle name="Total 2 5 10 2 8" xfId="32036"/>
    <cellStyle name="Total 2 5 10 2 9" xfId="32037"/>
    <cellStyle name="Total 2 5 10 3" xfId="32038"/>
    <cellStyle name="Total 2 5 10 4" xfId="32039"/>
    <cellStyle name="Total 2 5 10 5" xfId="32040"/>
    <cellStyle name="Total 2 5 10 6" xfId="32041"/>
    <cellStyle name="Total 2 5 10 7" xfId="32042"/>
    <cellStyle name="Total 2 5 10 8" xfId="32043"/>
    <cellStyle name="Total 2 5 10 9" xfId="32044"/>
    <cellStyle name="Total 2 5 11" xfId="32045"/>
    <cellStyle name="Total 2 5 11 10" xfId="32046"/>
    <cellStyle name="Total 2 5 11 11" xfId="32047"/>
    <cellStyle name="Total 2 5 11 12" xfId="37672"/>
    <cellStyle name="Total 2 5 11 2" xfId="32048"/>
    <cellStyle name="Total 2 5 11 2 10" xfId="32049"/>
    <cellStyle name="Total 2 5 11 2 11" xfId="37673"/>
    <cellStyle name="Total 2 5 11 2 2" xfId="32050"/>
    <cellStyle name="Total 2 5 11 2 3" xfId="32051"/>
    <cellStyle name="Total 2 5 11 2 4" xfId="32052"/>
    <cellStyle name="Total 2 5 11 2 5" xfId="32053"/>
    <cellStyle name="Total 2 5 11 2 6" xfId="32054"/>
    <cellStyle name="Total 2 5 11 2 7" xfId="32055"/>
    <cellStyle name="Total 2 5 11 2 8" xfId="32056"/>
    <cellStyle name="Total 2 5 11 2 9" xfId="32057"/>
    <cellStyle name="Total 2 5 11 3" xfId="32058"/>
    <cellStyle name="Total 2 5 11 4" xfId="32059"/>
    <cellStyle name="Total 2 5 11 5" xfId="32060"/>
    <cellStyle name="Total 2 5 11 6" xfId="32061"/>
    <cellStyle name="Total 2 5 11 7" xfId="32062"/>
    <cellStyle name="Total 2 5 11 8" xfId="32063"/>
    <cellStyle name="Total 2 5 11 9" xfId="32064"/>
    <cellStyle name="Total 2 5 12" xfId="32065"/>
    <cellStyle name="Total 2 5 13" xfId="32066"/>
    <cellStyle name="Total 2 5 14" xfId="32067"/>
    <cellStyle name="Total 2 5 15" xfId="32068"/>
    <cellStyle name="Total 2 5 16" xfId="32069"/>
    <cellStyle name="Total 2 5 17" xfId="32070"/>
    <cellStyle name="Total 2 5 18" xfId="32071"/>
    <cellStyle name="Total 2 5 19" xfId="32072"/>
    <cellStyle name="Total 2 5 2" xfId="32073"/>
    <cellStyle name="Total 2 5 2 10" xfId="32074"/>
    <cellStyle name="Total 2 5 2 11" xfId="32075"/>
    <cellStyle name="Total 2 5 2 12" xfId="32076"/>
    <cellStyle name="Total 2 5 2 13" xfId="32077"/>
    <cellStyle name="Total 2 5 2 14" xfId="32078"/>
    <cellStyle name="Total 2 5 2 15" xfId="32079"/>
    <cellStyle name="Total 2 5 2 16" xfId="37674"/>
    <cellStyle name="Total 2 5 2 2" xfId="32080"/>
    <cellStyle name="Total 2 5 2 2 10" xfId="32081"/>
    <cellStyle name="Total 2 5 2 2 11" xfId="32082"/>
    <cellStyle name="Total 2 5 2 2 12" xfId="32083"/>
    <cellStyle name="Total 2 5 2 2 13" xfId="32084"/>
    <cellStyle name="Total 2 5 2 2 14" xfId="37675"/>
    <cellStyle name="Total 2 5 2 2 2" xfId="32085"/>
    <cellStyle name="Total 2 5 2 2 2 10" xfId="32086"/>
    <cellStyle name="Total 2 5 2 2 2 11" xfId="32087"/>
    <cellStyle name="Total 2 5 2 2 2 12" xfId="37676"/>
    <cellStyle name="Total 2 5 2 2 2 2" xfId="32088"/>
    <cellStyle name="Total 2 5 2 2 2 2 10" xfId="32089"/>
    <cellStyle name="Total 2 5 2 2 2 2 11" xfId="37677"/>
    <cellStyle name="Total 2 5 2 2 2 2 2" xfId="32090"/>
    <cellStyle name="Total 2 5 2 2 2 2 3" xfId="32091"/>
    <cellStyle name="Total 2 5 2 2 2 2 4" xfId="32092"/>
    <cellStyle name="Total 2 5 2 2 2 2 5" xfId="32093"/>
    <cellStyle name="Total 2 5 2 2 2 2 6" xfId="32094"/>
    <cellStyle name="Total 2 5 2 2 2 2 7" xfId="32095"/>
    <cellStyle name="Total 2 5 2 2 2 2 8" xfId="32096"/>
    <cellStyle name="Total 2 5 2 2 2 2 9" xfId="32097"/>
    <cellStyle name="Total 2 5 2 2 2 3" xfId="32098"/>
    <cellStyle name="Total 2 5 2 2 2 4" xfId="32099"/>
    <cellStyle name="Total 2 5 2 2 2 5" xfId="32100"/>
    <cellStyle name="Total 2 5 2 2 2 6" xfId="32101"/>
    <cellStyle name="Total 2 5 2 2 2 7" xfId="32102"/>
    <cellStyle name="Total 2 5 2 2 2 8" xfId="32103"/>
    <cellStyle name="Total 2 5 2 2 2 9" xfId="32104"/>
    <cellStyle name="Total 2 5 2 2 3" xfId="32105"/>
    <cellStyle name="Total 2 5 2 2 3 10" xfId="32106"/>
    <cellStyle name="Total 2 5 2 2 3 11" xfId="32107"/>
    <cellStyle name="Total 2 5 2 2 3 12" xfId="37678"/>
    <cellStyle name="Total 2 5 2 2 3 2" xfId="32108"/>
    <cellStyle name="Total 2 5 2 2 3 2 10" xfId="32109"/>
    <cellStyle name="Total 2 5 2 2 3 2 11" xfId="37679"/>
    <cellStyle name="Total 2 5 2 2 3 2 2" xfId="32110"/>
    <cellStyle name="Total 2 5 2 2 3 2 3" xfId="32111"/>
    <cellStyle name="Total 2 5 2 2 3 2 4" xfId="32112"/>
    <cellStyle name="Total 2 5 2 2 3 2 5" xfId="32113"/>
    <cellStyle name="Total 2 5 2 2 3 2 6" xfId="32114"/>
    <cellStyle name="Total 2 5 2 2 3 2 7" xfId="32115"/>
    <cellStyle name="Total 2 5 2 2 3 2 8" xfId="32116"/>
    <cellStyle name="Total 2 5 2 2 3 2 9" xfId="32117"/>
    <cellStyle name="Total 2 5 2 2 3 3" xfId="32118"/>
    <cellStyle name="Total 2 5 2 2 3 4" xfId="32119"/>
    <cellStyle name="Total 2 5 2 2 3 5" xfId="32120"/>
    <cellStyle name="Total 2 5 2 2 3 6" xfId="32121"/>
    <cellStyle name="Total 2 5 2 2 3 7" xfId="32122"/>
    <cellStyle name="Total 2 5 2 2 3 8" xfId="32123"/>
    <cellStyle name="Total 2 5 2 2 3 9" xfId="32124"/>
    <cellStyle name="Total 2 5 2 2 4" xfId="32125"/>
    <cellStyle name="Total 2 5 2 2 4 10" xfId="32126"/>
    <cellStyle name="Total 2 5 2 2 4 11" xfId="37680"/>
    <cellStyle name="Total 2 5 2 2 4 2" xfId="32127"/>
    <cellStyle name="Total 2 5 2 2 4 3" xfId="32128"/>
    <cellStyle name="Total 2 5 2 2 4 4" xfId="32129"/>
    <cellStyle name="Total 2 5 2 2 4 5" xfId="32130"/>
    <cellStyle name="Total 2 5 2 2 4 6" xfId="32131"/>
    <cellStyle name="Total 2 5 2 2 4 7" xfId="32132"/>
    <cellStyle name="Total 2 5 2 2 4 8" xfId="32133"/>
    <cellStyle name="Total 2 5 2 2 4 9" xfId="32134"/>
    <cellStyle name="Total 2 5 2 2 5" xfId="32135"/>
    <cellStyle name="Total 2 5 2 2 6" xfId="32136"/>
    <cellStyle name="Total 2 5 2 2 7" xfId="32137"/>
    <cellStyle name="Total 2 5 2 2 8" xfId="32138"/>
    <cellStyle name="Total 2 5 2 2 9" xfId="32139"/>
    <cellStyle name="Total 2 5 2 3" xfId="32140"/>
    <cellStyle name="Total 2 5 2 3 10" xfId="32141"/>
    <cellStyle name="Total 2 5 2 3 11" xfId="32142"/>
    <cellStyle name="Total 2 5 2 3 12" xfId="37681"/>
    <cellStyle name="Total 2 5 2 3 2" xfId="32143"/>
    <cellStyle name="Total 2 5 2 3 2 10" xfId="32144"/>
    <cellStyle name="Total 2 5 2 3 2 11" xfId="37682"/>
    <cellStyle name="Total 2 5 2 3 2 2" xfId="32145"/>
    <cellStyle name="Total 2 5 2 3 2 3" xfId="32146"/>
    <cellStyle name="Total 2 5 2 3 2 4" xfId="32147"/>
    <cellStyle name="Total 2 5 2 3 2 5" xfId="32148"/>
    <cellStyle name="Total 2 5 2 3 2 6" xfId="32149"/>
    <cellStyle name="Total 2 5 2 3 2 7" xfId="32150"/>
    <cellStyle name="Total 2 5 2 3 2 8" xfId="32151"/>
    <cellStyle name="Total 2 5 2 3 2 9" xfId="32152"/>
    <cellStyle name="Total 2 5 2 3 3" xfId="32153"/>
    <cellStyle name="Total 2 5 2 3 4" xfId="32154"/>
    <cellStyle name="Total 2 5 2 3 5" xfId="32155"/>
    <cellStyle name="Total 2 5 2 3 6" xfId="32156"/>
    <cellStyle name="Total 2 5 2 3 7" xfId="32157"/>
    <cellStyle name="Total 2 5 2 3 8" xfId="32158"/>
    <cellStyle name="Total 2 5 2 3 9" xfId="32159"/>
    <cellStyle name="Total 2 5 2 4" xfId="32160"/>
    <cellStyle name="Total 2 5 2 4 10" xfId="32161"/>
    <cellStyle name="Total 2 5 2 4 11" xfId="32162"/>
    <cellStyle name="Total 2 5 2 4 12" xfId="37683"/>
    <cellStyle name="Total 2 5 2 4 2" xfId="32163"/>
    <cellStyle name="Total 2 5 2 4 2 10" xfId="32164"/>
    <cellStyle name="Total 2 5 2 4 2 11" xfId="37684"/>
    <cellStyle name="Total 2 5 2 4 2 2" xfId="32165"/>
    <cellStyle name="Total 2 5 2 4 2 3" xfId="32166"/>
    <cellStyle name="Total 2 5 2 4 2 4" xfId="32167"/>
    <cellStyle name="Total 2 5 2 4 2 5" xfId="32168"/>
    <cellStyle name="Total 2 5 2 4 2 6" xfId="32169"/>
    <cellStyle name="Total 2 5 2 4 2 7" xfId="32170"/>
    <cellStyle name="Total 2 5 2 4 2 8" xfId="32171"/>
    <cellStyle name="Total 2 5 2 4 2 9" xfId="32172"/>
    <cellStyle name="Total 2 5 2 4 3" xfId="32173"/>
    <cellStyle name="Total 2 5 2 4 4" xfId="32174"/>
    <cellStyle name="Total 2 5 2 4 5" xfId="32175"/>
    <cellStyle name="Total 2 5 2 4 6" xfId="32176"/>
    <cellStyle name="Total 2 5 2 4 7" xfId="32177"/>
    <cellStyle name="Total 2 5 2 4 8" xfId="32178"/>
    <cellStyle name="Total 2 5 2 4 9" xfId="32179"/>
    <cellStyle name="Total 2 5 2 5" xfId="32180"/>
    <cellStyle name="Total 2 5 2 5 10" xfId="32181"/>
    <cellStyle name="Total 2 5 2 5 11" xfId="32182"/>
    <cellStyle name="Total 2 5 2 5 12" xfId="37685"/>
    <cellStyle name="Total 2 5 2 5 2" xfId="32183"/>
    <cellStyle name="Total 2 5 2 5 2 10" xfId="32184"/>
    <cellStyle name="Total 2 5 2 5 2 11" xfId="37686"/>
    <cellStyle name="Total 2 5 2 5 2 2" xfId="32185"/>
    <cellStyle name="Total 2 5 2 5 2 3" xfId="32186"/>
    <cellStyle name="Total 2 5 2 5 2 4" xfId="32187"/>
    <cellStyle name="Total 2 5 2 5 2 5" xfId="32188"/>
    <cellStyle name="Total 2 5 2 5 2 6" xfId="32189"/>
    <cellStyle name="Total 2 5 2 5 2 7" xfId="32190"/>
    <cellStyle name="Total 2 5 2 5 2 8" xfId="32191"/>
    <cellStyle name="Total 2 5 2 5 2 9" xfId="32192"/>
    <cellStyle name="Total 2 5 2 5 3" xfId="32193"/>
    <cellStyle name="Total 2 5 2 5 4" xfId="32194"/>
    <cellStyle name="Total 2 5 2 5 5" xfId="32195"/>
    <cellStyle name="Total 2 5 2 5 6" xfId="32196"/>
    <cellStyle name="Total 2 5 2 5 7" xfId="32197"/>
    <cellStyle name="Total 2 5 2 5 8" xfId="32198"/>
    <cellStyle name="Total 2 5 2 5 9" xfId="32199"/>
    <cellStyle name="Total 2 5 2 6" xfId="32200"/>
    <cellStyle name="Total 2 5 2 6 10" xfId="32201"/>
    <cellStyle name="Total 2 5 2 6 11" xfId="37687"/>
    <cellStyle name="Total 2 5 2 6 2" xfId="32202"/>
    <cellStyle name="Total 2 5 2 6 3" xfId="32203"/>
    <cellStyle name="Total 2 5 2 6 4" xfId="32204"/>
    <cellStyle name="Total 2 5 2 6 5" xfId="32205"/>
    <cellStyle name="Total 2 5 2 6 6" xfId="32206"/>
    <cellStyle name="Total 2 5 2 6 7" xfId="32207"/>
    <cellStyle name="Total 2 5 2 6 8" xfId="32208"/>
    <cellStyle name="Total 2 5 2 6 9" xfId="32209"/>
    <cellStyle name="Total 2 5 2 7" xfId="32210"/>
    <cellStyle name="Total 2 5 2 8" xfId="32211"/>
    <cellStyle name="Total 2 5 2 9" xfId="32212"/>
    <cellStyle name="Total 2 5 20" xfId="32213"/>
    <cellStyle name="Total 2 5 21" xfId="37669"/>
    <cellStyle name="Total 2 5 3" xfId="32214"/>
    <cellStyle name="Total 2 5 3 10" xfId="32215"/>
    <cellStyle name="Total 2 5 3 11" xfId="32216"/>
    <cellStyle name="Total 2 5 3 12" xfId="32217"/>
    <cellStyle name="Total 2 5 3 13" xfId="32218"/>
    <cellStyle name="Total 2 5 3 14" xfId="37688"/>
    <cellStyle name="Total 2 5 3 2" xfId="32219"/>
    <cellStyle name="Total 2 5 3 2 10" xfId="32220"/>
    <cellStyle name="Total 2 5 3 2 11" xfId="32221"/>
    <cellStyle name="Total 2 5 3 2 12" xfId="37689"/>
    <cellStyle name="Total 2 5 3 2 2" xfId="32222"/>
    <cellStyle name="Total 2 5 3 2 2 10" xfId="32223"/>
    <cellStyle name="Total 2 5 3 2 2 11" xfId="37690"/>
    <cellStyle name="Total 2 5 3 2 2 2" xfId="32224"/>
    <cellStyle name="Total 2 5 3 2 2 3" xfId="32225"/>
    <cellStyle name="Total 2 5 3 2 2 4" xfId="32226"/>
    <cellStyle name="Total 2 5 3 2 2 5" xfId="32227"/>
    <cellStyle name="Total 2 5 3 2 2 6" xfId="32228"/>
    <cellStyle name="Total 2 5 3 2 2 7" xfId="32229"/>
    <cellStyle name="Total 2 5 3 2 2 8" xfId="32230"/>
    <cellStyle name="Total 2 5 3 2 2 9" xfId="32231"/>
    <cellStyle name="Total 2 5 3 2 3" xfId="32232"/>
    <cellStyle name="Total 2 5 3 2 4" xfId="32233"/>
    <cellStyle name="Total 2 5 3 2 5" xfId="32234"/>
    <cellStyle name="Total 2 5 3 2 6" xfId="32235"/>
    <cellStyle name="Total 2 5 3 2 7" xfId="32236"/>
    <cellStyle name="Total 2 5 3 2 8" xfId="32237"/>
    <cellStyle name="Total 2 5 3 2 9" xfId="32238"/>
    <cellStyle name="Total 2 5 3 3" xfId="32239"/>
    <cellStyle name="Total 2 5 3 3 10" xfId="32240"/>
    <cellStyle name="Total 2 5 3 3 11" xfId="32241"/>
    <cellStyle name="Total 2 5 3 3 12" xfId="37691"/>
    <cellStyle name="Total 2 5 3 3 2" xfId="32242"/>
    <cellStyle name="Total 2 5 3 3 2 10" xfId="32243"/>
    <cellStyle name="Total 2 5 3 3 2 11" xfId="37692"/>
    <cellStyle name="Total 2 5 3 3 2 2" xfId="32244"/>
    <cellStyle name="Total 2 5 3 3 2 3" xfId="32245"/>
    <cellStyle name="Total 2 5 3 3 2 4" xfId="32246"/>
    <cellStyle name="Total 2 5 3 3 2 5" xfId="32247"/>
    <cellStyle name="Total 2 5 3 3 2 6" xfId="32248"/>
    <cellStyle name="Total 2 5 3 3 2 7" xfId="32249"/>
    <cellStyle name="Total 2 5 3 3 2 8" xfId="32250"/>
    <cellStyle name="Total 2 5 3 3 2 9" xfId="32251"/>
    <cellStyle name="Total 2 5 3 3 3" xfId="32252"/>
    <cellStyle name="Total 2 5 3 3 4" xfId="32253"/>
    <cellStyle name="Total 2 5 3 3 5" xfId="32254"/>
    <cellStyle name="Total 2 5 3 3 6" xfId="32255"/>
    <cellStyle name="Total 2 5 3 3 7" xfId="32256"/>
    <cellStyle name="Total 2 5 3 3 8" xfId="32257"/>
    <cellStyle name="Total 2 5 3 3 9" xfId="32258"/>
    <cellStyle name="Total 2 5 3 4" xfId="32259"/>
    <cellStyle name="Total 2 5 3 4 10" xfId="32260"/>
    <cellStyle name="Total 2 5 3 4 11" xfId="37693"/>
    <cellStyle name="Total 2 5 3 4 2" xfId="32261"/>
    <cellStyle name="Total 2 5 3 4 3" xfId="32262"/>
    <cellStyle name="Total 2 5 3 4 4" xfId="32263"/>
    <cellStyle name="Total 2 5 3 4 5" xfId="32264"/>
    <cellStyle name="Total 2 5 3 4 6" xfId="32265"/>
    <cellStyle name="Total 2 5 3 4 7" xfId="32266"/>
    <cellStyle name="Total 2 5 3 4 8" xfId="32267"/>
    <cellStyle name="Total 2 5 3 4 9" xfId="32268"/>
    <cellStyle name="Total 2 5 3 5" xfId="32269"/>
    <cellStyle name="Total 2 5 3 6" xfId="32270"/>
    <cellStyle name="Total 2 5 3 7" xfId="32271"/>
    <cellStyle name="Total 2 5 3 8" xfId="32272"/>
    <cellStyle name="Total 2 5 3 9" xfId="32273"/>
    <cellStyle name="Total 2 5 4" xfId="32274"/>
    <cellStyle name="Total 2 5 4 10" xfId="32275"/>
    <cellStyle name="Total 2 5 4 11" xfId="32276"/>
    <cellStyle name="Total 2 5 4 12" xfId="32277"/>
    <cellStyle name="Total 2 5 4 13" xfId="32278"/>
    <cellStyle name="Total 2 5 4 14" xfId="37694"/>
    <cellStyle name="Total 2 5 4 2" xfId="32279"/>
    <cellStyle name="Total 2 5 4 2 10" xfId="32280"/>
    <cellStyle name="Total 2 5 4 2 11" xfId="32281"/>
    <cellStyle name="Total 2 5 4 2 12" xfId="37695"/>
    <cellStyle name="Total 2 5 4 2 2" xfId="32282"/>
    <cellStyle name="Total 2 5 4 2 2 10" xfId="32283"/>
    <cellStyle name="Total 2 5 4 2 2 11" xfId="37696"/>
    <cellStyle name="Total 2 5 4 2 2 2" xfId="32284"/>
    <cellStyle name="Total 2 5 4 2 2 3" xfId="32285"/>
    <cellStyle name="Total 2 5 4 2 2 4" xfId="32286"/>
    <cellStyle name="Total 2 5 4 2 2 5" xfId="32287"/>
    <cellStyle name="Total 2 5 4 2 2 6" xfId="32288"/>
    <cellStyle name="Total 2 5 4 2 2 7" xfId="32289"/>
    <cellStyle name="Total 2 5 4 2 2 8" xfId="32290"/>
    <cellStyle name="Total 2 5 4 2 2 9" xfId="32291"/>
    <cellStyle name="Total 2 5 4 2 3" xfId="32292"/>
    <cellStyle name="Total 2 5 4 2 4" xfId="32293"/>
    <cellStyle name="Total 2 5 4 2 5" xfId="32294"/>
    <cellStyle name="Total 2 5 4 2 6" xfId="32295"/>
    <cellStyle name="Total 2 5 4 2 7" xfId="32296"/>
    <cellStyle name="Total 2 5 4 2 8" xfId="32297"/>
    <cellStyle name="Total 2 5 4 2 9" xfId="32298"/>
    <cellStyle name="Total 2 5 4 3" xfId="32299"/>
    <cellStyle name="Total 2 5 4 3 10" xfId="32300"/>
    <cellStyle name="Total 2 5 4 3 11" xfId="32301"/>
    <cellStyle name="Total 2 5 4 3 12" xfId="37697"/>
    <cellStyle name="Total 2 5 4 3 2" xfId="32302"/>
    <cellStyle name="Total 2 5 4 3 2 10" xfId="32303"/>
    <cellStyle name="Total 2 5 4 3 2 11" xfId="37698"/>
    <cellStyle name="Total 2 5 4 3 2 2" xfId="32304"/>
    <cellStyle name="Total 2 5 4 3 2 3" xfId="32305"/>
    <cellStyle name="Total 2 5 4 3 2 4" xfId="32306"/>
    <cellStyle name="Total 2 5 4 3 2 5" xfId="32307"/>
    <cellStyle name="Total 2 5 4 3 2 6" xfId="32308"/>
    <cellStyle name="Total 2 5 4 3 2 7" xfId="32309"/>
    <cellStyle name="Total 2 5 4 3 2 8" xfId="32310"/>
    <cellStyle name="Total 2 5 4 3 2 9" xfId="32311"/>
    <cellStyle name="Total 2 5 4 3 3" xfId="32312"/>
    <cellStyle name="Total 2 5 4 3 4" xfId="32313"/>
    <cellStyle name="Total 2 5 4 3 5" xfId="32314"/>
    <cellStyle name="Total 2 5 4 3 6" xfId="32315"/>
    <cellStyle name="Total 2 5 4 3 7" xfId="32316"/>
    <cellStyle name="Total 2 5 4 3 8" xfId="32317"/>
    <cellStyle name="Total 2 5 4 3 9" xfId="32318"/>
    <cellStyle name="Total 2 5 4 4" xfId="32319"/>
    <cellStyle name="Total 2 5 4 4 10" xfId="32320"/>
    <cellStyle name="Total 2 5 4 4 11" xfId="37699"/>
    <cellStyle name="Total 2 5 4 4 2" xfId="32321"/>
    <cellStyle name="Total 2 5 4 4 3" xfId="32322"/>
    <cellStyle name="Total 2 5 4 4 4" xfId="32323"/>
    <cellStyle name="Total 2 5 4 4 5" xfId="32324"/>
    <cellStyle name="Total 2 5 4 4 6" xfId="32325"/>
    <cellStyle name="Total 2 5 4 4 7" xfId="32326"/>
    <cellStyle name="Total 2 5 4 4 8" xfId="32327"/>
    <cellStyle name="Total 2 5 4 4 9" xfId="32328"/>
    <cellStyle name="Total 2 5 4 5" xfId="32329"/>
    <cellStyle name="Total 2 5 4 6" xfId="32330"/>
    <cellStyle name="Total 2 5 4 7" xfId="32331"/>
    <cellStyle name="Total 2 5 4 8" xfId="32332"/>
    <cellStyle name="Total 2 5 4 9" xfId="32333"/>
    <cellStyle name="Total 2 5 5" xfId="32334"/>
    <cellStyle name="Total 2 5 5 10" xfId="32335"/>
    <cellStyle name="Total 2 5 5 11" xfId="32336"/>
    <cellStyle name="Total 2 5 5 12" xfId="32337"/>
    <cellStyle name="Total 2 5 5 13" xfId="32338"/>
    <cellStyle name="Total 2 5 5 14" xfId="37700"/>
    <cellStyle name="Total 2 5 5 2" xfId="32339"/>
    <cellStyle name="Total 2 5 5 2 10" xfId="32340"/>
    <cellStyle name="Total 2 5 5 2 11" xfId="32341"/>
    <cellStyle name="Total 2 5 5 2 12" xfId="37701"/>
    <cellStyle name="Total 2 5 5 2 2" xfId="32342"/>
    <cellStyle name="Total 2 5 5 2 2 10" xfId="32343"/>
    <cellStyle name="Total 2 5 5 2 2 11" xfId="37702"/>
    <cellStyle name="Total 2 5 5 2 2 2" xfId="32344"/>
    <cellStyle name="Total 2 5 5 2 2 3" xfId="32345"/>
    <cellStyle name="Total 2 5 5 2 2 4" xfId="32346"/>
    <cellStyle name="Total 2 5 5 2 2 5" xfId="32347"/>
    <cellStyle name="Total 2 5 5 2 2 6" xfId="32348"/>
    <cellStyle name="Total 2 5 5 2 2 7" xfId="32349"/>
    <cellStyle name="Total 2 5 5 2 2 8" xfId="32350"/>
    <cellStyle name="Total 2 5 5 2 2 9" xfId="32351"/>
    <cellStyle name="Total 2 5 5 2 3" xfId="32352"/>
    <cellStyle name="Total 2 5 5 2 4" xfId="32353"/>
    <cellStyle name="Total 2 5 5 2 5" xfId="32354"/>
    <cellStyle name="Total 2 5 5 2 6" xfId="32355"/>
    <cellStyle name="Total 2 5 5 2 7" xfId="32356"/>
    <cellStyle name="Total 2 5 5 2 8" xfId="32357"/>
    <cellStyle name="Total 2 5 5 2 9" xfId="32358"/>
    <cellStyle name="Total 2 5 5 3" xfId="32359"/>
    <cellStyle name="Total 2 5 5 3 10" xfId="32360"/>
    <cellStyle name="Total 2 5 5 3 11" xfId="32361"/>
    <cellStyle name="Total 2 5 5 3 12" xfId="37703"/>
    <cellStyle name="Total 2 5 5 3 2" xfId="32362"/>
    <cellStyle name="Total 2 5 5 3 2 10" xfId="32363"/>
    <cellStyle name="Total 2 5 5 3 2 11" xfId="37704"/>
    <cellStyle name="Total 2 5 5 3 2 2" xfId="32364"/>
    <cellStyle name="Total 2 5 5 3 2 3" xfId="32365"/>
    <cellStyle name="Total 2 5 5 3 2 4" xfId="32366"/>
    <cellStyle name="Total 2 5 5 3 2 5" xfId="32367"/>
    <cellStyle name="Total 2 5 5 3 2 6" xfId="32368"/>
    <cellStyle name="Total 2 5 5 3 2 7" xfId="32369"/>
    <cellStyle name="Total 2 5 5 3 2 8" xfId="32370"/>
    <cellStyle name="Total 2 5 5 3 2 9" xfId="32371"/>
    <cellStyle name="Total 2 5 5 3 3" xfId="32372"/>
    <cellStyle name="Total 2 5 5 3 4" xfId="32373"/>
    <cellStyle name="Total 2 5 5 3 5" xfId="32374"/>
    <cellStyle name="Total 2 5 5 3 6" xfId="32375"/>
    <cellStyle name="Total 2 5 5 3 7" xfId="32376"/>
    <cellStyle name="Total 2 5 5 3 8" xfId="32377"/>
    <cellStyle name="Total 2 5 5 3 9" xfId="32378"/>
    <cellStyle name="Total 2 5 5 4" xfId="32379"/>
    <cellStyle name="Total 2 5 5 4 10" xfId="32380"/>
    <cellStyle name="Total 2 5 5 4 11" xfId="37705"/>
    <cellStyle name="Total 2 5 5 4 2" xfId="32381"/>
    <cellStyle name="Total 2 5 5 4 3" xfId="32382"/>
    <cellStyle name="Total 2 5 5 4 4" xfId="32383"/>
    <cellStyle name="Total 2 5 5 4 5" xfId="32384"/>
    <cellStyle name="Total 2 5 5 4 6" xfId="32385"/>
    <cellStyle name="Total 2 5 5 4 7" xfId="32386"/>
    <cellStyle name="Total 2 5 5 4 8" xfId="32387"/>
    <cellStyle name="Total 2 5 5 4 9" xfId="32388"/>
    <cellStyle name="Total 2 5 5 5" xfId="32389"/>
    <cellStyle name="Total 2 5 5 6" xfId="32390"/>
    <cellStyle name="Total 2 5 5 7" xfId="32391"/>
    <cellStyle name="Total 2 5 5 8" xfId="32392"/>
    <cellStyle name="Total 2 5 5 9" xfId="32393"/>
    <cellStyle name="Total 2 5 6" xfId="32394"/>
    <cellStyle name="Total 2 5 6 10" xfId="32395"/>
    <cellStyle name="Total 2 5 6 11" xfId="32396"/>
    <cellStyle name="Total 2 5 6 12" xfId="32397"/>
    <cellStyle name="Total 2 5 6 13" xfId="32398"/>
    <cellStyle name="Total 2 5 6 14" xfId="37706"/>
    <cellStyle name="Total 2 5 6 2" xfId="32399"/>
    <cellStyle name="Total 2 5 6 2 10" xfId="32400"/>
    <cellStyle name="Total 2 5 6 2 11" xfId="32401"/>
    <cellStyle name="Total 2 5 6 2 12" xfId="37707"/>
    <cellStyle name="Total 2 5 6 2 2" xfId="32402"/>
    <cellStyle name="Total 2 5 6 2 2 10" xfId="32403"/>
    <cellStyle name="Total 2 5 6 2 2 11" xfId="37708"/>
    <cellStyle name="Total 2 5 6 2 2 2" xfId="32404"/>
    <cellStyle name="Total 2 5 6 2 2 3" xfId="32405"/>
    <cellStyle name="Total 2 5 6 2 2 4" xfId="32406"/>
    <cellStyle name="Total 2 5 6 2 2 5" xfId="32407"/>
    <cellStyle name="Total 2 5 6 2 2 6" xfId="32408"/>
    <cellStyle name="Total 2 5 6 2 2 7" xfId="32409"/>
    <cellStyle name="Total 2 5 6 2 2 8" xfId="32410"/>
    <cellStyle name="Total 2 5 6 2 2 9" xfId="32411"/>
    <cellStyle name="Total 2 5 6 2 3" xfId="32412"/>
    <cellStyle name="Total 2 5 6 2 4" xfId="32413"/>
    <cellStyle name="Total 2 5 6 2 5" xfId="32414"/>
    <cellStyle name="Total 2 5 6 2 6" xfId="32415"/>
    <cellStyle name="Total 2 5 6 2 7" xfId="32416"/>
    <cellStyle name="Total 2 5 6 2 8" xfId="32417"/>
    <cellStyle name="Total 2 5 6 2 9" xfId="32418"/>
    <cellStyle name="Total 2 5 6 3" xfId="32419"/>
    <cellStyle name="Total 2 5 6 3 10" xfId="32420"/>
    <cellStyle name="Total 2 5 6 3 11" xfId="32421"/>
    <cellStyle name="Total 2 5 6 3 12" xfId="37709"/>
    <cellStyle name="Total 2 5 6 3 2" xfId="32422"/>
    <cellStyle name="Total 2 5 6 3 2 10" xfId="32423"/>
    <cellStyle name="Total 2 5 6 3 2 11" xfId="37710"/>
    <cellStyle name="Total 2 5 6 3 2 2" xfId="32424"/>
    <cellStyle name="Total 2 5 6 3 2 3" xfId="32425"/>
    <cellStyle name="Total 2 5 6 3 2 4" xfId="32426"/>
    <cellStyle name="Total 2 5 6 3 2 5" xfId="32427"/>
    <cellStyle name="Total 2 5 6 3 2 6" xfId="32428"/>
    <cellStyle name="Total 2 5 6 3 2 7" xfId="32429"/>
    <cellStyle name="Total 2 5 6 3 2 8" xfId="32430"/>
    <cellStyle name="Total 2 5 6 3 2 9" xfId="32431"/>
    <cellStyle name="Total 2 5 6 3 3" xfId="32432"/>
    <cellStyle name="Total 2 5 6 3 4" xfId="32433"/>
    <cellStyle name="Total 2 5 6 3 5" xfId="32434"/>
    <cellStyle name="Total 2 5 6 3 6" xfId="32435"/>
    <cellStyle name="Total 2 5 6 3 7" xfId="32436"/>
    <cellStyle name="Total 2 5 6 3 8" xfId="32437"/>
    <cellStyle name="Total 2 5 6 3 9" xfId="32438"/>
    <cellStyle name="Total 2 5 6 4" xfId="32439"/>
    <cellStyle name="Total 2 5 6 4 10" xfId="32440"/>
    <cellStyle name="Total 2 5 6 4 11" xfId="37711"/>
    <cellStyle name="Total 2 5 6 4 2" xfId="32441"/>
    <cellStyle name="Total 2 5 6 4 3" xfId="32442"/>
    <cellStyle name="Total 2 5 6 4 4" xfId="32443"/>
    <cellStyle name="Total 2 5 6 4 5" xfId="32444"/>
    <cellStyle name="Total 2 5 6 4 6" xfId="32445"/>
    <cellStyle name="Total 2 5 6 4 7" xfId="32446"/>
    <cellStyle name="Total 2 5 6 4 8" xfId="32447"/>
    <cellStyle name="Total 2 5 6 4 9" xfId="32448"/>
    <cellStyle name="Total 2 5 6 5" xfId="32449"/>
    <cellStyle name="Total 2 5 6 6" xfId="32450"/>
    <cellStyle name="Total 2 5 6 7" xfId="32451"/>
    <cellStyle name="Total 2 5 6 8" xfId="32452"/>
    <cellStyle name="Total 2 5 6 9" xfId="32453"/>
    <cellStyle name="Total 2 5 7" xfId="32454"/>
    <cellStyle name="Total 2 5 7 10" xfId="32455"/>
    <cellStyle name="Total 2 5 7 11" xfId="32456"/>
    <cellStyle name="Total 2 5 7 12" xfId="32457"/>
    <cellStyle name="Total 2 5 7 13" xfId="32458"/>
    <cellStyle name="Total 2 5 7 14" xfId="37712"/>
    <cellStyle name="Total 2 5 7 2" xfId="32459"/>
    <cellStyle name="Total 2 5 7 2 10" xfId="32460"/>
    <cellStyle name="Total 2 5 7 2 11" xfId="32461"/>
    <cellStyle name="Total 2 5 7 2 12" xfId="37713"/>
    <cellStyle name="Total 2 5 7 2 2" xfId="32462"/>
    <cellStyle name="Total 2 5 7 2 2 10" xfId="32463"/>
    <cellStyle name="Total 2 5 7 2 2 11" xfId="37714"/>
    <cellStyle name="Total 2 5 7 2 2 2" xfId="32464"/>
    <cellStyle name="Total 2 5 7 2 2 3" xfId="32465"/>
    <cellStyle name="Total 2 5 7 2 2 4" xfId="32466"/>
    <cellStyle name="Total 2 5 7 2 2 5" xfId="32467"/>
    <cellStyle name="Total 2 5 7 2 2 6" xfId="32468"/>
    <cellStyle name="Total 2 5 7 2 2 7" xfId="32469"/>
    <cellStyle name="Total 2 5 7 2 2 8" xfId="32470"/>
    <cellStyle name="Total 2 5 7 2 2 9" xfId="32471"/>
    <cellStyle name="Total 2 5 7 2 3" xfId="32472"/>
    <cellStyle name="Total 2 5 7 2 4" xfId="32473"/>
    <cellStyle name="Total 2 5 7 2 5" xfId="32474"/>
    <cellStyle name="Total 2 5 7 2 6" xfId="32475"/>
    <cellStyle name="Total 2 5 7 2 7" xfId="32476"/>
    <cellStyle name="Total 2 5 7 2 8" xfId="32477"/>
    <cellStyle name="Total 2 5 7 2 9" xfId="32478"/>
    <cellStyle name="Total 2 5 7 3" xfId="32479"/>
    <cellStyle name="Total 2 5 7 3 10" xfId="32480"/>
    <cellStyle name="Total 2 5 7 3 11" xfId="32481"/>
    <cellStyle name="Total 2 5 7 3 12" xfId="37715"/>
    <cellStyle name="Total 2 5 7 3 2" xfId="32482"/>
    <cellStyle name="Total 2 5 7 3 2 10" xfId="32483"/>
    <cellStyle name="Total 2 5 7 3 2 11" xfId="37716"/>
    <cellStyle name="Total 2 5 7 3 2 2" xfId="32484"/>
    <cellStyle name="Total 2 5 7 3 2 3" xfId="32485"/>
    <cellStyle name="Total 2 5 7 3 2 4" xfId="32486"/>
    <cellStyle name="Total 2 5 7 3 2 5" xfId="32487"/>
    <cellStyle name="Total 2 5 7 3 2 6" xfId="32488"/>
    <cellStyle name="Total 2 5 7 3 2 7" xfId="32489"/>
    <cellStyle name="Total 2 5 7 3 2 8" xfId="32490"/>
    <cellStyle name="Total 2 5 7 3 2 9" xfId="32491"/>
    <cellStyle name="Total 2 5 7 3 3" xfId="32492"/>
    <cellStyle name="Total 2 5 7 3 4" xfId="32493"/>
    <cellStyle name="Total 2 5 7 3 5" xfId="32494"/>
    <cellStyle name="Total 2 5 7 3 6" xfId="32495"/>
    <cellStyle name="Total 2 5 7 3 7" xfId="32496"/>
    <cellStyle name="Total 2 5 7 3 8" xfId="32497"/>
    <cellStyle name="Total 2 5 7 3 9" xfId="32498"/>
    <cellStyle name="Total 2 5 7 4" xfId="32499"/>
    <cellStyle name="Total 2 5 7 4 10" xfId="32500"/>
    <cellStyle name="Total 2 5 7 4 11" xfId="37717"/>
    <cellStyle name="Total 2 5 7 4 2" xfId="32501"/>
    <cellStyle name="Total 2 5 7 4 3" xfId="32502"/>
    <cellStyle name="Total 2 5 7 4 4" xfId="32503"/>
    <cellStyle name="Total 2 5 7 4 5" xfId="32504"/>
    <cellStyle name="Total 2 5 7 4 6" xfId="32505"/>
    <cellStyle name="Total 2 5 7 4 7" xfId="32506"/>
    <cellStyle name="Total 2 5 7 4 8" xfId="32507"/>
    <cellStyle name="Total 2 5 7 4 9" xfId="32508"/>
    <cellStyle name="Total 2 5 7 5" xfId="32509"/>
    <cellStyle name="Total 2 5 7 6" xfId="32510"/>
    <cellStyle name="Total 2 5 7 7" xfId="32511"/>
    <cellStyle name="Total 2 5 7 8" xfId="32512"/>
    <cellStyle name="Total 2 5 7 9" xfId="32513"/>
    <cellStyle name="Total 2 5 8" xfId="32514"/>
    <cellStyle name="Total 2 5 8 10" xfId="32515"/>
    <cellStyle name="Total 2 5 8 11" xfId="32516"/>
    <cellStyle name="Total 2 5 8 12" xfId="32517"/>
    <cellStyle name="Total 2 5 8 13" xfId="32518"/>
    <cellStyle name="Total 2 5 8 14" xfId="37718"/>
    <cellStyle name="Total 2 5 8 2" xfId="32519"/>
    <cellStyle name="Total 2 5 8 2 10" xfId="32520"/>
    <cellStyle name="Total 2 5 8 2 11" xfId="32521"/>
    <cellStyle name="Total 2 5 8 2 12" xfId="37719"/>
    <cellStyle name="Total 2 5 8 2 2" xfId="32522"/>
    <cellStyle name="Total 2 5 8 2 2 10" xfId="32523"/>
    <cellStyle name="Total 2 5 8 2 2 11" xfId="37720"/>
    <cellStyle name="Total 2 5 8 2 2 2" xfId="32524"/>
    <cellStyle name="Total 2 5 8 2 2 3" xfId="32525"/>
    <cellStyle name="Total 2 5 8 2 2 4" xfId="32526"/>
    <cellStyle name="Total 2 5 8 2 2 5" xfId="32527"/>
    <cellStyle name="Total 2 5 8 2 2 6" xfId="32528"/>
    <cellStyle name="Total 2 5 8 2 2 7" xfId="32529"/>
    <cellStyle name="Total 2 5 8 2 2 8" xfId="32530"/>
    <cellStyle name="Total 2 5 8 2 2 9" xfId="32531"/>
    <cellStyle name="Total 2 5 8 2 3" xfId="32532"/>
    <cellStyle name="Total 2 5 8 2 4" xfId="32533"/>
    <cellStyle name="Total 2 5 8 2 5" xfId="32534"/>
    <cellStyle name="Total 2 5 8 2 6" xfId="32535"/>
    <cellStyle name="Total 2 5 8 2 7" xfId="32536"/>
    <cellStyle name="Total 2 5 8 2 8" xfId="32537"/>
    <cellStyle name="Total 2 5 8 2 9" xfId="32538"/>
    <cellStyle name="Total 2 5 8 3" xfId="32539"/>
    <cellStyle name="Total 2 5 8 3 10" xfId="32540"/>
    <cellStyle name="Total 2 5 8 3 11" xfId="32541"/>
    <cellStyle name="Total 2 5 8 3 12" xfId="37721"/>
    <cellStyle name="Total 2 5 8 3 2" xfId="32542"/>
    <cellStyle name="Total 2 5 8 3 2 10" xfId="32543"/>
    <cellStyle name="Total 2 5 8 3 2 11" xfId="37722"/>
    <cellStyle name="Total 2 5 8 3 2 2" xfId="32544"/>
    <cellStyle name="Total 2 5 8 3 2 3" xfId="32545"/>
    <cellStyle name="Total 2 5 8 3 2 4" xfId="32546"/>
    <cellStyle name="Total 2 5 8 3 2 5" xfId="32547"/>
    <cellStyle name="Total 2 5 8 3 2 6" xfId="32548"/>
    <cellStyle name="Total 2 5 8 3 2 7" xfId="32549"/>
    <cellStyle name="Total 2 5 8 3 2 8" xfId="32550"/>
    <cellStyle name="Total 2 5 8 3 2 9" xfId="32551"/>
    <cellStyle name="Total 2 5 8 3 3" xfId="32552"/>
    <cellStyle name="Total 2 5 8 3 4" xfId="32553"/>
    <cellStyle name="Total 2 5 8 3 5" xfId="32554"/>
    <cellStyle name="Total 2 5 8 3 6" xfId="32555"/>
    <cellStyle name="Total 2 5 8 3 7" xfId="32556"/>
    <cellStyle name="Total 2 5 8 3 8" xfId="32557"/>
    <cellStyle name="Total 2 5 8 3 9" xfId="32558"/>
    <cellStyle name="Total 2 5 8 4" xfId="32559"/>
    <cellStyle name="Total 2 5 8 4 10" xfId="32560"/>
    <cellStyle name="Total 2 5 8 4 11" xfId="37723"/>
    <cellStyle name="Total 2 5 8 4 2" xfId="32561"/>
    <cellStyle name="Total 2 5 8 4 3" xfId="32562"/>
    <cellStyle name="Total 2 5 8 4 4" xfId="32563"/>
    <cellStyle name="Total 2 5 8 4 5" xfId="32564"/>
    <cellStyle name="Total 2 5 8 4 6" xfId="32565"/>
    <cellStyle name="Total 2 5 8 4 7" xfId="32566"/>
    <cellStyle name="Total 2 5 8 4 8" xfId="32567"/>
    <cellStyle name="Total 2 5 8 4 9" xfId="32568"/>
    <cellStyle name="Total 2 5 8 5" xfId="32569"/>
    <cellStyle name="Total 2 5 8 6" xfId="32570"/>
    <cellStyle name="Total 2 5 8 7" xfId="32571"/>
    <cellStyle name="Total 2 5 8 8" xfId="32572"/>
    <cellStyle name="Total 2 5 8 9" xfId="32573"/>
    <cellStyle name="Total 2 5 9" xfId="32574"/>
    <cellStyle name="Total 2 5 9 10" xfId="32575"/>
    <cellStyle name="Total 2 5 9 11" xfId="32576"/>
    <cellStyle name="Total 2 5 9 12" xfId="32577"/>
    <cellStyle name="Total 2 5 9 13" xfId="32578"/>
    <cellStyle name="Total 2 5 9 14" xfId="37724"/>
    <cellStyle name="Total 2 5 9 2" xfId="32579"/>
    <cellStyle name="Total 2 5 9 2 10" xfId="32580"/>
    <cellStyle name="Total 2 5 9 2 11" xfId="32581"/>
    <cellStyle name="Total 2 5 9 2 12" xfId="37725"/>
    <cellStyle name="Total 2 5 9 2 2" xfId="32582"/>
    <cellStyle name="Total 2 5 9 2 2 10" xfId="32583"/>
    <cellStyle name="Total 2 5 9 2 2 11" xfId="37726"/>
    <cellStyle name="Total 2 5 9 2 2 2" xfId="32584"/>
    <cellStyle name="Total 2 5 9 2 2 3" xfId="32585"/>
    <cellStyle name="Total 2 5 9 2 2 4" xfId="32586"/>
    <cellStyle name="Total 2 5 9 2 2 5" xfId="32587"/>
    <cellStyle name="Total 2 5 9 2 2 6" xfId="32588"/>
    <cellStyle name="Total 2 5 9 2 2 7" xfId="32589"/>
    <cellStyle name="Total 2 5 9 2 2 8" xfId="32590"/>
    <cellStyle name="Total 2 5 9 2 2 9" xfId="32591"/>
    <cellStyle name="Total 2 5 9 2 3" xfId="32592"/>
    <cellStyle name="Total 2 5 9 2 4" xfId="32593"/>
    <cellStyle name="Total 2 5 9 2 5" xfId="32594"/>
    <cellStyle name="Total 2 5 9 2 6" xfId="32595"/>
    <cellStyle name="Total 2 5 9 2 7" xfId="32596"/>
    <cellStyle name="Total 2 5 9 2 8" xfId="32597"/>
    <cellStyle name="Total 2 5 9 2 9" xfId="32598"/>
    <cellStyle name="Total 2 5 9 3" xfId="32599"/>
    <cellStyle name="Total 2 5 9 3 10" xfId="32600"/>
    <cellStyle name="Total 2 5 9 3 11" xfId="32601"/>
    <cellStyle name="Total 2 5 9 3 12" xfId="37727"/>
    <cellStyle name="Total 2 5 9 3 2" xfId="32602"/>
    <cellStyle name="Total 2 5 9 3 2 10" xfId="32603"/>
    <cellStyle name="Total 2 5 9 3 2 11" xfId="37728"/>
    <cellStyle name="Total 2 5 9 3 2 2" xfId="32604"/>
    <cellStyle name="Total 2 5 9 3 2 3" xfId="32605"/>
    <cellStyle name="Total 2 5 9 3 2 4" xfId="32606"/>
    <cellStyle name="Total 2 5 9 3 2 5" xfId="32607"/>
    <cellStyle name="Total 2 5 9 3 2 6" xfId="32608"/>
    <cellStyle name="Total 2 5 9 3 2 7" xfId="32609"/>
    <cellStyle name="Total 2 5 9 3 2 8" xfId="32610"/>
    <cellStyle name="Total 2 5 9 3 2 9" xfId="32611"/>
    <cellStyle name="Total 2 5 9 3 3" xfId="32612"/>
    <cellStyle name="Total 2 5 9 3 4" xfId="32613"/>
    <cellStyle name="Total 2 5 9 3 5" xfId="32614"/>
    <cellStyle name="Total 2 5 9 3 6" xfId="32615"/>
    <cellStyle name="Total 2 5 9 3 7" xfId="32616"/>
    <cellStyle name="Total 2 5 9 3 8" xfId="32617"/>
    <cellStyle name="Total 2 5 9 3 9" xfId="32618"/>
    <cellStyle name="Total 2 5 9 4" xfId="32619"/>
    <cellStyle name="Total 2 5 9 4 10" xfId="32620"/>
    <cellStyle name="Total 2 5 9 4 11" xfId="37729"/>
    <cellStyle name="Total 2 5 9 4 2" xfId="32621"/>
    <cellStyle name="Total 2 5 9 4 3" xfId="32622"/>
    <cellStyle name="Total 2 5 9 4 4" xfId="32623"/>
    <cellStyle name="Total 2 5 9 4 5" xfId="32624"/>
    <cellStyle name="Total 2 5 9 4 6" xfId="32625"/>
    <cellStyle name="Total 2 5 9 4 7" xfId="32626"/>
    <cellStyle name="Total 2 5 9 4 8" xfId="32627"/>
    <cellStyle name="Total 2 5 9 4 9" xfId="32628"/>
    <cellStyle name="Total 2 5 9 5" xfId="32629"/>
    <cellStyle name="Total 2 5 9 6" xfId="32630"/>
    <cellStyle name="Total 2 5 9 7" xfId="32631"/>
    <cellStyle name="Total 2 5 9 8" xfId="32632"/>
    <cellStyle name="Total 2 5 9 9" xfId="32633"/>
    <cellStyle name="Total 2 6" xfId="32634"/>
    <cellStyle name="Total 2 6 10" xfId="32635"/>
    <cellStyle name="Total 2 6 11" xfId="32636"/>
    <cellStyle name="Total 2 6 12" xfId="32637"/>
    <cellStyle name="Total 2 6 13" xfId="32638"/>
    <cellStyle name="Total 2 6 14" xfId="32639"/>
    <cellStyle name="Total 2 6 15" xfId="37730"/>
    <cellStyle name="Total 2 6 2" xfId="32640"/>
    <cellStyle name="Total 2 6 2 10" xfId="32641"/>
    <cellStyle name="Total 2 6 2 11" xfId="32642"/>
    <cellStyle name="Total 2 6 2 12" xfId="32643"/>
    <cellStyle name="Total 2 6 2 13" xfId="32644"/>
    <cellStyle name="Total 2 6 2 14" xfId="37731"/>
    <cellStyle name="Total 2 6 2 2" xfId="32645"/>
    <cellStyle name="Total 2 6 2 2 10" xfId="32646"/>
    <cellStyle name="Total 2 6 2 2 11" xfId="32647"/>
    <cellStyle name="Total 2 6 2 2 12" xfId="37732"/>
    <cellStyle name="Total 2 6 2 2 2" xfId="32648"/>
    <cellStyle name="Total 2 6 2 2 2 10" xfId="32649"/>
    <cellStyle name="Total 2 6 2 2 2 11" xfId="37733"/>
    <cellStyle name="Total 2 6 2 2 2 2" xfId="32650"/>
    <cellStyle name="Total 2 6 2 2 2 3" xfId="32651"/>
    <cellStyle name="Total 2 6 2 2 2 4" xfId="32652"/>
    <cellStyle name="Total 2 6 2 2 2 5" xfId="32653"/>
    <cellStyle name="Total 2 6 2 2 2 6" xfId="32654"/>
    <cellStyle name="Total 2 6 2 2 2 7" xfId="32655"/>
    <cellStyle name="Total 2 6 2 2 2 8" xfId="32656"/>
    <cellStyle name="Total 2 6 2 2 2 9" xfId="32657"/>
    <cellStyle name="Total 2 6 2 2 3" xfId="32658"/>
    <cellStyle name="Total 2 6 2 2 4" xfId="32659"/>
    <cellStyle name="Total 2 6 2 2 5" xfId="32660"/>
    <cellStyle name="Total 2 6 2 2 6" xfId="32661"/>
    <cellStyle name="Total 2 6 2 2 7" xfId="32662"/>
    <cellStyle name="Total 2 6 2 2 8" xfId="32663"/>
    <cellStyle name="Total 2 6 2 2 9" xfId="32664"/>
    <cellStyle name="Total 2 6 2 3" xfId="32665"/>
    <cellStyle name="Total 2 6 2 3 10" xfId="32666"/>
    <cellStyle name="Total 2 6 2 3 11" xfId="32667"/>
    <cellStyle name="Total 2 6 2 3 12" xfId="37734"/>
    <cellStyle name="Total 2 6 2 3 2" xfId="32668"/>
    <cellStyle name="Total 2 6 2 3 2 10" xfId="32669"/>
    <cellStyle name="Total 2 6 2 3 2 11" xfId="37735"/>
    <cellStyle name="Total 2 6 2 3 2 2" xfId="32670"/>
    <cellStyle name="Total 2 6 2 3 2 3" xfId="32671"/>
    <cellStyle name="Total 2 6 2 3 2 4" xfId="32672"/>
    <cellStyle name="Total 2 6 2 3 2 5" xfId="32673"/>
    <cellStyle name="Total 2 6 2 3 2 6" xfId="32674"/>
    <cellStyle name="Total 2 6 2 3 2 7" xfId="32675"/>
    <cellStyle name="Total 2 6 2 3 2 8" xfId="32676"/>
    <cellStyle name="Total 2 6 2 3 2 9" xfId="32677"/>
    <cellStyle name="Total 2 6 2 3 3" xfId="32678"/>
    <cellStyle name="Total 2 6 2 3 4" xfId="32679"/>
    <cellStyle name="Total 2 6 2 3 5" xfId="32680"/>
    <cellStyle name="Total 2 6 2 3 6" xfId="32681"/>
    <cellStyle name="Total 2 6 2 3 7" xfId="32682"/>
    <cellStyle name="Total 2 6 2 3 8" xfId="32683"/>
    <cellStyle name="Total 2 6 2 3 9" xfId="32684"/>
    <cellStyle name="Total 2 6 2 4" xfId="32685"/>
    <cellStyle name="Total 2 6 2 4 10" xfId="32686"/>
    <cellStyle name="Total 2 6 2 4 11" xfId="37736"/>
    <cellStyle name="Total 2 6 2 4 2" xfId="32687"/>
    <cellStyle name="Total 2 6 2 4 3" xfId="32688"/>
    <cellStyle name="Total 2 6 2 4 4" xfId="32689"/>
    <cellStyle name="Total 2 6 2 4 5" xfId="32690"/>
    <cellStyle name="Total 2 6 2 4 6" xfId="32691"/>
    <cellStyle name="Total 2 6 2 4 7" xfId="32692"/>
    <cellStyle name="Total 2 6 2 4 8" xfId="32693"/>
    <cellStyle name="Total 2 6 2 4 9" xfId="32694"/>
    <cellStyle name="Total 2 6 2 5" xfId="32695"/>
    <cellStyle name="Total 2 6 2 6" xfId="32696"/>
    <cellStyle name="Total 2 6 2 7" xfId="32697"/>
    <cellStyle name="Total 2 6 2 8" xfId="32698"/>
    <cellStyle name="Total 2 6 2 9" xfId="32699"/>
    <cellStyle name="Total 2 6 3" xfId="32700"/>
    <cellStyle name="Total 2 6 3 10" xfId="32701"/>
    <cellStyle name="Total 2 6 3 11" xfId="32702"/>
    <cellStyle name="Total 2 6 3 12" xfId="37737"/>
    <cellStyle name="Total 2 6 3 2" xfId="32703"/>
    <cellStyle name="Total 2 6 3 2 10" xfId="32704"/>
    <cellStyle name="Total 2 6 3 2 11" xfId="37738"/>
    <cellStyle name="Total 2 6 3 2 2" xfId="32705"/>
    <cellStyle name="Total 2 6 3 2 3" xfId="32706"/>
    <cellStyle name="Total 2 6 3 2 4" xfId="32707"/>
    <cellStyle name="Total 2 6 3 2 5" xfId="32708"/>
    <cellStyle name="Total 2 6 3 2 6" xfId="32709"/>
    <cellStyle name="Total 2 6 3 2 7" xfId="32710"/>
    <cellStyle name="Total 2 6 3 2 8" xfId="32711"/>
    <cellStyle name="Total 2 6 3 2 9" xfId="32712"/>
    <cellStyle name="Total 2 6 3 3" xfId="32713"/>
    <cellStyle name="Total 2 6 3 4" xfId="32714"/>
    <cellStyle name="Total 2 6 3 5" xfId="32715"/>
    <cellStyle name="Total 2 6 3 6" xfId="32716"/>
    <cellStyle name="Total 2 6 3 7" xfId="32717"/>
    <cellStyle name="Total 2 6 3 8" xfId="32718"/>
    <cellStyle name="Total 2 6 3 9" xfId="32719"/>
    <cellStyle name="Total 2 6 4" xfId="32720"/>
    <cellStyle name="Total 2 6 4 10" xfId="32721"/>
    <cellStyle name="Total 2 6 4 11" xfId="32722"/>
    <cellStyle name="Total 2 6 4 12" xfId="37739"/>
    <cellStyle name="Total 2 6 4 2" xfId="32723"/>
    <cellStyle name="Total 2 6 4 2 10" xfId="32724"/>
    <cellStyle name="Total 2 6 4 2 11" xfId="37740"/>
    <cellStyle name="Total 2 6 4 2 2" xfId="32725"/>
    <cellStyle name="Total 2 6 4 2 3" xfId="32726"/>
    <cellStyle name="Total 2 6 4 2 4" xfId="32727"/>
    <cellStyle name="Total 2 6 4 2 5" xfId="32728"/>
    <cellStyle name="Total 2 6 4 2 6" xfId="32729"/>
    <cellStyle name="Total 2 6 4 2 7" xfId="32730"/>
    <cellStyle name="Total 2 6 4 2 8" xfId="32731"/>
    <cellStyle name="Total 2 6 4 2 9" xfId="32732"/>
    <cellStyle name="Total 2 6 4 3" xfId="32733"/>
    <cellStyle name="Total 2 6 4 4" xfId="32734"/>
    <cellStyle name="Total 2 6 4 5" xfId="32735"/>
    <cellStyle name="Total 2 6 4 6" xfId="32736"/>
    <cellStyle name="Total 2 6 4 7" xfId="32737"/>
    <cellStyle name="Total 2 6 4 8" xfId="32738"/>
    <cellStyle name="Total 2 6 4 9" xfId="32739"/>
    <cellStyle name="Total 2 6 5" xfId="32740"/>
    <cellStyle name="Total 2 6 5 10" xfId="32741"/>
    <cellStyle name="Total 2 6 5 11" xfId="37741"/>
    <cellStyle name="Total 2 6 5 2" xfId="32742"/>
    <cellStyle name="Total 2 6 5 3" xfId="32743"/>
    <cellStyle name="Total 2 6 5 4" xfId="32744"/>
    <cellStyle name="Total 2 6 5 5" xfId="32745"/>
    <cellStyle name="Total 2 6 5 6" xfId="32746"/>
    <cellStyle name="Total 2 6 5 7" xfId="32747"/>
    <cellStyle name="Total 2 6 5 8" xfId="32748"/>
    <cellStyle name="Total 2 6 5 9" xfId="32749"/>
    <cellStyle name="Total 2 6 6" xfId="32750"/>
    <cellStyle name="Total 2 6 7" xfId="32751"/>
    <cellStyle name="Total 2 6 8" xfId="32752"/>
    <cellStyle name="Total 2 6 9" xfId="32753"/>
    <cellStyle name="Total 2 7" xfId="32754"/>
    <cellStyle name="Total 2 7 10" xfId="32755"/>
    <cellStyle name="Total 2 7 11" xfId="32756"/>
    <cellStyle name="Total 2 7 12" xfId="32757"/>
    <cellStyle name="Total 2 7 13" xfId="32758"/>
    <cellStyle name="Total 2 7 14" xfId="37742"/>
    <cellStyle name="Total 2 7 2" xfId="32759"/>
    <cellStyle name="Total 2 7 2 10" xfId="32760"/>
    <cellStyle name="Total 2 7 2 11" xfId="32761"/>
    <cellStyle name="Total 2 7 2 12" xfId="37743"/>
    <cellStyle name="Total 2 7 2 2" xfId="32762"/>
    <cellStyle name="Total 2 7 2 2 10" xfId="32763"/>
    <cellStyle name="Total 2 7 2 2 11" xfId="37744"/>
    <cellStyle name="Total 2 7 2 2 2" xfId="32764"/>
    <cellStyle name="Total 2 7 2 2 3" xfId="32765"/>
    <cellStyle name="Total 2 7 2 2 4" xfId="32766"/>
    <cellStyle name="Total 2 7 2 2 5" xfId="32767"/>
    <cellStyle name="Total 2 7 2 2 6" xfId="32768"/>
    <cellStyle name="Total 2 7 2 2 7" xfId="32769"/>
    <cellStyle name="Total 2 7 2 2 8" xfId="32770"/>
    <cellStyle name="Total 2 7 2 2 9" xfId="32771"/>
    <cellStyle name="Total 2 7 2 3" xfId="32772"/>
    <cellStyle name="Total 2 7 2 4" xfId="32773"/>
    <cellStyle name="Total 2 7 2 5" xfId="32774"/>
    <cellStyle name="Total 2 7 2 6" xfId="32775"/>
    <cellStyle name="Total 2 7 2 7" xfId="32776"/>
    <cellStyle name="Total 2 7 2 8" xfId="32777"/>
    <cellStyle name="Total 2 7 2 9" xfId="32778"/>
    <cellStyle name="Total 2 7 3" xfId="32779"/>
    <cellStyle name="Total 2 7 3 10" xfId="32780"/>
    <cellStyle name="Total 2 7 3 11" xfId="32781"/>
    <cellStyle name="Total 2 7 3 12" xfId="37745"/>
    <cellStyle name="Total 2 7 3 2" xfId="32782"/>
    <cellStyle name="Total 2 7 3 2 10" xfId="32783"/>
    <cellStyle name="Total 2 7 3 2 11" xfId="37746"/>
    <cellStyle name="Total 2 7 3 2 2" xfId="32784"/>
    <cellStyle name="Total 2 7 3 2 3" xfId="32785"/>
    <cellStyle name="Total 2 7 3 2 4" xfId="32786"/>
    <cellStyle name="Total 2 7 3 2 5" xfId="32787"/>
    <cellStyle name="Total 2 7 3 2 6" xfId="32788"/>
    <cellStyle name="Total 2 7 3 2 7" xfId="32789"/>
    <cellStyle name="Total 2 7 3 2 8" xfId="32790"/>
    <cellStyle name="Total 2 7 3 2 9" xfId="32791"/>
    <cellStyle name="Total 2 7 3 3" xfId="32792"/>
    <cellStyle name="Total 2 7 3 4" xfId="32793"/>
    <cellStyle name="Total 2 7 3 5" xfId="32794"/>
    <cellStyle name="Total 2 7 3 6" xfId="32795"/>
    <cellStyle name="Total 2 7 3 7" xfId="32796"/>
    <cellStyle name="Total 2 7 3 8" xfId="32797"/>
    <cellStyle name="Total 2 7 3 9" xfId="32798"/>
    <cellStyle name="Total 2 7 4" xfId="32799"/>
    <cellStyle name="Total 2 7 4 10" xfId="32800"/>
    <cellStyle name="Total 2 7 4 11" xfId="37747"/>
    <cellStyle name="Total 2 7 4 2" xfId="32801"/>
    <cellStyle name="Total 2 7 4 3" xfId="32802"/>
    <cellStyle name="Total 2 7 4 4" xfId="32803"/>
    <cellStyle name="Total 2 7 4 5" xfId="32804"/>
    <cellStyle name="Total 2 7 4 6" xfId="32805"/>
    <cellStyle name="Total 2 7 4 7" xfId="32806"/>
    <cellStyle name="Total 2 7 4 8" xfId="32807"/>
    <cellStyle name="Total 2 7 4 9" xfId="32808"/>
    <cellStyle name="Total 2 7 5" xfId="32809"/>
    <cellStyle name="Total 2 7 6" xfId="32810"/>
    <cellStyle name="Total 2 7 7" xfId="32811"/>
    <cellStyle name="Total 2 7 8" xfId="32812"/>
    <cellStyle name="Total 2 7 9" xfId="32813"/>
    <cellStyle name="Total 2 8" xfId="32814"/>
    <cellStyle name="Total 2 8 10" xfId="32815"/>
    <cellStyle name="Total 2 8 11" xfId="32816"/>
    <cellStyle name="Total 2 8 12" xfId="32817"/>
    <cellStyle name="Total 2 8 13" xfId="32818"/>
    <cellStyle name="Total 2 8 14" xfId="37748"/>
    <cellStyle name="Total 2 8 2" xfId="32819"/>
    <cellStyle name="Total 2 8 2 10" xfId="32820"/>
    <cellStyle name="Total 2 8 2 11" xfId="32821"/>
    <cellStyle name="Total 2 8 2 12" xfId="37749"/>
    <cellStyle name="Total 2 8 2 2" xfId="32822"/>
    <cellStyle name="Total 2 8 2 2 10" xfId="32823"/>
    <cellStyle name="Total 2 8 2 2 11" xfId="37750"/>
    <cellStyle name="Total 2 8 2 2 2" xfId="32824"/>
    <cellStyle name="Total 2 8 2 2 3" xfId="32825"/>
    <cellStyle name="Total 2 8 2 2 4" xfId="32826"/>
    <cellStyle name="Total 2 8 2 2 5" xfId="32827"/>
    <cellStyle name="Total 2 8 2 2 6" xfId="32828"/>
    <cellStyle name="Total 2 8 2 2 7" xfId="32829"/>
    <cellStyle name="Total 2 8 2 2 8" xfId="32830"/>
    <cellStyle name="Total 2 8 2 2 9" xfId="32831"/>
    <cellStyle name="Total 2 8 2 3" xfId="32832"/>
    <cellStyle name="Total 2 8 2 4" xfId="32833"/>
    <cellStyle name="Total 2 8 2 5" xfId="32834"/>
    <cellStyle name="Total 2 8 2 6" xfId="32835"/>
    <cellStyle name="Total 2 8 2 7" xfId="32836"/>
    <cellStyle name="Total 2 8 2 8" xfId="32837"/>
    <cellStyle name="Total 2 8 2 9" xfId="32838"/>
    <cellStyle name="Total 2 8 3" xfId="32839"/>
    <cellStyle name="Total 2 8 3 10" xfId="32840"/>
    <cellStyle name="Total 2 8 3 11" xfId="32841"/>
    <cellStyle name="Total 2 8 3 12" xfId="37751"/>
    <cellStyle name="Total 2 8 3 2" xfId="32842"/>
    <cellStyle name="Total 2 8 3 2 10" xfId="32843"/>
    <cellStyle name="Total 2 8 3 2 11" xfId="37752"/>
    <cellStyle name="Total 2 8 3 2 2" xfId="32844"/>
    <cellStyle name="Total 2 8 3 2 3" xfId="32845"/>
    <cellStyle name="Total 2 8 3 2 4" xfId="32846"/>
    <cellStyle name="Total 2 8 3 2 5" xfId="32847"/>
    <cellStyle name="Total 2 8 3 2 6" xfId="32848"/>
    <cellStyle name="Total 2 8 3 2 7" xfId="32849"/>
    <cellStyle name="Total 2 8 3 2 8" xfId="32850"/>
    <cellStyle name="Total 2 8 3 2 9" xfId="32851"/>
    <cellStyle name="Total 2 8 3 3" xfId="32852"/>
    <cellStyle name="Total 2 8 3 4" xfId="32853"/>
    <cellStyle name="Total 2 8 3 5" xfId="32854"/>
    <cellStyle name="Total 2 8 3 6" xfId="32855"/>
    <cellStyle name="Total 2 8 3 7" xfId="32856"/>
    <cellStyle name="Total 2 8 3 8" xfId="32857"/>
    <cellStyle name="Total 2 8 3 9" xfId="32858"/>
    <cellStyle name="Total 2 8 4" xfId="32859"/>
    <cellStyle name="Total 2 8 4 10" xfId="32860"/>
    <cellStyle name="Total 2 8 4 11" xfId="37753"/>
    <cellStyle name="Total 2 8 4 2" xfId="32861"/>
    <cellStyle name="Total 2 8 4 3" xfId="32862"/>
    <cellStyle name="Total 2 8 4 4" xfId="32863"/>
    <cellStyle name="Total 2 8 4 5" xfId="32864"/>
    <cellStyle name="Total 2 8 4 6" xfId="32865"/>
    <cellStyle name="Total 2 8 4 7" xfId="32866"/>
    <cellStyle name="Total 2 8 4 8" xfId="32867"/>
    <cellStyle name="Total 2 8 4 9" xfId="32868"/>
    <cellStyle name="Total 2 8 5" xfId="32869"/>
    <cellStyle name="Total 2 8 6" xfId="32870"/>
    <cellStyle name="Total 2 8 7" xfId="32871"/>
    <cellStyle name="Total 2 8 8" xfId="32872"/>
    <cellStyle name="Total 2 8 9" xfId="32873"/>
    <cellStyle name="Total 2 9" xfId="32874"/>
    <cellStyle name="Total 2 9 10" xfId="32875"/>
    <cellStyle name="Total 2 9 11" xfId="32876"/>
    <cellStyle name="Total 2 9 12" xfId="32877"/>
    <cellStyle name="Total 2 9 13" xfId="32878"/>
    <cellStyle name="Total 2 9 14" xfId="37754"/>
    <cellStyle name="Total 2 9 2" xfId="32879"/>
    <cellStyle name="Total 2 9 2 10" xfId="32880"/>
    <cellStyle name="Total 2 9 2 11" xfId="32881"/>
    <cellStyle name="Total 2 9 2 12" xfId="37755"/>
    <cellStyle name="Total 2 9 2 2" xfId="32882"/>
    <cellStyle name="Total 2 9 2 2 10" xfId="32883"/>
    <cellStyle name="Total 2 9 2 2 11" xfId="37756"/>
    <cellStyle name="Total 2 9 2 2 2" xfId="32884"/>
    <cellStyle name="Total 2 9 2 2 3" xfId="32885"/>
    <cellStyle name="Total 2 9 2 2 4" xfId="32886"/>
    <cellStyle name="Total 2 9 2 2 5" xfId="32887"/>
    <cellStyle name="Total 2 9 2 2 6" xfId="32888"/>
    <cellStyle name="Total 2 9 2 2 7" xfId="32889"/>
    <cellStyle name="Total 2 9 2 2 8" xfId="32890"/>
    <cellStyle name="Total 2 9 2 2 9" xfId="32891"/>
    <cellStyle name="Total 2 9 2 3" xfId="32892"/>
    <cellStyle name="Total 2 9 2 4" xfId="32893"/>
    <cellStyle name="Total 2 9 2 5" xfId="32894"/>
    <cellStyle name="Total 2 9 2 6" xfId="32895"/>
    <cellStyle name="Total 2 9 2 7" xfId="32896"/>
    <cellStyle name="Total 2 9 2 8" xfId="32897"/>
    <cellStyle name="Total 2 9 2 9" xfId="32898"/>
    <cellStyle name="Total 2 9 3" xfId="32899"/>
    <cellStyle name="Total 2 9 3 10" xfId="32900"/>
    <cellStyle name="Total 2 9 3 11" xfId="32901"/>
    <cellStyle name="Total 2 9 3 12" xfId="37757"/>
    <cellStyle name="Total 2 9 3 2" xfId="32902"/>
    <cellStyle name="Total 2 9 3 2 10" xfId="32903"/>
    <cellStyle name="Total 2 9 3 2 11" xfId="37758"/>
    <cellStyle name="Total 2 9 3 2 2" xfId="32904"/>
    <cellStyle name="Total 2 9 3 2 3" xfId="32905"/>
    <cellStyle name="Total 2 9 3 2 4" xfId="32906"/>
    <cellStyle name="Total 2 9 3 2 5" xfId="32907"/>
    <cellStyle name="Total 2 9 3 2 6" xfId="32908"/>
    <cellStyle name="Total 2 9 3 2 7" xfId="32909"/>
    <cellStyle name="Total 2 9 3 2 8" xfId="32910"/>
    <cellStyle name="Total 2 9 3 2 9" xfId="32911"/>
    <cellStyle name="Total 2 9 3 3" xfId="32912"/>
    <cellStyle name="Total 2 9 3 4" xfId="32913"/>
    <cellStyle name="Total 2 9 3 5" xfId="32914"/>
    <cellStyle name="Total 2 9 3 6" xfId="32915"/>
    <cellStyle name="Total 2 9 3 7" xfId="32916"/>
    <cellStyle name="Total 2 9 3 8" xfId="32917"/>
    <cellStyle name="Total 2 9 3 9" xfId="32918"/>
    <cellStyle name="Total 2 9 4" xfId="32919"/>
    <cellStyle name="Total 2 9 4 10" xfId="32920"/>
    <cellStyle name="Total 2 9 4 11" xfId="37759"/>
    <cellStyle name="Total 2 9 4 2" xfId="32921"/>
    <cellStyle name="Total 2 9 4 3" xfId="32922"/>
    <cellStyle name="Total 2 9 4 4" xfId="32923"/>
    <cellStyle name="Total 2 9 4 5" xfId="32924"/>
    <cellStyle name="Total 2 9 4 6" xfId="32925"/>
    <cellStyle name="Total 2 9 4 7" xfId="32926"/>
    <cellStyle name="Total 2 9 4 8" xfId="32927"/>
    <cellStyle name="Total 2 9 4 9" xfId="32928"/>
    <cellStyle name="Total 2 9 5" xfId="32929"/>
    <cellStyle name="Total 2 9 6" xfId="32930"/>
    <cellStyle name="Total 2 9 7" xfId="32931"/>
    <cellStyle name="Total 2 9 8" xfId="32932"/>
    <cellStyle name="Total 2 9 9" xfId="32933"/>
    <cellStyle name="Total 3" xfId="32934"/>
    <cellStyle name="Total 3 2" xfId="32935"/>
    <cellStyle name="Total 3 3" xfId="32936"/>
    <cellStyle name="Total 3 4" xfId="34024"/>
    <cellStyle name="Total 4" xfId="32937"/>
    <cellStyle name="Total 4 2" xfId="32938"/>
    <cellStyle name="Total 4 3" xfId="32939"/>
    <cellStyle name="Total 4 4" xfId="34025"/>
    <cellStyle name="Total 5" xfId="32940"/>
    <cellStyle name="Total 5 2" xfId="32941"/>
    <cellStyle name="Total 5 3" xfId="32942"/>
    <cellStyle name="Total 5 4" xfId="34026"/>
    <cellStyle name="Total 6" xfId="32943"/>
    <cellStyle name="Total 6 2" xfId="32944"/>
    <cellStyle name="Total 6 3" xfId="32945"/>
    <cellStyle name="Total 6 4" xfId="34027"/>
    <cellStyle name="Total 7" xfId="32946"/>
    <cellStyle name="Total 7 2" xfId="32947"/>
    <cellStyle name="Total 7 3" xfId="32948"/>
    <cellStyle name="Total 7 4" xfId="34028"/>
    <cellStyle name="Total 8" xfId="32949"/>
    <cellStyle name="Total 8 2" xfId="32950"/>
    <cellStyle name="Total 8 3" xfId="32951"/>
    <cellStyle name="Total 8 4" xfId="34029"/>
    <cellStyle name="Total 9" xfId="32952"/>
    <cellStyle name="Warning Text" xfId="50" builtinId="11" hidden="1"/>
    <cellStyle name="Warning Text 10" xfId="32954"/>
    <cellStyle name="Warning Text 11" xfId="33034"/>
    <cellStyle name="Warning Text 12" xfId="32953"/>
    <cellStyle name="Warning Text 2" xfId="32955"/>
    <cellStyle name="Warning Text 2 2" xfId="32956"/>
    <cellStyle name="Warning Text 2 2 2" xfId="32957"/>
    <cellStyle name="Warning Text 2 2 2 2" xfId="32958"/>
    <cellStyle name="Warning Text 2 2 2 3" xfId="32959"/>
    <cellStyle name="Warning Text 2 2 2 4" xfId="37760"/>
    <cellStyle name="Warning Text 2 2 3" xfId="32960"/>
    <cellStyle name="Warning Text 2 2 3 2" xfId="32961"/>
    <cellStyle name="Warning Text 2 2 3 3" xfId="32962"/>
    <cellStyle name="Warning Text 2 2 3 4" xfId="37761"/>
    <cellStyle name="Warning Text 2 2 4" xfId="32963"/>
    <cellStyle name="Warning Text 2 2 5" xfId="32964"/>
    <cellStyle name="Warning Text 2 2 6" xfId="33149"/>
    <cellStyle name="Warning Text 2 3" xfId="32965"/>
    <cellStyle name="Warning Text 2 3 2" xfId="32966"/>
    <cellStyle name="Warning Text 2 3 3" xfId="32967"/>
    <cellStyle name="Warning Text 2 3 4" xfId="37762"/>
    <cellStyle name="Warning Text 2 4" xfId="32968"/>
    <cellStyle name="Warning Text 2 4 2" xfId="32969"/>
    <cellStyle name="Warning Text 2 4 3" xfId="32970"/>
    <cellStyle name="Warning Text 2 4 4" xfId="37763"/>
    <cellStyle name="Warning Text 2 5" xfId="32971"/>
    <cellStyle name="Warning Text 2 5 2" xfId="32972"/>
    <cellStyle name="Warning Text 2 5 3" xfId="32973"/>
    <cellStyle name="Warning Text 2 5 4" xfId="37764"/>
    <cellStyle name="Warning Text 2 6" xfId="32974"/>
    <cellStyle name="Warning Text 2 7" xfId="32975"/>
    <cellStyle name="Warning Text 2 8" xfId="33080"/>
    <cellStyle name="Warning Text 3" xfId="32976"/>
    <cellStyle name="Warning Text 3 2" xfId="32977"/>
    <cellStyle name="Warning Text 3 3" xfId="32978"/>
    <cellStyle name="Warning Text 3 4" xfId="34030"/>
    <cellStyle name="Warning Text 4" xfId="32979"/>
    <cellStyle name="Warning Text 4 2" xfId="32980"/>
    <cellStyle name="Warning Text 4 3" xfId="32981"/>
    <cellStyle name="Warning Text 4 4" xfId="34031"/>
    <cellStyle name="Warning Text 5" xfId="32982"/>
    <cellStyle name="Warning Text 5 2" xfId="32983"/>
    <cellStyle name="Warning Text 5 3" xfId="32984"/>
    <cellStyle name="Warning Text 5 4" xfId="34032"/>
    <cellStyle name="Warning Text 6" xfId="32985"/>
    <cellStyle name="Warning Text 6 2" xfId="32986"/>
    <cellStyle name="Warning Text 6 3" xfId="32987"/>
    <cellStyle name="Warning Text 6 4" xfId="34033"/>
    <cellStyle name="Warning Text 7" xfId="32988"/>
    <cellStyle name="Warning Text 7 2" xfId="32989"/>
    <cellStyle name="Warning Text 7 3" xfId="32990"/>
    <cellStyle name="Warning Text 7 4" xfId="34034"/>
    <cellStyle name="Warning Text 8" xfId="32991"/>
    <cellStyle name="Warning Text 8 2" xfId="32992"/>
    <cellStyle name="Warning Text 8 3" xfId="32993"/>
    <cellStyle name="Warning Text 8 4" xfId="34035"/>
    <cellStyle name="Warning Text 9" xfId="32994"/>
    <cellStyle name="Year" xfId="32995"/>
    <cellStyle name="Year 2" xfId="32996"/>
    <cellStyle name="Year 2 2" xfId="32997"/>
    <cellStyle name="Year 2 3" xfId="32998"/>
    <cellStyle name="Year 2 4" xfId="37765"/>
    <cellStyle name="Year 3" xfId="32999"/>
    <cellStyle name="Year 4" xfId="33000"/>
    <cellStyle name="Year 5" xfId="34036"/>
    <cellStyle name="Year0" xfId="31"/>
    <cellStyle name="Year0 2" xfId="33002"/>
    <cellStyle name="Year0 3" xfId="33003"/>
    <cellStyle name="Year0 4" xfId="34037"/>
    <cellStyle name="Year0 5" xfId="33001"/>
  </cellStyles>
  <dxfs count="5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949"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tabSelected="1" view="pageBreakPreview" zoomScaleNormal="100" zoomScaleSheetLayoutView="100" workbookViewId="0"/>
  </sheetViews>
  <sheetFormatPr defaultRowHeight="12.75"/>
  <cols>
    <col min="1" max="1" width="26.5703125" style="1" customWidth="1"/>
    <col min="2" max="2" width="43.140625" style="1" customWidth="1"/>
    <col min="3" max="3" width="32.7109375" style="1" customWidth="1"/>
    <col min="4" max="4" width="32.28515625" style="1" customWidth="1"/>
    <col min="5" max="16384" width="9.140625" style="1"/>
  </cols>
  <sheetData>
    <row r="1" spans="1:4">
      <c r="A1" s="272"/>
      <c r="B1" s="273"/>
      <c r="C1" s="273"/>
      <c r="D1" s="274"/>
    </row>
    <row r="2" spans="1:4" ht="236.25" customHeight="1">
      <c r="A2" s="257"/>
      <c r="B2" s="259"/>
      <c r="C2" s="259"/>
      <c r="D2" s="260"/>
    </row>
    <row r="3" spans="1:4" ht="23.25">
      <c r="A3" s="275" t="s">
        <v>9</v>
      </c>
      <c r="B3" s="276"/>
      <c r="C3" s="276"/>
      <c r="D3" s="277"/>
    </row>
    <row r="4" spans="1:4" ht="27.75" customHeight="1">
      <c r="A4" s="275" t="s">
        <v>552</v>
      </c>
      <c r="B4" s="276"/>
      <c r="C4" s="276"/>
      <c r="D4" s="277"/>
    </row>
    <row r="5" spans="1:4" ht="27.75" customHeight="1">
      <c r="A5" s="275" t="s">
        <v>0</v>
      </c>
      <c r="B5" s="276"/>
      <c r="C5" s="276"/>
      <c r="D5" s="277"/>
    </row>
    <row r="6" spans="1:4" ht="21">
      <c r="A6" s="278" t="s">
        <v>564</v>
      </c>
      <c r="B6" s="276"/>
      <c r="C6" s="276"/>
      <c r="D6" s="277"/>
    </row>
    <row r="7" spans="1:4" ht="60" customHeight="1">
      <c r="A7" s="279"/>
      <c r="B7" s="276"/>
      <c r="C7" s="276"/>
      <c r="D7" s="277"/>
    </row>
    <row r="8" spans="1:4" ht="15" customHeight="1">
      <c r="A8" s="257"/>
      <c r="B8" s="285" t="s">
        <v>7</v>
      </c>
      <c r="C8" s="50" t="s">
        <v>603</v>
      </c>
      <c r="D8" s="286"/>
    </row>
    <row r="9" spans="1:4" ht="3" customHeight="1">
      <c r="A9" s="257"/>
      <c r="B9" s="259"/>
      <c r="C9" s="259"/>
      <c r="D9" s="260"/>
    </row>
    <row r="10" spans="1:4" ht="15" customHeight="1">
      <c r="A10" s="257"/>
      <c r="B10" s="285" t="s">
        <v>8</v>
      </c>
      <c r="C10" s="49">
        <v>43555</v>
      </c>
      <c r="D10" s="260"/>
    </row>
    <row r="11" spans="1:4" ht="3" customHeight="1">
      <c r="A11" s="257"/>
      <c r="B11" s="259"/>
      <c r="C11" s="287"/>
      <c r="D11" s="260"/>
    </row>
    <row r="12" spans="1:4" ht="15" customHeight="1">
      <c r="A12" s="257"/>
      <c r="B12" s="285" t="s">
        <v>556</v>
      </c>
      <c r="C12" s="49">
        <v>43556</v>
      </c>
      <c r="D12" s="260"/>
    </row>
    <row r="13" spans="1:4" ht="15" customHeight="1">
      <c r="A13" s="257"/>
      <c r="B13" s="262"/>
      <c r="C13" s="262"/>
      <c r="D13" s="260"/>
    </row>
    <row r="14" spans="1:4" ht="15" customHeight="1">
      <c r="A14" s="257"/>
      <c r="B14" s="262"/>
      <c r="C14" s="262"/>
      <c r="D14" s="277"/>
    </row>
    <row r="15" spans="1:4" ht="15" customHeight="1">
      <c r="A15" s="280" t="s">
        <v>557</v>
      </c>
      <c r="B15" s="281"/>
      <c r="C15" s="276"/>
      <c r="D15" s="277"/>
    </row>
    <row r="16" spans="1:4">
      <c r="A16" s="293" t="s">
        <v>601</v>
      </c>
      <c r="B16" s="292"/>
      <c r="C16" s="292"/>
      <c r="D16" s="277"/>
    </row>
    <row r="17" spans="1:4" ht="39.950000000000003" customHeight="1">
      <c r="A17" s="282"/>
      <c r="B17" s="283"/>
      <c r="C17" s="283"/>
      <c r="D17" s="284"/>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3" type="noConversion"/>
  <dataValidations xWindow="506" yWindow="670" count="2">
    <dataValidation type="date" operator="greaterThan" allowBlank="1" showInputMessage="1" showErrorMessage="1" errorTitle="Date entry" error="Dates after 1 January 2011 accepted" promptTitle="Date entry" prompt=" " sqref="C12 C10">
      <formula1>40544</formula1>
    </dataValidation>
    <dataValidation allowBlank="1" showInputMessage="1" promptTitle="Name of regulated entity" prompt=" " sqref="C8"/>
  </dataValidations>
  <pageMargins left="0.70866141732283472" right="0.70866141732283472" top="0.74803149606299213" bottom="0.74803149606299213" header="0.31496062992125984" footer="0.31496062992125984"/>
  <pageSetup paperSize="9" scale="72" orientation="portrait" cellComments="asDisplayed" r:id="rId2"/>
  <headerFooter>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T95"/>
  <sheetViews>
    <sheetView showGridLines="0" view="pageBreakPreview" zoomScaleNormal="100" zoomScaleSheetLayoutView="100" workbookViewId="0"/>
  </sheetViews>
  <sheetFormatPr defaultRowHeight="12.75"/>
  <cols>
    <col min="1" max="1" width="18.7109375" style="15" customWidth="1"/>
    <col min="2" max="2" width="17.85546875" style="15" customWidth="1"/>
    <col min="3" max="3" width="31.7109375" style="15" customWidth="1"/>
    <col min="4" max="4" width="8.5703125" customWidth="1"/>
    <col min="5" max="6" width="31.7109375" customWidth="1"/>
    <col min="7" max="9" width="52.7109375" customWidth="1"/>
    <col min="10" max="10" width="2.7109375" style="88" customWidth="1"/>
    <col min="11" max="11" width="3.7109375" style="61" customWidth="1"/>
    <col min="12" max="12" width="19.42578125" style="88" customWidth="1"/>
    <col min="13" max="13" width="17.85546875" style="88" customWidth="1"/>
    <col min="14" max="14" width="31.7109375" style="88" customWidth="1"/>
    <col min="15" max="19" width="38.7109375" customWidth="1"/>
    <col min="20" max="20" width="2.7109375" customWidth="1"/>
    <col min="21" max="16384" width="9.140625" style="9"/>
  </cols>
  <sheetData>
    <row r="1" spans="1:20" ht="15" customHeight="1">
      <c r="A1" s="31"/>
      <c r="B1" s="32"/>
      <c r="C1" s="32"/>
      <c r="D1" s="32"/>
      <c r="E1" s="32"/>
      <c r="F1" s="32"/>
      <c r="G1" s="32"/>
      <c r="H1" s="32"/>
      <c r="I1" s="32"/>
      <c r="J1" s="33"/>
      <c r="K1" s="96"/>
      <c r="L1" s="31"/>
      <c r="M1" s="32"/>
      <c r="N1" s="32"/>
      <c r="O1" s="32"/>
      <c r="P1" s="32"/>
      <c r="Q1" s="32"/>
      <c r="R1" s="32"/>
      <c r="S1" s="32"/>
      <c r="T1" s="33"/>
    </row>
    <row r="2" spans="1:20" ht="18" customHeight="1">
      <c r="A2" s="34"/>
      <c r="B2" s="112"/>
      <c r="C2" s="112"/>
      <c r="D2" s="112"/>
      <c r="E2" s="112"/>
      <c r="F2" s="112"/>
      <c r="G2" s="45" t="s">
        <v>7</v>
      </c>
      <c r="H2" s="363" t="str">
        <f>IF(NOT(ISBLANK(CoverSheet!$C$8)),CoverSheet!$C$8,"")</f>
        <v>Alpine Energy Limited</v>
      </c>
      <c r="I2" s="364"/>
      <c r="J2" s="26"/>
      <c r="K2" s="96"/>
      <c r="L2" s="34"/>
      <c r="M2" s="112"/>
      <c r="N2" s="112"/>
      <c r="O2" s="112"/>
      <c r="P2" s="112"/>
      <c r="Q2" s="45" t="s">
        <v>7</v>
      </c>
      <c r="R2" s="363" t="str">
        <f>IF(NOT(ISBLANK(CoverSheet!$C$8)),CoverSheet!$C$8,"")</f>
        <v>Alpine Energy Limited</v>
      </c>
      <c r="S2" s="364"/>
      <c r="T2" s="26"/>
    </row>
    <row r="3" spans="1:20" ht="18" customHeight="1">
      <c r="A3" s="34"/>
      <c r="B3" s="112"/>
      <c r="C3" s="112"/>
      <c r="D3" s="112"/>
      <c r="E3" s="112"/>
      <c r="F3" s="112"/>
      <c r="G3" s="45" t="s">
        <v>234</v>
      </c>
      <c r="H3" s="361" t="str">
        <f>IF(ISNUMBER(CoverSheet!$C$12),TEXT(CoverSheet!$C$12,"_([$-1409]d mmmm yyyy;_(@")&amp;" –"&amp;TEXT(DATE(YEAR(CoverSheet!$C$12)+10,MONTH(CoverSheet!$C$12),DAY(CoverSheet!$C$12)-1),"_([$-1409]d mmmm yyyy;_(@"),"")</f>
        <v xml:space="preserve"> 1 April 2019 – 31 March 2029</v>
      </c>
      <c r="I3" s="362"/>
      <c r="J3" s="26"/>
      <c r="K3" s="96"/>
      <c r="L3" s="34"/>
      <c r="M3" s="112"/>
      <c r="N3" s="112"/>
      <c r="O3" s="112"/>
      <c r="P3" s="112"/>
      <c r="Q3" s="45" t="s">
        <v>234</v>
      </c>
      <c r="R3" s="361" t="str">
        <f>IF(ISNUMBER(CoverSheet!$C$12),TEXT(CoverSheet!$C$12,"_([$-1409]d mmmm yyyy;_(@")&amp;" –"&amp;TEXT(DATE(YEAR(CoverSheet!$C$12)+10,MONTH(CoverSheet!$C$12),DAY(CoverSheet!$C$12)-1),"_([$-1409]d mmmm yyyy;_(@"),"")</f>
        <v xml:space="preserve"> 1 April 2019 – 31 March 2029</v>
      </c>
      <c r="S3" s="362"/>
      <c r="T3" s="26"/>
    </row>
    <row r="4" spans="1:20" ht="18" customHeight="1">
      <c r="A4" s="89"/>
      <c r="B4" s="112"/>
      <c r="C4" s="112"/>
      <c r="D4" s="112"/>
      <c r="E4" s="112"/>
      <c r="F4" s="112"/>
      <c r="G4" s="45" t="s">
        <v>233</v>
      </c>
      <c r="H4" s="365"/>
      <c r="I4" s="366"/>
      <c r="J4" s="26"/>
      <c r="K4" s="96"/>
      <c r="L4" s="89"/>
      <c r="M4" s="112"/>
      <c r="N4" s="112"/>
      <c r="O4" s="112"/>
      <c r="P4" s="112"/>
      <c r="Q4" s="45" t="s">
        <v>233</v>
      </c>
      <c r="R4" s="361" t="str">
        <f>IF(ISBLANK($H$4),"",$H$4)</f>
        <v/>
      </c>
      <c r="S4" s="362"/>
      <c r="T4" s="26"/>
    </row>
    <row r="5" spans="1:20" s="62" customFormat="1" ht="21">
      <c r="A5" s="113" t="s">
        <v>445</v>
      </c>
      <c r="B5" s="112"/>
      <c r="C5" s="112"/>
      <c r="D5" s="112"/>
      <c r="E5" s="112"/>
      <c r="F5" s="112"/>
      <c r="G5" s="45"/>
      <c r="H5" s="45"/>
      <c r="I5" s="45"/>
      <c r="J5" s="26"/>
      <c r="K5" s="96"/>
      <c r="L5" s="113" t="s">
        <v>509</v>
      </c>
      <c r="M5" s="112"/>
      <c r="N5" s="112"/>
      <c r="O5" s="112"/>
      <c r="P5" s="112"/>
      <c r="Q5" s="112"/>
      <c r="R5" s="112"/>
      <c r="S5" s="45"/>
      <c r="T5" s="26"/>
    </row>
    <row r="6" spans="1:20" s="18" customFormat="1" ht="21" customHeight="1">
      <c r="A6" s="359" t="s">
        <v>444</v>
      </c>
      <c r="B6" s="360"/>
      <c r="C6" s="360"/>
      <c r="D6" s="360"/>
      <c r="E6" s="360"/>
      <c r="F6" s="360"/>
      <c r="G6" s="85"/>
      <c r="H6" s="85"/>
      <c r="I6" s="85"/>
      <c r="J6" s="46"/>
      <c r="K6" s="97"/>
      <c r="L6" s="95"/>
      <c r="M6" s="42"/>
      <c r="N6" s="42"/>
      <c r="O6" s="42"/>
      <c r="P6" s="42"/>
      <c r="Q6" s="42"/>
      <c r="R6" s="42"/>
      <c r="S6" s="42"/>
      <c r="T6" s="46"/>
    </row>
    <row r="7" spans="1:20" s="102" customFormat="1" ht="15" customHeight="1">
      <c r="A7" s="114" t="s">
        <v>213</v>
      </c>
      <c r="B7" s="114" t="s">
        <v>81</v>
      </c>
      <c r="C7" s="219" t="s">
        <v>82</v>
      </c>
      <c r="D7" s="114" t="s">
        <v>91</v>
      </c>
      <c r="E7" s="114" t="s">
        <v>212</v>
      </c>
      <c r="F7" s="114" t="s">
        <v>90</v>
      </c>
      <c r="G7" s="114" t="s">
        <v>88</v>
      </c>
      <c r="H7" s="114" t="s">
        <v>89</v>
      </c>
      <c r="I7" s="114" t="s">
        <v>188</v>
      </c>
      <c r="J7" s="100"/>
      <c r="K7" s="101"/>
      <c r="L7" s="114" t="s">
        <v>213</v>
      </c>
      <c r="M7" s="114" t="s">
        <v>81</v>
      </c>
      <c r="N7" s="218" t="s">
        <v>82</v>
      </c>
      <c r="O7" s="114" t="s">
        <v>83</v>
      </c>
      <c r="P7" s="114" t="s">
        <v>84</v>
      </c>
      <c r="Q7" s="114" t="s">
        <v>85</v>
      </c>
      <c r="R7" s="114" t="s">
        <v>86</v>
      </c>
      <c r="S7" s="114" t="s">
        <v>87</v>
      </c>
      <c r="T7" s="100"/>
    </row>
    <row r="8" spans="1:20" s="106" customFormat="1" ht="260.25" customHeight="1">
      <c r="A8" s="105">
        <v>3</v>
      </c>
      <c r="B8" s="98" t="s">
        <v>92</v>
      </c>
      <c r="C8" s="221" t="s">
        <v>93</v>
      </c>
      <c r="D8" s="227">
        <v>3</v>
      </c>
      <c r="E8" s="211" t="s">
        <v>92</v>
      </c>
      <c r="F8" s="210" t="s">
        <v>664</v>
      </c>
      <c r="G8" s="98" t="s">
        <v>427</v>
      </c>
      <c r="H8" s="98" t="s">
        <v>95</v>
      </c>
      <c r="I8" s="98" t="s">
        <v>192</v>
      </c>
      <c r="J8" s="103"/>
      <c r="K8" s="104"/>
      <c r="L8" s="105">
        <v>3</v>
      </c>
      <c r="M8" s="98" t="s">
        <v>92</v>
      </c>
      <c r="N8" s="217" t="s">
        <v>93</v>
      </c>
      <c r="O8" s="98" t="s">
        <v>189</v>
      </c>
      <c r="P8" s="98" t="s">
        <v>190</v>
      </c>
      <c r="Q8" s="98" t="s">
        <v>191</v>
      </c>
      <c r="R8" s="98" t="s">
        <v>94</v>
      </c>
      <c r="S8" s="98" t="s">
        <v>229</v>
      </c>
      <c r="T8" s="103"/>
    </row>
    <row r="9" spans="1:20" s="106" customFormat="1" ht="237" customHeight="1">
      <c r="A9" s="105">
        <v>10</v>
      </c>
      <c r="B9" s="98" t="s">
        <v>300</v>
      </c>
      <c r="C9" s="221" t="s">
        <v>301</v>
      </c>
      <c r="D9" s="227">
        <v>2</v>
      </c>
      <c r="E9" s="210" t="s">
        <v>665</v>
      </c>
      <c r="F9" s="210" t="s">
        <v>666</v>
      </c>
      <c r="G9" s="98" t="s">
        <v>428</v>
      </c>
      <c r="H9" s="98" t="s">
        <v>306</v>
      </c>
      <c r="I9" s="98" t="s">
        <v>307</v>
      </c>
      <c r="J9" s="103"/>
      <c r="K9" s="104"/>
      <c r="L9" s="105">
        <v>10</v>
      </c>
      <c r="M9" s="98" t="s">
        <v>300</v>
      </c>
      <c r="N9" s="217" t="s">
        <v>301</v>
      </c>
      <c r="O9" s="98" t="s">
        <v>302</v>
      </c>
      <c r="P9" s="98" t="s">
        <v>303</v>
      </c>
      <c r="Q9" s="98" t="s">
        <v>304</v>
      </c>
      <c r="R9" s="98" t="s">
        <v>305</v>
      </c>
      <c r="S9" s="98" t="s">
        <v>229</v>
      </c>
      <c r="T9" s="103"/>
    </row>
    <row r="10" spans="1:20" s="106" customFormat="1" ht="171.75" customHeight="1">
      <c r="A10" s="105">
        <v>11</v>
      </c>
      <c r="B10" s="98" t="s">
        <v>300</v>
      </c>
      <c r="C10" s="221" t="s">
        <v>308</v>
      </c>
      <c r="D10" s="227">
        <v>2</v>
      </c>
      <c r="E10" s="210" t="s">
        <v>667</v>
      </c>
      <c r="F10" s="210" t="s">
        <v>668</v>
      </c>
      <c r="G10" s="98" t="s">
        <v>429</v>
      </c>
      <c r="H10" s="98" t="s">
        <v>313</v>
      </c>
      <c r="I10" s="98" t="s">
        <v>314</v>
      </c>
      <c r="J10" s="103"/>
      <c r="K10" s="104"/>
      <c r="L10" s="105">
        <v>11</v>
      </c>
      <c r="M10" s="98" t="s">
        <v>300</v>
      </c>
      <c r="N10" s="217" t="s">
        <v>308</v>
      </c>
      <c r="O10" s="98" t="s">
        <v>309</v>
      </c>
      <c r="P10" s="98" t="s">
        <v>310</v>
      </c>
      <c r="Q10" s="98" t="s">
        <v>311</v>
      </c>
      <c r="R10" s="98" t="s">
        <v>312</v>
      </c>
      <c r="S10" s="98" t="s">
        <v>229</v>
      </c>
      <c r="T10" s="103"/>
    </row>
    <row r="11" spans="1:20" s="106" customFormat="1" ht="164.25" customHeight="1">
      <c r="A11" s="105">
        <v>26</v>
      </c>
      <c r="B11" s="98" t="s">
        <v>214</v>
      </c>
      <c r="C11" s="221" t="s">
        <v>216</v>
      </c>
      <c r="D11" s="227">
        <v>3</v>
      </c>
      <c r="E11" s="210" t="s">
        <v>669</v>
      </c>
      <c r="F11" s="210" t="s">
        <v>670</v>
      </c>
      <c r="G11" s="98" t="s">
        <v>97</v>
      </c>
      <c r="H11" s="98" t="s">
        <v>98</v>
      </c>
      <c r="I11" s="98" t="s">
        <v>194</v>
      </c>
      <c r="J11" s="107"/>
      <c r="K11" s="104"/>
      <c r="L11" s="105">
        <v>26</v>
      </c>
      <c r="M11" s="98" t="s">
        <v>214</v>
      </c>
      <c r="N11" s="217" t="s">
        <v>216</v>
      </c>
      <c r="O11" s="98" t="s">
        <v>193</v>
      </c>
      <c r="P11" s="98" t="s">
        <v>223</v>
      </c>
      <c r="Q11" s="98" t="s">
        <v>219</v>
      </c>
      <c r="R11" s="98" t="s">
        <v>220</v>
      </c>
      <c r="S11" s="98" t="s">
        <v>229</v>
      </c>
      <c r="T11" s="107"/>
    </row>
    <row r="12" spans="1:20" s="62" customFormat="1">
      <c r="A12" s="88"/>
      <c r="B12" s="88"/>
      <c r="C12" s="88"/>
      <c r="D12" s="88"/>
      <c r="E12" s="88"/>
      <c r="F12" s="88"/>
      <c r="G12" s="88"/>
      <c r="H12" s="88"/>
      <c r="I12" s="88"/>
      <c r="J12" s="88"/>
      <c r="K12" s="61"/>
      <c r="L12" s="88"/>
      <c r="M12" s="88"/>
      <c r="N12" s="88"/>
      <c r="O12" s="88"/>
      <c r="P12" s="88"/>
      <c r="Q12" s="88"/>
      <c r="R12" s="88"/>
      <c r="S12" s="88"/>
      <c r="T12" s="88"/>
    </row>
    <row r="13" spans="1:20" s="62" customFormat="1" ht="15" customHeight="1">
      <c r="A13" s="31"/>
      <c r="B13" s="32"/>
      <c r="C13" s="32"/>
      <c r="D13" s="32"/>
      <c r="E13" s="32"/>
      <c r="F13" s="32"/>
      <c r="G13" s="32"/>
      <c r="H13" s="32"/>
      <c r="I13" s="32"/>
      <c r="J13" s="33"/>
      <c r="K13" s="96"/>
      <c r="L13" s="31"/>
      <c r="M13" s="32"/>
      <c r="N13" s="32"/>
      <c r="O13" s="32"/>
      <c r="P13" s="32"/>
      <c r="Q13" s="32"/>
      <c r="R13" s="32"/>
      <c r="S13" s="32"/>
      <c r="T13" s="33"/>
    </row>
    <row r="14" spans="1:20" s="62" customFormat="1" ht="18" customHeight="1">
      <c r="A14" s="34"/>
      <c r="B14" s="92"/>
      <c r="C14" s="92"/>
      <c r="D14" s="92"/>
      <c r="E14" s="92"/>
      <c r="F14" s="92"/>
      <c r="G14" s="45" t="s">
        <v>7</v>
      </c>
      <c r="H14" s="351" t="str">
        <f>IF(NOT(ISBLANK(CoverSheet!$C$8)),CoverSheet!$C$8,"")</f>
        <v>Alpine Energy Limited</v>
      </c>
      <c r="I14" s="351"/>
      <c r="J14" s="26"/>
      <c r="K14" s="96"/>
      <c r="L14" s="34"/>
      <c r="M14" s="92"/>
      <c r="N14" s="92"/>
      <c r="O14" s="92"/>
      <c r="P14" s="92"/>
      <c r="Q14" s="45" t="s">
        <v>7</v>
      </c>
      <c r="R14" s="363" t="str">
        <f>IF(NOT(ISBLANK(CoverSheet!$C$8)),CoverSheet!$C$8,"")</f>
        <v>Alpine Energy Limited</v>
      </c>
      <c r="S14" s="364"/>
      <c r="T14" s="26"/>
    </row>
    <row r="15" spans="1:20" s="62" customFormat="1" ht="18" customHeight="1">
      <c r="A15" s="34"/>
      <c r="B15" s="92"/>
      <c r="C15" s="92"/>
      <c r="D15" s="92"/>
      <c r="E15" s="92"/>
      <c r="F15" s="92"/>
      <c r="G15" s="45" t="s">
        <v>234</v>
      </c>
      <c r="H15" s="352" t="str">
        <f>IF(ISNUMBER(CoverSheet!$C$12),TEXT(CoverSheet!$C$12,"_([$-1409]d mmmm yyyy;_(@")&amp;" –"&amp;TEXT(DATE(YEAR(CoverSheet!$C$12)+10,MONTH(CoverSheet!$C$12),DAY(CoverSheet!$C$12)-1),"_([$-1409]d mmmm yyyy;_(@"),"")</f>
        <v xml:space="preserve"> 1 April 2019 – 31 March 2029</v>
      </c>
      <c r="I15" s="352"/>
      <c r="J15" s="26"/>
      <c r="K15" s="96"/>
      <c r="L15" s="34"/>
      <c r="M15" s="92"/>
      <c r="N15" s="92"/>
      <c r="O15" s="92"/>
      <c r="P15" s="92"/>
      <c r="Q15" s="45" t="s">
        <v>234</v>
      </c>
      <c r="R15" s="361" t="str">
        <f>IF(ISNUMBER(CoverSheet!$C$12),TEXT(CoverSheet!$C$12,"_([$-1409]d mmmm yyyy;_(@")&amp;" –"&amp;TEXT(DATE(YEAR(CoverSheet!$C$12)+10,MONTH(CoverSheet!$C$12),DAY(CoverSheet!$C$12)-1),"_([$-1409]d mmmm yyyy;_(@"),"")</f>
        <v xml:space="preserve"> 1 April 2019 – 31 March 2029</v>
      </c>
      <c r="S15" s="362"/>
      <c r="T15" s="26"/>
    </row>
    <row r="16" spans="1:20" s="62" customFormat="1" ht="18" customHeight="1">
      <c r="A16" s="89"/>
      <c r="B16" s="92"/>
      <c r="C16" s="92"/>
      <c r="D16" s="92"/>
      <c r="E16" s="92"/>
      <c r="F16" s="92"/>
      <c r="G16" s="45" t="s">
        <v>233</v>
      </c>
      <c r="H16" s="361" t="str">
        <f>IF(ISBLANK($H$4),"",$H$4)</f>
        <v/>
      </c>
      <c r="I16" s="362"/>
      <c r="J16" s="26"/>
      <c r="K16" s="96"/>
      <c r="L16" s="89"/>
      <c r="M16" s="92"/>
      <c r="N16" s="92"/>
      <c r="O16" s="92"/>
      <c r="P16" s="92"/>
      <c r="Q16" s="45" t="s">
        <v>233</v>
      </c>
      <c r="R16" s="361" t="str">
        <f>IF(ISBLANK($H$4),"",$H$4)</f>
        <v/>
      </c>
      <c r="S16" s="362"/>
      <c r="T16" s="26"/>
    </row>
    <row r="17" spans="1:20" s="62" customFormat="1" ht="21">
      <c r="A17" s="93" t="s">
        <v>509</v>
      </c>
      <c r="B17" s="92"/>
      <c r="C17" s="92"/>
      <c r="D17" s="92"/>
      <c r="E17" s="92"/>
      <c r="F17" s="92"/>
      <c r="G17" s="45"/>
      <c r="H17" s="45"/>
      <c r="I17" s="45"/>
      <c r="J17" s="26"/>
      <c r="K17" s="96"/>
      <c r="L17" s="93" t="s">
        <v>509</v>
      </c>
      <c r="M17" s="92"/>
      <c r="N17" s="92"/>
      <c r="O17" s="92"/>
      <c r="P17" s="92"/>
      <c r="Q17" s="92"/>
      <c r="R17" s="92"/>
      <c r="S17" s="45"/>
      <c r="T17" s="26"/>
    </row>
    <row r="18" spans="1:20" s="62" customFormat="1" ht="15" customHeight="1">
      <c r="A18" s="39"/>
      <c r="B18" s="92"/>
      <c r="C18" s="92"/>
      <c r="D18" s="92"/>
      <c r="E18" s="92"/>
      <c r="F18" s="92"/>
      <c r="G18" s="92"/>
      <c r="H18" s="92"/>
      <c r="I18" s="92"/>
      <c r="J18" s="26"/>
      <c r="K18" s="96"/>
      <c r="L18" s="39"/>
      <c r="M18" s="92"/>
      <c r="N18" s="92"/>
      <c r="O18" s="92"/>
      <c r="P18" s="92"/>
      <c r="Q18" s="92"/>
      <c r="R18" s="92"/>
      <c r="S18" s="92"/>
      <c r="T18" s="26"/>
    </row>
    <row r="19" spans="1:20" s="102" customFormat="1" ht="15" customHeight="1">
      <c r="A19" s="99" t="s">
        <v>213</v>
      </c>
      <c r="B19" s="99" t="s">
        <v>81</v>
      </c>
      <c r="C19" s="219" t="s">
        <v>82</v>
      </c>
      <c r="D19" s="99" t="s">
        <v>91</v>
      </c>
      <c r="E19" s="99" t="s">
        <v>212</v>
      </c>
      <c r="F19" s="99" t="s">
        <v>90</v>
      </c>
      <c r="G19" s="99" t="s">
        <v>88</v>
      </c>
      <c r="H19" s="99" t="s">
        <v>89</v>
      </c>
      <c r="I19" s="99" t="s">
        <v>188</v>
      </c>
      <c r="J19" s="100"/>
      <c r="K19" s="101"/>
      <c r="L19" s="99" t="s">
        <v>213</v>
      </c>
      <c r="M19" s="99" t="s">
        <v>81</v>
      </c>
      <c r="N19" s="218" t="s">
        <v>82</v>
      </c>
      <c r="O19" s="99" t="s">
        <v>83</v>
      </c>
      <c r="P19" s="99" t="s">
        <v>84</v>
      </c>
      <c r="Q19" s="99" t="s">
        <v>85</v>
      </c>
      <c r="R19" s="99" t="s">
        <v>86</v>
      </c>
      <c r="S19" s="99" t="s">
        <v>87</v>
      </c>
      <c r="T19" s="100"/>
    </row>
    <row r="20" spans="1:20" s="106" customFormat="1" ht="220.5">
      <c r="A20" s="105">
        <v>27</v>
      </c>
      <c r="B20" s="98" t="s">
        <v>96</v>
      </c>
      <c r="C20" s="221" t="s">
        <v>315</v>
      </c>
      <c r="D20" s="227">
        <v>2</v>
      </c>
      <c r="E20" s="210" t="s">
        <v>671</v>
      </c>
      <c r="F20" s="210" t="s">
        <v>672</v>
      </c>
      <c r="G20" s="98" t="s">
        <v>320</v>
      </c>
      <c r="H20" s="98" t="s">
        <v>321</v>
      </c>
      <c r="I20" s="98" t="s">
        <v>322</v>
      </c>
      <c r="J20" s="103"/>
      <c r="K20" s="104"/>
      <c r="L20" s="105">
        <v>27</v>
      </c>
      <c r="M20" s="98" t="s">
        <v>96</v>
      </c>
      <c r="N20" s="217" t="s">
        <v>315</v>
      </c>
      <c r="O20" s="98" t="s">
        <v>316</v>
      </c>
      <c r="P20" s="98" t="s">
        <v>317</v>
      </c>
      <c r="Q20" s="98" t="s">
        <v>318</v>
      </c>
      <c r="R20" s="98" t="s">
        <v>319</v>
      </c>
      <c r="S20" s="98" t="s">
        <v>229</v>
      </c>
      <c r="T20" s="103"/>
    </row>
    <row r="21" spans="1:20" s="106" customFormat="1" ht="204.75">
      <c r="A21" s="105">
        <v>29</v>
      </c>
      <c r="B21" s="98" t="s">
        <v>96</v>
      </c>
      <c r="C21" s="221" t="s">
        <v>99</v>
      </c>
      <c r="D21" s="227">
        <v>2</v>
      </c>
      <c r="E21" s="210" t="s">
        <v>673</v>
      </c>
      <c r="F21" s="210" t="s">
        <v>674</v>
      </c>
      <c r="G21" s="98" t="s">
        <v>104</v>
      </c>
      <c r="H21" s="98" t="s">
        <v>105</v>
      </c>
      <c r="I21" s="98" t="s">
        <v>106</v>
      </c>
      <c r="J21" s="103"/>
      <c r="K21" s="104"/>
      <c r="L21" s="105">
        <v>29</v>
      </c>
      <c r="M21" s="98" t="s">
        <v>96</v>
      </c>
      <c r="N21" s="217" t="s">
        <v>99</v>
      </c>
      <c r="O21" s="98" t="s">
        <v>100</v>
      </c>
      <c r="P21" s="98" t="s">
        <v>101</v>
      </c>
      <c r="Q21" s="98" t="s">
        <v>102</v>
      </c>
      <c r="R21" s="98" t="s">
        <v>103</v>
      </c>
      <c r="S21" s="98" t="s">
        <v>229</v>
      </c>
      <c r="T21" s="103"/>
    </row>
    <row r="22" spans="1:20" s="106" customFormat="1" ht="221.25" customHeight="1">
      <c r="A22" s="105">
        <v>31</v>
      </c>
      <c r="B22" s="98" t="s">
        <v>214</v>
      </c>
      <c r="C22" s="221" t="s">
        <v>107</v>
      </c>
      <c r="D22" s="227">
        <v>3</v>
      </c>
      <c r="E22" s="210" t="s">
        <v>675</v>
      </c>
      <c r="F22" s="210" t="s">
        <v>676</v>
      </c>
      <c r="G22" s="98" t="s">
        <v>112</v>
      </c>
      <c r="H22" s="98" t="s">
        <v>113</v>
      </c>
      <c r="I22" s="98" t="s">
        <v>114</v>
      </c>
      <c r="J22" s="103"/>
      <c r="K22" s="104"/>
      <c r="L22" s="105">
        <v>31</v>
      </c>
      <c r="M22" s="98" t="s">
        <v>214</v>
      </c>
      <c r="N22" s="217" t="s">
        <v>107</v>
      </c>
      <c r="O22" s="98" t="s">
        <v>108</v>
      </c>
      <c r="P22" s="98" t="s">
        <v>109</v>
      </c>
      <c r="Q22" s="98" t="s">
        <v>110</v>
      </c>
      <c r="R22" s="98" t="s">
        <v>111</v>
      </c>
      <c r="S22" s="98" t="s">
        <v>229</v>
      </c>
      <c r="T22" s="103"/>
    </row>
    <row r="23" spans="1:20" s="106" customFormat="1" ht="278.25" customHeight="1">
      <c r="A23" s="105">
        <v>33</v>
      </c>
      <c r="B23" s="98" t="s">
        <v>323</v>
      </c>
      <c r="C23" s="221" t="s">
        <v>324</v>
      </c>
      <c r="D23" s="227">
        <v>4</v>
      </c>
      <c r="E23" s="210" t="s">
        <v>677</v>
      </c>
      <c r="F23" s="209" t="s">
        <v>678</v>
      </c>
      <c r="G23" s="98" t="s">
        <v>329</v>
      </c>
      <c r="H23" s="98" t="s">
        <v>330</v>
      </c>
      <c r="I23" s="98" t="s">
        <v>331</v>
      </c>
      <c r="J23" s="107"/>
      <c r="K23" s="104"/>
      <c r="L23" s="105">
        <v>33</v>
      </c>
      <c r="M23" s="98" t="s">
        <v>323</v>
      </c>
      <c r="N23" s="217" t="s">
        <v>324</v>
      </c>
      <c r="O23" s="98" t="s">
        <v>325</v>
      </c>
      <c r="P23" s="98" t="s">
        <v>326</v>
      </c>
      <c r="Q23" s="98" t="s">
        <v>327</v>
      </c>
      <c r="R23" s="98" t="s">
        <v>328</v>
      </c>
      <c r="S23" s="98" t="s">
        <v>229</v>
      </c>
      <c r="T23" s="107"/>
    </row>
    <row r="24" spans="1:20" s="62" customFormat="1">
      <c r="A24" s="88"/>
      <c r="B24" s="88"/>
      <c r="C24" s="88"/>
      <c r="D24" s="88"/>
      <c r="E24" s="88"/>
      <c r="F24" s="88"/>
      <c r="G24" s="88"/>
      <c r="H24" s="88"/>
      <c r="I24" s="88"/>
      <c r="J24" s="88"/>
      <c r="K24" s="61"/>
      <c r="L24" s="88"/>
      <c r="M24" s="88"/>
      <c r="N24" s="88"/>
      <c r="O24" s="88"/>
      <c r="P24" s="88"/>
      <c r="Q24" s="88"/>
      <c r="R24" s="88"/>
      <c r="S24" s="88"/>
      <c r="T24" s="88"/>
    </row>
    <row r="25" spans="1:20" s="62" customFormat="1" ht="15" customHeight="1">
      <c r="A25" s="31"/>
      <c r="B25" s="32"/>
      <c r="C25" s="32"/>
      <c r="D25" s="32"/>
      <c r="E25" s="32"/>
      <c r="F25" s="32"/>
      <c r="G25" s="32"/>
      <c r="H25" s="32"/>
      <c r="I25" s="32"/>
      <c r="J25" s="33"/>
      <c r="K25" s="96"/>
      <c r="L25" s="31"/>
      <c r="M25" s="32"/>
      <c r="N25" s="32"/>
      <c r="O25" s="32"/>
      <c r="P25" s="32"/>
      <c r="Q25" s="32"/>
      <c r="R25" s="32"/>
      <c r="S25" s="32"/>
      <c r="T25" s="33"/>
    </row>
    <row r="26" spans="1:20" s="62" customFormat="1" ht="18" customHeight="1">
      <c r="A26" s="34"/>
      <c r="B26" s="92"/>
      <c r="C26" s="92"/>
      <c r="D26" s="92"/>
      <c r="E26" s="92"/>
      <c r="F26" s="92"/>
      <c r="G26" s="45" t="s">
        <v>7</v>
      </c>
      <c r="H26" s="351" t="str">
        <f>IF(NOT(ISBLANK(CoverSheet!$C$8)),CoverSheet!$C$8,"")</f>
        <v>Alpine Energy Limited</v>
      </c>
      <c r="I26" s="351"/>
      <c r="J26" s="26"/>
      <c r="K26" s="96"/>
      <c r="L26" s="34"/>
      <c r="M26" s="92"/>
      <c r="N26" s="92"/>
      <c r="O26" s="92"/>
      <c r="P26" s="92"/>
      <c r="Q26" s="45" t="s">
        <v>7</v>
      </c>
      <c r="R26" s="363" t="str">
        <f>IF(NOT(ISBLANK(CoverSheet!$C$8)),CoverSheet!$C$8,"")</f>
        <v>Alpine Energy Limited</v>
      </c>
      <c r="S26" s="364"/>
      <c r="T26" s="26"/>
    </row>
    <row r="27" spans="1:20" s="62" customFormat="1" ht="18" customHeight="1">
      <c r="A27" s="34"/>
      <c r="B27" s="92"/>
      <c r="C27" s="92"/>
      <c r="D27" s="92"/>
      <c r="E27" s="92"/>
      <c r="F27" s="92"/>
      <c r="G27" s="45" t="s">
        <v>234</v>
      </c>
      <c r="H27" s="352" t="str">
        <f>IF(ISNUMBER(CoverSheet!$C$12),TEXT(CoverSheet!$C$12,"_([$-1409]d mmmm yyyy;_(@")&amp;" –"&amp;TEXT(DATE(YEAR(CoverSheet!$C$12)+10,MONTH(CoverSheet!$C$12),DAY(CoverSheet!$C$12)-1),"_([$-1409]d mmmm yyyy;_(@"),"")</f>
        <v xml:space="preserve"> 1 April 2019 – 31 March 2029</v>
      </c>
      <c r="I27" s="352"/>
      <c r="J27" s="26"/>
      <c r="K27" s="96"/>
      <c r="L27" s="34"/>
      <c r="M27" s="92"/>
      <c r="N27" s="92"/>
      <c r="O27" s="92"/>
      <c r="P27" s="92"/>
      <c r="Q27" s="45" t="s">
        <v>234</v>
      </c>
      <c r="R27" s="361" t="str">
        <f>IF(ISNUMBER(CoverSheet!$C$12),TEXT(CoverSheet!$C$12,"_([$-1409]d mmmm yyyy;_(@")&amp;" –"&amp;TEXT(DATE(YEAR(CoverSheet!$C$12)+10,MONTH(CoverSheet!$C$12),DAY(CoverSheet!$C$12)-1),"_([$-1409]d mmmm yyyy;_(@"),"")</f>
        <v xml:space="preserve"> 1 April 2019 – 31 March 2029</v>
      </c>
      <c r="S27" s="362"/>
      <c r="T27" s="26"/>
    </row>
    <row r="28" spans="1:20" s="62" customFormat="1" ht="18" customHeight="1">
      <c r="A28" s="89"/>
      <c r="B28" s="92"/>
      <c r="C28" s="92"/>
      <c r="D28" s="92"/>
      <c r="E28" s="92"/>
      <c r="F28" s="92"/>
      <c r="G28" s="45" t="s">
        <v>233</v>
      </c>
      <c r="H28" s="361" t="str">
        <f>IF(ISBLANK($H$4),"",$H$4)</f>
        <v/>
      </c>
      <c r="I28" s="362"/>
      <c r="J28" s="26"/>
      <c r="K28" s="96"/>
      <c r="L28" s="89"/>
      <c r="M28" s="92"/>
      <c r="N28" s="92"/>
      <c r="O28" s="92"/>
      <c r="P28" s="92"/>
      <c r="Q28" s="45" t="s">
        <v>233</v>
      </c>
      <c r="R28" s="361" t="str">
        <f>IF(ISBLANK($H$4),"",$H$4)</f>
        <v/>
      </c>
      <c r="S28" s="362"/>
      <c r="T28" s="26"/>
    </row>
    <row r="29" spans="1:20" s="62" customFormat="1" ht="21">
      <c r="A29" s="93" t="s">
        <v>509</v>
      </c>
      <c r="B29" s="92"/>
      <c r="C29" s="92"/>
      <c r="D29" s="92"/>
      <c r="E29" s="92"/>
      <c r="F29" s="92"/>
      <c r="G29" s="45"/>
      <c r="H29" s="45"/>
      <c r="I29" s="45"/>
      <c r="J29" s="26"/>
      <c r="K29" s="96"/>
      <c r="L29" s="93" t="s">
        <v>509</v>
      </c>
      <c r="M29" s="92"/>
      <c r="N29" s="92"/>
      <c r="O29" s="92"/>
      <c r="P29" s="92"/>
      <c r="Q29" s="92"/>
      <c r="R29" s="92"/>
      <c r="S29" s="45"/>
      <c r="T29" s="26"/>
    </row>
    <row r="30" spans="1:20" s="62" customFormat="1" ht="15" customHeight="1">
      <c r="A30" s="39"/>
      <c r="B30" s="92"/>
      <c r="C30" s="92"/>
      <c r="D30" s="92"/>
      <c r="E30" s="92"/>
      <c r="F30" s="92"/>
      <c r="G30" s="92"/>
      <c r="H30" s="92"/>
      <c r="I30" s="92"/>
      <c r="J30" s="26"/>
      <c r="K30" s="96"/>
      <c r="L30" s="39"/>
      <c r="M30" s="92"/>
      <c r="N30" s="92"/>
      <c r="O30" s="92"/>
      <c r="P30" s="92"/>
      <c r="Q30" s="92"/>
      <c r="R30" s="92"/>
      <c r="S30" s="92"/>
      <c r="T30" s="26"/>
    </row>
    <row r="31" spans="1:20" s="102" customFormat="1" ht="15" customHeight="1">
      <c r="A31" s="99" t="s">
        <v>213</v>
      </c>
      <c r="B31" s="99" t="s">
        <v>81</v>
      </c>
      <c r="C31" s="219" t="s">
        <v>82</v>
      </c>
      <c r="D31" s="99" t="s">
        <v>91</v>
      </c>
      <c r="E31" s="99" t="s">
        <v>212</v>
      </c>
      <c r="F31" s="99" t="s">
        <v>90</v>
      </c>
      <c r="G31" s="99" t="s">
        <v>88</v>
      </c>
      <c r="H31" s="99" t="s">
        <v>89</v>
      </c>
      <c r="I31" s="99" t="s">
        <v>188</v>
      </c>
      <c r="J31" s="100"/>
      <c r="K31" s="101"/>
      <c r="L31" s="99" t="s">
        <v>213</v>
      </c>
      <c r="M31" s="99" t="s">
        <v>81</v>
      </c>
      <c r="N31" s="218" t="s">
        <v>82</v>
      </c>
      <c r="O31" s="99" t="s">
        <v>83</v>
      </c>
      <c r="P31" s="99" t="s">
        <v>84</v>
      </c>
      <c r="Q31" s="99" t="s">
        <v>85</v>
      </c>
      <c r="R31" s="99" t="s">
        <v>86</v>
      </c>
      <c r="S31" s="99" t="s">
        <v>87</v>
      </c>
      <c r="T31" s="100"/>
    </row>
    <row r="32" spans="1:20" s="106" customFormat="1" ht="185.25" customHeight="1">
      <c r="A32" s="105">
        <v>37</v>
      </c>
      <c r="B32" s="98" t="s">
        <v>117</v>
      </c>
      <c r="C32" s="221" t="s">
        <v>195</v>
      </c>
      <c r="D32" s="227">
        <v>3</v>
      </c>
      <c r="E32" s="210" t="s">
        <v>679</v>
      </c>
      <c r="F32" s="210" t="s">
        <v>680</v>
      </c>
      <c r="G32" s="98" t="s">
        <v>430</v>
      </c>
      <c r="H32" s="98" t="s">
        <v>116</v>
      </c>
      <c r="I32" s="98" t="s">
        <v>199</v>
      </c>
      <c r="J32" s="103"/>
      <c r="K32" s="104"/>
      <c r="L32" s="105">
        <v>37</v>
      </c>
      <c r="M32" s="98" t="s">
        <v>117</v>
      </c>
      <c r="N32" s="217" t="s">
        <v>195</v>
      </c>
      <c r="O32" s="98" t="s">
        <v>196</v>
      </c>
      <c r="P32" s="98" t="s">
        <v>197</v>
      </c>
      <c r="Q32" s="98" t="s">
        <v>115</v>
      </c>
      <c r="R32" s="98" t="s">
        <v>198</v>
      </c>
      <c r="S32" s="98" t="s">
        <v>229</v>
      </c>
      <c r="T32" s="103"/>
    </row>
    <row r="33" spans="1:20" s="106" customFormat="1" ht="168.75" customHeight="1">
      <c r="A33" s="105">
        <v>40</v>
      </c>
      <c r="B33" s="98" t="s">
        <v>117</v>
      </c>
      <c r="C33" s="221" t="s">
        <v>118</v>
      </c>
      <c r="D33" s="227">
        <v>2</v>
      </c>
      <c r="E33" s="210" t="s">
        <v>681</v>
      </c>
      <c r="F33" s="210" t="s">
        <v>682</v>
      </c>
      <c r="G33" s="98" t="s">
        <v>123</v>
      </c>
      <c r="H33" s="98" t="s">
        <v>124</v>
      </c>
      <c r="I33" s="98" t="s">
        <v>125</v>
      </c>
      <c r="J33" s="103"/>
      <c r="K33" s="104"/>
      <c r="L33" s="105">
        <v>40</v>
      </c>
      <c r="M33" s="98" t="s">
        <v>117</v>
      </c>
      <c r="N33" s="217" t="s">
        <v>118</v>
      </c>
      <c r="O33" s="98" t="s">
        <v>119</v>
      </c>
      <c r="P33" s="98" t="s">
        <v>120</v>
      </c>
      <c r="Q33" s="98" t="s">
        <v>121</v>
      </c>
      <c r="R33" s="98" t="s">
        <v>122</v>
      </c>
      <c r="S33" s="98" t="s">
        <v>229</v>
      </c>
      <c r="T33" s="103"/>
    </row>
    <row r="34" spans="1:20" s="106" customFormat="1" ht="299.25">
      <c r="A34" s="105">
        <v>42</v>
      </c>
      <c r="B34" s="98" t="s">
        <v>117</v>
      </c>
      <c r="C34" s="221" t="s">
        <v>126</v>
      </c>
      <c r="D34" s="227">
        <v>2</v>
      </c>
      <c r="E34" s="210" t="s">
        <v>683</v>
      </c>
      <c r="F34" s="210" t="s">
        <v>684</v>
      </c>
      <c r="G34" s="98" t="s">
        <v>431</v>
      </c>
      <c r="H34" s="98" t="s">
        <v>131</v>
      </c>
      <c r="I34" s="98" t="s">
        <v>132</v>
      </c>
      <c r="J34" s="103"/>
      <c r="K34" s="104"/>
      <c r="L34" s="105">
        <v>42</v>
      </c>
      <c r="M34" s="98" t="s">
        <v>117</v>
      </c>
      <c r="N34" s="217" t="s">
        <v>126</v>
      </c>
      <c r="O34" s="98" t="s">
        <v>127</v>
      </c>
      <c r="P34" s="98" t="s">
        <v>128</v>
      </c>
      <c r="Q34" s="98" t="s">
        <v>129</v>
      </c>
      <c r="R34" s="98" t="s">
        <v>130</v>
      </c>
      <c r="S34" s="98" t="s">
        <v>229</v>
      </c>
      <c r="T34" s="103"/>
    </row>
    <row r="35" spans="1:20" s="106" customFormat="1" ht="289.5" customHeight="1">
      <c r="A35" s="105">
        <v>45</v>
      </c>
      <c r="B35" s="98" t="s">
        <v>332</v>
      </c>
      <c r="C35" s="221" t="s">
        <v>333</v>
      </c>
      <c r="D35" s="227">
        <v>3</v>
      </c>
      <c r="E35" s="210" t="s">
        <v>685</v>
      </c>
      <c r="F35" s="210" t="s">
        <v>686</v>
      </c>
      <c r="G35" s="98" t="s">
        <v>432</v>
      </c>
      <c r="H35" s="98" t="s">
        <v>338</v>
      </c>
      <c r="I35" s="98" t="s">
        <v>339</v>
      </c>
      <c r="J35" s="107"/>
      <c r="K35" s="104"/>
      <c r="L35" s="105">
        <v>45</v>
      </c>
      <c r="M35" s="98" t="s">
        <v>332</v>
      </c>
      <c r="N35" s="217" t="s">
        <v>333</v>
      </c>
      <c r="O35" s="98" t="s">
        <v>334</v>
      </c>
      <c r="P35" s="98" t="s">
        <v>335</v>
      </c>
      <c r="Q35" s="98" t="s">
        <v>336</v>
      </c>
      <c r="R35" s="98" t="s">
        <v>337</v>
      </c>
      <c r="S35" s="98" t="s">
        <v>229</v>
      </c>
      <c r="T35" s="107"/>
    </row>
    <row r="36" spans="1:20" s="62" customFormat="1">
      <c r="A36" s="88"/>
      <c r="B36" s="88"/>
      <c r="C36" s="88"/>
      <c r="D36" s="88"/>
      <c r="E36" s="88"/>
      <c r="F36" s="88"/>
      <c r="G36" s="88"/>
      <c r="H36" s="88"/>
      <c r="I36" s="88"/>
      <c r="J36" s="88"/>
      <c r="K36" s="61"/>
      <c r="L36" s="88"/>
      <c r="M36" s="88"/>
      <c r="N36" s="88"/>
      <c r="O36" s="88"/>
      <c r="P36" s="88"/>
      <c r="Q36" s="88"/>
      <c r="R36" s="88"/>
      <c r="S36" s="88"/>
      <c r="T36" s="88"/>
    </row>
    <row r="37" spans="1:20" s="62" customFormat="1" ht="15" customHeight="1">
      <c r="A37" s="31"/>
      <c r="B37" s="32"/>
      <c r="C37" s="32"/>
      <c r="D37" s="32"/>
      <c r="E37" s="32"/>
      <c r="F37" s="32"/>
      <c r="G37" s="32"/>
      <c r="H37" s="32"/>
      <c r="I37" s="32"/>
      <c r="J37" s="33"/>
      <c r="K37" s="96"/>
      <c r="L37" s="31"/>
      <c r="M37" s="32"/>
      <c r="N37" s="32"/>
      <c r="O37" s="32"/>
      <c r="P37" s="32"/>
      <c r="Q37" s="32"/>
      <c r="R37" s="32"/>
      <c r="S37" s="32"/>
      <c r="T37" s="33"/>
    </row>
    <row r="38" spans="1:20" s="62" customFormat="1" ht="18" customHeight="1">
      <c r="A38" s="34"/>
      <c r="B38" s="92"/>
      <c r="C38" s="92"/>
      <c r="D38" s="92"/>
      <c r="E38" s="92"/>
      <c r="F38" s="92"/>
      <c r="G38" s="45" t="s">
        <v>7</v>
      </c>
      <c r="H38" s="351" t="str">
        <f>IF(NOT(ISBLANK(CoverSheet!$C$8)),CoverSheet!$C$8,"")</f>
        <v>Alpine Energy Limited</v>
      </c>
      <c r="I38" s="351"/>
      <c r="J38" s="26"/>
      <c r="K38" s="96"/>
      <c r="L38" s="34"/>
      <c r="M38" s="92"/>
      <c r="N38" s="92"/>
      <c r="O38" s="92"/>
      <c r="P38" s="92"/>
      <c r="Q38" s="45" t="s">
        <v>7</v>
      </c>
      <c r="R38" s="363" t="str">
        <f>IF(NOT(ISBLANK(CoverSheet!$C$8)),CoverSheet!$C$8,"")</f>
        <v>Alpine Energy Limited</v>
      </c>
      <c r="S38" s="364"/>
      <c r="T38" s="26"/>
    </row>
    <row r="39" spans="1:20" s="62" customFormat="1" ht="18" customHeight="1">
      <c r="A39" s="34"/>
      <c r="B39" s="92"/>
      <c r="C39" s="92"/>
      <c r="D39" s="92"/>
      <c r="E39" s="92"/>
      <c r="F39" s="92"/>
      <c r="G39" s="45" t="s">
        <v>234</v>
      </c>
      <c r="H39" s="352" t="str">
        <f>IF(ISNUMBER(CoverSheet!$C$12),TEXT(CoverSheet!$C$12,"_([$-1409]d mmmm yyyy;_(@")&amp;" –"&amp;TEXT(DATE(YEAR(CoverSheet!$C$12)+10,MONTH(CoverSheet!$C$12),DAY(CoverSheet!$C$12)-1),"_([$-1409]d mmmm yyyy;_(@"),"")</f>
        <v xml:space="preserve"> 1 April 2019 – 31 March 2029</v>
      </c>
      <c r="I39" s="352"/>
      <c r="J39" s="26"/>
      <c r="K39" s="96"/>
      <c r="L39" s="34"/>
      <c r="M39" s="92"/>
      <c r="N39" s="92"/>
      <c r="O39" s="92"/>
      <c r="P39" s="92"/>
      <c r="Q39" s="45" t="s">
        <v>234</v>
      </c>
      <c r="R39" s="361" t="str">
        <f>IF(ISNUMBER(CoverSheet!$C$12),TEXT(CoverSheet!$C$12,"_([$-1409]d mmmm yyyy;_(@")&amp;" –"&amp;TEXT(DATE(YEAR(CoverSheet!$C$12)+10,MONTH(CoverSheet!$C$12),DAY(CoverSheet!$C$12)-1),"_([$-1409]d mmmm yyyy;_(@"),"")</f>
        <v xml:space="preserve"> 1 April 2019 – 31 March 2029</v>
      </c>
      <c r="S39" s="362"/>
      <c r="T39" s="26"/>
    </row>
    <row r="40" spans="1:20" s="62" customFormat="1" ht="18" customHeight="1">
      <c r="A40" s="89"/>
      <c r="B40" s="92"/>
      <c r="C40" s="92"/>
      <c r="D40" s="92"/>
      <c r="E40" s="92"/>
      <c r="F40" s="92"/>
      <c r="G40" s="45" t="s">
        <v>233</v>
      </c>
      <c r="H40" s="361" t="str">
        <f>IF(ISBLANK($H$4),"",$H$4)</f>
        <v/>
      </c>
      <c r="I40" s="362"/>
      <c r="J40" s="26"/>
      <c r="K40" s="96"/>
      <c r="L40" s="89"/>
      <c r="M40" s="92"/>
      <c r="N40" s="92"/>
      <c r="O40" s="92"/>
      <c r="P40" s="92"/>
      <c r="Q40" s="45" t="s">
        <v>233</v>
      </c>
      <c r="R40" s="361" t="str">
        <f>IF(ISBLANK($H$4),"",$H$4)</f>
        <v/>
      </c>
      <c r="S40" s="362"/>
      <c r="T40" s="26"/>
    </row>
    <row r="41" spans="1:20" s="62" customFormat="1" ht="21">
      <c r="A41" s="93" t="s">
        <v>509</v>
      </c>
      <c r="B41" s="92"/>
      <c r="C41" s="92"/>
      <c r="D41" s="92"/>
      <c r="E41" s="92"/>
      <c r="F41" s="92"/>
      <c r="G41" s="45"/>
      <c r="H41" s="45"/>
      <c r="I41" s="45"/>
      <c r="J41" s="26"/>
      <c r="K41" s="96"/>
      <c r="L41" s="93" t="s">
        <v>509</v>
      </c>
      <c r="M41" s="92"/>
      <c r="N41" s="92"/>
      <c r="O41" s="92"/>
      <c r="P41" s="92"/>
      <c r="Q41" s="92"/>
      <c r="R41" s="92"/>
      <c r="S41" s="45"/>
      <c r="T41" s="26"/>
    </row>
    <row r="42" spans="1:20" s="62" customFormat="1" ht="15" customHeight="1">
      <c r="A42" s="39"/>
      <c r="B42" s="92"/>
      <c r="C42" s="92"/>
      <c r="D42" s="92"/>
      <c r="E42" s="92"/>
      <c r="F42" s="92"/>
      <c r="G42" s="92"/>
      <c r="H42" s="92"/>
      <c r="I42" s="92"/>
      <c r="J42" s="26"/>
      <c r="K42" s="96"/>
      <c r="L42" s="39"/>
      <c r="M42" s="92"/>
      <c r="N42" s="92"/>
      <c r="O42" s="92"/>
      <c r="P42" s="92"/>
      <c r="Q42" s="92"/>
      <c r="R42" s="92"/>
      <c r="S42" s="92"/>
      <c r="T42" s="26"/>
    </row>
    <row r="43" spans="1:20" s="102" customFormat="1" ht="15" customHeight="1">
      <c r="A43" s="99" t="s">
        <v>213</v>
      </c>
      <c r="B43" s="99" t="s">
        <v>81</v>
      </c>
      <c r="C43" s="219" t="s">
        <v>82</v>
      </c>
      <c r="D43" s="99" t="s">
        <v>91</v>
      </c>
      <c r="E43" s="99" t="s">
        <v>212</v>
      </c>
      <c r="F43" s="99" t="s">
        <v>90</v>
      </c>
      <c r="G43" s="99" t="s">
        <v>88</v>
      </c>
      <c r="H43" s="99" t="s">
        <v>89</v>
      </c>
      <c r="I43" s="99" t="s">
        <v>188</v>
      </c>
      <c r="J43" s="100"/>
      <c r="K43" s="101"/>
      <c r="L43" s="99" t="s">
        <v>213</v>
      </c>
      <c r="M43" s="99" t="s">
        <v>81</v>
      </c>
      <c r="N43" s="218" t="s">
        <v>82</v>
      </c>
      <c r="O43" s="99" t="s">
        <v>83</v>
      </c>
      <c r="P43" s="99" t="s">
        <v>84</v>
      </c>
      <c r="Q43" s="99" t="s">
        <v>85</v>
      </c>
      <c r="R43" s="99" t="s">
        <v>86</v>
      </c>
      <c r="S43" s="99" t="s">
        <v>87</v>
      </c>
      <c r="T43" s="100"/>
    </row>
    <row r="44" spans="1:20" s="106" customFormat="1" ht="267.75">
      <c r="A44" s="105">
        <v>48</v>
      </c>
      <c r="B44" s="98" t="s">
        <v>133</v>
      </c>
      <c r="C44" s="221" t="s">
        <v>134</v>
      </c>
      <c r="D44" s="227">
        <v>3</v>
      </c>
      <c r="E44" s="210" t="s">
        <v>687</v>
      </c>
      <c r="F44" s="210" t="s">
        <v>688</v>
      </c>
      <c r="G44" s="98" t="s">
        <v>139</v>
      </c>
      <c r="H44" s="98" t="s">
        <v>140</v>
      </c>
      <c r="I44" s="98" t="s">
        <v>141</v>
      </c>
      <c r="J44" s="103"/>
      <c r="K44" s="104"/>
      <c r="L44" s="105">
        <v>48</v>
      </c>
      <c r="M44" s="98" t="s">
        <v>133</v>
      </c>
      <c r="N44" s="217" t="s">
        <v>134</v>
      </c>
      <c r="O44" s="98" t="s">
        <v>135</v>
      </c>
      <c r="P44" s="98" t="s">
        <v>136</v>
      </c>
      <c r="Q44" s="98" t="s">
        <v>137</v>
      </c>
      <c r="R44" s="98" t="s">
        <v>138</v>
      </c>
      <c r="S44" s="98" t="s">
        <v>229</v>
      </c>
      <c r="T44" s="103"/>
    </row>
    <row r="45" spans="1:20" s="106" customFormat="1" ht="279" customHeight="1">
      <c r="A45" s="105">
        <v>49</v>
      </c>
      <c r="B45" s="98" t="s">
        <v>133</v>
      </c>
      <c r="C45" s="221" t="s">
        <v>142</v>
      </c>
      <c r="D45" s="227">
        <v>2</v>
      </c>
      <c r="E45" s="210" t="s">
        <v>689</v>
      </c>
      <c r="F45" s="210" t="s">
        <v>690</v>
      </c>
      <c r="G45" s="98" t="s">
        <v>433</v>
      </c>
      <c r="H45" s="98" t="s">
        <v>140</v>
      </c>
      <c r="I45" s="98" t="s">
        <v>146</v>
      </c>
      <c r="J45" s="103"/>
      <c r="K45" s="104"/>
      <c r="L45" s="105">
        <v>49</v>
      </c>
      <c r="M45" s="98" t="s">
        <v>133</v>
      </c>
      <c r="N45" s="217" t="s">
        <v>142</v>
      </c>
      <c r="O45" s="98" t="s">
        <v>143</v>
      </c>
      <c r="P45" s="98" t="s">
        <v>144</v>
      </c>
      <c r="Q45" s="98" t="s">
        <v>145</v>
      </c>
      <c r="R45" s="98" t="s">
        <v>221</v>
      </c>
      <c r="S45" s="98" t="s">
        <v>229</v>
      </c>
      <c r="T45" s="103"/>
    </row>
    <row r="46" spans="1:20" s="106" customFormat="1" ht="378">
      <c r="A46" s="105">
        <v>50</v>
      </c>
      <c r="B46" s="98" t="s">
        <v>133</v>
      </c>
      <c r="C46" s="221" t="s">
        <v>224</v>
      </c>
      <c r="D46" s="227">
        <v>3</v>
      </c>
      <c r="E46" s="210" t="s">
        <v>691</v>
      </c>
      <c r="F46" s="210" t="s">
        <v>692</v>
      </c>
      <c r="G46" s="98" t="s">
        <v>230</v>
      </c>
      <c r="H46" s="98" t="s">
        <v>231</v>
      </c>
      <c r="I46" s="98" t="s">
        <v>232</v>
      </c>
      <c r="J46" s="107"/>
      <c r="K46" s="104"/>
      <c r="L46" s="105">
        <v>50</v>
      </c>
      <c r="M46" s="98" t="s">
        <v>133</v>
      </c>
      <c r="N46" s="217" t="s">
        <v>224</v>
      </c>
      <c r="O46" s="98" t="s">
        <v>225</v>
      </c>
      <c r="P46" s="98" t="s">
        <v>226</v>
      </c>
      <c r="Q46" s="98" t="s">
        <v>227</v>
      </c>
      <c r="R46" s="98" t="s">
        <v>228</v>
      </c>
      <c r="S46" s="98" t="s">
        <v>229</v>
      </c>
      <c r="T46" s="107"/>
    </row>
    <row r="47" spans="1:20" s="62" customFormat="1">
      <c r="A47" s="88"/>
      <c r="B47" s="88"/>
      <c r="C47" s="88"/>
      <c r="D47" s="88"/>
      <c r="E47" s="88"/>
      <c r="F47" s="88"/>
      <c r="G47" s="88"/>
      <c r="H47" s="88"/>
      <c r="I47" s="88"/>
      <c r="J47" s="88"/>
      <c r="K47" s="61"/>
      <c r="L47" s="88"/>
      <c r="M47" s="88"/>
      <c r="N47" s="88"/>
      <c r="O47" s="88"/>
      <c r="P47" s="88"/>
      <c r="Q47" s="88"/>
      <c r="R47" s="88"/>
      <c r="S47" s="88"/>
      <c r="T47" s="88"/>
    </row>
    <row r="48" spans="1:20" s="62" customFormat="1" ht="15" customHeight="1">
      <c r="A48" s="31"/>
      <c r="B48" s="32"/>
      <c r="C48" s="32"/>
      <c r="D48" s="32"/>
      <c r="E48" s="32"/>
      <c r="F48" s="32"/>
      <c r="G48" s="32"/>
      <c r="H48" s="32"/>
      <c r="I48" s="32"/>
      <c r="J48" s="33"/>
      <c r="K48" s="96"/>
      <c r="L48" s="31"/>
      <c r="M48" s="32"/>
      <c r="N48" s="32"/>
      <c r="O48" s="32"/>
      <c r="P48" s="32"/>
      <c r="Q48" s="32"/>
      <c r="R48" s="32"/>
      <c r="S48" s="32"/>
      <c r="T48" s="33"/>
    </row>
    <row r="49" spans="1:20" s="62" customFormat="1" ht="18" customHeight="1">
      <c r="A49" s="34"/>
      <c r="B49" s="92"/>
      <c r="C49" s="92"/>
      <c r="D49" s="92"/>
      <c r="E49" s="92"/>
      <c r="F49" s="92"/>
      <c r="G49" s="45" t="s">
        <v>7</v>
      </c>
      <c r="H49" s="351" t="str">
        <f>IF(NOT(ISBLANK(CoverSheet!$C$8)),CoverSheet!$C$8,"")</f>
        <v>Alpine Energy Limited</v>
      </c>
      <c r="I49" s="351"/>
      <c r="J49" s="26"/>
      <c r="K49" s="96"/>
      <c r="L49" s="34"/>
      <c r="M49" s="92"/>
      <c r="N49" s="92"/>
      <c r="O49" s="92"/>
      <c r="P49" s="92"/>
      <c r="Q49" s="45" t="s">
        <v>7</v>
      </c>
      <c r="R49" s="351" t="str">
        <f>IF(NOT(ISBLANK(CoverSheet!$C$8)),CoverSheet!$C$8,"")</f>
        <v>Alpine Energy Limited</v>
      </c>
      <c r="S49" s="351"/>
      <c r="T49" s="26"/>
    </row>
    <row r="50" spans="1:20" s="62" customFormat="1" ht="18" customHeight="1">
      <c r="A50" s="34"/>
      <c r="B50" s="92"/>
      <c r="C50" s="92"/>
      <c r="D50" s="92"/>
      <c r="E50" s="92"/>
      <c r="F50" s="92"/>
      <c r="G50" s="45" t="s">
        <v>234</v>
      </c>
      <c r="H50" s="352" t="str">
        <f>IF(ISNUMBER(CoverSheet!$C$12),TEXT(CoverSheet!$C$12,"_([$-1409]d mmmm yyyy;_(@")&amp;" –"&amp;TEXT(DATE(YEAR(CoverSheet!$C$12)+10,MONTH(CoverSheet!$C$12),DAY(CoverSheet!$C$12)-1),"_([$-1409]d mmmm yyyy;_(@"),"")</f>
        <v xml:space="preserve"> 1 April 2019 – 31 March 2029</v>
      </c>
      <c r="I50" s="352"/>
      <c r="J50" s="26"/>
      <c r="K50" s="96"/>
      <c r="L50" s="34"/>
      <c r="M50" s="92"/>
      <c r="N50" s="92"/>
      <c r="O50" s="92"/>
      <c r="P50" s="92"/>
      <c r="Q50" s="45" t="s">
        <v>234</v>
      </c>
      <c r="R50" s="352" t="str">
        <f>IF(ISNUMBER(CoverSheet!$C$12),TEXT(CoverSheet!$C$12,"_([$-1409]d mmmm yyyy;_(@")&amp;" –"&amp;TEXT(DATE(YEAR(CoverSheet!$C$12)+10,MONTH(CoverSheet!$C$12),DAY(CoverSheet!$C$12)-1),"_([$-1409]d mmmm yyyy;_(@"),"")</f>
        <v xml:space="preserve"> 1 April 2019 – 31 March 2029</v>
      </c>
      <c r="S50" s="352"/>
      <c r="T50" s="26"/>
    </row>
    <row r="51" spans="1:20" s="62" customFormat="1" ht="18" customHeight="1">
      <c r="A51" s="89"/>
      <c r="B51" s="92"/>
      <c r="C51" s="92"/>
      <c r="D51" s="92"/>
      <c r="E51" s="92"/>
      <c r="F51" s="92"/>
      <c r="G51" s="45" t="s">
        <v>233</v>
      </c>
      <c r="H51" s="361" t="str">
        <f>IF(ISBLANK($H$4),"",$H$4)</f>
        <v/>
      </c>
      <c r="I51" s="362"/>
      <c r="J51" s="26"/>
      <c r="K51" s="96"/>
      <c r="L51" s="89"/>
      <c r="M51" s="92"/>
      <c r="N51" s="92"/>
      <c r="O51" s="92"/>
      <c r="P51" s="92"/>
      <c r="Q51" s="45" t="s">
        <v>233</v>
      </c>
      <c r="R51" s="361" t="str">
        <f>IF(ISBLANK($H$4),"",$H$4)</f>
        <v/>
      </c>
      <c r="S51" s="362"/>
      <c r="T51" s="26"/>
    </row>
    <row r="52" spans="1:20" s="62" customFormat="1" ht="21">
      <c r="A52" s="93" t="s">
        <v>509</v>
      </c>
      <c r="B52" s="92"/>
      <c r="C52" s="92"/>
      <c r="D52" s="92"/>
      <c r="E52" s="92"/>
      <c r="F52" s="92"/>
      <c r="G52" s="45"/>
      <c r="H52" s="45"/>
      <c r="I52" s="45"/>
      <c r="J52" s="26"/>
      <c r="K52" s="96"/>
      <c r="L52" s="93" t="s">
        <v>509</v>
      </c>
      <c r="M52" s="92"/>
      <c r="N52" s="92"/>
      <c r="O52" s="92"/>
      <c r="P52" s="92"/>
      <c r="Q52" s="92"/>
      <c r="R52" s="92"/>
      <c r="S52" s="45"/>
      <c r="T52" s="26"/>
    </row>
    <row r="53" spans="1:20" s="62" customFormat="1" ht="15" customHeight="1">
      <c r="A53" s="39"/>
      <c r="B53" s="92"/>
      <c r="C53" s="92"/>
      <c r="D53" s="92"/>
      <c r="E53" s="92"/>
      <c r="F53" s="92"/>
      <c r="G53" s="92"/>
      <c r="H53" s="92"/>
      <c r="I53" s="92"/>
      <c r="J53" s="26"/>
      <c r="K53" s="96"/>
      <c r="L53" s="39"/>
      <c r="M53" s="92"/>
      <c r="N53" s="92"/>
      <c r="O53" s="92"/>
      <c r="P53" s="92"/>
      <c r="Q53" s="92"/>
      <c r="R53" s="92"/>
      <c r="S53" s="92"/>
      <c r="T53" s="26"/>
    </row>
    <row r="54" spans="1:20" s="102" customFormat="1" ht="15" customHeight="1">
      <c r="A54" s="99" t="s">
        <v>213</v>
      </c>
      <c r="B54" s="99" t="s">
        <v>81</v>
      </c>
      <c r="C54" s="219" t="s">
        <v>82</v>
      </c>
      <c r="D54" s="99" t="s">
        <v>91</v>
      </c>
      <c r="E54" s="99" t="s">
        <v>212</v>
      </c>
      <c r="F54" s="99" t="s">
        <v>90</v>
      </c>
      <c r="G54" s="99" t="s">
        <v>88</v>
      </c>
      <c r="H54" s="99" t="s">
        <v>89</v>
      </c>
      <c r="I54" s="99" t="s">
        <v>188</v>
      </c>
      <c r="J54" s="100"/>
      <c r="K54" s="101"/>
      <c r="L54" s="99" t="s">
        <v>213</v>
      </c>
      <c r="M54" s="99" t="s">
        <v>81</v>
      </c>
      <c r="N54" s="218" t="s">
        <v>82</v>
      </c>
      <c r="O54" s="99" t="s">
        <v>83</v>
      </c>
      <c r="P54" s="99" t="s">
        <v>84</v>
      </c>
      <c r="Q54" s="99" t="s">
        <v>85</v>
      </c>
      <c r="R54" s="99" t="s">
        <v>86</v>
      </c>
      <c r="S54" s="99" t="s">
        <v>87</v>
      </c>
      <c r="T54" s="100"/>
    </row>
    <row r="55" spans="1:20" s="106" customFormat="1" ht="252">
      <c r="A55" s="105">
        <v>53</v>
      </c>
      <c r="B55" s="98" t="s">
        <v>340</v>
      </c>
      <c r="C55" s="221" t="s">
        <v>341</v>
      </c>
      <c r="D55" s="227">
        <v>3</v>
      </c>
      <c r="E55" s="210" t="s">
        <v>693</v>
      </c>
      <c r="F55" s="210" t="s">
        <v>694</v>
      </c>
      <c r="G55" s="98" t="s">
        <v>346</v>
      </c>
      <c r="H55" s="98" t="s">
        <v>347</v>
      </c>
      <c r="I55" s="98" t="s">
        <v>348</v>
      </c>
      <c r="J55" s="103"/>
      <c r="K55" s="104"/>
      <c r="L55" s="105">
        <v>53</v>
      </c>
      <c r="M55" s="98" t="s">
        <v>340</v>
      </c>
      <c r="N55" s="217" t="s">
        <v>341</v>
      </c>
      <c r="O55" s="98" t="s">
        <v>342</v>
      </c>
      <c r="P55" s="98" t="s">
        <v>343</v>
      </c>
      <c r="Q55" s="98" t="s">
        <v>344</v>
      </c>
      <c r="R55" s="98" t="s">
        <v>345</v>
      </c>
      <c r="S55" s="98" t="s">
        <v>229</v>
      </c>
      <c r="T55" s="103"/>
    </row>
    <row r="56" spans="1:20" s="106" customFormat="1" ht="141.75">
      <c r="A56" s="105">
        <v>59</v>
      </c>
      <c r="B56" s="98" t="s">
        <v>349</v>
      </c>
      <c r="C56" s="221" t="s">
        <v>350</v>
      </c>
      <c r="D56" s="227">
        <v>3</v>
      </c>
      <c r="E56" s="210" t="s">
        <v>695</v>
      </c>
      <c r="F56" s="210" t="s">
        <v>696</v>
      </c>
      <c r="G56" s="98" t="s">
        <v>434</v>
      </c>
      <c r="H56" s="98" t="s">
        <v>355</v>
      </c>
      <c r="I56" s="98" t="s">
        <v>356</v>
      </c>
      <c r="J56" s="103"/>
      <c r="K56" s="104"/>
      <c r="L56" s="105">
        <v>59</v>
      </c>
      <c r="M56" s="98" t="s">
        <v>349</v>
      </c>
      <c r="N56" s="217" t="s">
        <v>350</v>
      </c>
      <c r="O56" s="98" t="s">
        <v>351</v>
      </c>
      <c r="P56" s="98" t="s">
        <v>352</v>
      </c>
      <c r="Q56" s="98" t="s">
        <v>353</v>
      </c>
      <c r="R56" s="98" t="s">
        <v>354</v>
      </c>
      <c r="S56" s="98" t="s">
        <v>229</v>
      </c>
      <c r="T56" s="103"/>
    </row>
    <row r="57" spans="1:20" s="106" customFormat="1" ht="299.25">
      <c r="A57" s="105">
        <v>62</v>
      </c>
      <c r="B57" s="98" t="s">
        <v>215</v>
      </c>
      <c r="C57" s="221" t="s">
        <v>147</v>
      </c>
      <c r="D57" s="227">
        <v>3</v>
      </c>
      <c r="E57" s="210" t="s">
        <v>697</v>
      </c>
      <c r="F57" s="210" t="s">
        <v>698</v>
      </c>
      <c r="G57" s="98" t="s">
        <v>152</v>
      </c>
      <c r="H57" s="98" t="s">
        <v>153</v>
      </c>
      <c r="I57" s="98" t="s">
        <v>154</v>
      </c>
      <c r="J57" s="103"/>
      <c r="K57" s="104"/>
      <c r="L57" s="105">
        <v>62</v>
      </c>
      <c r="M57" s="98" t="s">
        <v>215</v>
      </c>
      <c r="N57" s="217" t="s">
        <v>147</v>
      </c>
      <c r="O57" s="98" t="s">
        <v>148</v>
      </c>
      <c r="P57" s="98" t="s">
        <v>149</v>
      </c>
      <c r="Q57" s="98" t="s">
        <v>150</v>
      </c>
      <c r="R57" s="98" t="s">
        <v>151</v>
      </c>
      <c r="S57" s="98" t="s">
        <v>229</v>
      </c>
      <c r="T57" s="103"/>
    </row>
    <row r="58" spans="1:20" s="106" customFormat="1" ht="204.75">
      <c r="A58" s="105">
        <v>63</v>
      </c>
      <c r="B58" s="98" t="s">
        <v>215</v>
      </c>
      <c r="C58" s="221" t="s">
        <v>357</v>
      </c>
      <c r="D58" s="227">
        <v>2</v>
      </c>
      <c r="E58" s="210" t="s">
        <v>699</v>
      </c>
      <c r="F58" s="210" t="s">
        <v>700</v>
      </c>
      <c r="G58" s="98" t="s">
        <v>435</v>
      </c>
      <c r="H58" s="98" t="s">
        <v>362</v>
      </c>
      <c r="I58" s="98" t="s">
        <v>363</v>
      </c>
      <c r="J58" s="107"/>
      <c r="K58" s="104"/>
      <c r="L58" s="105">
        <v>63</v>
      </c>
      <c r="M58" s="98" t="s">
        <v>215</v>
      </c>
      <c r="N58" s="217" t="s">
        <v>357</v>
      </c>
      <c r="O58" s="98" t="s">
        <v>358</v>
      </c>
      <c r="P58" s="98" t="s">
        <v>359</v>
      </c>
      <c r="Q58" s="98" t="s">
        <v>360</v>
      </c>
      <c r="R58" s="98" t="s">
        <v>361</v>
      </c>
      <c r="S58" s="98" t="s">
        <v>229</v>
      </c>
      <c r="T58" s="107"/>
    </row>
    <row r="59" spans="1:20" s="62" customFormat="1">
      <c r="A59" s="88"/>
      <c r="B59" s="88"/>
      <c r="C59" s="88"/>
      <c r="D59" s="88"/>
      <c r="E59" s="88"/>
      <c r="F59" s="88"/>
      <c r="G59" s="88"/>
      <c r="H59" s="88"/>
      <c r="I59" s="88"/>
      <c r="J59" s="88"/>
      <c r="K59" s="61"/>
      <c r="L59" s="88"/>
      <c r="M59" s="88"/>
      <c r="N59" s="88"/>
      <c r="O59" s="88"/>
      <c r="P59" s="88"/>
      <c r="Q59" s="88"/>
      <c r="R59" s="88"/>
      <c r="S59" s="88"/>
      <c r="T59" s="88"/>
    </row>
    <row r="60" spans="1:20" s="62" customFormat="1" ht="15" customHeight="1">
      <c r="A60" s="31"/>
      <c r="B60" s="32"/>
      <c r="C60" s="32"/>
      <c r="D60" s="32"/>
      <c r="E60" s="32"/>
      <c r="F60" s="32"/>
      <c r="G60" s="32"/>
      <c r="H60" s="32"/>
      <c r="I60" s="32"/>
      <c r="J60" s="33"/>
      <c r="K60" s="96"/>
      <c r="L60" s="31"/>
      <c r="M60" s="32"/>
      <c r="N60" s="32"/>
      <c r="O60" s="32"/>
      <c r="P60" s="32"/>
      <c r="Q60" s="32"/>
      <c r="R60" s="32"/>
      <c r="S60" s="32"/>
      <c r="T60" s="33"/>
    </row>
    <row r="61" spans="1:20" s="62" customFormat="1" ht="18" customHeight="1">
      <c r="A61" s="34"/>
      <c r="B61" s="92"/>
      <c r="C61" s="92"/>
      <c r="D61" s="92"/>
      <c r="E61" s="92"/>
      <c r="F61" s="92"/>
      <c r="G61" s="45" t="s">
        <v>7</v>
      </c>
      <c r="H61" s="351" t="str">
        <f>IF(NOT(ISBLANK(CoverSheet!$C$8)),CoverSheet!$C$8,"")</f>
        <v>Alpine Energy Limited</v>
      </c>
      <c r="I61" s="351"/>
      <c r="J61" s="26"/>
      <c r="K61" s="96"/>
      <c r="L61" s="34"/>
      <c r="M61" s="92"/>
      <c r="N61" s="92"/>
      <c r="O61" s="92"/>
      <c r="P61" s="92"/>
      <c r="Q61" s="45" t="s">
        <v>7</v>
      </c>
      <c r="R61" s="363" t="str">
        <f>IF(NOT(ISBLANK(CoverSheet!$C$8)),CoverSheet!$C$8,"")</f>
        <v>Alpine Energy Limited</v>
      </c>
      <c r="S61" s="364"/>
      <c r="T61" s="26"/>
    </row>
    <row r="62" spans="1:20" s="62" customFormat="1" ht="18" customHeight="1">
      <c r="A62" s="34"/>
      <c r="B62" s="92"/>
      <c r="C62" s="92"/>
      <c r="D62" s="92"/>
      <c r="E62" s="92"/>
      <c r="F62" s="92"/>
      <c r="G62" s="45" t="s">
        <v>234</v>
      </c>
      <c r="H62" s="352" t="str">
        <f>IF(ISNUMBER(CoverSheet!$C$12),TEXT(CoverSheet!$C$12,"_([$-1409]d mmmm yyyy;_(@")&amp;" –"&amp;TEXT(DATE(YEAR(CoverSheet!$C$12)+10,MONTH(CoverSheet!$C$12),DAY(CoverSheet!$C$12)-1),"_([$-1409]d mmmm yyyy;_(@"),"")</f>
        <v xml:space="preserve"> 1 April 2019 – 31 March 2029</v>
      </c>
      <c r="I62" s="352"/>
      <c r="J62" s="26"/>
      <c r="K62" s="96"/>
      <c r="L62" s="34"/>
      <c r="M62" s="92"/>
      <c r="N62" s="92"/>
      <c r="O62" s="92"/>
      <c r="P62" s="92"/>
      <c r="Q62" s="45" t="s">
        <v>234</v>
      </c>
      <c r="R62" s="361" t="str">
        <f>IF(ISNUMBER(CoverSheet!$C$12),TEXT(CoverSheet!$C$12,"_([$-1409]d mmmm yyyy;_(@")&amp;" –"&amp;TEXT(DATE(YEAR(CoverSheet!$C$12)+10,MONTH(CoverSheet!$C$12),DAY(CoverSheet!$C$12)-1),"_([$-1409]d mmmm yyyy;_(@"),"")</f>
        <v xml:space="preserve"> 1 April 2019 – 31 March 2029</v>
      </c>
      <c r="S62" s="362"/>
      <c r="T62" s="26"/>
    </row>
    <row r="63" spans="1:20" s="62" customFormat="1" ht="18" customHeight="1">
      <c r="A63" s="89"/>
      <c r="B63" s="92"/>
      <c r="C63" s="92"/>
      <c r="D63" s="92"/>
      <c r="E63" s="92"/>
      <c r="F63" s="92"/>
      <c r="G63" s="45" t="s">
        <v>233</v>
      </c>
      <c r="H63" s="361" t="str">
        <f>IF(ISBLANK($H$4),"",$H$4)</f>
        <v/>
      </c>
      <c r="I63" s="362"/>
      <c r="J63" s="26"/>
      <c r="K63" s="96"/>
      <c r="L63" s="89"/>
      <c r="M63" s="92"/>
      <c r="N63" s="92"/>
      <c r="O63" s="92"/>
      <c r="P63" s="92"/>
      <c r="Q63" s="45" t="s">
        <v>233</v>
      </c>
      <c r="R63" s="361" t="str">
        <f>IF(ISBLANK($H$4),"",$H$4)</f>
        <v/>
      </c>
      <c r="S63" s="362"/>
      <c r="T63" s="26"/>
    </row>
    <row r="64" spans="1:20" s="62" customFormat="1" ht="21">
      <c r="A64" s="93" t="s">
        <v>509</v>
      </c>
      <c r="B64" s="92"/>
      <c r="C64" s="92"/>
      <c r="D64" s="92"/>
      <c r="E64" s="92"/>
      <c r="F64" s="92"/>
      <c r="G64" s="45"/>
      <c r="H64" s="45"/>
      <c r="I64" s="45"/>
      <c r="J64" s="26"/>
      <c r="K64" s="96"/>
      <c r="L64" s="93" t="s">
        <v>509</v>
      </c>
      <c r="M64" s="92"/>
      <c r="N64" s="92"/>
      <c r="O64" s="92"/>
      <c r="P64" s="92"/>
      <c r="Q64" s="92"/>
      <c r="R64" s="92"/>
      <c r="S64" s="45"/>
      <c r="T64" s="26"/>
    </row>
    <row r="65" spans="1:20" s="62" customFormat="1" ht="15" customHeight="1">
      <c r="A65" s="39"/>
      <c r="B65" s="92"/>
      <c r="C65" s="92"/>
      <c r="D65" s="92"/>
      <c r="E65" s="92"/>
      <c r="F65" s="92"/>
      <c r="G65" s="92"/>
      <c r="H65" s="92"/>
      <c r="I65" s="92"/>
      <c r="J65" s="26"/>
      <c r="K65" s="96"/>
      <c r="L65" s="39"/>
      <c r="M65" s="92"/>
      <c r="N65" s="92"/>
      <c r="O65" s="92"/>
      <c r="P65" s="92"/>
      <c r="Q65" s="92"/>
      <c r="R65" s="92"/>
      <c r="S65" s="92"/>
      <c r="T65" s="26"/>
    </row>
    <row r="66" spans="1:20" s="102" customFormat="1" ht="15" customHeight="1">
      <c r="A66" s="99" t="s">
        <v>213</v>
      </c>
      <c r="B66" s="99" t="s">
        <v>81</v>
      </c>
      <c r="C66" s="219" t="s">
        <v>82</v>
      </c>
      <c r="D66" s="99" t="s">
        <v>91</v>
      </c>
      <c r="E66" s="99" t="s">
        <v>212</v>
      </c>
      <c r="F66" s="99" t="s">
        <v>90</v>
      </c>
      <c r="G66" s="99" t="s">
        <v>88</v>
      </c>
      <c r="H66" s="99" t="s">
        <v>89</v>
      </c>
      <c r="I66" s="99" t="s">
        <v>188</v>
      </c>
      <c r="J66" s="100"/>
      <c r="K66" s="101"/>
      <c r="L66" s="99" t="s">
        <v>213</v>
      </c>
      <c r="M66" s="99" t="s">
        <v>81</v>
      </c>
      <c r="N66" s="218" t="s">
        <v>82</v>
      </c>
      <c r="O66" s="99" t="s">
        <v>83</v>
      </c>
      <c r="P66" s="99" t="s">
        <v>84</v>
      </c>
      <c r="Q66" s="99" t="s">
        <v>85</v>
      </c>
      <c r="R66" s="99" t="s">
        <v>86</v>
      </c>
      <c r="S66" s="99" t="s">
        <v>87</v>
      </c>
      <c r="T66" s="100"/>
    </row>
    <row r="67" spans="1:20" s="106" customFormat="1" ht="346.5">
      <c r="A67" s="105">
        <v>64</v>
      </c>
      <c r="B67" s="98" t="s">
        <v>215</v>
      </c>
      <c r="C67" s="221" t="s">
        <v>155</v>
      </c>
      <c r="D67" s="227">
        <v>2</v>
      </c>
      <c r="E67" s="210" t="s">
        <v>701</v>
      </c>
      <c r="F67" s="210" t="s">
        <v>702</v>
      </c>
      <c r="G67" s="98" t="s">
        <v>160</v>
      </c>
      <c r="H67" s="98" t="s">
        <v>161</v>
      </c>
      <c r="I67" s="98" t="s">
        <v>162</v>
      </c>
      <c r="J67" s="103"/>
      <c r="K67" s="104"/>
      <c r="L67" s="105">
        <v>64</v>
      </c>
      <c r="M67" s="98" t="s">
        <v>215</v>
      </c>
      <c r="N67" s="217" t="s">
        <v>155</v>
      </c>
      <c r="O67" s="98" t="s">
        <v>156</v>
      </c>
      <c r="P67" s="98" t="s">
        <v>157</v>
      </c>
      <c r="Q67" s="98" t="s">
        <v>158</v>
      </c>
      <c r="R67" s="98" t="s">
        <v>159</v>
      </c>
      <c r="S67" s="98" t="s">
        <v>229</v>
      </c>
      <c r="T67" s="103"/>
    </row>
    <row r="68" spans="1:20" s="106" customFormat="1" ht="189">
      <c r="A68" s="105">
        <v>69</v>
      </c>
      <c r="B68" s="98" t="s">
        <v>364</v>
      </c>
      <c r="C68" s="221" t="s">
        <v>365</v>
      </c>
      <c r="D68" s="227">
        <v>3</v>
      </c>
      <c r="E68" s="210" t="s">
        <v>703</v>
      </c>
      <c r="F68" s="210" t="s">
        <v>704</v>
      </c>
      <c r="G68" s="98" t="s">
        <v>436</v>
      </c>
      <c r="H68" s="98" t="s">
        <v>370</v>
      </c>
      <c r="I68" s="98" t="s">
        <v>371</v>
      </c>
      <c r="J68" s="103"/>
      <c r="K68" s="104"/>
      <c r="L68" s="105">
        <v>69</v>
      </c>
      <c r="M68" s="98" t="s">
        <v>364</v>
      </c>
      <c r="N68" s="217" t="s">
        <v>365</v>
      </c>
      <c r="O68" s="98" t="s">
        <v>366</v>
      </c>
      <c r="P68" s="98" t="s">
        <v>367</v>
      </c>
      <c r="Q68" s="98" t="s">
        <v>368</v>
      </c>
      <c r="R68" s="98" t="s">
        <v>369</v>
      </c>
      <c r="S68" s="98" t="s">
        <v>229</v>
      </c>
      <c r="T68" s="103"/>
    </row>
    <row r="69" spans="1:20" s="106" customFormat="1" ht="173.25">
      <c r="A69" s="105">
        <v>79</v>
      </c>
      <c r="B69" s="98" t="s">
        <v>163</v>
      </c>
      <c r="C69" s="221" t="s">
        <v>164</v>
      </c>
      <c r="D69" s="227">
        <v>2</v>
      </c>
      <c r="E69" s="210" t="s">
        <v>705</v>
      </c>
      <c r="F69" s="210" t="s">
        <v>706</v>
      </c>
      <c r="G69" s="98" t="s">
        <v>167</v>
      </c>
      <c r="H69" s="98" t="s">
        <v>168</v>
      </c>
      <c r="I69" s="98" t="s">
        <v>169</v>
      </c>
      <c r="J69" s="103"/>
      <c r="K69" s="104"/>
      <c r="L69" s="105">
        <v>79</v>
      </c>
      <c r="M69" s="98" t="s">
        <v>163</v>
      </c>
      <c r="N69" s="217" t="s">
        <v>164</v>
      </c>
      <c r="O69" s="98" t="s">
        <v>217</v>
      </c>
      <c r="P69" s="98" t="s">
        <v>218</v>
      </c>
      <c r="Q69" s="98" t="s">
        <v>165</v>
      </c>
      <c r="R69" s="98" t="s">
        <v>166</v>
      </c>
      <c r="S69" s="98" t="s">
        <v>229</v>
      </c>
      <c r="T69" s="103"/>
    </row>
    <row r="70" spans="1:20" s="106" customFormat="1" ht="220.5">
      <c r="A70" s="105">
        <v>82</v>
      </c>
      <c r="B70" s="98" t="s">
        <v>170</v>
      </c>
      <c r="C70" s="221" t="s">
        <v>200</v>
      </c>
      <c r="D70" s="227">
        <v>2</v>
      </c>
      <c r="E70" s="210" t="s">
        <v>707</v>
      </c>
      <c r="F70" s="210" t="s">
        <v>708</v>
      </c>
      <c r="G70" s="98" t="s">
        <v>437</v>
      </c>
      <c r="H70" s="98" t="s">
        <v>205</v>
      </c>
      <c r="I70" s="98" t="s">
        <v>206</v>
      </c>
      <c r="J70" s="107"/>
      <c r="K70" s="104"/>
      <c r="L70" s="105">
        <v>82</v>
      </c>
      <c r="M70" s="98" t="s">
        <v>170</v>
      </c>
      <c r="N70" s="217" t="s">
        <v>200</v>
      </c>
      <c r="O70" s="98" t="s">
        <v>201</v>
      </c>
      <c r="P70" s="98" t="s">
        <v>202</v>
      </c>
      <c r="Q70" s="98" t="s">
        <v>203</v>
      </c>
      <c r="R70" s="98" t="s">
        <v>204</v>
      </c>
      <c r="S70" s="98" t="s">
        <v>229</v>
      </c>
      <c r="T70" s="107"/>
    </row>
    <row r="71" spans="1:20" s="62" customFormat="1">
      <c r="A71" s="88"/>
      <c r="B71" s="88"/>
      <c r="C71" s="88"/>
      <c r="D71" s="88"/>
      <c r="E71" s="88"/>
      <c r="F71" s="88"/>
      <c r="G71" s="88"/>
      <c r="H71" s="88"/>
      <c r="I71" s="88"/>
      <c r="J71" s="88"/>
      <c r="K71" s="61"/>
      <c r="L71" s="88"/>
      <c r="M71" s="88"/>
      <c r="N71" s="88"/>
      <c r="O71" s="88"/>
      <c r="P71" s="88"/>
      <c r="Q71" s="88"/>
      <c r="R71" s="88"/>
      <c r="S71" s="88"/>
      <c r="T71" s="88"/>
    </row>
    <row r="72" spans="1:20" s="62" customFormat="1" ht="15" customHeight="1">
      <c r="A72" s="31"/>
      <c r="B72" s="32"/>
      <c r="C72" s="32"/>
      <c r="D72" s="32"/>
      <c r="E72" s="32"/>
      <c r="F72" s="32"/>
      <c r="G72" s="32"/>
      <c r="H72" s="32"/>
      <c r="I72" s="32"/>
      <c r="J72" s="33"/>
      <c r="K72" s="96"/>
      <c r="L72" s="31"/>
      <c r="M72" s="32"/>
      <c r="N72" s="32"/>
      <c r="O72" s="32"/>
      <c r="P72" s="32"/>
      <c r="Q72" s="32"/>
      <c r="R72" s="32"/>
      <c r="S72" s="32"/>
      <c r="T72" s="33"/>
    </row>
    <row r="73" spans="1:20" s="62" customFormat="1" ht="18" customHeight="1">
      <c r="A73" s="34"/>
      <c r="B73" s="92"/>
      <c r="C73" s="92"/>
      <c r="D73" s="92"/>
      <c r="E73" s="92"/>
      <c r="F73" s="92"/>
      <c r="G73" s="45" t="s">
        <v>7</v>
      </c>
      <c r="H73" s="351" t="str">
        <f>IF(NOT(ISBLANK(CoverSheet!$C$8)),CoverSheet!$C$8,"")</f>
        <v>Alpine Energy Limited</v>
      </c>
      <c r="I73" s="351"/>
      <c r="J73" s="26"/>
      <c r="K73" s="96"/>
      <c r="L73" s="34"/>
      <c r="M73" s="92"/>
      <c r="N73" s="92"/>
      <c r="O73" s="92"/>
      <c r="P73" s="92"/>
      <c r="Q73" s="45" t="s">
        <v>7</v>
      </c>
      <c r="R73" s="363" t="str">
        <f>IF(NOT(ISBLANK(CoverSheet!$C$8)),CoverSheet!$C$8,"")</f>
        <v>Alpine Energy Limited</v>
      </c>
      <c r="S73" s="364"/>
      <c r="T73" s="26"/>
    </row>
    <row r="74" spans="1:20" s="62" customFormat="1" ht="18" customHeight="1">
      <c r="A74" s="34"/>
      <c r="B74" s="92"/>
      <c r="C74" s="92"/>
      <c r="D74" s="92"/>
      <c r="E74" s="92"/>
      <c r="F74" s="92"/>
      <c r="G74" s="45" t="s">
        <v>234</v>
      </c>
      <c r="H74" s="352" t="str">
        <f>IF(ISNUMBER(CoverSheet!$C$12),TEXT(CoverSheet!$C$12,"_([$-1409]d mmmm yyyy;_(@")&amp;" –"&amp;TEXT(DATE(YEAR(CoverSheet!$C$12)+10,MONTH(CoverSheet!$C$12),DAY(CoverSheet!$C$12)-1),"_([$-1409]d mmmm yyyy;_(@"),"")</f>
        <v xml:space="preserve"> 1 April 2019 – 31 March 2029</v>
      </c>
      <c r="I74" s="352"/>
      <c r="J74" s="26"/>
      <c r="K74" s="96"/>
      <c r="L74" s="34"/>
      <c r="M74" s="92"/>
      <c r="N74" s="92"/>
      <c r="O74" s="92"/>
      <c r="P74" s="92"/>
      <c r="Q74" s="45" t="s">
        <v>234</v>
      </c>
      <c r="R74" s="361" t="str">
        <f>IF(ISNUMBER(CoverSheet!$C$12),TEXT(CoverSheet!$C$12,"_([$-1409]d mmmm yyyy;_(@")&amp;" –"&amp;TEXT(DATE(YEAR(CoverSheet!$C$12)+10,MONTH(CoverSheet!$C$12),DAY(CoverSheet!$C$12)-1),"_([$-1409]d mmmm yyyy;_(@"),"")</f>
        <v xml:space="preserve"> 1 April 2019 – 31 March 2029</v>
      </c>
      <c r="S74" s="362"/>
      <c r="T74" s="26"/>
    </row>
    <row r="75" spans="1:20" s="62" customFormat="1" ht="18" customHeight="1">
      <c r="A75" s="89"/>
      <c r="B75" s="92"/>
      <c r="C75" s="92"/>
      <c r="D75" s="92"/>
      <c r="E75" s="92"/>
      <c r="F75" s="92"/>
      <c r="G75" s="45" t="s">
        <v>233</v>
      </c>
      <c r="H75" s="361" t="str">
        <f>IF(ISBLANK($H$4),"",$H$4)</f>
        <v/>
      </c>
      <c r="I75" s="362"/>
      <c r="J75" s="26"/>
      <c r="K75" s="96"/>
      <c r="L75" s="89"/>
      <c r="M75" s="92"/>
      <c r="N75" s="92"/>
      <c r="O75" s="92"/>
      <c r="P75" s="92"/>
      <c r="Q75" s="45" t="s">
        <v>233</v>
      </c>
      <c r="R75" s="361" t="str">
        <f>IF(ISBLANK($H$4),"",$H$4)</f>
        <v/>
      </c>
      <c r="S75" s="362"/>
      <c r="T75" s="26"/>
    </row>
    <row r="76" spans="1:20" s="62" customFormat="1" ht="21">
      <c r="A76" s="93" t="s">
        <v>509</v>
      </c>
      <c r="B76" s="92"/>
      <c r="C76" s="92"/>
      <c r="D76" s="92"/>
      <c r="E76" s="92"/>
      <c r="F76" s="92"/>
      <c r="G76" s="45"/>
      <c r="H76" s="45"/>
      <c r="I76" s="45"/>
      <c r="J76" s="26"/>
      <c r="K76" s="96"/>
      <c r="L76" s="93" t="s">
        <v>509</v>
      </c>
      <c r="M76" s="92"/>
      <c r="N76" s="92"/>
      <c r="O76" s="92"/>
      <c r="P76" s="92"/>
      <c r="Q76" s="92"/>
      <c r="R76" s="92"/>
      <c r="S76" s="45"/>
      <c r="T76" s="26"/>
    </row>
    <row r="77" spans="1:20" s="62" customFormat="1" ht="15" customHeight="1">
      <c r="A77" s="39"/>
      <c r="B77" s="92"/>
      <c r="C77" s="92"/>
      <c r="D77" s="92"/>
      <c r="E77" s="92"/>
      <c r="F77" s="92"/>
      <c r="G77" s="92"/>
      <c r="H77" s="92"/>
      <c r="I77" s="92"/>
      <c r="J77" s="26"/>
      <c r="K77" s="96"/>
      <c r="L77" s="39"/>
      <c r="M77" s="92"/>
      <c r="N77" s="92"/>
      <c r="O77" s="92"/>
      <c r="P77" s="92"/>
      <c r="Q77" s="92"/>
      <c r="R77" s="92"/>
      <c r="S77" s="92"/>
      <c r="T77" s="26"/>
    </row>
    <row r="78" spans="1:20" s="102" customFormat="1" ht="15" customHeight="1">
      <c r="A78" s="99" t="s">
        <v>213</v>
      </c>
      <c r="B78" s="99" t="s">
        <v>81</v>
      </c>
      <c r="C78" s="219" t="s">
        <v>82</v>
      </c>
      <c r="D78" s="99" t="s">
        <v>91</v>
      </c>
      <c r="E78" s="99" t="s">
        <v>212</v>
      </c>
      <c r="F78" s="99" t="s">
        <v>90</v>
      </c>
      <c r="G78" s="99" t="s">
        <v>88</v>
      </c>
      <c r="H78" s="99" t="s">
        <v>89</v>
      </c>
      <c r="I78" s="99" t="s">
        <v>188</v>
      </c>
      <c r="J78" s="100"/>
      <c r="K78" s="101"/>
      <c r="L78" s="99" t="s">
        <v>213</v>
      </c>
      <c r="M78" s="99" t="s">
        <v>81</v>
      </c>
      <c r="N78" s="218" t="s">
        <v>82</v>
      </c>
      <c r="O78" s="99" t="s">
        <v>83</v>
      </c>
      <c r="P78" s="99" t="s">
        <v>84</v>
      </c>
      <c r="Q78" s="99" t="s">
        <v>85</v>
      </c>
      <c r="R78" s="99" t="s">
        <v>86</v>
      </c>
      <c r="S78" s="99" t="s">
        <v>87</v>
      </c>
      <c r="T78" s="100"/>
    </row>
    <row r="79" spans="1:20" s="106" customFormat="1" ht="236.25">
      <c r="A79" s="105">
        <v>88</v>
      </c>
      <c r="B79" s="98" t="s">
        <v>372</v>
      </c>
      <c r="C79" s="221" t="s">
        <v>373</v>
      </c>
      <c r="D79" s="227">
        <v>3</v>
      </c>
      <c r="E79" s="210" t="s">
        <v>709</v>
      </c>
      <c r="F79" s="210" t="s">
        <v>710</v>
      </c>
      <c r="G79" s="98" t="s">
        <v>438</v>
      </c>
      <c r="H79" s="98" t="s">
        <v>378</v>
      </c>
      <c r="I79" s="98" t="s">
        <v>379</v>
      </c>
      <c r="J79" s="103"/>
      <c r="K79" s="104"/>
      <c r="L79" s="105">
        <v>88</v>
      </c>
      <c r="M79" s="98" t="s">
        <v>372</v>
      </c>
      <c r="N79" s="217" t="s">
        <v>373</v>
      </c>
      <c r="O79" s="98" t="s">
        <v>374</v>
      </c>
      <c r="P79" s="98" t="s">
        <v>375</v>
      </c>
      <c r="Q79" s="98" t="s">
        <v>376</v>
      </c>
      <c r="R79" s="98" t="s">
        <v>377</v>
      </c>
      <c r="S79" s="98" t="s">
        <v>229</v>
      </c>
      <c r="T79" s="103"/>
    </row>
    <row r="80" spans="1:20" s="106" customFormat="1" ht="315">
      <c r="A80" s="105">
        <v>91</v>
      </c>
      <c r="B80" s="98" t="s">
        <v>372</v>
      </c>
      <c r="C80" s="221" t="s">
        <v>207</v>
      </c>
      <c r="D80" s="227">
        <v>3</v>
      </c>
      <c r="E80" s="210" t="s">
        <v>711</v>
      </c>
      <c r="F80" s="210" t="s">
        <v>712</v>
      </c>
      <c r="G80" s="98" t="s">
        <v>439</v>
      </c>
      <c r="H80" s="98" t="s">
        <v>171</v>
      </c>
      <c r="I80" s="98" t="s">
        <v>172</v>
      </c>
      <c r="J80" s="103"/>
      <c r="K80" s="104"/>
      <c r="L80" s="105">
        <v>91</v>
      </c>
      <c r="M80" s="98" t="s">
        <v>372</v>
      </c>
      <c r="N80" s="217" t="s">
        <v>207</v>
      </c>
      <c r="O80" s="98" t="s">
        <v>208</v>
      </c>
      <c r="P80" s="98" t="s">
        <v>209</v>
      </c>
      <c r="Q80" s="98" t="s">
        <v>210</v>
      </c>
      <c r="R80" s="98" t="s">
        <v>211</v>
      </c>
      <c r="S80" s="98" t="s">
        <v>229</v>
      </c>
      <c r="T80" s="103"/>
    </row>
    <row r="81" spans="1:20" s="106" customFormat="1" ht="204.75">
      <c r="A81" s="105">
        <v>95</v>
      </c>
      <c r="B81" s="98" t="s">
        <v>380</v>
      </c>
      <c r="C81" s="221" t="s">
        <v>381</v>
      </c>
      <c r="D81" s="227">
        <v>2</v>
      </c>
      <c r="E81" s="210" t="s">
        <v>713</v>
      </c>
      <c r="F81" s="210" t="s">
        <v>714</v>
      </c>
      <c r="G81" s="98" t="s">
        <v>386</v>
      </c>
      <c r="H81" s="98" t="s">
        <v>387</v>
      </c>
      <c r="I81" s="98" t="s">
        <v>388</v>
      </c>
      <c r="J81" s="103"/>
      <c r="K81" s="104"/>
      <c r="L81" s="105">
        <v>95</v>
      </c>
      <c r="M81" s="98" t="s">
        <v>380</v>
      </c>
      <c r="N81" s="217" t="s">
        <v>381</v>
      </c>
      <c r="O81" s="98" t="s">
        <v>382</v>
      </c>
      <c r="P81" s="98" t="s">
        <v>383</v>
      </c>
      <c r="Q81" s="98" t="s">
        <v>384</v>
      </c>
      <c r="R81" s="98" t="s">
        <v>385</v>
      </c>
      <c r="S81" s="98" t="s">
        <v>229</v>
      </c>
      <c r="T81" s="103"/>
    </row>
    <row r="82" spans="1:20" s="106" customFormat="1" ht="283.5">
      <c r="A82" s="105">
        <v>99</v>
      </c>
      <c r="B82" s="98" t="s">
        <v>173</v>
      </c>
      <c r="C82" s="221" t="s">
        <v>174</v>
      </c>
      <c r="D82" s="227">
        <v>2</v>
      </c>
      <c r="E82" s="210" t="s">
        <v>715</v>
      </c>
      <c r="F82" s="210" t="s">
        <v>716</v>
      </c>
      <c r="G82" s="98" t="s">
        <v>178</v>
      </c>
      <c r="H82" s="98" t="s">
        <v>483</v>
      </c>
      <c r="I82" s="98" t="s">
        <v>179</v>
      </c>
      <c r="J82" s="107"/>
      <c r="K82" s="104"/>
      <c r="L82" s="105">
        <v>99</v>
      </c>
      <c r="M82" s="98" t="s">
        <v>173</v>
      </c>
      <c r="N82" s="217" t="s">
        <v>174</v>
      </c>
      <c r="O82" s="98" t="s">
        <v>175</v>
      </c>
      <c r="P82" s="98" t="s">
        <v>176</v>
      </c>
      <c r="Q82" s="98" t="s">
        <v>177</v>
      </c>
      <c r="R82" s="98" t="s">
        <v>222</v>
      </c>
      <c r="S82" s="98" t="s">
        <v>229</v>
      </c>
      <c r="T82" s="107"/>
    </row>
    <row r="83" spans="1:20" s="62" customFormat="1">
      <c r="A83" s="88"/>
      <c r="B83" s="88"/>
      <c r="C83" s="88"/>
      <c r="D83" s="88"/>
      <c r="E83" s="88"/>
      <c r="F83" s="88"/>
      <c r="G83" s="88"/>
      <c r="H83" s="88"/>
      <c r="I83" s="88"/>
      <c r="J83" s="88"/>
      <c r="K83" s="61"/>
      <c r="L83" s="88"/>
      <c r="M83" s="88"/>
      <c r="N83" s="88"/>
      <c r="O83" s="88"/>
      <c r="P83" s="88"/>
      <c r="Q83" s="88"/>
      <c r="R83" s="88"/>
      <c r="S83" s="88"/>
      <c r="T83" s="88"/>
    </row>
    <row r="84" spans="1:20" s="62" customFormat="1" ht="15" customHeight="1">
      <c r="A84" s="31"/>
      <c r="B84" s="32"/>
      <c r="C84" s="32"/>
      <c r="D84" s="32"/>
      <c r="E84" s="32"/>
      <c r="F84" s="32"/>
      <c r="G84" s="32"/>
      <c r="H84" s="32"/>
      <c r="I84" s="32"/>
      <c r="J84" s="33"/>
      <c r="K84" s="96"/>
      <c r="L84" s="31"/>
      <c r="M84" s="32"/>
      <c r="N84" s="32"/>
      <c r="O84" s="32"/>
      <c r="P84" s="32"/>
      <c r="Q84" s="32"/>
      <c r="R84" s="32"/>
      <c r="S84" s="32"/>
      <c r="T84" s="33"/>
    </row>
    <row r="85" spans="1:20" s="62" customFormat="1" ht="18" customHeight="1">
      <c r="A85" s="34"/>
      <c r="B85" s="92"/>
      <c r="C85" s="92"/>
      <c r="D85" s="92"/>
      <c r="E85" s="92"/>
      <c r="F85" s="92"/>
      <c r="G85" s="45" t="s">
        <v>7</v>
      </c>
      <c r="H85" s="351" t="str">
        <f>IF(NOT(ISBLANK(CoverSheet!$C$8)),CoverSheet!$C$8,"")</f>
        <v>Alpine Energy Limited</v>
      </c>
      <c r="I85" s="351"/>
      <c r="J85" s="26"/>
      <c r="K85" s="96"/>
      <c r="L85" s="34"/>
      <c r="M85" s="92"/>
      <c r="N85" s="92"/>
      <c r="O85" s="92"/>
      <c r="P85" s="92"/>
      <c r="Q85" s="45" t="s">
        <v>7</v>
      </c>
      <c r="R85" s="363" t="str">
        <f>IF(NOT(ISBLANK(CoverSheet!$C$8)),CoverSheet!$C$8,"")</f>
        <v>Alpine Energy Limited</v>
      </c>
      <c r="S85" s="364"/>
      <c r="T85" s="26"/>
    </row>
    <row r="86" spans="1:20" s="62" customFormat="1" ht="18" customHeight="1">
      <c r="A86" s="34"/>
      <c r="B86" s="92"/>
      <c r="C86" s="92"/>
      <c r="D86" s="92"/>
      <c r="E86" s="92"/>
      <c r="F86" s="92"/>
      <c r="G86" s="45" t="s">
        <v>234</v>
      </c>
      <c r="H86" s="352" t="str">
        <f>IF(ISNUMBER(CoverSheet!$C$12),TEXT(CoverSheet!$C$12,"_([$-1409]d mmmm yyyy;_(@")&amp;" –"&amp;TEXT(DATE(YEAR(CoverSheet!$C$12)+10,MONTH(CoverSheet!$C$12),DAY(CoverSheet!$C$12)-1),"_([$-1409]d mmmm yyyy;_(@"),"")</f>
        <v xml:space="preserve"> 1 April 2019 – 31 March 2029</v>
      </c>
      <c r="I86" s="352"/>
      <c r="J86" s="26"/>
      <c r="K86" s="96"/>
      <c r="L86" s="34"/>
      <c r="M86" s="92"/>
      <c r="N86" s="92"/>
      <c r="O86" s="92"/>
      <c r="P86" s="92"/>
      <c r="Q86" s="45" t="s">
        <v>234</v>
      </c>
      <c r="R86" s="361" t="str">
        <f>IF(ISNUMBER(CoverSheet!$C$12),TEXT(CoverSheet!$C$12,"_([$-1409]d mmmm yyyy;_(@")&amp;" –"&amp;TEXT(DATE(YEAR(CoverSheet!$C$12)+10,MONTH(CoverSheet!$C$12),DAY(CoverSheet!$C$12)-1),"_([$-1409]d mmmm yyyy;_(@"),"")</f>
        <v xml:space="preserve"> 1 April 2019 – 31 March 2029</v>
      </c>
      <c r="S86" s="362"/>
      <c r="T86" s="26"/>
    </row>
    <row r="87" spans="1:20" s="62" customFormat="1" ht="18" customHeight="1">
      <c r="A87" s="89"/>
      <c r="B87" s="92"/>
      <c r="C87" s="92"/>
      <c r="D87" s="92"/>
      <c r="E87" s="92"/>
      <c r="F87" s="92"/>
      <c r="G87" s="45" t="s">
        <v>233</v>
      </c>
      <c r="H87" s="361" t="str">
        <f>IF(ISBLANK($H$4),"",$H$4)</f>
        <v/>
      </c>
      <c r="I87" s="362"/>
      <c r="J87" s="26"/>
      <c r="K87" s="96"/>
      <c r="L87" s="89"/>
      <c r="M87" s="92"/>
      <c r="N87" s="92"/>
      <c r="O87" s="92"/>
      <c r="P87" s="92"/>
      <c r="Q87" s="45" t="s">
        <v>233</v>
      </c>
      <c r="R87" s="361" t="str">
        <f>IF(ISBLANK($H$4),"",$H$4)</f>
        <v/>
      </c>
      <c r="S87" s="362"/>
      <c r="T87" s="26"/>
    </row>
    <row r="88" spans="1:20" s="62" customFormat="1" ht="21">
      <c r="A88" s="93" t="s">
        <v>509</v>
      </c>
      <c r="B88" s="92"/>
      <c r="C88" s="92"/>
      <c r="D88" s="92"/>
      <c r="E88" s="92"/>
      <c r="F88" s="92"/>
      <c r="G88" s="45"/>
      <c r="H88" s="45"/>
      <c r="I88" s="45"/>
      <c r="J88" s="26"/>
      <c r="K88" s="96"/>
      <c r="L88" s="93" t="s">
        <v>509</v>
      </c>
      <c r="M88" s="92"/>
      <c r="N88" s="92"/>
      <c r="O88" s="92"/>
      <c r="P88" s="92"/>
      <c r="Q88" s="92"/>
      <c r="R88" s="92"/>
      <c r="S88" s="45"/>
      <c r="T88" s="26"/>
    </row>
    <row r="89" spans="1:20" s="62" customFormat="1" ht="15" customHeight="1">
      <c r="A89" s="39"/>
      <c r="B89" s="92"/>
      <c r="C89" s="92"/>
      <c r="D89" s="92"/>
      <c r="E89" s="92"/>
      <c r="F89" s="92"/>
      <c r="G89" s="92"/>
      <c r="H89" s="92"/>
      <c r="I89" s="92"/>
      <c r="J89" s="26"/>
      <c r="K89" s="96"/>
      <c r="L89" s="39"/>
      <c r="M89" s="92"/>
      <c r="N89" s="92"/>
      <c r="O89" s="92"/>
      <c r="P89" s="92"/>
      <c r="Q89" s="92"/>
      <c r="R89" s="92"/>
      <c r="S89" s="92"/>
      <c r="T89" s="26"/>
    </row>
    <row r="90" spans="1:20" s="102" customFormat="1" ht="15" customHeight="1">
      <c r="A90" s="99" t="s">
        <v>213</v>
      </c>
      <c r="B90" s="99" t="s">
        <v>81</v>
      </c>
      <c r="C90" s="219" t="s">
        <v>82</v>
      </c>
      <c r="D90" s="99" t="s">
        <v>91</v>
      </c>
      <c r="E90" s="99" t="s">
        <v>212</v>
      </c>
      <c r="F90" s="99" t="s">
        <v>90</v>
      </c>
      <c r="G90" s="99" t="s">
        <v>88</v>
      </c>
      <c r="H90" s="99" t="s">
        <v>89</v>
      </c>
      <c r="I90" s="99" t="s">
        <v>188</v>
      </c>
      <c r="J90" s="100"/>
      <c r="K90" s="101"/>
      <c r="L90" s="99" t="s">
        <v>213</v>
      </c>
      <c r="M90" s="99" t="s">
        <v>81</v>
      </c>
      <c r="N90" s="218" t="s">
        <v>82</v>
      </c>
      <c r="O90" s="99" t="s">
        <v>83</v>
      </c>
      <c r="P90" s="99" t="s">
        <v>84</v>
      </c>
      <c r="Q90" s="99" t="s">
        <v>85</v>
      </c>
      <c r="R90" s="99" t="s">
        <v>86</v>
      </c>
      <c r="S90" s="99" t="s">
        <v>87</v>
      </c>
      <c r="T90" s="100"/>
    </row>
    <row r="91" spans="1:20" s="106" customFormat="1" ht="141.75">
      <c r="A91" s="105">
        <v>105</v>
      </c>
      <c r="B91" s="98" t="s">
        <v>180</v>
      </c>
      <c r="C91" s="221" t="s">
        <v>181</v>
      </c>
      <c r="D91" s="227">
        <v>1</v>
      </c>
      <c r="E91" s="210" t="s">
        <v>717</v>
      </c>
      <c r="F91" s="210" t="s">
        <v>718</v>
      </c>
      <c r="G91" s="98" t="s">
        <v>440</v>
      </c>
      <c r="H91" s="98" t="s">
        <v>186</v>
      </c>
      <c r="I91" s="98" t="s">
        <v>187</v>
      </c>
      <c r="J91" s="103"/>
      <c r="K91" s="104"/>
      <c r="L91" s="105">
        <v>105</v>
      </c>
      <c r="M91" s="98" t="s">
        <v>180</v>
      </c>
      <c r="N91" s="217" t="s">
        <v>181</v>
      </c>
      <c r="O91" s="98" t="s">
        <v>182</v>
      </c>
      <c r="P91" s="98" t="s">
        <v>183</v>
      </c>
      <c r="Q91" s="98" t="s">
        <v>184</v>
      </c>
      <c r="R91" s="98" t="s">
        <v>185</v>
      </c>
      <c r="S91" s="98" t="s">
        <v>229</v>
      </c>
      <c r="T91" s="103"/>
    </row>
    <row r="92" spans="1:20" s="106" customFormat="1" ht="266.25" customHeight="1">
      <c r="A92" s="105">
        <v>109</v>
      </c>
      <c r="B92" s="98" t="s">
        <v>389</v>
      </c>
      <c r="C92" s="221" t="s">
        <v>390</v>
      </c>
      <c r="D92" s="227">
        <v>2</v>
      </c>
      <c r="E92" s="210" t="s">
        <v>719</v>
      </c>
      <c r="F92" s="210" t="s">
        <v>720</v>
      </c>
      <c r="G92" s="98" t="s">
        <v>395</v>
      </c>
      <c r="H92" s="98" t="s">
        <v>396</v>
      </c>
      <c r="I92" s="98" t="s">
        <v>397</v>
      </c>
      <c r="J92" s="103"/>
      <c r="K92" s="104"/>
      <c r="L92" s="105">
        <v>109</v>
      </c>
      <c r="M92" s="98" t="s">
        <v>389</v>
      </c>
      <c r="N92" s="217" t="s">
        <v>390</v>
      </c>
      <c r="O92" s="98" t="s">
        <v>391</v>
      </c>
      <c r="P92" s="98" t="s">
        <v>392</v>
      </c>
      <c r="Q92" s="98" t="s">
        <v>393</v>
      </c>
      <c r="R92" s="98" t="s">
        <v>394</v>
      </c>
      <c r="S92" s="98" t="s">
        <v>229</v>
      </c>
      <c r="T92" s="103"/>
    </row>
    <row r="93" spans="1:20" s="106" customFormat="1" ht="189">
      <c r="A93" s="105">
        <v>113</v>
      </c>
      <c r="B93" s="98" t="s">
        <v>398</v>
      </c>
      <c r="C93" s="221" t="s">
        <v>399</v>
      </c>
      <c r="D93" s="227">
        <v>1</v>
      </c>
      <c r="E93" s="210" t="s">
        <v>721</v>
      </c>
      <c r="F93" s="210" t="s">
        <v>722</v>
      </c>
      <c r="G93" s="98" t="s">
        <v>441</v>
      </c>
      <c r="H93" s="98" t="s">
        <v>404</v>
      </c>
      <c r="I93" s="98" t="s">
        <v>405</v>
      </c>
      <c r="J93" s="103"/>
      <c r="K93" s="104"/>
      <c r="L93" s="105">
        <v>113</v>
      </c>
      <c r="M93" s="98" t="s">
        <v>398</v>
      </c>
      <c r="N93" s="217" t="s">
        <v>399</v>
      </c>
      <c r="O93" s="98" t="s">
        <v>400</v>
      </c>
      <c r="P93" s="98" t="s">
        <v>401</v>
      </c>
      <c r="Q93" s="98" t="s">
        <v>402</v>
      </c>
      <c r="R93" s="98" t="s">
        <v>403</v>
      </c>
      <c r="S93" s="98" t="s">
        <v>229</v>
      </c>
      <c r="T93" s="103"/>
    </row>
    <row r="94" spans="1:20" s="106" customFormat="1" ht="283.5">
      <c r="A94" s="105">
        <v>115</v>
      </c>
      <c r="B94" s="98" t="s">
        <v>398</v>
      </c>
      <c r="C94" s="221" t="s">
        <v>406</v>
      </c>
      <c r="D94" s="227">
        <v>3</v>
      </c>
      <c r="E94" s="210" t="s">
        <v>723</v>
      </c>
      <c r="F94" s="210" t="s">
        <v>724</v>
      </c>
      <c r="G94" s="98" t="s">
        <v>442</v>
      </c>
      <c r="H94" s="98" t="s">
        <v>411</v>
      </c>
      <c r="I94" s="98" t="s">
        <v>412</v>
      </c>
      <c r="J94" s="103"/>
      <c r="K94" s="104"/>
      <c r="L94" s="105">
        <v>115</v>
      </c>
      <c r="M94" s="98" t="s">
        <v>398</v>
      </c>
      <c r="N94" s="217" t="s">
        <v>406</v>
      </c>
      <c r="O94" s="98" t="s">
        <v>407</v>
      </c>
      <c r="P94" s="98" t="s">
        <v>408</v>
      </c>
      <c r="Q94" s="98" t="s">
        <v>409</v>
      </c>
      <c r="R94" s="98" t="s">
        <v>410</v>
      </c>
      <c r="S94" s="98" t="s">
        <v>229</v>
      </c>
      <c r="T94" s="103"/>
    </row>
    <row r="95" spans="1:20">
      <c r="A95" s="40"/>
      <c r="B95" s="24"/>
      <c r="C95" s="222"/>
      <c r="D95" s="24"/>
      <c r="E95" s="24"/>
      <c r="F95" s="24"/>
      <c r="G95" s="24"/>
      <c r="H95" s="24"/>
      <c r="I95" s="24"/>
      <c r="J95" s="25"/>
      <c r="K95" s="60"/>
      <c r="L95" s="40"/>
      <c r="M95" s="24"/>
      <c r="N95" s="220"/>
      <c r="O95" s="24"/>
      <c r="P95" s="24"/>
      <c r="Q95" s="24"/>
      <c r="R95" s="24"/>
      <c r="S95" s="24"/>
      <c r="T95" s="25"/>
    </row>
  </sheetData>
  <sheetProtection formatRows="0" insertRows="0"/>
  <customSheetViews>
    <customSheetView guid="{21F2E024-704F-4E93-AC63-213755ECFFE0}" scale="70" showPageBreaks="1" showGridLines="0" fitToPage="1" printArea="1" view="pageBreakPreview">
      <selection activeCell="E9" sqref="E9"/>
      <pageMargins left="0.70866141732283472" right="0.70866141732283472" top="0.74803149606299213" bottom="0.74803149606299213" header="0.31496062992125984" footer="0.31496062992125984"/>
      <pageSetup paperSize="8" scale="53" fitToHeight="100" orientation="landscape" r:id="rId1"/>
      <headerFooter>
        <oddHeader>&amp;C&amp;"Arial"&amp;10 Commerce Commission Information Disclosure Template</oddHeader>
        <oddFooter>&amp;L&amp;"Arial"&amp;10 &amp;F&amp;C&amp;"Arial"&amp;10 &amp;A&amp;R&amp;"Arial"&amp;10 &amp;P</oddFooter>
      </headerFooter>
    </customSheetView>
  </customSheetViews>
  <mergeCells count="49">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 ref="R28:S28"/>
    <mergeCell ref="R2:S2"/>
    <mergeCell ref="R3:S3"/>
    <mergeCell ref="R4:S4"/>
    <mergeCell ref="H2:I2"/>
    <mergeCell ref="H3:I3"/>
    <mergeCell ref="H4:I4"/>
    <mergeCell ref="H27:I27"/>
    <mergeCell ref="H28:I28"/>
    <mergeCell ref="R14:S14"/>
    <mergeCell ref="R15:S15"/>
    <mergeCell ref="R16:S16"/>
    <mergeCell ref="R26:S26"/>
    <mergeCell ref="R27:S27"/>
    <mergeCell ref="A6:F6"/>
    <mergeCell ref="H49:I49"/>
    <mergeCell ref="H50:I50"/>
    <mergeCell ref="H51:I51"/>
    <mergeCell ref="H62:I62"/>
    <mergeCell ref="H14:I14"/>
    <mergeCell ref="H15:I15"/>
    <mergeCell ref="H16:I16"/>
    <mergeCell ref="H26:I26"/>
    <mergeCell ref="H38:I38"/>
    <mergeCell ref="H39:I39"/>
    <mergeCell ref="H40:I40"/>
    <mergeCell ref="H61:I61"/>
    <mergeCell ref="H85:I85"/>
    <mergeCell ref="H86:I86"/>
    <mergeCell ref="H87:I87"/>
    <mergeCell ref="H63:I63"/>
    <mergeCell ref="H74:I74"/>
    <mergeCell ref="H75:I75"/>
    <mergeCell ref="H73:I73"/>
  </mergeCells>
  <pageMargins left="0.70866141732283472" right="0.70866141732283472" top="0.74803149606299213" bottom="0.74803149606299213" header="0.31496062992125989" footer="0.31496062992125989"/>
  <pageSetup paperSize="9" scale="41" fitToHeight="0" orientation="landscape" cellComments="asDisplayed" r:id="rId2"/>
  <headerFooter>
    <oddHeader>&amp;CCommerce Commission Information Disclosure Template</oddHeader>
    <oddFooter>&amp;L&amp;F&amp;C&amp;P&amp;R&amp;A</oddFooter>
  </headerFooter>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D16"/>
  <sheetViews>
    <sheetView showGridLines="0" view="pageBreakPreview" zoomScaleNormal="100" zoomScaleSheetLayoutView="100" workbookViewId="0"/>
  </sheetViews>
  <sheetFormatPr defaultRowHeight="12.75"/>
  <cols>
    <col min="2" max="2" width="9" customWidth="1"/>
    <col min="3" max="3" width="105.85546875" customWidth="1"/>
    <col min="6" max="7" width="9.140625" customWidth="1"/>
    <col min="8" max="8" width="24.140625" customWidth="1"/>
    <col min="9" max="9" width="36.7109375" customWidth="1"/>
  </cols>
  <sheetData>
    <row r="1" spans="1:4" ht="28.5" customHeight="1">
      <c r="A1" s="253"/>
      <c r="B1" s="254"/>
      <c r="C1" s="255"/>
      <c r="D1" s="256"/>
    </row>
    <row r="2" spans="1:4" ht="15.75">
      <c r="A2" s="257"/>
      <c r="B2" s="258" t="s">
        <v>3</v>
      </c>
      <c r="C2" s="259"/>
      <c r="D2" s="260"/>
    </row>
    <row r="3" spans="1:4">
      <c r="A3" s="257"/>
      <c r="B3" s="261" t="s">
        <v>582</v>
      </c>
      <c r="C3" s="259"/>
      <c r="D3" s="260"/>
    </row>
    <row r="4" spans="1:4">
      <c r="A4" s="257"/>
      <c r="B4" s="262"/>
      <c r="C4" s="263"/>
      <c r="D4" s="260"/>
    </row>
    <row r="5" spans="1:4" s="17" customFormat="1">
      <c r="A5" s="264"/>
      <c r="B5" s="265" t="s">
        <v>1</v>
      </c>
      <c r="C5" s="265" t="s">
        <v>574</v>
      </c>
      <c r="D5" s="266"/>
    </row>
    <row r="6" spans="1:4" s="17" customFormat="1">
      <c r="A6" s="264"/>
      <c r="B6" s="267" t="s">
        <v>414</v>
      </c>
      <c r="C6" s="268" t="s">
        <v>575</v>
      </c>
      <c r="D6" s="266"/>
    </row>
    <row r="7" spans="1:4" s="17" customFormat="1">
      <c r="A7" s="264"/>
      <c r="B7" s="267" t="s">
        <v>423</v>
      </c>
      <c r="C7" s="268" t="s">
        <v>576</v>
      </c>
      <c r="D7" s="266"/>
    </row>
    <row r="8" spans="1:4" s="17" customFormat="1">
      <c r="A8" s="264"/>
      <c r="B8" s="267" t="s">
        <v>424</v>
      </c>
      <c r="C8" s="268" t="s">
        <v>577</v>
      </c>
      <c r="D8" s="266"/>
    </row>
    <row r="9" spans="1:4" s="17" customFormat="1">
      <c r="A9" s="264"/>
      <c r="B9" s="267" t="s">
        <v>425</v>
      </c>
      <c r="C9" s="268" t="s">
        <v>578</v>
      </c>
      <c r="D9" s="266"/>
    </row>
    <row r="10" spans="1:4" s="17" customFormat="1">
      <c r="A10" s="264"/>
      <c r="B10" s="267" t="s">
        <v>584</v>
      </c>
      <c r="C10" s="268" t="s">
        <v>579</v>
      </c>
      <c r="D10" s="266"/>
    </row>
    <row r="11" spans="1:4">
      <c r="A11" s="264"/>
      <c r="B11" s="267" t="s">
        <v>426</v>
      </c>
      <c r="C11" s="268" t="s">
        <v>580</v>
      </c>
      <c r="D11" s="266"/>
    </row>
    <row r="12" spans="1:4">
      <c r="A12" s="264"/>
      <c r="B12" s="267" t="s">
        <v>242</v>
      </c>
      <c r="C12" s="268" t="s">
        <v>581</v>
      </c>
      <c r="D12" s="266"/>
    </row>
    <row r="13" spans="1:4">
      <c r="A13" s="264"/>
      <c r="B13" s="262"/>
      <c r="C13" s="262"/>
      <c r="D13" s="266"/>
    </row>
    <row r="14" spans="1:4">
      <c r="A14" s="264"/>
      <c r="B14" s="262"/>
      <c r="C14" s="262"/>
      <c r="D14" s="266"/>
    </row>
    <row r="15" spans="1:4">
      <c r="A15" s="264"/>
      <c r="B15" s="262"/>
      <c r="C15" s="262"/>
      <c r="D15" s="266"/>
    </row>
    <row r="16" spans="1:4">
      <c r="A16" s="269"/>
      <c r="B16" s="270"/>
      <c r="C16" s="270"/>
      <c r="D16" s="271"/>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7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3" type="noConversion"/>
  <hyperlinks>
    <hyperlink ref="C6" location="'S11a.Capex Forecast'!$A$4" tooltip="Section title. Click once to follow" display="REPORT ON FORECAST CAPITAL EXPENDITURE"/>
    <hyperlink ref="C7" location="'S11b.Opex Forecast'!$A$4" tooltip="Section title. Click once to follow" display="REPORT ON FORECAST OPERATIONAL EXPENDITURE"/>
    <hyperlink ref="C8" location="'S12a.Asset Condition'!$A$4" tooltip="Section title. Click once to follow" display="REPORT ON ASSET CONDITION"/>
    <hyperlink ref="C9" location="'S12b.Capacity Forecast'!$A$4" tooltip="Section title. Click once to follow" display="REPORT ON FORECAST CAPACITY"/>
    <hyperlink ref="C10" location="'S12c.Demand Forecast'!$A$4" tooltip="Section title. Click once to follow" display="REPORT ON FORECAST NETWORK DEMAND"/>
    <hyperlink ref="C11" location="'S12d.Reliability Forecast'!$A$5" tooltip="Section title. Click once to follow" display="REPORT FORECAST INTERRUPTIONS AND DURATION"/>
    <hyperlink ref="C12" location="'S13.AMMAT'!$A$5" tooltip="Section title. Click once to follow" display="REPORT ON ASSET MANAGEMENT MATURITY"/>
  </hyperlinks>
  <pageMargins left="0.70866141732283472" right="0.70866141732283472" top="0.74803149606299213" bottom="0.74803149606299213" header="0.31496062992125989" footer="0.31496062992125989"/>
  <pageSetup paperSize="9" scale="73" orientation="portrait" cellComments="asDisplayed" r:id="rId2"/>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pageSetUpPr fitToPage="1"/>
  </sheetPr>
  <dimension ref="A1:C28"/>
  <sheetViews>
    <sheetView showGridLines="0" view="pageBreakPreview" zoomScaleNormal="100" zoomScaleSheetLayoutView="100" workbookViewId="0"/>
  </sheetViews>
  <sheetFormatPr defaultRowHeight="15"/>
  <cols>
    <col min="1" max="1" width="9.140625" style="2"/>
    <col min="2" max="2" width="110.85546875" style="2" customWidth="1"/>
    <col min="3" max="3" width="9.140625" style="2" customWidth="1"/>
    <col min="4" max="16384" width="9.140625" style="2"/>
  </cols>
  <sheetData>
    <row r="1" spans="1:3">
      <c r="A1" s="238"/>
      <c r="B1" s="339"/>
      <c r="C1" s="340"/>
    </row>
    <row r="2" spans="1:3" ht="15.75">
      <c r="A2" s="239"/>
      <c r="B2" s="240" t="s">
        <v>587</v>
      </c>
      <c r="C2" s="241"/>
    </row>
    <row r="3" spans="1:3" ht="63.75">
      <c r="A3" s="239"/>
      <c r="B3" s="288" t="s">
        <v>588</v>
      </c>
      <c r="C3" s="241"/>
    </row>
    <row r="4" spans="1:3">
      <c r="A4" s="239"/>
      <c r="B4" s="242"/>
      <c r="C4" s="241"/>
    </row>
    <row r="5" spans="1:3" ht="15.75">
      <c r="A5" s="239"/>
      <c r="B5" s="243" t="s">
        <v>549</v>
      </c>
      <c r="C5" s="241"/>
    </row>
    <row r="6" spans="1:3" ht="38.25">
      <c r="A6" s="239"/>
      <c r="B6" s="242" t="s">
        <v>558</v>
      </c>
      <c r="C6" s="241"/>
    </row>
    <row r="7" spans="1:3" ht="63.75">
      <c r="A7" s="239"/>
      <c r="B7" s="242" t="s">
        <v>559</v>
      </c>
      <c r="C7" s="241"/>
    </row>
    <row r="8" spans="1:3">
      <c r="A8" s="239"/>
      <c r="B8" s="244"/>
      <c r="C8" s="241"/>
    </row>
    <row r="9" spans="1:3" ht="15.75">
      <c r="A9" s="239"/>
      <c r="B9" s="245" t="s">
        <v>550</v>
      </c>
      <c r="C9" s="241"/>
    </row>
    <row r="10" spans="1:3" ht="25.5">
      <c r="A10" s="239"/>
      <c r="B10" s="242" t="s">
        <v>589</v>
      </c>
      <c r="C10" s="241"/>
    </row>
    <row r="11" spans="1:3" ht="25.5">
      <c r="A11" s="239"/>
      <c r="B11" s="242" t="s">
        <v>591</v>
      </c>
      <c r="C11" s="241"/>
    </row>
    <row r="12" spans="1:3">
      <c r="A12" s="239"/>
      <c r="B12" s="242"/>
      <c r="C12" s="241"/>
    </row>
    <row r="13" spans="1:3" ht="15.75">
      <c r="A13" s="239"/>
      <c r="B13" s="243" t="s">
        <v>553</v>
      </c>
      <c r="C13" s="241"/>
    </row>
    <row r="14" spans="1:3" ht="38.25">
      <c r="A14" s="239"/>
      <c r="B14" s="242" t="s">
        <v>554</v>
      </c>
      <c r="C14" s="241"/>
    </row>
    <row r="15" spans="1:3">
      <c r="A15" s="239"/>
      <c r="B15" s="242"/>
      <c r="C15" s="241"/>
    </row>
    <row r="16" spans="1:3" ht="15.75">
      <c r="A16" s="239"/>
      <c r="B16" s="243" t="s">
        <v>560</v>
      </c>
      <c r="C16" s="241"/>
    </row>
    <row r="17" spans="1:3" ht="15.75" customHeight="1">
      <c r="A17" s="239"/>
      <c r="B17" s="242" t="s">
        <v>561</v>
      </c>
      <c r="C17" s="241"/>
    </row>
    <row r="18" spans="1:3">
      <c r="A18" s="239"/>
      <c r="B18" s="242"/>
      <c r="C18" s="241"/>
    </row>
    <row r="19" spans="1:3" ht="15.75">
      <c r="A19" s="239"/>
      <c r="B19" s="243" t="s">
        <v>551</v>
      </c>
      <c r="C19" s="241"/>
    </row>
    <row r="20" spans="1:3" ht="25.5">
      <c r="A20" s="239"/>
      <c r="B20" s="242" t="s">
        <v>590</v>
      </c>
      <c r="C20" s="241"/>
    </row>
    <row r="21" spans="1:3" s="3" customFormat="1" ht="51">
      <c r="A21" s="246"/>
      <c r="B21" s="247" t="s">
        <v>592</v>
      </c>
      <c r="C21" s="248"/>
    </row>
    <row r="22" spans="1:3" s="3" customFormat="1">
      <c r="A22" s="246"/>
      <c r="B22" s="247"/>
      <c r="C22" s="248"/>
    </row>
    <row r="23" spans="1:3" s="3" customFormat="1" ht="15.75">
      <c r="A23" s="246"/>
      <c r="B23" s="249" t="s">
        <v>583</v>
      </c>
      <c r="C23" s="248"/>
    </row>
    <row r="24" spans="1:3" s="3" customFormat="1" ht="38.25">
      <c r="A24" s="246"/>
      <c r="B24" s="294" t="s">
        <v>602</v>
      </c>
      <c r="C24" s="248"/>
    </row>
    <row r="25" spans="1:3">
      <c r="A25" s="239"/>
      <c r="B25" s="242"/>
      <c r="C25" s="241"/>
    </row>
    <row r="26" spans="1:3" ht="15.75">
      <c r="A26" s="239"/>
      <c r="B26" s="249" t="s">
        <v>585</v>
      </c>
      <c r="C26" s="241"/>
    </row>
    <row r="27" spans="1:3" ht="38.25">
      <c r="A27" s="239"/>
      <c r="B27" s="242" t="s">
        <v>586</v>
      </c>
      <c r="C27" s="241"/>
    </row>
    <row r="28" spans="1:3" s="3" customFormat="1">
      <c r="A28" s="250"/>
      <c r="B28" s="251"/>
      <c r="C28" s="252"/>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
    <mergeCell ref="B1:C1"/>
  </mergeCells>
  <phoneticPr fontId="3" type="noConversion"/>
  <pageMargins left="0.70866141732283472" right="0.70866141732283472" top="0.74803149606299213" bottom="0.74803149606299213" header="0.31496062992125989" footer="0.31496062992125989"/>
  <pageSetup paperSize="9" scale="75" orientation="portrait" cellComments="asDisplayed" r:id="rId2"/>
  <headerFooter>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T191"/>
  <sheetViews>
    <sheetView showGridLines="0" view="pageLayout" zoomScale="80" zoomScaleNormal="100" zoomScaleSheetLayoutView="80" zoomScalePageLayoutView="80" workbookViewId="0"/>
  </sheetViews>
  <sheetFormatPr defaultRowHeight="12.75"/>
  <cols>
    <col min="1" max="1" width="5" style="4" customWidth="1"/>
    <col min="2" max="2" width="2.140625" style="54" customWidth="1"/>
    <col min="3" max="3" width="6.140625" style="10" customWidth="1"/>
    <col min="4" max="4" width="2.28515625" style="11" customWidth="1"/>
    <col min="5" max="5" width="2.28515625" style="10" customWidth="1"/>
    <col min="6" max="6" width="53.28515625" style="15" customWidth="1"/>
    <col min="7" max="7" width="19" style="15" customWidth="1"/>
    <col min="8" max="8" width="16.140625" style="11" customWidth="1"/>
    <col min="9" max="13" width="16.140625" style="4" customWidth="1"/>
    <col min="14" max="14" width="16.28515625" style="4" customWidth="1"/>
    <col min="15" max="18" width="16.140625" style="4" customWidth="1"/>
    <col min="19" max="19" width="2.140625" style="7" customWidth="1"/>
    <col min="20" max="20" width="7.28515625" bestFit="1" customWidth="1"/>
    <col min="21" max="16384" width="9.140625" style="4"/>
  </cols>
  <sheetData>
    <row r="1" spans="1:20" s="8" customFormat="1" ht="15" customHeight="1">
      <c r="A1" s="230"/>
      <c r="B1" s="32"/>
      <c r="C1" s="32"/>
      <c r="D1" s="32"/>
      <c r="E1" s="32"/>
      <c r="F1" s="32"/>
      <c r="G1" s="32"/>
      <c r="H1" s="32"/>
      <c r="I1" s="32"/>
      <c r="J1" s="32"/>
      <c r="K1" s="32"/>
      <c r="L1" s="32"/>
      <c r="M1" s="32"/>
      <c r="N1" s="32"/>
      <c r="O1" s="32"/>
      <c r="P1" s="32"/>
      <c r="Q1" s="32"/>
      <c r="R1" s="32"/>
      <c r="S1" s="33"/>
      <c r="T1" s="212"/>
    </row>
    <row r="2" spans="1:20" s="8" customFormat="1" ht="18" customHeight="1">
      <c r="A2" s="34"/>
      <c r="B2" s="172"/>
      <c r="C2" s="172"/>
      <c r="D2" s="172"/>
      <c r="E2" s="172"/>
      <c r="F2" s="172"/>
      <c r="G2" s="172"/>
      <c r="H2" s="172"/>
      <c r="I2" s="172"/>
      <c r="J2" s="172"/>
      <c r="K2" s="172"/>
      <c r="L2" s="172"/>
      <c r="M2" s="172"/>
      <c r="N2" s="29"/>
      <c r="O2" s="45" t="s">
        <v>7</v>
      </c>
      <c r="P2" s="341" t="str">
        <f>IF(NOT(ISBLANK(CoverSheet!$C$8)),CoverSheet!$C$8,"")</f>
        <v>Alpine Energy Limited</v>
      </c>
      <c r="Q2" s="341"/>
      <c r="R2" s="341"/>
      <c r="S2" s="26"/>
      <c r="T2" s="212"/>
    </row>
    <row r="3" spans="1:20" s="8" customFormat="1" ht="18" customHeight="1">
      <c r="A3" s="34"/>
      <c r="B3" s="172"/>
      <c r="C3" s="172"/>
      <c r="D3" s="172"/>
      <c r="E3" s="172"/>
      <c r="F3" s="172"/>
      <c r="G3" s="172"/>
      <c r="H3" s="172"/>
      <c r="I3" s="172"/>
      <c r="J3" s="172"/>
      <c r="K3" s="172"/>
      <c r="L3" s="172"/>
      <c r="M3" s="172"/>
      <c r="N3" s="29"/>
      <c r="O3" s="45" t="s">
        <v>234</v>
      </c>
      <c r="P3" s="342" t="str">
        <f>IF(ISNUMBER(CoverSheet!$C$12),TEXT(CoverSheet!$C$12,"_([$-1409]d mmmm yyyy;_(@")&amp;" –"&amp;TEXT(DATE(YEAR(CoverSheet!$C$12)+10,MONTH(CoverSheet!$C$12),DAY(CoverSheet!$C$12)-1),"_([$-1409]d mmmm yyyy;_(@"),"")</f>
        <v xml:space="preserve"> 1 April 2019 – 31 March 2029</v>
      </c>
      <c r="Q3" s="343"/>
      <c r="R3" s="344"/>
      <c r="S3" s="26"/>
      <c r="T3" s="212"/>
    </row>
    <row r="4" spans="1:20" s="8" customFormat="1" ht="21">
      <c r="A4" s="173" t="s">
        <v>415</v>
      </c>
      <c r="B4" s="90"/>
      <c r="C4" s="172"/>
      <c r="D4" s="172"/>
      <c r="E4" s="172"/>
      <c r="F4" s="172"/>
      <c r="G4" s="172"/>
      <c r="H4" s="172"/>
      <c r="I4" s="172"/>
      <c r="J4" s="172"/>
      <c r="K4" s="172"/>
      <c r="L4" s="172"/>
      <c r="M4" s="172"/>
      <c r="N4" s="172"/>
      <c r="O4" s="59"/>
      <c r="P4" s="172"/>
      <c r="Q4" s="172"/>
      <c r="R4" s="172"/>
      <c r="S4" s="26"/>
      <c r="T4" s="212"/>
    </row>
    <row r="5" spans="1:20" s="137" customFormat="1" ht="61.5" customHeight="1">
      <c r="A5" s="348" t="s">
        <v>518</v>
      </c>
      <c r="B5" s="349"/>
      <c r="C5" s="349"/>
      <c r="D5" s="349"/>
      <c r="E5" s="349"/>
      <c r="F5" s="349"/>
      <c r="G5" s="349"/>
      <c r="H5" s="349"/>
      <c r="I5" s="349"/>
      <c r="J5" s="349"/>
      <c r="K5" s="349"/>
      <c r="L5" s="349"/>
      <c r="M5" s="349"/>
      <c r="N5" s="349"/>
      <c r="O5" s="349"/>
      <c r="P5" s="349"/>
      <c r="Q5" s="349"/>
      <c r="R5" s="349"/>
      <c r="S5" s="131"/>
      <c r="T5" s="213"/>
    </row>
    <row r="6" spans="1:20" s="7" customFormat="1" ht="15" customHeight="1">
      <c r="A6" s="39" t="s">
        <v>530</v>
      </c>
      <c r="B6" s="59"/>
      <c r="C6" s="59"/>
      <c r="D6" s="172"/>
      <c r="E6" s="172"/>
      <c r="F6" s="172"/>
      <c r="G6" s="172"/>
      <c r="H6" s="172"/>
      <c r="I6" s="172"/>
      <c r="J6" s="172"/>
      <c r="K6" s="172"/>
      <c r="L6" s="172"/>
      <c r="M6" s="172"/>
      <c r="N6" s="172"/>
      <c r="O6" s="172"/>
      <c r="P6" s="172"/>
      <c r="Q6" s="172"/>
      <c r="R6" s="172"/>
      <c r="S6" s="26"/>
      <c r="T6" s="214"/>
    </row>
    <row r="7" spans="1:20" s="7" customFormat="1" ht="32.25" customHeight="1">
      <c r="A7" s="63">
        <v>7</v>
      </c>
      <c r="B7" s="47"/>
      <c r="C7" s="126"/>
      <c r="D7" s="126"/>
      <c r="E7" s="126"/>
      <c r="F7" s="126"/>
      <c r="G7" s="126"/>
      <c r="H7" s="146" t="s">
        <v>235</v>
      </c>
      <c r="I7" s="146" t="s">
        <v>449</v>
      </c>
      <c r="J7" s="146" t="s">
        <v>450</v>
      </c>
      <c r="K7" s="146" t="s">
        <v>451</v>
      </c>
      <c r="L7" s="146" t="s">
        <v>452</v>
      </c>
      <c r="M7" s="146" t="s">
        <v>453</v>
      </c>
      <c r="N7" s="176" t="s">
        <v>455</v>
      </c>
      <c r="O7" s="146" t="s">
        <v>456</v>
      </c>
      <c r="P7" s="146" t="s">
        <v>457</v>
      </c>
      <c r="Q7" s="146" t="s">
        <v>458</v>
      </c>
      <c r="R7" s="146" t="s">
        <v>459</v>
      </c>
      <c r="S7" s="21"/>
      <c r="T7" s="214"/>
    </row>
    <row r="8" spans="1:20" ht="18.75" customHeight="1">
      <c r="A8" s="63">
        <v>8</v>
      </c>
      <c r="B8" s="47"/>
      <c r="C8" s="144"/>
      <c r="D8" s="126"/>
      <c r="E8" s="126"/>
      <c r="F8" s="126"/>
      <c r="G8" s="223" t="str">
        <f>IF(ISNUMBER(CoverSheet!$C$12),"for year ended","")</f>
        <v>for year ended</v>
      </c>
      <c r="H8" s="147">
        <f>IF(ISNUMBER(CoverSheet!$C$12),DATE(YEAR(CoverSheet!$C$12),MONTH(CoverSheet!$C$12),DAY(CoverSheet!$C$12))-1,"")</f>
        <v>43555</v>
      </c>
      <c r="I8" s="147">
        <f>IF(ISNUMBER(CoverSheet!$C$12),DATE(YEAR(CoverSheet!$C$12)+1,MONTH(CoverSheet!$C$12),DAY(CoverSheet!$C$12))-1,"")</f>
        <v>43921</v>
      </c>
      <c r="J8" s="147">
        <f>IF(ISNUMBER(CoverSheet!$C$12),DATE(YEAR(CoverSheet!$C$12)+2,MONTH(CoverSheet!$C$12),DAY(CoverSheet!$C$12))-1,"")</f>
        <v>44286</v>
      </c>
      <c r="K8" s="147">
        <f>IF(ISNUMBER(CoverSheet!$C$12),DATE(YEAR(CoverSheet!$C$12)+3,MONTH(CoverSheet!$C$12),DAY(CoverSheet!$C$12))-1,"")</f>
        <v>44651</v>
      </c>
      <c r="L8" s="147">
        <f>IF(ISNUMBER(CoverSheet!$C$12),DATE(YEAR(CoverSheet!$C$12)+4,MONTH(CoverSheet!$C$12),DAY(CoverSheet!$C$12))-1,"")</f>
        <v>45016</v>
      </c>
      <c r="M8" s="147">
        <f>IF(ISNUMBER(CoverSheet!$C$12),DATE(YEAR(CoverSheet!$C$12)+5,MONTH(CoverSheet!$C$12),DAY(CoverSheet!$C$12))-1,"")</f>
        <v>45382</v>
      </c>
      <c r="N8" s="147">
        <f>IF(ISNUMBER(CoverSheet!$C$12),DATE(YEAR(CoverSheet!$C$12)+6,MONTH(CoverSheet!$C$12),DAY(CoverSheet!$C$12))-1,"")</f>
        <v>45747</v>
      </c>
      <c r="O8" s="147">
        <f>IF(ISNUMBER(CoverSheet!$C$12),DATE(YEAR(CoverSheet!$C$12)+7,MONTH(CoverSheet!$C$12),DAY(CoverSheet!$C$12))-1,"")</f>
        <v>46112</v>
      </c>
      <c r="P8" s="147">
        <f>IF(ISNUMBER(CoverSheet!$C$12),DATE(YEAR(CoverSheet!$C$12)+8,MONTH(CoverSheet!$C$12),DAY(CoverSheet!$C$12))-1,"")</f>
        <v>46477</v>
      </c>
      <c r="Q8" s="147">
        <f>IF(ISNUMBER(CoverSheet!$C$12),DATE(YEAR(CoverSheet!$C$12)+9,MONTH(CoverSheet!$C$12),DAY(CoverSheet!$C$12))-1,"")</f>
        <v>46843</v>
      </c>
      <c r="R8" s="147">
        <f>IF(ISNUMBER(CoverSheet!$C$12),DATE(YEAR(CoverSheet!$C$12)+10,MONTH(CoverSheet!$C$12),DAY(CoverSheet!$C$12))-1,"")</f>
        <v>47208</v>
      </c>
      <c r="S8" s="21"/>
      <c r="T8" s="214"/>
    </row>
    <row r="9" spans="1:20" s="66" customFormat="1" ht="26.25" customHeight="1">
      <c r="A9" s="63">
        <v>9</v>
      </c>
      <c r="B9" s="47"/>
      <c r="C9" s="111" t="s">
        <v>519</v>
      </c>
      <c r="D9" s="126"/>
      <c r="E9" s="126"/>
      <c r="F9" s="126"/>
      <c r="G9" s="223"/>
      <c r="H9" s="148" t="s">
        <v>501</v>
      </c>
      <c r="I9" s="147"/>
      <c r="J9" s="147"/>
      <c r="K9" s="147"/>
      <c r="L9" s="147"/>
      <c r="M9" s="147"/>
      <c r="N9" s="147"/>
      <c r="O9" s="147"/>
      <c r="P9" s="147"/>
      <c r="Q9" s="147"/>
      <c r="R9" s="149"/>
      <c r="S9" s="21"/>
      <c r="T9" s="214"/>
    </row>
    <row r="10" spans="1:20" ht="15" customHeight="1">
      <c r="A10" s="63">
        <v>10</v>
      </c>
      <c r="B10" s="47"/>
      <c r="C10" s="175"/>
      <c r="D10" s="175"/>
      <c r="E10" s="122"/>
      <c r="F10" s="175" t="s">
        <v>462</v>
      </c>
      <c r="G10" s="122"/>
      <c r="H10" s="323">
        <v>2000</v>
      </c>
      <c r="I10" s="323">
        <v>2040</v>
      </c>
      <c r="J10" s="323">
        <v>2080.8000000000002</v>
      </c>
      <c r="K10" s="323">
        <v>2122.4159999999997</v>
      </c>
      <c r="L10" s="323">
        <v>2164.8643200000001</v>
      </c>
      <c r="M10" s="323">
        <v>2208.1616064</v>
      </c>
      <c r="N10" s="323">
        <v>2252.3248385280003</v>
      </c>
      <c r="O10" s="323">
        <v>2297.3713352985596</v>
      </c>
      <c r="P10" s="323">
        <v>2343.318762004531</v>
      </c>
      <c r="Q10" s="323">
        <v>2390.1851372446217</v>
      </c>
      <c r="R10" s="323">
        <v>2437.9888399895144</v>
      </c>
      <c r="S10" s="21"/>
      <c r="T10" s="214"/>
    </row>
    <row r="11" spans="1:20" s="6" customFormat="1" ht="15" customHeight="1">
      <c r="A11" s="63">
        <v>11</v>
      </c>
      <c r="B11" s="47"/>
      <c r="C11" s="175"/>
      <c r="D11" s="175"/>
      <c r="E11" s="129"/>
      <c r="F11" s="175" t="s">
        <v>75</v>
      </c>
      <c r="G11" s="129"/>
      <c r="H11" s="323">
        <v>2367</v>
      </c>
      <c r="I11" s="323">
        <v>1093.44</v>
      </c>
      <c r="J11" s="323">
        <v>3045.2507999999998</v>
      </c>
      <c r="K11" s="323">
        <v>3099.7885679999999</v>
      </c>
      <c r="L11" s="323">
        <v>3214.8235151999997</v>
      </c>
      <c r="M11" s="323">
        <v>960.55029878400001</v>
      </c>
      <c r="N11" s="323">
        <v>3006.8536594348802</v>
      </c>
      <c r="O11" s="323">
        <v>827.05368070748148</v>
      </c>
      <c r="P11" s="323">
        <v>843.59475432163117</v>
      </c>
      <c r="Q11" s="323">
        <v>860.46664940806386</v>
      </c>
      <c r="R11" s="323">
        <v>877.67598239622509</v>
      </c>
      <c r="S11" s="21"/>
      <c r="T11" s="214"/>
    </row>
    <row r="12" spans="1:20" ht="15" customHeight="1">
      <c r="A12" s="63">
        <v>12</v>
      </c>
      <c r="B12" s="47"/>
      <c r="C12" s="175"/>
      <c r="D12" s="175"/>
      <c r="E12" s="129"/>
      <c r="F12" s="175" t="s">
        <v>76</v>
      </c>
      <c r="G12" s="129"/>
      <c r="H12" s="326">
        <v>8460</v>
      </c>
      <c r="I12" s="323">
        <v>8193.66</v>
      </c>
      <c r="J12" s="323">
        <v>11055.2904</v>
      </c>
      <c r="K12" s="323">
        <v>11879.162351999999</v>
      </c>
      <c r="L12" s="323">
        <v>9798.175912319999</v>
      </c>
      <c r="M12" s="323">
        <v>11098.2202337664</v>
      </c>
      <c r="N12" s="323">
        <v>8730.0110741345288</v>
      </c>
      <c r="O12" s="323">
        <v>8387.7027451750419</v>
      </c>
      <c r="P12" s="323">
        <v>8598.8081971756274</v>
      </c>
      <c r="Q12" s="323">
        <v>8843.6850078050993</v>
      </c>
      <c r="R12" s="323">
        <v>9020.5587079612033</v>
      </c>
      <c r="S12" s="21"/>
      <c r="T12" s="214"/>
    </row>
    <row r="13" spans="1:20" ht="15" customHeight="1">
      <c r="A13" s="63">
        <v>13</v>
      </c>
      <c r="B13" s="47"/>
      <c r="C13" s="175"/>
      <c r="D13" s="175"/>
      <c r="E13" s="129"/>
      <c r="F13" s="175" t="s">
        <v>77</v>
      </c>
      <c r="G13" s="129"/>
      <c r="H13" s="323">
        <v>620</v>
      </c>
      <c r="I13" s="323">
        <v>357</v>
      </c>
      <c r="J13" s="323">
        <v>520.20000000000005</v>
      </c>
      <c r="K13" s="323">
        <v>530.60399999999993</v>
      </c>
      <c r="L13" s="323">
        <v>876.77004959999999</v>
      </c>
      <c r="M13" s="323">
        <v>1104.0808032</v>
      </c>
      <c r="N13" s="323">
        <v>1126.1624192640002</v>
      </c>
      <c r="O13" s="323">
        <v>1148.6856676492798</v>
      </c>
      <c r="P13" s="323">
        <v>1171.6593810022655</v>
      </c>
      <c r="Q13" s="323">
        <v>1942.0254240112552</v>
      </c>
      <c r="R13" s="323">
        <v>1218.9944199947572</v>
      </c>
      <c r="S13" s="21"/>
      <c r="T13" s="214"/>
    </row>
    <row r="14" spans="1:20" s="12" customFormat="1" ht="15" customHeight="1">
      <c r="A14" s="63">
        <v>14</v>
      </c>
      <c r="B14" s="47"/>
      <c r="C14" s="175"/>
      <c r="D14" s="175"/>
      <c r="E14" s="129"/>
      <c r="F14" s="175" t="s">
        <v>251</v>
      </c>
      <c r="G14" s="129"/>
      <c r="H14" s="122"/>
      <c r="I14" s="122"/>
      <c r="J14" s="126"/>
      <c r="K14" s="126"/>
      <c r="L14" s="126"/>
      <c r="M14" s="122"/>
      <c r="N14" s="126"/>
      <c r="O14" s="122"/>
      <c r="P14" s="122"/>
      <c r="Q14" s="126"/>
      <c r="R14" s="126"/>
      <c r="S14" s="21"/>
      <c r="T14" s="214"/>
    </row>
    <row r="15" spans="1:20" ht="15" customHeight="1">
      <c r="A15" s="63">
        <v>15</v>
      </c>
      <c r="B15" s="47"/>
      <c r="C15" s="175"/>
      <c r="D15" s="175"/>
      <c r="E15" s="129"/>
      <c r="F15" s="191" t="s">
        <v>56</v>
      </c>
      <c r="G15" s="129"/>
      <c r="H15" s="324">
        <v>975</v>
      </c>
      <c r="I15" s="324">
        <v>650.76</v>
      </c>
      <c r="J15" s="324">
        <v>642.96720000000005</v>
      </c>
      <c r="K15" s="324">
        <v>696.15244799999994</v>
      </c>
      <c r="L15" s="324">
        <v>723.06468287999996</v>
      </c>
      <c r="M15" s="324">
        <v>737.52597653760006</v>
      </c>
      <c r="N15" s="324">
        <v>752.276496068352</v>
      </c>
      <c r="O15" s="324">
        <v>767.3220259897189</v>
      </c>
      <c r="P15" s="324">
        <v>797.90003846254285</v>
      </c>
      <c r="Q15" s="324">
        <v>799.51692840832595</v>
      </c>
      <c r="R15" s="324">
        <v>755.7765403967494</v>
      </c>
      <c r="S15" s="21"/>
      <c r="T15" s="214"/>
    </row>
    <row r="16" spans="1:20" s="10" customFormat="1" ht="15" customHeight="1">
      <c r="A16" s="63">
        <v>16</v>
      </c>
      <c r="B16" s="47"/>
      <c r="C16" s="175"/>
      <c r="D16" s="175"/>
      <c r="E16" s="129"/>
      <c r="F16" s="191" t="s">
        <v>78</v>
      </c>
      <c r="G16" s="129"/>
      <c r="H16" s="324"/>
      <c r="I16" s="324">
        <v>0</v>
      </c>
      <c r="J16" s="324">
        <v>0</v>
      </c>
      <c r="K16" s="324">
        <v>0</v>
      </c>
      <c r="L16" s="324">
        <v>0</v>
      </c>
      <c r="M16" s="324">
        <v>0</v>
      </c>
      <c r="N16" s="324">
        <v>0</v>
      </c>
      <c r="O16" s="324">
        <v>0</v>
      </c>
      <c r="P16" s="324">
        <v>0</v>
      </c>
      <c r="Q16" s="324">
        <v>0</v>
      </c>
      <c r="R16" s="324">
        <v>0</v>
      </c>
      <c r="S16" s="21"/>
      <c r="T16" s="214"/>
    </row>
    <row r="17" spans="1:20" ht="15" customHeight="1" thickBot="1">
      <c r="A17" s="63">
        <v>17</v>
      </c>
      <c r="B17" s="47"/>
      <c r="C17" s="175"/>
      <c r="D17" s="175"/>
      <c r="E17" s="129"/>
      <c r="F17" s="191" t="s">
        <v>299</v>
      </c>
      <c r="G17" s="129"/>
      <c r="H17" s="324">
        <v>585</v>
      </c>
      <c r="I17" s="324">
        <v>780.30000000000007</v>
      </c>
      <c r="J17" s="324">
        <v>365.18040000000002</v>
      </c>
      <c r="K17" s="324">
        <v>302.44427999999999</v>
      </c>
      <c r="L17" s="324">
        <v>162.364824</v>
      </c>
      <c r="M17" s="324">
        <v>165.61212048000002</v>
      </c>
      <c r="N17" s="324">
        <v>0</v>
      </c>
      <c r="O17" s="324">
        <v>287.17141691231996</v>
      </c>
      <c r="P17" s="324">
        <v>0</v>
      </c>
      <c r="Q17" s="324">
        <v>0</v>
      </c>
      <c r="R17" s="324">
        <v>426.648046998165</v>
      </c>
      <c r="S17" s="21"/>
      <c r="T17" s="214"/>
    </row>
    <row r="18" spans="1:20" s="10" customFormat="1" ht="15" customHeight="1" thickBot="1">
      <c r="A18" s="63">
        <v>18</v>
      </c>
      <c r="B18" s="47"/>
      <c r="C18" s="175"/>
      <c r="D18" s="175"/>
      <c r="E18" s="65"/>
      <c r="F18" s="65" t="s">
        <v>250</v>
      </c>
      <c r="G18" s="129"/>
      <c r="H18" s="194">
        <f t="shared" ref="H18:R18" si="0">SUM(H15:H17)</f>
        <v>1560</v>
      </c>
      <c r="I18" s="194">
        <f t="shared" si="0"/>
        <v>1431.06</v>
      </c>
      <c r="J18" s="194">
        <f t="shared" si="0"/>
        <v>1008.1476</v>
      </c>
      <c r="K18" s="194">
        <f t="shared" si="0"/>
        <v>998.59672799999998</v>
      </c>
      <c r="L18" s="194">
        <f t="shared" si="0"/>
        <v>885.42950687999996</v>
      </c>
      <c r="M18" s="194">
        <f t="shared" si="0"/>
        <v>903.1380970176001</v>
      </c>
      <c r="N18" s="195">
        <f t="shared" si="0"/>
        <v>752.276496068352</v>
      </c>
      <c r="O18" s="194">
        <f t="shared" si="0"/>
        <v>1054.4934429020389</v>
      </c>
      <c r="P18" s="194">
        <f t="shared" si="0"/>
        <v>797.90003846254285</v>
      </c>
      <c r="Q18" s="194">
        <f t="shared" si="0"/>
        <v>799.51692840832595</v>
      </c>
      <c r="R18" s="194">
        <f t="shared" si="0"/>
        <v>1182.4245873949144</v>
      </c>
      <c r="S18" s="21"/>
      <c r="T18" s="214"/>
    </row>
    <row r="19" spans="1:20" s="88" customFormat="1" ht="15" customHeight="1" thickBot="1">
      <c r="A19" s="63">
        <v>19</v>
      </c>
      <c r="B19" s="47"/>
      <c r="C19" s="175"/>
      <c r="D19" s="175"/>
      <c r="E19" s="65" t="s">
        <v>527</v>
      </c>
      <c r="F19" s="65"/>
      <c r="G19" s="129"/>
      <c r="H19" s="194">
        <f t="shared" ref="H19:R19" si="1">H10+H11+H12+H13+H18</f>
        <v>15007</v>
      </c>
      <c r="I19" s="194">
        <f t="shared" si="1"/>
        <v>13115.16</v>
      </c>
      <c r="J19" s="194">
        <f t="shared" si="1"/>
        <v>17709.6888</v>
      </c>
      <c r="K19" s="194">
        <f t="shared" si="1"/>
        <v>18630.567648</v>
      </c>
      <c r="L19" s="194">
        <f t="shared" si="1"/>
        <v>16940.063303999999</v>
      </c>
      <c r="M19" s="194">
        <f t="shared" si="1"/>
        <v>16274.151039168</v>
      </c>
      <c r="N19" s="195">
        <f t="shared" si="1"/>
        <v>15867.628487429763</v>
      </c>
      <c r="O19" s="194">
        <f t="shared" si="1"/>
        <v>13715.306871732402</v>
      </c>
      <c r="P19" s="194">
        <f t="shared" si="1"/>
        <v>13755.281132966598</v>
      </c>
      <c r="Q19" s="194">
        <f t="shared" si="1"/>
        <v>14835.879146877365</v>
      </c>
      <c r="R19" s="194">
        <f t="shared" si="1"/>
        <v>14737.642537736614</v>
      </c>
      <c r="S19" s="21"/>
      <c r="T19" s="214"/>
    </row>
    <row r="20" spans="1:20" s="11" customFormat="1" ht="15" customHeight="1" thickBot="1">
      <c r="A20" s="63">
        <v>20</v>
      </c>
      <c r="B20" s="47"/>
      <c r="C20" s="175"/>
      <c r="D20" s="175"/>
      <c r="E20" s="121"/>
      <c r="F20" s="229" t="s">
        <v>573</v>
      </c>
      <c r="G20" s="129"/>
      <c r="H20" s="325">
        <v>1583.4</v>
      </c>
      <c r="I20" s="325">
        <v>2898.84</v>
      </c>
      <c r="J20" s="325">
        <v>850.14662976000011</v>
      </c>
      <c r="K20" s="325">
        <v>267.90323304959998</v>
      </c>
      <c r="L20" s="325">
        <v>421.55363768486404</v>
      </c>
      <c r="M20" s="325">
        <v>446.04864449280001</v>
      </c>
      <c r="N20" s="325">
        <v>376.138248034176</v>
      </c>
      <c r="O20" s="325">
        <v>395.14786967135228</v>
      </c>
      <c r="P20" s="325">
        <v>262.45170134450746</v>
      </c>
      <c r="Q20" s="325">
        <v>464.89100919407889</v>
      </c>
      <c r="R20" s="325">
        <v>346.19441527851103</v>
      </c>
      <c r="S20" s="21"/>
      <c r="T20" s="214"/>
    </row>
    <row r="21" spans="1:20" ht="15" customHeight="1" thickBot="1">
      <c r="A21" s="63">
        <v>21</v>
      </c>
      <c r="B21" s="47"/>
      <c r="C21" s="175"/>
      <c r="D21" s="175"/>
      <c r="E21" s="121" t="s">
        <v>510</v>
      </c>
      <c r="F21" s="175"/>
      <c r="G21" s="126"/>
      <c r="H21" s="194">
        <f>H19+H20</f>
        <v>16590.400000000001</v>
      </c>
      <c r="I21" s="194">
        <f t="shared" ref="I21:R21" si="2">I19+I20</f>
        <v>16014</v>
      </c>
      <c r="J21" s="194">
        <f t="shared" si="2"/>
        <v>18559.835429760002</v>
      </c>
      <c r="K21" s="194">
        <f t="shared" si="2"/>
        <v>18898.470881049601</v>
      </c>
      <c r="L21" s="194">
        <f t="shared" si="2"/>
        <v>17361.616941684864</v>
      </c>
      <c r="M21" s="194">
        <f t="shared" si="2"/>
        <v>16720.199683660801</v>
      </c>
      <c r="N21" s="195">
        <f>N19+N20</f>
        <v>16243.76673546394</v>
      </c>
      <c r="O21" s="194">
        <f>O19+O20</f>
        <v>14110.454741403755</v>
      </c>
      <c r="P21" s="194">
        <f t="shared" si="2"/>
        <v>14017.732834311106</v>
      </c>
      <c r="Q21" s="194">
        <f t="shared" si="2"/>
        <v>15300.770156071445</v>
      </c>
      <c r="R21" s="194">
        <f t="shared" si="2"/>
        <v>15083.836953015125</v>
      </c>
      <c r="S21" s="21"/>
      <c r="T21" s="214"/>
    </row>
    <row r="22" spans="1:20" s="88" customFormat="1" ht="15" customHeight="1">
      <c r="A22" s="63">
        <v>22</v>
      </c>
      <c r="B22" s="47"/>
      <c r="C22" s="175"/>
      <c r="D22" s="175"/>
      <c r="E22" s="121"/>
      <c r="F22" s="175"/>
      <c r="G22" s="126"/>
      <c r="H22" s="150"/>
      <c r="I22" s="150"/>
      <c r="J22" s="150"/>
      <c r="K22" s="150"/>
      <c r="L22" s="150"/>
      <c r="M22" s="150"/>
      <c r="N22" s="150"/>
      <c r="O22" s="150"/>
      <c r="P22" s="150"/>
      <c r="Q22" s="150"/>
      <c r="R22" s="150"/>
      <c r="S22" s="21"/>
      <c r="T22" s="214"/>
    </row>
    <row r="23" spans="1:20" s="11" customFormat="1" ht="15" customHeight="1">
      <c r="A23" s="63">
        <v>23</v>
      </c>
      <c r="B23" s="47"/>
      <c r="C23" s="175"/>
      <c r="D23" s="125" t="s">
        <v>5</v>
      </c>
      <c r="E23" s="121"/>
      <c r="F23" s="126" t="s">
        <v>511</v>
      </c>
      <c r="G23" s="126"/>
      <c r="H23" s="193"/>
      <c r="I23" s="332">
        <v>0</v>
      </c>
      <c r="J23" s="332">
        <v>0</v>
      </c>
      <c r="K23" s="332">
        <v>0</v>
      </c>
      <c r="L23" s="332">
        <v>0</v>
      </c>
      <c r="M23" s="332">
        <v>0</v>
      </c>
      <c r="N23" s="332">
        <v>0</v>
      </c>
      <c r="O23" s="332">
        <v>0</v>
      </c>
      <c r="P23" s="332">
        <v>0</v>
      </c>
      <c r="Q23" s="332">
        <v>0</v>
      </c>
      <c r="R23" s="332">
        <v>0</v>
      </c>
      <c r="S23" s="21"/>
      <c r="T23" s="214"/>
    </row>
    <row r="24" spans="1:20" s="12" customFormat="1" ht="15" customHeight="1">
      <c r="A24" s="63">
        <v>24</v>
      </c>
      <c r="B24" s="47"/>
      <c r="C24" s="175"/>
      <c r="D24" s="125" t="s">
        <v>4</v>
      </c>
      <c r="E24" s="121"/>
      <c r="F24" s="151" t="s">
        <v>528</v>
      </c>
      <c r="G24" s="126"/>
      <c r="H24" s="193">
        <v>2000</v>
      </c>
      <c r="I24" s="325">
        <v>2000</v>
      </c>
      <c r="J24" s="325">
        <v>2000</v>
      </c>
      <c r="K24" s="325">
        <v>2000</v>
      </c>
      <c r="L24" s="325">
        <v>2000</v>
      </c>
      <c r="M24" s="325">
        <v>2000</v>
      </c>
      <c r="N24" s="325">
        <v>2000</v>
      </c>
      <c r="O24" s="325">
        <v>2000</v>
      </c>
      <c r="P24" s="325">
        <v>2000</v>
      </c>
      <c r="Q24" s="325">
        <v>2000</v>
      </c>
      <c r="R24" s="325">
        <v>2000</v>
      </c>
      <c r="S24" s="21"/>
      <c r="T24" s="214"/>
    </row>
    <row r="25" spans="1:20" s="12" customFormat="1" ht="15" customHeight="1">
      <c r="A25" s="63">
        <v>25</v>
      </c>
      <c r="B25" s="47"/>
      <c r="C25" s="175"/>
      <c r="D25" s="125" t="s">
        <v>5</v>
      </c>
      <c r="E25" s="121"/>
      <c r="F25" s="151" t="s">
        <v>512</v>
      </c>
      <c r="G25" s="126"/>
      <c r="H25" s="193"/>
      <c r="I25" s="193"/>
      <c r="J25" s="193"/>
      <c r="K25" s="193"/>
      <c r="L25" s="193"/>
      <c r="M25" s="193"/>
      <c r="N25" s="193"/>
      <c r="O25" s="193"/>
      <c r="P25" s="193"/>
      <c r="Q25" s="193"/>
      <c r="R25" s="193"/>
      <c r="S25" s="21"/>
      <c r="T25" s="214"/>
    </row>
    <row r="26" spans="1:20" s="12" customFormat="1" ht="15" customHeight="1" thickBot="1">
      <c r="A26" s="63">
        <v>26</v>
      </c>
      <c r="B26" s="47"/>
      <c r="C26" s="175"/>
      <c r="D26" s="175"/>
      <c r="E26" s="121"/>
      <c r="F26" s="126"/>
      <c r="G26" s="126"/>
      <c r="H26" s="126"/>
      <c r="I26" s="126"/>
      <c r="J26" s="126"/>
      <c r="K26" s="126"/>
      <c r="L26" s="126"/>
      <c r="M26" s="126"/>
      <c r="N26" s="126"/>
      <c r="O26" s="126"/>
      <c r="P26" s="126"/>
      <c r="Q26" s="126"/>
      <c r="R26" s="126"/>
      <c r="S26" s="21"/>
      <c r="T26" s="214"/>
    </row>
    <row r="27" spans="1:20" s="12" customFormat="1" ht="15" customHeight="1" thickBot="1">
      <c r="A27" s="63">
        <v>27</v>
      </c>
      <c r="B27" s="47"/>
      <c r="C27" s="175"/>
      <c r="D27" s="175"/>
      <c r="E27" s="121" t="s">
        <v>520</v>
      </c>
      <c r="F27" s="126"/>
      <c r="G27" s="126"/>
      <c r="H27" s="194">
        <f>H21+H23-H24+H25</f>
        <v>14590.400000000001</v>
      </c>
      <c r="I27" s="194">
        <f t="shared" ref="I27:R27" si="3">I21+I23-I24+I25</f>
        <v>14014</v>
      </c>
      <c r="J27" s="194">
        <f t="shared" si="3"/>
        <v>16559.835429760002</v>
      </c>
      <c r="K27" s="194">
        <f t="shared" si="3"/>
        <v>16898.470881049601</v>
      </c>
      <c r="L27" s="194">
        <f t="shared" si="3"/>
        <v>15361.616941684864</v>
      </c>
      <c r="M27" s="194">
        <f t="shared" si="3"/>
        <v>14720.199683660801</v>
      </c>
      <c r="N27" s="195">
        <f t="shared" si="3"/>
        <v>14243.76673546394</v>
      </c>
      <c r="O27" s="194">
        <f t="shared" si="3"/>
        <v>12110.454741403755</v>
      </c>
      <c r="P27" s="194">
        <f t="shared" si="3"/>
        <v>12017.732834311106</v>
      </c>
      <c r="Q27" s="194">
        <f t="shared" si="3"/>
        <v>13300.770156071445</v>
      </c>
      <c r="R27" s="194">
        <f t="shared" si="3"/>
        <v>13083.836953015125</v>
      </c>
      <c r="S27" s="21"/>
      <c r="T27" s="214"/>
    </row>
    <row r="28" spans="1:20" s="11" customFormat="1" ht="15" customHeight="1">
      <c r="A28" s="63">
        <v>28</v>
      </c>
      <c r="B28" s="47"/>
      <c r="C28" s="175"/>
      <c r="D28" s="175"/>
      <c r="E28" s="121"/>
      <c r="F28" s="126"/>
      <c r="G28" s="126"/>
      <c r="H28" s="126"/>
      <c r="I28" s="126"/>
      <c r="J28" s="126"/>
      <c r="K28" s="126"/>
      <c r="L28" s="126"/>
      <c r="M28" s="126"/>
      <c r="N28" s="126"/>
      <c r="O28" s="126"/>
      <c r="P28" s="126"/>
      <c r="Q28" s="126"/>
      <c r="R28" s="126"/>
      <c r="S28" s="21"/>
      <c r="T28" s="214"/>
    </row>
    <row r="29" spans="1:20" s="11" customFormat="1" ht="15" customHeight="1">
      <c r="A29" s="63">
        <v>29</v>
      </c>
      <c r="B29" s="47"/>
      <c r="C29" s="175"/>
      <c r="D29" s="175"/>
      <c r="E29" s="121"/>
      <c r="F29" s="229" t="s">
        <v>571</v>
      </c>
      <c r="G29" s="126"/>
      <c r="H29" s="332">
        <v>13131</v>
      </c>
      <c r="I29" s="332">
        <v>17463</v>
      </c>
      <c r="J29" s="332">
        <v>18449</v>
      </c>
      <c r="K29" s="332">
        <v>20117</v>
      </c>
      <c r="L29" s="332">
        <v>17382</v>
      </c>
      <c r="M29" s="332">
        <v>17949</v>
      </c>
      <c r="N29" s="332">
        <v>16188</v>
      </c>
      <c r="O29" s="332">
        <v>15351</v>
      </c>
      <c r="P29" s="332">
        <v>13682</v>
      </c>
      <c r="Q29" s="332">
        <v>16076</v>
      </c>
      <c r="R29" s="332">
        <v>14429</v>
      </c>
      <c r="S29" s="21"/>
      <c r="T29" s="214"/>
    </row>
    <row r="30" spans="1:20" s="12" customFormat="1" ht="32.25" customHeight="1">
      <c r="A30" s="63">
        <v>30</v>
      </c>
      <c r="B30" s="47"/>
      <c r="C30" s="175"/>
      <c r="D30" s="175"/>
      <c r="E30" s="129"/>
      <c r="F30" s="129"/>
      <c r="G30" s="129"/>
      <c r="H30" s="176" t="s">
        <v>235</v>
      </c>
      <c r="I30" s="176" t="s">
        <v>449</v>
      </c>
      <c r="J30" s="176" t="s">
        <v>450</v>
      </c>
      <c r="K30" s="176" t="s">
        <v>451</v>
      </c>
      <c r="L30" s="176" t="s">
        <v>452</v>
      </c>
      <c r="M30" s="176" t="s">
        <v>453</v>
      </c>
      <c r="N30" s="167" t="s">
        <v>455</v>
      </c>
      <c r="O30" s="176" t="s">
        <v>456</v>
      </c>
      <c r="P30" s="176" t="s">
        <v>457</v>
      </c>
      <c r="Q30" s="176" t="s">
        <v>458</v>
      </c>
      <c r="R30" s="176" t="s">
        <v>459</v>
      </c>
      <c r="S30" s="21"/>
      <c r="T30" s="214"/>
    </row>
    <row r="31" spans="1:20" s="20" customFormat="1" ht="15.75" customHeight="1">
      <c r="A31" s="63">
        <v>31</v>
      </c>
      <c r="B31" s="47"/>
      <c r="C31" s="175"/>
      <c r="D31" s="175"/>
      <c r="E31" s="129"/>
      <c r="F31" s="129"/>
      <c r="G31" s="223" t="str">
        <f>IF(ISNUMBER(CoverSheet!$C$12),"for year ended","")</f>
        <v>for year ended</v>
      </c>
      <c r="H31" s="147">
        <f>IF(ISNUMBER(CoverSheet!$C$12),DATE(YEAR(CoverSheet!$C$12),MONTH(CoverSheet!$C$12),DAY(CoverSheet!$C$12))-1,"")</f>
        <v>43555</v>
      </c>
      <c r="I31" s="147">
        <f>IF(ISNUMBER(CoverSheet!$C$12),DATE(YEAR(CoverSheet!$C$12)+1,MONTH(CoverSheet!$C$12),DAY(CoverSheet!$C$12))-1,"")</f>
        <v>43921</v>
      </c>
      <c r="J31" s="147">
        <f>IF(ISNUMBER(CoverSheet!$C$12),DATE(YEAR(CoverSheet!$C$12)+2,MONTH(CoverSheet!$C$12),DAY(CoverSheet!$C$12))-1,"")</f>
        <v>44286</v>
      </c>
      <c r="K31" s="147">
        <f>IF(ISNUMBER(CoverSheet!$C$12),DATE(YEAR(CoverSheet!$C$12)+3,MONTH(CoverSheet!$C$12),DAY(CoverSheet!$C$12))-1,"")</f>
        <v>44651</v>
      </c>
      <c r="L31" s="147">
        <f>IF(ISNUMBER(CoverSheet!$C$12),DATE(YEAR(CoverSheet!$C$12)+4,MONTH(CoverSheet!$C$12),DAY(CoverSheet!$C$12))-1,"")</f>
        <v>45016</v>
      </c>
      <c r="M31" s="147">
        <f>IF(ISNUMBER(CoverSheet!$C$12),DATE(YEAR(CoverSheet!$C$12)+5,MONTH(CoverSheet!$C$12),DAY(CoverSheet!$C$12))-1,"")</f>
        <v>45382</v>
      </c>
      <c r="N31" s="147">
        <f>IF(ISNUMBER(CoverSheet!$C$12),DATE(YEAR(CoverSheet!$C$12)+6,MONTH(CoverSheet!$C$12),DAY(CoverSheet!$C$12))-1,"")</f>
        <v>45747</v>
      </c>
      <c r="O31" s="147">
        <f>IF(ISNUMBER(CoverSheet!$C$12),DATE(YEAR(CoverSheet!$C$12)+7,MONTH(CoverSheet!$C$12),DAY(CoverSheet!$C$12))-1,"")</f>
        <v>46112</v>
      </c>
      <c r="P31" s="147">
        <f>IF(ISNUMBER(CoverSheet!$C$12),DATE(YEAR(CoverSheet!$C$12)+8,MONTH(CoverSheet!$C$12),DAY(CoverSheet!$C$12))-1,"")</f>
        <v>46477</v>
      </c>
      <c r="Q31" s="147">
        <f>IF(ISNUMBER(CoverSheet!$C$12),DATE(YEAR(CoverSheet!$C$12)+9,MONTH(CoverSheet!$C$12),DAY(CoverSheet!$C$12))-1,"")</f>
        <v>46843</v>
      </c>
      <c r="R31" s="147">
        <f>IF(ISNUMBER(CoverSheet!$C$12),DATE(YEAR(CoverSheet!$C$12)+10,MONTH(CoverSheet!$C$12),DAY(CoverSheet!$C$12))-1,"")</f>
        <v>47208</v>
      </c>
      <c r="S31" s="21"/>
      <c r="T31" s="214"/>
    </row>
    <row r="32" spans="1:20" s="17" customFormat="1" ht="25.5" customHeight="1">
      <c r="A32" s="63">
        <v>32</v>
      </c>
      <c r="B32" s="47"/>
      <c r="C32" s="175"/>
      <c r="D32" s="177"/>
      <c r="E32" s="126"/>
      <c r="F32" s="126"/>
      <c r="G32" s="223"/>
      <c r="H32" s="148" t="s">
        <v>468</v>
      </c>
      <c r="I32" s="126"/>
      <c r="J32" s="126"/>
      <c r="K32" s="126"/>
      <c r="L32" s="126"/>
      <c r="M32" s="126"/>
      <c r="N32" s="126"/>
      <c r="O32" s="126"/>
      <c r="P32" s="126"/>
      <c r="Q32" s="126"/>
      <c r="R32" s="152"/>
      <c r="S32" s="21"/>
      <c r="T32" s="214"/>
    </row>
    <row r="33" spans="1:20" s="17" customFormat="1" ht="15" customHeight="1">
      <c r="A33" s="63">
        <v>33</v>
      </c>
      <c r="B33" s="47"/>
      <c r="C33" s="175"/>
      <c r="D33" s="175"/>
      <c r="E33" s="122"/>
      <c r="F33" s="175" t="s">
        <v>465</v>
      </c>
      <c r="G33" s="122"/>
      <c r="H33" s="196">
        <f t="shared" ref="H33:M33" si="4">H76</f>
        <v>2000</v>
      </c>
      <c r="I33" s="196">
        <f t="shared" si="4"/>
        <v>2000</v>
      </c>
      <c r="J33" s="196">
        <f t="shared" si="4"/>
        <v>2000</v>
      </c>
      <c r="K33" s="196">
        <f t="shared" si="4"/>
        <v>2000</v>
      </c>
      <c r="L33" s="196">
        <f t="shared" si="4"/>
        <v>2000</v>
      </c>
      <c r="M33" s="196">
        <f t="shared" si="4"/>
        <v>2000</v>
      </c>
      <c r="N33" s="321">
        <v>2000</v>
      </c>
      <c r="O33" s="321">
        <v>2000</v>
      </c>
      <c r="P33" s="321">
        <v>2000</v>
      </c>
      <c r="Q33" s="321">
        <v>2000</v>
      </c>
      <c r="R33" s="321">
        <v>2000</v>
      </c>
      <c r="S33" s="21"/>
      <c r="T33" s="214" t="s">
        <v>531</v>
      </c>
    </row>
    <row r="34" spans="1:20" s="6" customFormat="1" ht="15" customHeight="1">
      <c r="A34" s="63">
        <v>34</v>
      </c>
      <c r="B34" s="47"/>
      <c r="C34" s="175"/>
      <c r="D34" s="175"/>
      <c r="E34" s="129"/>
      <c r="F34" s="175" t="s">
        <v>239</v>
      </c>
      <c r="G34" s="129"/>
      <c r="H34" s="196">
        <f t="shared" ref="H34:M34" si="5">H87</f>
        <v>2367</v>
      </c>
      <c r="I34" s="196">
        <f t="shared" si="5"/>
        <v>1072</v>
      </c>
      <c r="J34" s="196">
        <f t="shared" si="5"/>
        <v>2927</v>
      </c>
      <c r="K34" s="196">
        <f t="shared" si="5"/>
        <v>2921</v>
      </c>
      <c r="L34" s="196">
        <f t="shared" si="5"/>
        <v>2970</v>
      </c>
      <c r="M34" s="196">
        <f t="shared" si="5"/>
        <v>870</v>
      </c>
      <c r="N34" s="321">
        <v>2670</v>
      </c>
      <c r="O34" s="321">
        <v>720</v>
      </c>
      <c r="P34" s="321">
        <v>720</v>
      </c>
      <c r="Q34" s="321">
        <v>720</v>
      </c>
      <c r="R34" s="321">
        <v>720</v>
      </c>
      <c r="S34" s="21"/>
      <c r="T34" s="214" t="s">
        <v>532</v>
      </c>
    </row>
    <row r="35" spans="1:20" s="17" customFormat="1" ht="15" customHeight="1">
      <c r="A35" s="63">
        <v>35</v>
      </c>
      <c r="B35" s="47"/>
      <c r="C35" s="175"/>
      <c r="D35" s="175"/>
      <c r="E35" s="129"/>
      <c r="F35" s="175" t="s">
        <v>240</v>
      </c>
      <c r="G35" s="129"/>
      <c r="H35" s="196">
        <f t="shared" ref="H35:M35" si="6">H101</f>
        <v>8460</v>
      </c>
      <c r="I35" s="196">
        <f t="shared" si="6"/>
        <v>8033</v>
      </c>
      <c r="J35" s="196">
        <f t="shared" si="6"/>
        <v>10626</v>
      </c>
      <c r="K35" s="196">
        <f t="shared" si="6"/>
        <v>11194</v>
      </c>
      <c r="L35" s="196">
        <f t="shared" si="6"/>
        <v>9052</v>
      </c>
      <c r="M35" s="196">
        <f t="shared" si="6"/>
        <v>10052</v>
      </c>
      <c r="N35" s="321">
        <v>7752</v>
      </c>
      <c r="O35" s="321">
        <v>7302</v>
      </c>
      <c r="P35" s="321">
        <v>7339</v>
      </c>
      <c r="Q35" s="321">
        <v>7400</v>
      </c>
      <c r="R35" s="321">
        <v>7400</v>
      </c>
      <c r="S35" s="21"/>
      <c r="T35" s="214" t="s">
        <v>533</v>
      </c>
    </row>
    <row r="36" spans="1:20" s="17" customFormat="1" ht="15" customHeight="1">
      <c r="A36" s="63">
        <v>36</v>
      </c>
      <c r="B36" s="47"/>
      <c r="C36" s="175"/>
      <c r="D36" s="175"/>
      <c r="E36" s="129"/>
      <c r="F36" s="175" t="s">
        <v>241</v>
      </c>
      <c r="G36" s="129"/>
      <c r="H36" s="196">
        <f t="shared" ref="H36:M36" si="7">H116</f>
        <v>620</v>
      </c>
      <c r="I36" s="196">
        <f t="shared" si="7"/>
        <v>350</v>
      </c>
      <c r="J36" s="196">
        <f t="shared" si="7"/>
        <v>500</v>
      </c>
      <c r="K36" s="196">
        <f t="shared" si="7"/>
        <v>500</v>
      </c>
      <c r="L36" s="196">
        <f t="shared" si="7"/>
        <v>810</v>
      </c>
      <c r="M36" s="196">
        <f t="shared" si="7"/>
        <v>1000</v>
      </c>
      <c r="N36" s="321">
        <v>1000</v>
      </c>
      <c r="O36" s="321">
        <v>1000</v>
      </c>
      <c r="P36" s="321">
        <v>1000</v>
      </c>
      <c r="Q36" s="321">
        <v>1625</v>
      </c>
      <c r="R36" s="321">
        <v>1000</v>
      </c>
      <c r="S36" s="21"/>
      <c r="T36" s="214" t="s">
        <v>534</v>
      </c>
    </row>
    <row r="37" spans="1:20" s="20" customFormat="1" ht="15" customHeight="1">
      <c r="A37" s="63">
        <v>37</v>
      </c>
      <c r="B37" s="47"/>
      <c r="C37" s="175"/>
      <c r="D37" s="175"/>
      <c r="E37" s="129"/>
      <c r="F37" s="175" t="s">
        <v>251</v>
      </c>
      <c r="G37" s="129"/>
      <c r="H37" s="122"/>
      <c r="I37" s="122"/>
      <c r="J37" s="126"/>
      <c r="K37" s="126"/>
      <c r="L37" s="126"/>
      <c r="M37" s="122"/>
      <c r="N37" s="126"/>
      <c r="O37" s="122"/>
      <c r="P37" s="122"/>
      <c r="Q37" s="126"/>
      <c r="R37" s="126"/>
      <c r="S37" s="21"/>
      <c r="T37" s="214"/>
    </row>
    <row r="38" spans="1:20" s="17" customFormat="1" ht="15" customHeight="1">
      <c r="A38" s="63">
        <v>38</v>
      </c>
      <c r="B38" s="47"/>
      <c r="C38" s="175"/>
      <c r="D38" s="175"/>
      <c r="E38" s="129"/>
      <c r="F38" s="191" t="s">
        <v>56</v>
      </c>
      <c r="G38" s="129"/>
      <c r="H38" s="196">
        <f t="shared" ref="H38:M38" si="8">H133</f>
        <v>975</v>
      </c>
      <c r="I38" s="196">
        <f t="shared" si="8"/>
        <v>638</v>
      </c>
      <c r="J38" s="196">
        <f t="shared" si="8"/>
        <v>618</v>
      </c>
      <c r="K38" s="196">
        <f t="shared" si="8"/>
        <v>656</v>
      </c>
      <c r="L38" s="196">
        <f t="shared" si="8"/>
        <v>668</v>
      </c>
      <c r="M38" s="196">
        <f t="shared" si="8"/>
        <v>668</v>
      </c>
      <c r="N38" s="322">
        <v>668</v>
      </c>
      <c r="O38" s="322">
        <v>668</v>
      </c>
      <c r="P38" s="322">
        <v>681</v>
      </c>
      <c r="Q38" s="322">
        <v>669</v>
      </c>
      <c r="R38" s="322">
        <v>620</v>
      </c>
      <c r="S38" s="21"/>
      <c r="T38" s="214" t="s">
        <v>529</v>
      </c>
    </row>
    <row r="39" spans="1:20" s="17" customFormat="1" ht="15" customHeight="1">
      <c r="A39" s="63">
        <v>39</v>
      </c>
      <c r="B39" s="47"/>
      <c r="C39" s="175"/>
      <c r="D39" s="175"/>
      <c r="E39" s="129"/>
      <c r="F39" s="191" t="s">
        <v>78</v>
      </c>
      <c r="G39" s="129"/>
      <c r="H39" s="196">
        <f t="shared" ref="H39:M39" si="9">H148</f>
        <v>0</v>
      </c>
      <c r="I39" s="196">
        <f t="shared" si="9"/>
        <v>0</v>
      </c>
      <c r="J39" s="196">
        <f t="shared" si="9"/>
        <v>0</v>
      </c>
      <c r="K39" s="196">
        <f t="shared" si="9"/>
        <v>0</v>
      </c>
      <c r="L39" s="196">
        <f t="shared" si="9"/>
        <v>0</v>
      </c>
      <c r="M39" s="196">
        <f t="shared" si="9"/>
        <v>0</v>
      </c>
      <c r="N39" s="322"/>
      <c r="O39" s="322"/>
      <c r="P39" s="322"/>
      <c r="Q39" s="322"/>
      <c r="R39" s="322"/>
      <c r="S39" s="21"/>
      <c r="T39" s="214" t="s">
        <v>535</v>
      </c>
    </row>
    <row r="40" spans="1:20" s="17" customFormat="1" ht="15" customHeight="1" thickBot="1">
      <c r="A40" s="63">
        <v>40</v>
      </c>
      <c r="B40" s="47"/>
      <c r="C40" s="175"/>
      <c r="D40" s="175"/>
      <c r="E40" s="129"/>
      <c r="F40" s="191" t="s">
        <v>299</v>
      </c>
      <c r="G40" s="129"/>
      <c r="H40" s="196">
        <f t="shared" ref="H40:M40" si="10">H162</f>
        <v>585</v>
      </c>
      <c r="I40" s="196">
        <f t="shared" si="10"/>
        <v>765</v>
      </c>
      <c r="J40" s="196">
        <f t="shared" si="10"/>
        <v>351</v>
      </c>
      <c r="K40" s="196">
        <f t="shared" si="10"/>
        <v>285</v>
      </c>
      <c r="L40" s="196">
        <f t="shared" si="10"/>
        <v>150</v>
      </c>
      <c r="M40" s="196">
        <f t="shared" si="10"/>
        <v>150</v>
      </c>
      <c r="N40" s="322">
        <v>0</v>
      </c>
      <c r="O40" s="322">
        <v>250</v>
      </c>
      <c r="P40" s="322">
        <v>0</v>
      </c>
      <c r="Q40" s="322">
        <v>0</v>
      </c>
      <c r="R40" s="322">
        <v>350</v>
      </c>
      <c r="S40" s="21"/>
      <c r="T40" s="214" t="s">
        <v>536</v>
      </c>
    </row>
    <row r="41" spans="1:20" s="17" customFormat="1" ht="15" customHeight="1" thickBot="1">
      <c r="A41" s="63">
        <v>41</v>
      </c>
      <c r="B41" s="47"/>
      <c r="C41" s="175"/>
      <c r="D41" s="175"/>
      <c r="E41" s="65"/>
      <c r="F41" s="65" t="s">
        <v>250</v>
      </c>
      <c r="G41" s="129"/>
      <c r="H41" s="194">
        <f>SUM(H38:H40)</f>
        <v>1560</v>
      </c>
      <c r="I41" s="194">
        <f t="shared" ref="I41:R41" si="11">SUM(I38:I40)</f>
        <v>1403</v>
      </c>
      <c r="J41" s="194">
        <f t="shared" si="11"/>
        <v>969</v>
      </c>
      <c r="K41" s="194">
        <f t="shared" si="11"/>
        <v>941</v>
      </c>
      <c r="L41" s="194">
        <f t="shared" si="11"/>
        <v>818</v>
      </c>
      <c r="M41" s="194">
        <f t="shared" si="11"/>
        <v>818</v>
      </c>
      <c r="N41" s="195">
        <f t="shared" si="11"/>
        <v>668</v>
      </c>
      <c r="O41" s="194">
        <f t="shared" si="11"/>
        <v>918</v>
      </c>
      <c r="P41" s="194">
        <f t="shared" si="11"/>
        <v>681</v>
      </c>
      <c r="Q41" s="194">
        <f t="shared" si="11"/>
        <v>669</v>
      </c>
      <c r="R41" s="194">
        <f t="shared" si="11"/>
        <v>970</v>
      </c>
      <c r="S41" s="21"/>
      <c r="T41" s="214"/>
    </row>
    <row r="42" spans="1:20" s="88" customFormat="1" ht="15" customHeight="1" thickBot="1">
      <c r="A42" s="63">
        <v>42</v>
      </c>
      <c r="B42" s="47"/>
      <c r="C42" s="175"/>
      <c r="D42" s="175"/>
      <c r="E42" s="65" t="s">
        <v>527</v>
      </c>
      <c r="F42" s="65"/>
      <c r="G42" s="129"/>
      <c r="H42" s="194">
        <f>H33+H34+H35+H36+H41</f>
        <v>15007</v>
      </c>
      <c r="I42" s="194">
        <f t="shared" ref="I42:R42" si="12">I33+I34+I35+I36+I41</f>
        <v>12858</v>
      </c>
      <c r="J42" s="194">
        <f t="shared" si="12"/>
        <v>17022</v>
      </c>
      <c r="K42" s="194">
        <f t="shared" si="12"/>
        <v>17556</v>
      </c>
      <c r="L42" s="194">
        <f t="shared" si="12"/>
        <v>15650</v>
      </c>
      <c r="M42" s="194">
        <f t="shared" si="12"/>
        <v>14740</v>
      </c>
      <c r="N42" s="195">
        <f t="shared" si="12"/>
        <v>14090</v>
      </c>
      <c r="O42" s="194">
        <f t="shared" si="12"/>
        <v>11940</v>
      </c>
      <c r="P42" s="194">
        <f t="shared" si="12"/>
        <v>11740</v>
      </c>
      <c r="Q42" s="194">
        <f t="shared" si="12"/>
        <v>12414</v>
      </c>
      <c r="R42" s="194">
        <f t="shared" si="12"/>
        <v>12090</v>
      </c>
      <c r="S42" s="21"/>
      <c r="T42" s="214"/>
    </row>
    <row r="43" spans="1:20" s="17" customFormat="1" ht="15" customHeight="1" thickBot="1">
      <c r="A43" s="63">
        <v>43</v>
      </c>
      <c r="B43" s="47"/>
      <c r="C43" s="175"/>
      <c r="D43" s="175"/>
      <c r="E43" s="121"/>
      <c r="F43" s="229" t="s">
        <v>573</v>
      </c>
      <c r="G43" s="129"/>
      <c r="H43" s="196">
        <f t="shared" ref="H43:M43" si="13">H190</f>
        <v>1583.4</v>
      </c>
      <c r="I43" s="196">
        <f t="shared" si="13"/>
        <v>2842</v>
      </c>
      <c r="J43" s="196">
        <f t="shared" si="13"/>
        <v>817.13440000000014</v>
      </c>
      <c r="K43" s="196">
        <f t="shared" si="13"/>
        <v>252.4512</v>
      </c>
      <c r="L43" s="196">
        <f t="shared" si="13"/>
        <v>389.45040000000006</v>
      </c>
      <c r="M43" s="196">
        <f t="shared" si="13"/>
        <v>404</v>
      </c>
      <c r="N43" s="332">
        <v>334</v>
      </c>
      <c r="O43" s="332">
        <v>344</v>
      </c>
      <c r="P43" s="332">
        <v>224</v>
      </c>
      <c r="Q43" s="332">
        <v>389</v>
      </c>
      <c r="R43" s="332">
        <v>284</v>
      </c>
      <c r="S43" s="21"/>
      <c r="T43" s="214" t="s">
        <v>537</v>
      </c>
    </row>
    <row r="44" spans="1:20" s="17" customFormat="1" ht="15" customHeight="1" thickBot="1">
      <c r="A44" s="63">
        <v>44</v>
      </c>
      <c r="B44" s="47"/>
      <c r="C44" s="175"/>
      <c r="D44" s="175"/>
      <c r="E44" s="121" t="s">
        <v>510</v>
      </c>
      <c r="F44" s="175"/>
      <c r="G44" s="126"/>
      <c r="H44" s="194">
        <f>H42+H43</f>
        <v>16590.400000000001</v>
      </c>
      <c r="I44" s="194">
        <f t="shared" ref="I44:R44" si="14">I42+I43</f>
        <v>15700</v>
      </c>
      <c r="J44" s="194">
        <f t="shared" si="14"/>
        <v>17839.134399999999</v>
      </c>
      <c r="K44" s="194">
        <f t="shared" si="14"/>
        <v>17808.4512</v>
      </c>
      <c r="L44" s="194">
        <f t="shared" si="14"/>
        <v>16039.4504</v>
      </c>
      <c r="M44" s="194">
        <f t="shared" si="14"/>
        <v>15144</v>
      </c>
      <c r="N44" s="195">
        <f t="shared" si="14"/>
        <v>14424</v>
      </c>
      <c r="O44" s="194">
        <f t="shared" si="14"/>
        <v>12284</v>
      </c>
      <c r="P44" s="194">
        <f t="shared" si="14"/>
        <v>11964</v>
      </c>
      <c r="Q44" s="194">
        <f t="shared" si="14"/>
        <v>12803</v>
      </c>
      <c r="R44" s="194">
        <f t="shared" si="14"/>
        <v>12374</v>
      </c>
      <c r="S44" s="21"/>
      <c r="T44" s="214"/>
    </row>
    <row r="45" spans="1:20" s="5" customFormat="1" ht="15" customHeight="1">
      <c r="A45" s="63">
        <v>45</v>
      </c>
      <c r="B45" s="47"/>
      <c r="C45" s="175"/>
      <c r="D45" s="177"/>
      <c r="E45" s="177"/>
      <c r="F45" s="175"/>
      <c r="G45" s="129"/>
      <c r="H45" s="122"/>
      <c r="I45" s="122"/>
      <c r="J45" s="126"/>
      <c r="K45" s="126"/>
      <c r="L45" s="126"/>
      <c r="M45" s="122"/>
      <c r="N45" s="126"/>
      <c r="O45" s="122"/>
      <c r="P45" s="122"/>
      <c r="Q45" s="126"/>
      <c r="R45" s="126"/>
      <c r="S45" s="21"/>
      <c r="T45" s="214"/>
    </row>
    <row r="46" spans="1:20" s="11" customFormat="1" ht="15" customHeight="1">
      <c r="A46" s="63">
        <v>46</v>
      </c>
      <c r="B46" s="47"/>
      <c r="C46" s="138"/>
      <c r="D46" s="119" t="s">
        <v>521</v>
      </c>
      <c r="E46" s="121"/>
      <c r="F46" s="138"/>
      <c r="G46" s="126"/>
      <c r="H46" s="126"/>
      <c r="I46" s="126"/>
      <c r="J46" s="126"/>
      <c r="K46" s="126"/>
      <c r="L46" s="126"/>
      <c r="M46" s="126"/>
      <c r="N46" s="126"/>
      <c r="O46" s="126"/>
      <c r="P46" s="126"/>
      <c r="Q46" s="126"/>
      <c r="R46" s="126"/>
      <c r="S46" s="21"/>
      <c r="T46" s="214"/>
    </row>
    <row r="47" spans="1:20" s="10" customFormat="1" ht="15" customHeight="1">
      <c r="A47" s="63">
        <v>47</v>
      </c>
      <c r="B47" s="47"/>
      <c r="C47" s="138"/>
      <c r="D47" s="138"/>
      <c r="E47" s="121"/>
      <c r="F47" s="138" t="s">
        <v>506</v>
      </c>
      <c r="G47" s="126"/>
      <c r="H47" s="193"/>
      <c r="I47" s="193"/>
      <c r="J47" s="193"/>
      <c r="K47" s="193"/>
      <c r="L47" s="193"/>
      <c r="M47" s="193"/>
      <c r="N47" s="193"/>
      <c r="O47" s="193"/>
      <c r="P47" s="193"/>
      <c r="Q47" s="193"/>
      <c r="R47" s="193"/>
      <c r="S47" s="21"/>
      <c r="T47" s="214"/>
    </row>
    <row r="48" spans="1:20" s="10" customFormat="1" ht="15" customHeight="1">
      <c r="A48" s="63">
        <v>48</v>
      </c>
      <c r="B48" s="47"/>
      <c r="C48" s="175"/>
      <c r="D48" s="175"/>
      <c r="E48" s="121"/>
      <c r="F48" s="175" t="s">
        <v>296</v>
      </c>
      <c r="G48" s="126"/>
      <c r="H48" s="193"/>
      <c r="I48" s="193"/>
      <c r="J48" s="193"/>
      <c r="K48" s="193"/>
      <c r="L48" s="193"/>
      <c r="M48" s="193"/>
      <c r="N48" s="193"/>
      <c r="O48" s="193"/>
      <c r="P48" s="193"/>
      <c r="Q48" s="193"/>
      <c r="R48" s="193"/>
      <c r="S48" s="21"/>
      <c r="T48" s="214"/>
    </row>
    <row r="49" spans="1:20" s="10" customFormat="1" ht="15" customHeight="1">
      <c r="A49" s="63">
        <v>49</v>
      </c>
      <c r="B49" s="47"/>
      <c r="C49" s="175"/>
      <c r="D49" s="175"/>
      <c r="E49" s="121"/>
      <c r="F49" s="175" t="s">
        <v>244</v>
      </c>
      <c r="G49" s="126"/>
      <c r="H49" s="193"/>
      <c r="I49" s="193"/>
      <c r="J49" s="193"/>
      <c r="K49" s="193"/>
      <c r="L49" s="193"/>
      <c r="M49" s="193"/>
      <c r="N49" s="193"/>
      <c r="O49" s="193"/>
      <c r="P49" s="193"/>
      <c r="Q49" s="193"/>
      <c r="R49" s="193"/>
      <c r="S49" s="21"/>
      <c r="T49" s="214"/>
    </row>
    <row r="50" spans="1:20" s="88" customFormat="1" ht="14.25" customHeight="1">
      <c r="A50" s="63">
        <v>50</v>
      </c>
      <c r="B50" s="47"/>
      <c r="C50" s="175"/>
      <c r="D50" s="175"/>
      <c r="E50" s="121"/>
      <c r="F50" s="175"/>
      <c r="G50" s="126"/>
      <c r="H50" s="175"/>
      <c r="I50" s="126"/>
      <c r="J50" s="175"/>
      <c r="K50" s="126"/>
      <c r="L50" s="175"/>
      <c r="M50" s="126"/>
      <c r="N50" s="126"/>
      <c r="O50" s="126"/>
      <c r="P50" s="175"/>
      <c r="Q50" s="126"/>
      <c r="R50" s="175"/>
      <c r="S50" s="21"/>
      <c r="T50" s="214"/>
    </row>
    <row r="51" spans="1:20" s="76" customFormat="1" ht="34.5" customHeight="1">
      <c r="A51" s="63">
        <v>51</v>
      </c>
      <c r="B51" s="47"/>
      <c r="C51" s="175"/>
      <c r="D51" s="175"/>
      <c r="E51" s="121"/>
      <c r="F51" s="175"/>
      <c r="G51" s="129"/>
      <c r="H51" s="146" t="s">
        <v>235</v>
      </c>
      <c r="I51" s="146" t="s">
        <v>449</v>
      </c>
      <c r="J51" s="146" t="s">
        <v>450</v>
      </c>
      <c r="K51" s="146" t="s">
        <v>451</v>
      </c>
      <c r="L51" s="146" t="s">
        <v>452</v>
      </c>
      <c r="M51" s="146" t="s">
        <v>453</v>
      </c>
      <c r="N51" s="176" t="s">
        <v>455</v>
      </c>
      <c r="O51" s="146" t="s">
        <v>456</v>
      </c>
      <c r="P51" s="146" t="s">
        <v>457</v>
      </c>
      <c r="Q51" s="146" t="s">
        <v>458</v>
      </c>
      <c r="R51" s="146" t="s">
        <v>459</v>
      </c>
      <c r="S51" s="21"/>
      <c r="T51" s="214"/>
    </row>
    <row r="52" spans="1:20" s="66" customFormat="1" ht="15" customHeight="1">
      <c r="A52" s="63">
        <v>52</v>
      </c>
      <c r="B52" s="47"/>
      <c r="C52" s="175"/>
      <c r="D52" s="175"/>
      <c r="E52" s="121"/>
      <c r="F52" s="175"/>
      <c r="G52" s="223" t="str">
        <f>IF(ISNUMBER(CoverSheet!$C$12),"for year ended","")</f>
        <v>for year ended</v>
      </c>
      <c r="H52" s="147">
        <f>IF(ISNUMBER(CoverSheet!$C$12),DATE(YEAR(CoverSheet!$C$12),MONTH(CoverSheet!$C$12),DAY(CoverSheet!$C$12))-1,"")</f>
        <v>43555</v>
      </c>
      <c r="I52" s="147">
        <f>IF(ISNUMBER(CoverSheet!$C$12),DATE(YEAR(CoverSheet!$C$12)+1,MONTH(CoverSheet!$C$12),DAY(CoverSheet!$C$12))-1,"")</f>
        <v>43921</v>
      </c>
      <c r="J52" s="147">
        <f>IF(ISNUMBER(CoverSheet!$C$12),DATE(YEAR(CoverSheet!$C$12)+2,MONTH(CoverSheet!$C$12),DAY(CoverSheet!$C$12))-1,"")</f>
        <v>44286</v>
      </c>
      <c r="K52" s="147">
        <f>IF(ISNUMBER(CoverSheet!$C$12),DATE(YEAR(CoverSheet!$C$12)+3,MONTH(CoverSheet!$C$12),DAY(CoverSheet!$C$12))-1,"")</f>
        <v>44651</v>
      </c>
      <c r="L52" s="147">
        <f>IF(ISNUMBER(CoverSheet!$C$12),DATE(YEAR(CoverSheet!$C$12)+4,MONTH(CoverSheet!$C$12),DAY(CoverSheet!$C$12))-1,"")</f>
        <v>45016</v>
      </c>
      <c r="M52" s="147">
        <f>IF(ISNUMBER(CoverSheet!$C$12),DATE(YEAR(CoverSheet!$C$12)+5,MONTH(CoverSheet!$C$12),DAY(CoverSheet!$C$12))-1,"")</f>
        <v>45382</v>
      </c>
      <c r="N52" s="147">
        <f>IF(ISNUMBER(CoverSheet!$C$12),DATE(YEAR(CoverSheet!$C$12)+6,MONTH(CoverSheet!$C$12),DAY(CoverSheet!$C$12))-1,"")</f>
        <v>45747</v>
      </c>
      <c r="O52" s="147">
        <f>IF(ISNUMBER(CoverSheet!$C$12),DATE(YEAR(CoverSheet!$C$12)+7,MONTH(CoverSheet!$C$12),DAY(CoverSheet!$C$12))-1,"")</f>
        <v>46112</v>
      </c>
      <c r="P52" s="147">
        <f>IF(ISNUMBER(CoverSheet!$C$12),DATE(YEAR(CoverSheet!$C$12)+8,MONTH(CoverSheet!$C$12),DAY(CoverSheet!$C$12))-1,"")</f>
        <v>46477</v>
      </c>
      <c r="Q52" s="147">
        <f>IF(ISNUMBER(CoverSheet!$C$12),DATE(YEAR(CoverSheet!$C$12)+9,MONTH(CoverSheet!$C$12),DAY(CoverSheet!$C$12))-1,"")</f>
        <v>46843</v>
      </c>
      <c r="R52" s="147">
        <f>IF(ISNUMBER(CoverSheet!$C$12),DATE(YEAR(CoverSheet!$C$12)+10,MONTH(CoverSheet!$C$12),DAY(CoverSheet!$C$12))-1,"")</f>
        <v>47208</v>
      </c>
      <c r="S52" s="21"/>
      <c r="T52" s="214"/>
    </row>
    <row r="53" spans="1:20" s="17" customFormat="1" ht="15" customHeight="1">
      <c r="A53" s="63">
        <v>53</v>
      </c>
      <c r="B53" s="47"/>
      <c r="C53" s="175"/>
      <c r="D53" s="119" t="s">
        <v>469</v>
      </c>
      <c r="E53" s="126"/>
      <c r="F53" s="126"/>
      <c r="G53" s="126"/>
      <c r="H53" s="153" t="s">
        <v>470</v>
      </c>
      <c r="I53" s="126"/>
      <c r="J53" s="126"/>
      <c r="K53" s="126"/>
      <c r="L53" s="126"/>
      <c r="M53" s="126"/>
      <c r="N53" s="126"/>
      <c r="O53" s="126"/>
      <c r="P53" s="126"/>
      <c r="Q53" s="126"/>
      <c r="R53" s="154"/>
      <c r="S53" s="21"/>
      <c r="T53" s="215"/>
    </row>
    <row r="54" spans="1:20" s="17" customFormat="1" ht="15" customHeight="1">
      <c r="A54" s="63">
        <v>54</v>
      </c>
      <c r="B54" s="47"/>
      <c r="C54" s="175"/>
      <c r="D54" s="175"/>
      <c r="E54" s="122"/>
      <c r="F54" s="175" t="s">
        <v>465</v>
      </c>
      <c r="G54" s="122"/>
      <c r="H54" s="196">
        <f t="shared" ref="H54:R54" si="15">H10-H33</f>
        <v>0</v>
      </c>
      <c r="I54" s="196">
        <f t="shared" si="15"/>
        <v>40</v>
      </c>
      <c r="J54" s="196">
        <f t="shared" si="15"/>
        <v>80.800000000000182</v>
      </c>
      <c r="K54" s="196">
        <f t="shared" si="15"/>
        <v>122.41599999999971</v>
      </c>
      <c r="L54" s="196">
        <f t="shared" si="15"/>
        <v>164.86432000000013</v>
      </c>
      <c r="M54" s="196">
        <f t="shared" si="15"/>
        <v>208.16160639999998</v>
      </c>
      <c r="N54" s="197">
        <f t="shared" si="15"/>
        <v>252.32483852800033</v>
      </c>
      <c r="O54" s="196">
        <f t="shared" si="15"/>
        <v>297.37133529855964</v>
      </c>
      <c r="P54" s="196">
        <f t="shared" si="15"/>
        <v>343.31876200453098</v>
      </c>
      <c r="Q54" s="196">
        <f t="shared" si="15"/>
        <v>390.18513724462173</v>
      </c>
      <c r="R54" s="196">
        <f t="shared" si="15"/>
        <v>437.98883998951442</v>
      </c>
      <c r="S54" s="21"/>
      <c r="T54" s="214"/>
    </row>
    <row r="55" spans="1:20" s="6" customFormat="1" ht="15" customHeight="1">
      <c r="A55" s="63">
        <v>55</v>
      </c>
      <c r="B55" s="47"/>
      <c r="C55" s="175"/>
      <c r="D55" s="175"/>
      <c r="E55" s="129"/>
      <c r="F55" s="175" t="s">
        <v>239</v>
      </c>
      <c r="G55" s="129"/>
      <c r="H55" s="196">
        <f t="shared" ref="H55:R55" si="16">H11-H34</f>
        <v>0</v>
      </c>
      <c r="I55" s="196">
        <f t="shared" si="16"/>
        <v>21.440000000000055</v>
      </c>
      <c r="J55" s="196">
        <f t="shared" si="16"/>
        <v>118.2507999999998</v>
      </c>
      <c r="K55" s="196">
        <f t="shared" si="16"/>
        <v>178.78856799999994</v>
      </c>
      <c r="L55" s="196">
        <f t="shared" si="16"/>
        <v>244.82351519999975</v>
      </c>
      <c r="M55" s="196">
        <f t="shared" si="16"/>
        <v>90.550298784000006</v>
      </c>
      <c r="N55" s="197">
        <f t="shared" si="16"/>
        <v>336.85365943488023</v>
      </c>
      <c r="O55" s="196">
        <f t="shared" si="16"/>
        <v>107.05368070748148</v>
      </c>
      <c r="P55" s="196">
        <f t="shared" si="16"/>
        <v>123.59475432163117</v>
      </c>
      <c r="Q55" s="196">
        <f t="shared" si="16"/>
        <v>140.46664940806386</v>
      </c>
      <c r="R55" s="196">
        <f t="shared" si="16"/>
        <v>157.67598239622509</v>
      </c>
      <c r="S55" s="21"/>
      <c r="T55" s="214"/>
    </row>
    <row r="56" spans="1:20" s="17" customFormat="1" ht="15" customHeight="1">
      <c r="A56" s="63">
        <v>56</v>
      </c>
      <c r="B56" s="47"/>
      <c r="C56" s="175"/>
      <c r="D56" s="175"/>
      <c r="E56" s="129"/>
      <c r="F56" s="175" t="s">
        <v>240</v>
      </c>
      <c r="G56" s="129"/>
      <c r="H56" s="196">
        <f t="shared" ref="H56:R56" si="17">H12-H35</f>
        <v>0</v>
      </c>
      <c r="I56" s="196">
        <f t="shared" si="17"/>
        <v>160.65999999999985</v>
      </c>
      <c r="J56" s="196">
        <f t="shared" si="17"/>
        <v>429.29039999999986</v>
      </c>
      <c r="K56" s="196">
        <f t="shared" si="17"/>
        <v>685.16235199999937</v>
      </c>
      <c r="L56" s="196">
        <f t="shared" si="17"/>
        <v>746.17591231999904</v>
      </c>
      <c r="M56" s="196">
        <f t="shared" si="17"/>
        <v>1046.2202337664003</v>
      </c>
      <c r="N56" s="197">
        <f t="shared" si="17"/>
        <v>978.01107413452883</v>
      </c>
      <c r="O56" s="196">
        <f t="shared" si="17"/>
        <v>1085.7027451750419</v>
      </c>
      <c r="P56" s="196">
        <f t="shared" si="17"/>
        <v>1259.8081971756274</v>
      </c>
      <c r="Q56" s="196">
        <f t="shared" si="17"/>
        <v>1443.6850078050993</v>
      </c>
      <c r="R56" s="196">
        <f t="shared" si="17"/>
        <v>1620.5587079612033</v>
      </c>
      <c r="S56" s="21"/>
      <c r="T56" s="214"/>
    </row>
    <row r="57" spans="1:20" s="17" customFormat="1" ht="15" customHeight="1">
      <c r="A57" s="63">
        <v>57</v>
      </c>
      <c r="B57" s="47"/>
      <c r="C57" s="175"/>
      <c r="D57" s="175"/>
      <c r="E57" s="129"/>
      <c r="F57" s="175" t="s">
        <v>241</v>
      </c>
      <c r="G57" s="129"/>
      <c r="H57" s="196">
        <f t="shared" ref="H57:R57" si="18">H13-H36</f>
        <v>0</v>
      </c>
      <c r="I57" s="196">
        <f t="shared" si="18"/>
        <v>7</v>
      </c>
      <c r="J57" s="196">
        <f t="shared" si="18"/>
        <v>20.200000000000045</v>
      </c>
      <c r="K57" s="196">
        <f t="shared" si="18"/>
        <v>30.603999999999928</v>
      </c>
      <c r="L57" s="196">
        <f t="shared" si="18"/>
        <v>66.770049599999993</v>
      </c>
      <c r="M57" s="196">
        <f t="shared" si="18"/>
        <v>104.08080319999999</v>
      </c>
      <c r="N57" s="197">
        <f t="shared" si="18"/>
        <v>126.16241926400016</v>
      </c>
      <c r="O57" s="196">
        <f t="shared" si="18"/>
        <v>148.68566764927982</v>
      </c>
      <c r="P57" s="196">
        <f t="shared" si="18"/>
        <v>171.65938100226549</v>
      </c>
      <c r="Q57" s="196">
        <f t="shared" si="18"/>
        <v>317.02542401125515</v>
      </c>
      <c r="R57" s="196">
        <f t="shared" si="18"/>
        <v>218.99441999475721</v>
      </c>
      <c r="S57" s="21"/>
      <c r="T57" s="214"/>
    </row>
    <row r="58" spans="1:20" s="20" customFormat="1" ht="15" customHeight="1">
      <c r="A58" s="63">
        <v>58</v>
      </c>
      <c r="B58" s="47"/>
      <c r="C58" s="175"/>
      <c r="D58" s="175"/>
      <c r="E58" s="129"/>
      <c r="F58" s="175" t="s">
        <v>251</v>
      </c>
      <c r="G58" s="129"/>
      <c r="H58" s="141"/>
      <c r="I58" s="141"/>
      <c r="J58" s="139"/>
      <c r="K58" s="139"/>
      <c r="L58" s="139"/>
      <c r="M58" s="141"/>
      <c r="N58" s="139"/>
      <c r="O58" s="141"/>
      <c r="P58" s="141"/>
      <c r="Q58" s="139"/>
      <c r="R58" s="139"/>
      <c r="S58" s="21"/>
      <c r="T58" s="214"/>
    </row>
    <row r="59" spans="1:20" s="17" customFormat="1" ht="15" customHeight="1">
      <c r="A59" s="63">
        <v>59</v>
      </c>
      <c r="B59" s="47"/>
      <c r="C59" s="175"/>
      <c r="D59" s="175"/>
      <c r="E59" s="129"/>
      <c r="F59" s="191" t="s">
        <v>56</v>
      </c>
      <c r="G59" s="129"/>
      <c r="H59" s="196">
        <f t="shared" ref="H59:R59" si="19">H15-H38</f>
        <v>0</v>
      </c>
      <c r="I59" s="196">
        <f t="shared" si="19"/>
        <v>12.759999999999991</v>
      </c>
      <c r="J59" s="196">
        <f t="shared" si="19"/>
        <v>24.967200000000048</v>
      </c>
      <c r="K59" s="196">
        <f t="shared" si="19"/>
        <v>40.152447999999936</v>
      </c>
      <c r="L59" s="196">
        <f t="shared" si="19"/>
        <v>55.064682879999964</v>
      </c>
      <c r="M59" s="196">
        <f t="shared" si="19"/>
        <v>69.525976537600059</v>
      </c>
      <c r="N59" s="197">
        <f t="shared" si="19"/>
        <v>84.276496068352003</v>
      </c>
      <c r="O59" s="196">
        <f t="shared" si="19"/>
        <v>99.322025989718895</v>
      </c>
      <c r="P59" s="196">
        <f t="shared" si="19"/>
        <v>116.90003846254285</v>
      </c>
      <c r="Q59" s="196">
        <f t="shared" si="19"/>
        <v>130.51692840832595</v>
      </c>
      <c r="R59" s="196">
        <f t="shared" si="19"/>
        <v>135.7765403967494</v>
      </c>
      <c r="S59" s="21"/>
      <c r="T59" s="214"/>
    </row>
    <row r="60" spans="1:20" s="17" customFormat="1" ht="15" customHeight="1">
      <c r="A60" s="63">
        <v>60</v>
      </c>
      <c r="B60" s="47"/>
      <c r="C60" s="175"/>
      <c r="D60" s="175"/>
      <c r="E60" s="129"/>
      <c r="F60" s="191" t="s">
        <v>78</v>
      </c>
      <c r="G60" s="129"/>
      <c r="H60" s="196">
        <f t="shared" ref="H60:R60" si="20">H16-H39</f>
        <v>0</v>
      </c>
      <c r="I60" s="196">
        <f t="shared" si="20"/>
        <v>0</v>
      </c>
      <c r="J60" s="196">
        <f t="shared" si="20"/>
        <v>0</v>
      </c>
      <c r="K60" s="196">
        <f t="shared" si="20"/>
        <v>0</v>
      </c>
      <c r="L60" s="196">
        <f t="shared" si="20"/>
        <v>0</v>
      </c>
      <c r="M60" s="196">
        <f t="shared" si="20"/>
        <v>0</v>
      </c>
      <c r="N60" s="197">
        <f t="shared" si="20"/>
        <v>0</v>
      </c>
      <c r="O60" s="196">
        <f t="shared" si="20"/>
        <v>0</v>
      </c>
      <c r="P60" s="196">
        <f t="shared" si="20"/>
        <v>0</v>
      </c>
      <c r="Q60" s="196">
        <f t="shared" si="20"/>
        <v>0</v>
      </c>
      <c r="R60" s="196">
        <f t="shared" si="20"/>
        <v>0</v>
      </c>
      <c r="S60" s="21"/>
      <c r="T60" s="214"/>
    </row>
    <row r="61" spans="1:20" s="17" customFormat="1" ht="15" customHeight="1" thickBot="1">
      <c r="A61" s="63">
        <v>61</v>
      </c>
      <c r="B61" s="47"/>
      <c r="C61" s="175"/>
      <c r="D61" s="175"/>
      <c r="E61" s="129"/>
      <c r="F61" s="191" t="s">
        <v>299</v>
      </c>
      <c r="G61" s="129"/>
      <c r="H61" s="196">
        <f t="shared" ref="H61:R61" si="21">H17-H40</f>
        <v>0</v>
      </c>
      <c r="I61" s="196">
        <f t="shared" si="21"/>
        <v>15.300000000000068</v>
      </c>
      <c r="J61" s="196">
        <f t="shared" si="21"/>
        <v>14.18040000000002</v>
      </c>
      <c r="K61" s="196">
        <f t="shared" si="21"/>
        <v>17.444279999999992</v>
      </c>
      <c r="L61" s="196">
        <f t="shared" si="21"/>
        <v>12.364823999999999</v>
      </c>
      <c r="M61" s="196">
        <f t="shared" si="21"/>
        <v>15.612120480000016</v>
      </c>
      <c r="N61" s="198">
        <f t="shared" si="21"/>
        <v>0</v>
      </c>
      <c r="O61" s="196">
        <f t="shared" si="21"/>
        <v>37.171416912319955</v>
      </c>
      <c r="P61" s="196">
        <f t="shared" si="21"/>
        <v>0</v>
      </c>
      <c r="Q61" s="196">
        <f t="shared" si="21"/>
        <v>0</v>
      </c>
      <c r="R61" s="196">
        <f t="shared" si="21"/>
        <v>76.648046998165</v>
      </c>
      <c r="S61" s="21"/>
      <c r="T61" s="214"/>
    </row>
    <row r="62" spans="1:20" s="17" customFormat="1" ht="15" customHeight="1" thickBot="1">
      <c r="A62" s="63">
        <v>62</v>
      </c>
      <c r="B62" s="47"/>
      <c r="C62" s="175"/>
      <c r="D62" s="175"/>
      <c r="E62" s="65"/>
      <c r="F62" s="65" t="s">
        <v>250</v>
      </c>
      <c r="G62" s="129"/>
      <c r="H62" s="194">
        <f t="shared" ref="H62:R62" si="22">H18-H41</f>
        <v>0</v>
      </c>
      <c r="I62" s="194">
        <f t="shared" si="22"/>
        <v>28.059999999999945</v>
      </c>
      <c r="J62" s="194">
        <f t="shared" si="22"/>
        <v>39.147600000000011</v>
      </c>
      <c r="K62" s="194">
        <f t="shared" si="22"/>
        <v>57.596727999999985</v>
      </c>
      <c r="L62" s="194">
        <f t="shared" si="22"/>
        <v>67.429506879999963</v>
      </c>
      <c r="M62" s="194">
        <f t="shared" si="22"/>
        <v>85.138097017600103</v>
      </c>
      <c r="N62" s="195">
        <f t="shared" si="22"/>
        <v>84.276496068352003</v>
      </c>
      <c r="O62" s="194">
        <f t="shared" si="22"/>
        <v>136.49344290203885</v>
      </c>
      <c r="P62" s="194">
        <f t="shared" si="22"/>
        <v>116.90003846254285</v>
      </c>
      <c r="Q62" s="194">
        <f t="shared" si="22"/>
        <v>130.51692840832595</v>
      </c>
      <c r="R62" s="194">
        <f t="shared" si="22"/>
        <v>212.4245873949144</v>
      </c>
      <c r="S62" s="21"/>
      <c r="T62" s="214"/>
    </row>
    <row r="63" spans="1:20" s="88" customFormat="1" ht="15" customHeight="1" thickBot="1">
      <c r="A63" s="63">
        <v>63</v>
      </c>
      <c r="B63" s="47"/>
      <c r="C63" s="175"/>
      <c r="D63" s="175"/>
      <c r="E63" s="65" t="s">
        <v>527</v>
      </c>
      <c r="F63" s="65"/>
      <c r="G63" s="129"/>
      <c r="H63" s="194">
        <f>H19-H42</f>
        <v>0</v>
      </c>
      <c r="I63" s="194">
        <f t="shared" ref="I63:R63" si="23">I19-I42</f>
        <v>257.15999999999985</v>
      </c>
      <c r="J63" s="194">
        <f t="shared" si="23"/>
        <v>687.6887999999999</v>
      </c>
      <c r="K63" s="194">
        <f t="shared" si="23"/>
        <v>1074.5676480000002</v>
      </c>
      <c r="L63" s="194">
        <f t="shared" si="23"/>
        <v>1290.0633039999993</v>
      </c>
      <c r="M63" s="194">
        <f t="shared" si="23"/>
        <v>1534.1510391680004</v>
      </c>
      <c r="N63" s="195">
        <f>N19-N42</f>
        <v>1777.6284874297635</v>
      </c>
      <c r="O63" s="194">
        <f t="shared" si="23"/>
        <v>1775.3068717324022</v>
      </c>
      <c r="P63" s="194">
        <f t="shared" si="23"/>
        <v>2015.2811329665983</v>
      </c>
      <c r="Q63" s="194">
        <f t="shared" si="23"/>
        <v>2421.8791468773652</v>
      </c>
      <c r="R63" s="194">
        <f t="shared" si="23"/>
        <v>2647.642537736614</v>
      </c>
      <c r="S63" s="21"/>
      <c r="T63" s="214"/>
    </row>
    <row r="64" spans="1:20" s="17" customFormat="1" ht="15" customHeight="1" thickBot="1">
      <c r="A64" s="63">
        <v>64</v>
      </c>
      <c r="B64" s="47"/>
      <c r="C64" s="175"/>
      <c r="D64" s="175"/>
      <c r="E64" s="121"/>
      <c r="F64" s="229" t="s">
        <v>573</v>
      </c>
      <c r="G64" s="129"/>
      <c r="H64" s="196">
        <f t="shared" ref="H64:R64" si="24">H20-H43</f>
        <v>0</v>
      </c>
      <c r="I64" s="196">
        <f t="shared" si="24"/>
        <v>56.840000000000146</v>
      </c>
      <c r="J64" s="196">
        <f t="shared" si="24"/>
        <v>33.012229759999968</v>
      </c>
      <c r="K64" s="196">
        <f t="shared" si="24"/>
        <v>15.452033049599976</v>
      </c>
      <c r="L64" s="196">
        <f t="shared" si="24"/>
        <v>32.103237684863984</v>
      </c>
      <c r="M64" s="196">
        <f t="shared" si="24"/>
        <v>42.048644492800008</v>
      </c>
      <c r="N64" s="199">
        <f t="shared" si="24"/>
        <v>42.138248034176002</v>
      </c>
      <c r="O64" s="196">
        <f>O20-O43</f>
        <v>51.147869671352282</v>
      </c>
      <c r="P64" s="196">
        <f t="shared" si="24"/>
        <v>38.451701344507455</v>
      </c>
      <c r="Q64" s="196">
        <f t="shared" si="24"/>
        <v>75.89100919407889</v>
      </c>
      <c r="R64" s="196">
        <f t="shared" si="24"/>
        <v>62.19441527851103</v>
      </c>
      <c r="S64" s="21"/>
      <c r="T64" s="214"/>
    </row>
    <row r="65" spans="1:20" s="17" customFormat="1" ht="15" customHeight="1" thickBot="1">
      <c r="A65" s="63">
        <v>65</v>
      </c>
      <c r="B65" s="47"/>
      <c r="C65" s="175"/>
      <c r="D65" s="175"/>
      <c r="E65" s="121" t="s">
        <v>510</v>
      </c>
      <c r="F65" s="175"/>
      <c r="G65" s="126"/>
      <c r="H65" s="194">
        <f>H21-H44</f>
        <v>0</v>
      </c>
      <c r="I65" s="194">
        <f t="shared" ref="I65:R65" si="25">I21-I44</f>
        <v>314</v>
      </c>
      <c r="J65" s="194">
        <f t="shared" si="25"/>
        <v>720.70102976000271</v>
      </c>
      <c r="K65" s="194">
        <f t="shared" si="25"/>
        <v>1090.0196810496018</v>
      </c>
      <c r="L65" s="194">
        <f t="shared" si="25"/>
        <v>1322.1665416848646</v>
      </c>
      <c r="M65" s="194">
        <f t="shared" si="25"/>
        <v>1576.1996836608014</v>
      </c>
      <c r="N65" s="195">
        <f t="shared" si="25"/>
        <v>1819.7667354639398</v>
      </c>
      <c r="O65" s="194">
        <f t="shared" si="25"/>
        <v>1826.4547414037552</v>
      </c>
      <c r="P65" s="194">
        <f t="shared" si="25"/>
        <v>2053.7328343111058</v>
      </c>
      <c r="Q65" s="194">
        <f t="shared" si="25"/>
        <v>2497.7701560714449</v>
      </c>
      <c r="R65" s="194">
        <f t="shared" si="25"/>
        <v>2709.8369530151249</v>
      </c>
      <c r="S65" s="21"/>
      <c r="T65" s="214"/>
    </row>
    <row r="66" spans="1:20" s="9" customFormat="1">
      <c r="A66" s="63">
        <v>66</v>
      </c>
      <c r="B66" s="47"/>
      <c r="C66" s="175"/>
      <c r="D66" s="175"/>
      <c r="E66" s="126"/>
      <c r="F66" s="126"/>
      <c r="G66" s="126"/>
      <c r="H66" s="346" t="s">
        <v>235</v>
      </c>
      <c r="I66" s="126"/>
      <c r="J66" s="126"/>
      <c r="K66" s="126"/>
      <c r="L66" s="126"/>
      <c r="M66" s="126"/>
      <c r="N66" s="126"/>
      <c r="O66" s="126"/>
      <c r="P66" s="126"/>
      <c r="Q66" s="126"/>
      <c r="R66" s="133"/>
      <c r="S66" s="21"/>
      <c r="T66" s="215"/>
    </row>
    <row r="67" spans="1:20" s="17" customFormat="1" ht="21" customHeight="1">
      <c r="A67" s="63">
        <v>67</v>
      </c>
      <c r="B67" s="47"/>
      <c r="C67" s="126"/>
      <c r="D67" s="126"/>
      <c r="E67" s="126"/>
      <c r="F67" s="126"/>
      <c r="G67" s="126"/>
      <c r="H67" s="347"/>
      <c r="I67" s="146" t="s">
        <v>449</v>
      </c>
      <c r="J67" s="146" t="s">
        <v>450</v>
      </c>
      <c r="K67" s="146" t="s">
        <v>451</v>
      </c>
      <c r="L67" s="146" t="s">
        <v>452</v>
      </c>
      <c r="M67" s="146" t="s">
        <v>453</v>
      </c>
      <c r="N67" s="146"/>
      <c r="O67" s="146"/>
      <c r="P67" s="146"/>
      <c r="Q67" s="146"/>
      <c r="R67" s="146"/>
      <c r="S67" s="21"/>
      <c r="T67" s="214"/>
    </row>
    <row r="68" spans="1:20" s="17" customFormat="1" ht="30" customHeight="1">
      <c r="A68" s="63">
        <v>68</v>
      </c>
      <c r="B68" s="47"/>
      <c r="C68" s="111" t="s">
        <v>463</v>
      </c>
      <c r="D68" s="126"/>
      <c r="E68" s="126"/>
      <c r="F68" s="126"/>
      <c r="G68" s="224" t="str">
        <f>IF(ISNUMBER(CoverSheet!$C$12),"for year ended","")</f>
        <v>for year ended</v>
      </c>
      <c r="H68" s="180">
        <f>IF(ISNUMBER(CoverSheet!$C$12),DATE(YEAR(CoverSheet!$C$12),MONTH(CoverSheet!$C$12),DAY(CoverSheet!$C$12))-1,"")</f>
        <v>43555</v>
      </c>
      <c r="I68" s="180">
        <f>IF(ISNUMBER(CoverSheet!$C$12),DATE(YEAR(CoverSheet!$C$12)+1,MONTH(CoverSheet!$C$12),DAY(CoverSheet!$C$12))-1,"")</f>
        <v>43921</v>
      </c>
      <c r="J68" s="180">
        <f>IF(ISNUMBER(CoverSheet!$C$12),DATE(YEAR(CoverSheet!$C$12)+2,MONTH(CoverSheet!$C$12),DAY(CoverSheet!$C$12))-1,"")</f>
        <v>44286</v>
      </c>
      <c r="K68" s="180">
        <f>IF(ISNUMBER(CoverSheet!$C$12),DATE(YEAR(CoverSheet!$C$12)+3,MONTH(CoverSheet!$C$12),DAY(CoverSheet!$C$12))-1,"")</f>
        <v>44651</v>
      </c>
      <c r="L68" s="180">
        <f>IF(ISNUMBER(CoverSheet!$C$12),DATE(YEAR(CoverSheet!$C$12)+4,MONTH(CoverSheet!$C$12),DAY(CoverSheet!$C$12))-1,"")</f>
        <v>45016</v>
      </c>
      <c r="M68" s="180">
        <f>IF(ISNUMBER(CoverSheet!$C$12),DATE(YEAR(CoverSheet!$C$12)+5,MONTH(CoverSheet!$C$12),DAY(CoverSheet!$C$12))-1,"")</f>
        <v>45382</v>
      </c>
      <c r="N68" s="179"/>
      <c r="O68" s="179"/>
      <c r="P68" s="179"/>
      <c r="Q68" s="179"/>
      <c r="R68" s="179"/>
      <c r="S68" s="21"/>
      <c r="T68" s="214"/>
    </row>
    <row r="69" spans="1:20" s="10" customFormat="1" ht="15" customHeight="1">
      <c r="A69" s="63">
        <v>69</v>
      </c>
      <c r="B69" s="47"/>
      <c r="C69" s="175"/>
      <c r="D69" s="175"/>
      <c r="E69" s="126"/>
      <c r="F69" s="134" t="s">
        <v>503</v>
      </c>
      <c r="G69" s="126"/>
      <c r="H69" s="156" t="s">
        <v>468</v>
      </c>
      <c r="I69" s="126"/>
      <c r="J69" s="126"/>
      <c r="K69" s="126"/>
      <c r="L69" s="126"/>
      <c r="M69" s="178"/>
      <c r="N69" s="126"/>
      <c r="O69" s="126"/>
      <c r="P69" s="126"/>
      <c r="Q69" s="126"/>
      <c r="R69" s="126"/>
      <c r="S69" s="21"/>
      <c r="T69" s="214"/>
    </row>
    <row r="70" spans="1:20" s="7" customFormat="1" ht="15" customHeight="1">
      <c r="A70" s="63">
        <v>70</v>
      </c>
      <c r="B70" s="47"/>
      <c r="C70" s="345"/>
      <c r="D70" s="345"/>
      <c r="E70" s="126"/>
      <c r="F70" s="318" t="s">
        <v>618</v>
      </c>
      <c r="G70" s="126"/>
      <c r="H70" s="319">
        <v>100</v>
      </c>
      <c r="I70" s="319">
        <v>100</v>
      </c>
      <c r="J70" s="319">
        <v>100</v>
      </c>
      <c r="K70" s="319">
        <v>100</v>
      </c>
      <c r="L70" s="319">
        <v>100</v>
      </c>
      <c r="M70" s="319">
        <v>100</v>
      </c>
      <c r="N70" s="126"/>
      <c r="O70" s="126"/>
      <c r="P70" s="126"/>
      <c r="Q70" s="126"/>
      <c r="R70" s="126"/>
      <c r="S70" s="21"/>
      <c r="T70" s="214"/>
    </row>
    <row r="71" spans="1:20" ht="15" customHeight="1">
      <c r="A71" s="63">
        <v>71</v>
      </c>
      <c r="B71" s="47"/>
      <c r="C71" s="345"/>
      <c r="D71" s="345"/>
      <c r="E71" s="126"/>
      <c r="F71" s="318" t="s">
        <v>619</v>
      </c>
      <c r="G71" s="126"/>
      <c r="H71" s="319">
        <v>280</v>
      </c>
      <c r="I71" s="319">
        <v>280</v>
      </c>
      <c r="J71" s="319">
        <v>280</v>
      </c>
      <c r="K71" s="319">
        <v>280</v>
      </c>
      <c r="L71" s="319">
        <v>280</v>
      </c>
      <c r="M71" s="319">
        <v>280</v>
      </c>
      <c r="N71" s="126"/>
      <c r="O71" s="126"/>
      <c r="P71" s="126"/>
      <c r="Q71" s="126"/>
      <c r="R71" s="126"/>
      <c r="S71" s="21"/>
      <c r="T71" s="214"/>
    </row>
    <row r="72" spans="1:20" s="11" customFormat="1" ht="15" customHeight="1">
      <c r="A72" s="63">
        <v>72</v>
      </c>
      <c r="B72" s="47"/>
      <c r="C72" s="345"/>
      <c r="D72" s="345"/>
      <c r="E72" s="126"/>
      <c r="F72" s="318" t="s">
        <v>620</v>
      </c>
      <c r="G72" s="126"/>
      <c r="H72" s="319">
        <v>240</v>
      </c>
      <c r="I72" s="319">
        <v>240</v>
      </c>
      <c r="J72" s="319">
        <v>240</v>
      </c>
      <c r="K72" s="319">
        <v>240</v>
      </c>
      <c r="L72" s="319">
        <v>240</v>
      </c>
      <c r="M72" s="319">
        <v>240</v>
      </c>
      <c r="N72" s="126"/>
      <c r="O72" s="126"/>
      <c r="P72" s="126"/>
      <c r="Q72" s="126"/>
      <c r="R72" s="126"/>
      <c r="S72" s="21"/>
      <c r="T72" s="214"/>
    </row>
    <row r="73" spans="1:20" s="11" customFormat="1" ht="15" customHeight="1">
      <c r="A73" s="63">
        <v>73</v>
      </c>
      <c r="B73" s="47"/>
      <c r="C73" s="345"/>
      <c r="D73" s="345"/>
      <c r="E73" s="126"/>
      <c r="F73" s="318" t="s">
        <v>621</v>
      </c>
      <c r="G73" s="126"/>
      <c r="H73" s="319">
        <v>460</v>
      </c>
      <c r="I73" s="319">
        <v>460</v>
      </c>
      <c r="J73" s="319">
        <v>460</v>
      </c>
      <c r="K73" s="319">
        <v>460</v>
      </c>
      <c r="L73" s="319">
        <v>460</v>
      </c>
      <c r="M73" s="319">
        <v>460</v>
      </c>
      <c r="N73" s="126"/>
      <c r="O73" s="126"/>
      <c r="P73" s="126"/>
      <c r="Q73" s="126"/>
      <c r="R73" s="126"/>
      <c r="S73" s="21"/>
      <c r="T73" s="214"/>
    </row>
    <row r="74" spans="1:20" ht="15" customHeight="1">
      <c r="A74" s="63">
        <v>74</v>
      </c>
      <c r="B74" s="47"/>
      <c r="C74" s="345"/>
      <c r="D74" s="345"/>
      <c r="E74" s="126"/>
      <c r="F74" s="318" t="s">
        <v>622</v>
      </c>
      <c r="G74" s="126"/>
      <c r="H74" s="319">
        <v>920</v>
      </c>
      <c r="I74" s="319">
        <v>920</v>
      </c>
      <c r="J74" s="319">
        <v>920</v>
      </c>
      <c r="K74" s="319">
        <v>920</v>
      </c>
      <c r="L74" s="319">
        <v>920</v>
      </c>
      <c r="M74" s="319">
        <v>920</v>
      </c>
      <c r="N74" s="126"/>
      <c r="O74" s="126" t="s">
        <v>6</v>
      </c>
      <c r="P74" s="126"/>
      <c r="Q74" s="126"/>
      <c r="R74" s="126"/>
      <c r="S74" s="21"/>
      <c r="T74" s="214"/>
    </row>
    <row r="75" spans="1:20" s="14" customFormat="1" ht="15" customHeight="1" thickBot="1">
      <c r="A75" s="63">
        <v>75</v>
      </c>
      <c r="B75" s="47"/>
      <c r="C75" s="175"/>
      <c r="D75" s="175"/>
      <c r="E75" s="129"/>
      <c r="F75" s="108" t="s">
        <v>245</v>
      </c>
      <c r="G75" s="129"/>
      <c r="H75" s="141"/>
      <c r="I75" s="141"/>
      <c r="J75" s="139"/>
      <c r="K75" s="139"/>
      <c r="L75" s="139"/>
      <c r="M75" s="141"/>
      <c r="N75" s="126"/>
      <c r="O75" s="122"/>
      <c r="P75" s="122"/>
      <c r="Q75" s="126"/>
      <c r="R75" s="126"/>
      <c r="S75" s="21"/>
      <c r="T75" s="214"/>
    </row>
    <row r="76" spans="1:20" ht="15" customHeight="1" thickBot="1">
      <c r="A76" s="63">
        <v>76</v>
      </c>
      <c r="B76" s="47"/>
      <c r="C76" s="175"/>
      <c r="D76" s="175"/>
      <c r="E76" s="121" t="s">
        <v>513</v>
      </c>
      <c r="F76" s="121"/>
      <c r="G76" s="126"/>
      <c r="H76" s="194">
        <f t="shared" ref="H76:M76" si="26">SUM(H70:H74)</f>
        <v>2000</v>
      </c>
      <c r="I76" s="194">
        <f t="shared" si="26"/>
        <v>2000</v>
      </c>
      <c r="J76" s="194">
        <f t="shared" si="26"/>
        <v>2000</v>
      </c>
      <c r="K76" s="194">
        <f t="shared" si="26"/>
        <v>2000</v>
      </c>
      <c r="L76" s="194">
        <f t="shared" si="26"/>
        <v>2000</v>
      </c>
      <c r="M76" s="194">
        <f t="shared" si="26"/>
        <v>2000</v>
      </c>
      <c r="N76" s="126"/>
      <c r="O76" s="126"/>
      <c r="P76" s="126"/>
      <c r="Q76" s="126"/>
      <c r="R76" s="126"/>
      <c r="S76" s="21"/>
      <c r="T76" s="214" t="s">
        <v>538</v>
      </c>
    </row>
    <row r="77" spans="1:20" s="10" customFormat="1" ht="15" customHeight="1" thickBot="1">
      <c r="A77" s="63">
        <v>77</v>
      </c>
      <c r="B77" s="47"/>
      <c r="C77" s="175"/>
      <c r="D77" s="125" t="s">
        <v>4</v>
      </c>
      <c r="E77" s="126"/>
      <c r="F77" s="175" t="s">
        <v>471</v>
      </c>
      <c r="G77" s="126"/>
      <c r="H77" s="320">
        <v>1500</v>
      </c>
      <c r="I77" s="320">
        <v>1500</v>
      </c>
      <c r="J77" s="320">
        <v>1500</v>
      </c>
      <c r="K77" s="320">
        <v>1500</v>
      </c>
      <c r="L77" s="320">
        <v>1500</v>
      </c>
      <c r="M77" s="320">
        <v>1500</v>
      </c>
      <c r="N77" s="126"/>
      <c r="O77" s="126"/>
      <c r="P77" s="126"/>
      <c r="Q77" s="126"/>
      <c r="R77" s="126"/>
      <c r="S77" s="21"/>
      <c r="T77" s="214"/>
    </row>
    <row r="78" spans="1:20" s="10" customFormat="1" ht="15" customHeight="1" thickBot="1">
      <c r="A78" s="63">
        <v>78</v>
      </c>
      <c r="B78" s="47"/>
      <c r="C78" s="175"/>
      <c r="D78" s="175"/>
      <c r="E78" s="121" t="s">
        <v>464</v>
      </c>
      <c r="F78" s="121"/>
      <c r="G78" s="126"/>
      <c r="H78" s="194">
        <f t="shared" ref="H78:M78" si="27">H76-H77</f>
        <v>500</v>
      </c>
      <c r="I78" s="194">
        <f t="shared" si="27"/>
        <v>500</v>
      </c>
      <c r="J78" s="194">
        <f t="shared" si="27"/>
        <v>500</v>
      </c>
      <c r="K78" s="194">
        <f t="shared" si="27"/>
        <v>500</v>
      </c>
      <c r="L78" s="194">
        <f t="shared" si="27"/>
        <v>500</v>
      </c>
      <c r="M78" s="194">
        <f t="shared" si="27"/>
        <v>500</v>
      </c>
      <c r="N78" s="126"/>
      <c r="O78" s="126"/>
      <c r="P78" s="126"/>
      <c r="Q78" s="126"/>
      <c r="R78" s="126"/>
      <c r="S78" s="21"/>
      <c r="T78" s="214"/>
    </row>
    <row r="79" spans="1:20" s="17" customFormat="1" ht="30" customHeight="1">
      <c r="A79" s="63">
        <v>79</v>
      </c>
      <c r="B79" s="47"/>
      <c r="C79" s="111" t="s">
        <v>416</v>
      </c>
      <c r="D79" s="126"/>
      <c r="E79" s="126"/>
      <c r="F79" s="126"/>
      <c r="G79" s="126"/>
      <c r="H79" s="179"/>
      <c r="I79" s="179"/>
      <c r="J79" s="179"/>
      <c r="K79" s="179"/>
      <c r="L79" s="179"/>
      <c r="M79" s="179"/>
      <c r="N79" s="179"/>
      <c r="O79" s="179"/>
      <c r="P79" s="179"/>
      <c r="Q79" s="179"/>
      <c r="R79" s="179"/>
      <c r="S79" s="21"/>
      <c r="T79" s="214"/>
    </row>
    <row r="80" spans="1:20" ht="15" customHeight="1">
      <c r="A80" s="63">
        <v>80</v>
      </c>
      <c r="B80" s="47"/>
      <c r="C80" s="175"/>
      <c r="D80" s="175"/>
      <c r="E80" s="126"/>
      <c r="F80" s="175" t="s">
        <v>489</v>
      </c>
      <c r="G80" s="126"/>
      <c r="H80" s="316">
        <v>0</v>
      </c>
      <c r="I80" s="316">
        <v>0</v>
      </c>
      <c r="J80" s="316">
        <v>0</v>
      </c>
      <c r="K80" s="316">
        <v>0</v>
      </c>
      <c r="L80" s="316">
        <v>0</v>
      </c>
      <c r="M80" s="316">
        <v>0</v>
      </c>
      <c r="N80" s="126"/>
      <c r="O80" s="126"/>
      <c r="P80" s="126"/>
      <c r="Q80" s="126"/>
      <c r="R80" s="126"/>
      <c r="S80" s="21"/>
      <c r="T80" s="214"/>
    </row>
    <row r="81" spans="1:20" ht="15" customHeight="1">
      <c r="A81" s="63">
        <v>81</v>
      </c>
      <c r="B81" s="47"/>
      <c r="C81" s="175"/>
      <c r="D81" s="175"/>
      <c r="E81" s="126"/>
      <c r="F81" s="175" t="s">
        <v>57</v>
      </c>
      <c r="G81" s="126"/>
      <c r="H81" s="316">
        <v>1570</v>
      </c>
      <c r="I81" s="316">
        <v>2</v>
      </c>
      <c r="J81" s="316">
        <v>1702</v>
      </c>
      <c r="K81" s="316">
        <v>2201</v>
      </c>
      <c r="L81" s="316">
        <v>2200</v>
      </c>
      <c r="M81" s="316">
        <v>200</v>
      </c>
      <c r="N81" s="126"/>
      <c r="O81" s="126"/>
      <c r="P81" s="126"/>
      <c r="Q81" s="126"/>
      <c r="R81" s="126"/>
      <c r="S81" s="21"/>
      <c r="T81" s="214"/>
    </row>
    <row r="82" spans="1:20" ht="15" customHeight="1">
      <c r="A82" s="63">
        <v>82</v>
      </c>
      <c r="B82" s="47"/>
      <c r="C82" s="175"/>
      <c r="D82" s="175"/>
      <c r="E82" s="126"/>
      <c r="F82" s="175" t="s">
        <v>236</v>
      </c>
      <c r="G82" s="126"/>
      <c r="H82" s="316">
        <v>0</v>
      </c>
      <c r="I82" s="316">
        <v>265</v>
      </c>
      <c r="J82" s="316">
        <v>0</v>
      </c>
      <c r="K82" s="316">
        <v>0</v>
      </c>
      <c r="L82" s="316">
        <v>0</v>
      </c>
      <c r="M82" s="316">
        <v>0</v>
      </c>
      <c r="N82" s="126"/>
      <c r="O82" s="126"/>
      <c r="P82" s="126"/>
      <c r="Q82" s="126"/>
      <c r="R82" s="126"/>
      <c r="S82" s="21"/>
      <c r="T82" s="214"/>
    </row>
    <row r="83" spans="1:20" ht="15" customHeight="1">
      <c r="A83" s="63">
        <v>83</v>
      </c>
      <c r="B83" s="47"/>
      <c r="C83" s="175"/>
      <c r="D83" s="175"/>
      <c r="E83" s="126"/>
      <c r="F83" s="175" t="s">
        <v>237</v>
      </c>
      <c r="G83" s="126"/>
      <c r="H83" s="316">
        <v>300</v>
      </c>
      <c r="I83" s="316">
        <v>300</v>
      </c>
      <c r="J83" s="316">
        <v>300</v>
      </c>
      <c r="K83" s="316">
        <v>300</v>
      </c>
      <c r="L83" s="316">
        <v>300</v>
      </c>
      <c r="M83" s="316">
        <v>300</v>
      </c>
      <c r="N83" s="126"/>
      <c r="O83" s="126"/>
      <c r="P83" s="126"/>
      <c r="Q83" s="126"/>
      <c r="R83" s="126"/>
      <c r="S83" s="21"/>
      <c r="T83" s="214"/>
    </row>
    <row r="84" spans="1:20" ht="15" customHeight="1">
      <c r="A84" s="63">
        <v>84</v>
      </c>
      <c r="B84" s="47"/>
      <c r="C84" s="175"/>
      <c r="D84" s="175"/>
      <c r="E84" s="126"/>
      <c r="F84" s="175" t="s">
        <v>238</v>
      </c>
      <c r="G84" s="126"/>
      <c r="H84" s="316">
        <v>247</v>
      </c>
      <c r="I84" s="316">
        <v>120</v>
      </c>
      <c r="J84" s="316">
        <v>120</v>
      </c>
      <c r="K84" s="316">
        <v>120</v>
      </c>
      <c r="L84" s="316">
        <v>120</v>
      </c>
      <c r="M84" s="316">
        <v>120</v>
      </c>
      <c r="N84" s="126"/>
      <c r="O84" s="126"/>
      <c r="P84" s="126"/>
      <c r="Q84" s="126"/>
      <c r="R84" s="126"/>
      <c r="S84" s="21"/>
      <c r="T84" s="214"/>
    </row>
    <row r="85" spans="1:20" ht="15" customHeight="1">
      <c r="A85" s="63">
        <v>85</v>
      </c>
      <c r="B85" s="47"/>
      <c r="C85" s="175"/>
      <c r="D85" s="175"/>
      <c r="E85" s="126"/>
      <c r="F85" s="175" t="s">
        <v>67</v>
      </c>
      <c r="G85" s="126"/>
      <c r="H85" s="316">
        <v>150</v>
      </c>
      <c r="I85" s="316">
        <v>235</v>
      </c>
      <c r="J85" s="316">
        <v>150</v>
      </c>
      <c r="K85" s="316">
        <v>150</v>
      </c>
      <c r="L85" s="316">
        <v>150</v>
      </c>
      <c r="M85" s="316">
        <v>150</v>
      </c>
      <c r="N85" s="126"/>
      <c r="O85" s="126"/>
      <c r="P85" s="126"/>
      <c r="Q85" s="126"/>
      <c r="R85" s="126"/>
      <c r="S85" s="21"/>
      <c r="T85" s="214"/>
    </row>
    <row r="86" spans="1:20" ht="15" customHeight="1" thickBot="1">
      <c r="A86" s="63">
        <v>86</v>
      </c>
      <c r="B86" s="47"/>
      <c r="C86" s="175"/>
      <c r="D86" s="175"/>
      <c r="E86" s="126"/>
      <c r="F86" s="175" t="s">
        <v>461</v>
      </c>
      <c r="G86" s="126"/>
      <c r="H86" s="316">
        <v>100</v>
      </c>
      <c r="I86" s="316">
        <v>150</v>
      </c>
      <c r="J86" s="316">
        <v>655</v>
      </c>
      <c r="K86" s="316">
        <v>150</v>
      </c>
      <c r="L86" s="316">
        <v>200</v>
      </c>
      <c r="M86" s="316">
        <v>100</v>
      </c>
      <c r="N86" s="126"/>
      <c r="O86" s="126"/>
      <c r="P86" s="126"/>
      <c r="Q86" s="126"/>
      <c r="R86" s="126"/>
      <c r="S86" s="21"/>
      <c r="T86" s="214"/>
    </row>
    <row r="87" spans="1:20" ht="15" customHeight="1" thickBot="1">
      <c r="A87" s="63">
        <v>87</v>
      </c>
      <c r="B87" s="47"/>
      <c r="C87" s="175"/>
      <c r="D87" s="175"/>
      <c r="E87" s="121" t="s">
        <v>522</v>
      </c>
      <c r="F87" s="175"/>
      <c r="G87" s="126"/>
      <c r="H87" s="194">
        <f t="shared" ref="H87:M87" si="28">SUM(H80:H86)</f>
        <v>2367</v>
      </c>
      <c r="I87" s="194">
        <f t="shared" si="28"/>
        <v>1072</v>
      </c>
      <c r="J87" s="194">
        <f t="shared" si="28"/>
        <v>2927</v>
      </c>
      <c r="K87" s="194">
        <f t="shared" si="28"/>
        <v>2921</v>
      </c>
      <c r="L87" s="194">
        <f t="shared" si="28"/>
        <v>2970</v>
      </c>
      <c r="M87" s="194">
        <f t="shared" si="28"/>
        <v>870</v>
      </c>
      <c r="N87" s="126"/>
      <c r="O87" s="126"/>
      <c r="P87" s="126"/>
      <c r="Q87" s="126"/>
      <c r="R87" s="126"/>
      <c r="S87" s="21"/>
      <c r="T87" s="214" t="s">
        <v>539</v>
      </c>
    </row>
    <row r="88" spans="1:20" s="66" customFormat="1" ht="15" customHeight="1" thickBot="1">
      <c r="A88" s="63">
        <v>88</v>
      </c>
      <c r="B88" s="47"/>
      <c r="C88" s="175"/>
      <c r="D88" s="125" t="s">
        <v>4</v>
      </c>
      <c r="E88" s="126"/>
      <c r="F88" s="175" t="s">
        <v>472</v>
      </c>
      <c r="G88" s="126"/>
      <c r="H88" s="317">
        <v>300</v>
      </c>
      <c r="I88" s="320">
        <v>300</v>
      </c>
      <c r="J88" s="320">
        <v>300</v>
      </c>
      <c r="K88" s="320">
        <v>300</v>
      </c>
      <c r="L88" s="320">
        <v>300</v>
      </c>
      <c r="M88" s="320">
        <v>300</v>
      </c>
      <c r="N88" s="126"/>
      <c r="O88" s="126"/>
      <c r="P88" s="126"/>
      <c r="Q88" s="126"/>
      <c r="R88" s="126"/>
      <c r="S88" s="21"/>
      <c r="T88" s="214"/>
    </row>
    <row r="89" spans="1:20" s="66" customFormat="1" ht="15" customHeight="1" thickBot="1">
      <c r="A89" s="63">
        <v>89</v>
      </c>
      <c r="B89" s="47"/>
      <c r="C89" s="175"/>
      <c r="D89" s="175"/>
      <c r="E89" s="121" t="s">
        <v>523</v>
      </c>
      <c r="F89" s="121"/>
      <c r="G89" s="126"/>
      <c r="H89" s="194">
        <f t="shared" ref="H89:M89" si="29">H87-H88</f>
        <v>2067</v>
      </c>
      <c r="I89" s="194">
        <f t="shared" si="29"/>
        <v>772</v>
      </c>
      <c r="J89" s="194">
        <f t="shared" si="29"/>
        <v>2627</v>
      </c>
      <c r="K89" s="194">
        <f t="shared" si="29"/>
        <v>2621</v>
      </c>
      <c r="L89" s="194">
        <f t="shared" si="29"/>
        <v>2670</v>
      </c>
      <c r="M89" s="194">
        <f t="shared" si="29"/>
        <v>570</v>
      </c>
      <c r="N89" s="126"/>
      <c r="O89" s="126"/>
      <c r="P89" s="126"/>
      <c r="Q89" s="126"/>
      <c r="R89" s="126"/>
      <c r="S89" s="21"/>
      <c r="T89" s="214"/>
    </row>
    <row r="90" spans="1:20" s="88" customFormat="1" ht="15" customHeight="1">
      <c r="A90" s="63">
        <v>90</v>
      </c>
      <c r="B90" s="47"/>
      <c r="C90" s="175"/>
      <c r="D90" s="175"/>
      <c r="E90" s="121"/>
      <c r="F90" s="121"/>
      <c r="G90" s="126"/>
      <c r="H90" s="150"/>
      <c r="I90" s="150"/>
      <c r="J90" s="150"/>
      <c r="K90" s="150"/>
      <c r="L90" s="150"/>
      <c r="M90" s="150"/>
      <c r="N90" s="126"/>
      <c r="O90" s="126"/>
      <c r="P90" s="126"/>
      <c r="Q90" s="126"/>
      <c r="R90" s="126"/>
      <c r="S90" s="21"/>
      <c r="T90" s="214"/>
    </row>
    <row r="91" spans="1:20" s="88" customFormat="1" ht="30" customHeight="1">
      <c r="A91" s="63">
        <v>91</v>
      </c>
      <c r="B91" s="109"/>
      <c r="C91" s="126"/>
      <c r="D91" s="126"/>
      <c r="E91" s="126"/>
      <c r="F91" s="126"/>
      <c r="G91" s="179"/>
      <c r="H91" s="146" t="s">
        <v>235</v>
      </c>
      <c r="I91" s="146" t="s">
        <v>449</v>
      </c>
      <c r="J91" s="146" t="s">
        <v>450</v>
      </c>
      <c r="K91" s="146" t="s">
        <v>451</v>
      </c>
      <c r="L91" s="146" t="s">
        <v>452</v>
      </c>
      <c r="M91" s="146" t="s">
        <v>453</v>
      </c>
      <c r="N91" s="28"/>
      <c r="O91" s="171"/>
      <c r="P91" s="171"/>
      <c r="Q91" s="171"/>
      <c r="R91" s="171"/>
      <c r="S91" s="21"/>
      <c r="T91" s="214"/>
    </row>
    <row r="92" spans="1:20" s="88" customFormat="1" ht="15" customHeight="1">
      <c r="A92" s="63">
        <v>92</v>
      </c>
      <c r="B92" s="109"/>
      <c r="C92" s="126"/>
      <c r="D92" s="126"/>
      <c r="E92" s="126"/>
      <c r="F92" s="126"/>
      <c r="G92" s="223" t="str">
        <f>IF(ISNUMBER(CoverSheet!$C$12),"for year ended","")</f>
        <v>for year ended</v>
      </c>
      <c r="H92" s="155">
        <f>IF(ISNUMBER(CoverSheet!$C$12),DATE(YEAR(CoverSheet!$C$12),MONTH(CoverSheet!$C$12),DAY(CoverSheet!$C$12))-1,"")</f>
        <v>43555</v>
      </c>
      <c r="I92" s="155">
        <f>IF(ISNUMBER(CoverSheet!$C$12),DATE(YEAR(CoverSheet!$C$12)+1,MONTH(CoverSheet!$C$12),DAY(CoverSheet!$C$12))-1,"")</f>
        <v>43921</v>
      </c>
      <c r="J92" s="155">
        <f>IF(ISNUMBER(CoverSheet!$C$12),DATE(YEAR(CoverSheet!$C$12)+2,MONTH(CoverSheet!$C$12),DAY(CoverSheet!$C$12))-1,"")</f>
        <v>44286</v>
      </c>
      <c r="K92" s="155">
        <f>IF(ISNUMBER(CoverSheet!$C$12),DATE(YEAR(CoverSheet!$C$12)+3,MONTH(CoverSheet!$C$12),DAY(CoverSheet!$C$12))-1,"")</f>
        <v>44651</v>
      </c>
      <c r="L92" s="155">
        <f>IF(ISNUMBER(CoverSheet!$C$12),DATE(YEAR(CoverSheet!$C$12)+4,MONTH(CoverSheet!$C$12),DAY(CoverSheet!$C$12))-1,"")</f>
        <v>45016</v>
      </c>
      <c r="M92" s="155">
        <f>IF(ISNUMBER(CoverSheet!$C$12),DATE(YEAR(CoverSheet!$C$12)+5,MONTH(CoverSheet!$C$12),DAY(CoverSheet!$C$12))-1,"")</f>
        <v>45382</v>
      </c>
      <c r="N92" s="28"/>
      <c r="O92" s="171"/>
      <c r="P92" s="171"/>
      <c r="Q92" s="171"/>
      <c r="R92" s="171"/>
      <c r="S92" s="21"/>
      <c r="T92" s="214"/>
    </row>
    <row r="93" spans="1:20" s="17" customFormat="1" ht="30" customHeight="1">
      <c r="A93" s="63">
        <v>93</v>
      </c>
      <c r="B93" s="47"/>
      <c r="C93" s="111" t="s">
        <v>417</v>
      </c>
      <c r="D93" s="126"/>
      <c r="E93" s="121"/>
      <c r="F93" s="126"/>
      <c r="G93" s="126"/>
      <c r="H93" s="148" t="s">
        <v>468</v>
      </c>
      <c r="I93" s="126"/>
      <c r="J93" s="126"/>
      <c r="K93" s="126"/>
      <c r="L93" s="126"/>
      <c r="M93" s="178"/>
      <c r="N93" s="28"/>
      <c r="O93" s="28"/>
      <c r="P93" s="28"/>
      <c r="Q93" s="28"/>
      <c r="R93" s="28"/>
      <c r="S93" s="21"/>
      <c r="T93" s="214"/>
    </row>
    <row r="94" spans="1:20" s="10" customFormat="1" ht="15" customHeight="1">
      <c r="A94" s="63">
        <v>94</v>
      </c>
      <c r="B94" s="47"/>
      <c r="C94" s="175"/>
      <c r="D94" s="175"/>
      <c r="E94" s="121"/>
      <c r="F94" s="175" t="s">
        <v>489</v>
      </c>
      <c r="G94" s="126"/>
      <c r="H94" s="314">
        <v>344</v>
      </c>
      <c r="I94" s="314">
        <v>300</v>
      </c>
      <c r="J94" s="314">
        <v>0</v>
      </c>
      <c r="K94" s="314">
        <v>0</v>
      </c>
      <c r="L94" s="314">
        <v>0</v>
      </c>
      <c r="M94" s="314">
        <v>0</v>
      </c>
      <c r="N94" s="171"/>
      <c r="O94" s="171"/>
      <c r="P94" s="171"/>
      <c r="Q94" s="171"/>
      <c r="R94" s="171"/>
      <c r="S94" s="21"/>
      <c r="T94" s="214"/>
    </row>
    <row r="95" spans="1:20" s="10" customFormat="1" ht="15" customHeight="1">
      <c r="A95" s="63">
        <v>95</v>
      </c>
      <c r="B95" s="47"/>
      <c r="C95" s="175"/>
      <c r="D95" s="175"/>
      <c r="E95" s="121"/>
      <c r="F95" s="175" t="s">
        <v>57</v>
      </c>
      <c r="G95" s="126"/>
      <c r="H95" s="314">
        <v>855</v>
      </c>
      <c r="I95" s="314">
        <v>555</v>
      </c>
      <c r="J95" s="314">
        <v>3800</v>
      </c>
      <c r="K95" s="314">
        <v>3900</v>
      </c>
      <c r="L95" s="314">
        <v>1700</v>
      </c>
      <c r="M95" s="314">
        <v>2700</v>
      </c>
      <c r="N95" s="171"/>
      <c r="O95" s="171"/>
      <c r="P95" s="171"/>
      <c r="Q95" s="171"/>
      <c r="R95" s="171"/>
      <c r="S95" s="21"/>
      <c r="T95" s="214"/>
    </row>
    <row r="96" spans="1:20" s="10" customFormat="1" ht="15" customHeight="1">
      <c r="A96" s="63">
        <v>96</v>
      </c>
      <c r="B96" s="47"/>
      <c r="C96" s="175"/>
      <c r="D96" s="175"/>
      <c r="E96" s="121"/>
      <c r="F96" s="175" t="s">
        <v>236</v>
      </c>
      <c r="G96" s="126"/>
      <c r="H96" s="314">
        <v>3714</v>
      </c>
      <c r="I96" s="314">
        <v>3658</v>
      </c>
      <c r="J96" s="314">
        <v>4446</v>
      </c>
      <c r="K96" s="314">
        <v>4664</v>
      </c>
      <c r="L96" s="314">
        <v>4652</v>
      </c>
      <c r="M96" s="314">
        <v>4652</v>
      </c>
      <c r="N96" s="171"/>
      <c r="O96" s="171"/>
      <c r="P96" s="171"/>
      <c r="Q96" s="171"/>
      <c r="R96" s="171"/>
      <c r="S96" s="21"/>
      <c r="T96" s="214"/>
    </row>
    <row r="97" spans="1:20" s="10" customFormat="1" ht="15" customHeight="1">
      <c r="A97" s="63">
        <v>97</v>
      </c>
      <c r="B97" s="47"/>
      <c r="C97" s="175"/>
      <c r="D97" s="175"/>
      <c r="E97" s="121"/>
      <c r="F97" s="175" t="s">
        <v>237</v>
      </c>
      <c r="G97" s="126"/>
      <c r="H97" s="314">
        <v>800</v>
      </c>
      <c r="I97" s="314">
        <v>700</v>
      </c>
      <c r="J97" s="314">
        <v>300</v>
      </c>
      <c r="K97" s="314">
        <v>300</v>
      </c>
      <c r="L97" s="314">
        <v>550</v>
      </c>
      <c r="M97" s="314">
        <v>550</v>
      </c>
      <c r="N97" s="171"/>
      <c r="O97" s="171"/>
      <c r="P97" s="171"/>
      <c r="Q97" s="171"/>
      <c r="R97" s="171"/>
      <c r="S97" s="21"/>
      <c r="T97" s="214"/>
    </row>
    <row r="98" spans="1:20" s="10" customFormat="1" ht="15" customHeight="1">
      <c r="A98" s="63">
        <v>98</v>
      </c>
      <c r="B98" s="47"/>
      <c r="C98" s="175"/>
      <c r="D98" s="175"/>
      <c r="E98" s="121"/>
      <c r="F98" s="175" t="s">
        <v>238</v>
      </c>
      <c r="G98" s="126"/>
      <c r="H98" s="314">
        <v>1455</v>
      </c>
      <c r="I98" s="314">
        <v>1770</v>
      </c>
      <c r="J98" s="314">
        <v>1600</v>
      </c>
      <c r="K98" s="314">
        <v>1550</v>
      </c>
      <c r="L98" s="314">
        <v>1550</v>
      </c>
      <c r="M98" s="314">
        <v>1550</v>
      </c>
      <c r="N98" s="171"/>
      <c r="O98" s="171"/>
      <c r="P98" s="171"/>
      <c r="Q98" s="171"/>
      <c r="R98" s="171"/>
      <c r="S98" s="21"/>
      <c r="T98" s="214"/>
    </row>
    <row r="99" spans="1:20" s="10" customFormat="1" ht="15" customHeight="1">
      <c r="A99" s="63">
        <v>99</v>
      </c>
      <c r="B99" s="47"/>
      <c r="C99" s="175"/>
      <c r="D99" s="175"/>
      <c r="E99" s="121"/>
      <c r="F99" s="175" t="s">
        <v>67</v>
      </c>
      <c r="G99" s="126"/>
      <c r="H99" s="314">
        <v>542</v>
      </c>
      <c r="I99" s="314">
        <v>130</v>
      </c>
      <c r="J99" s="314">
        <v>0</v>
      </c>
      <c r="K99" s="314">
        <v>0</v>
      </c>
      <c r="L99" s="314">
        <v>0</v>
      </c>
      <c r="M99" s="314">
        <v>0</v>
      </c>
      <c r="N99" s="171"/>
      <c r="O99" s="171"/>
      <c r="P99" s="171"/>
      <c r="Q99" s="171"/>
      <c r="R99" s="171"/>
      <c r="S99" s="21"/>
      <c r="T99" s="214"/>
    </row>
    <row r="100" spans="1:20" s="10" customFormat="1" ht="15" customHeight="1" thickBot="1">
      <c r="A100" s="63">
        <v>100</v>
      </c>
      <c r="B100" s="47"/>
      <c r="C100" s="175"/>
      <c r="D100" s="175"/>
      <c r="E100" s="121"/>
      <c r="F100" s="175" t="s">
        <v>461</v>
      </c>
      <c r="G100" s="126"/>
      <c r="H100" s="314">
        <v>750</v>
      </c>
      <c r="I100" s="314">
        <v>920</v>
      </c>
      <c r="J100" s="314">
        <v>480</v>
      </c>
      <c r="K100" s="314">
        <v>780</v>
      </c>
      <c r="L100" s="314">
        <v>600</v>
      </c>
      <c r="M100" s="314">
        <v>600</v>
      </c>
      <c r="N100" s="171"/>
      <c r="O100" s="171"/>
      <c r="P100" s="171"/>
      <c r="Q100" s="171"/>
      <c r="R100" s="171"/>
      <c r="S100" s="21"/>
      <c r="T100" s="214"/>
    </row>
    <row r="101" spans="1:20" ht="15" customHeight="1" thickBot="1">
      <c r="A101" s="63">
        <v>101</v>
      </c>
      <c r="B101" s="47"/>
      <c r="C101" s="175"/>
      <c r="D101" s="175"/>
      <c r="E101" s="121" t="s">
        <v>524</v>
      </c>
      <c r="F101" s="175"/>
      <c r="G101" s="126"/>
      <c r="H101" s="194">
        <f t="shared" ref="H101:M101" si="30">SUM(H94:H100)</f>
        <v>8460</v>
      </c>
      <c r="I101" s="194">
        <f t="shared" si="30"/>
        <v>8033</v>
      </c>
      <c r="J101" s="194">
        <f t="shared" si="30"/>
        <v>10626</v>
      </c>
      <c r="K101" s="194">
        <f t="shared" si="30"/>
        <v>11194</v>
      </c>
      <c r="L101" s="194">
        <f t="shared" si="30"/>
        <v>9052</v>
      </c>
      <c r="M101" s="194">
        <f t="shared" si="30"/>
        <v>10052</v>
      </c>
      <c r="N101" s="171"/>
      <c r="O101" s="171"/>
      <c r="P101" s="171"/>
      <c r="Q101" s="171"/>
      <c r="R101" s="171"/>
      <c r="S101" s="21"/>
      <c r="T101" s="214" t="s">
        <v>540</v>
      </c>
    </row>
    <row r="102" spans="1:20" s="66" customFormat="1" ht="15" customHeight="1" thickBot="1">
      <c r="A102" s="63">
        <v>102</v>
      </c>
      <c r="B102" s="47"/>
      <c r="C102" s="175"/>
      <c r="D102" s="125" t="s">
        <v>4</v>
      </c>
      <c r="E102" s="126"/>
      <c r="F102" s="175" t="s">
        <v>473</v>
      </c>
      <c r="G102" s="126"/>
      <c r="H102" s="315">
        <v>200</v>
      </c>
      <c r="I102" s="320">
        <v>200</v>
      </c>
      <c r="J102" s="320">
        <v>200</v>
      </c>
      <c r="K102" s="320">
        <v>200</v>
      </c>
      <c r="L102" s="320">
        <v>200</v>
      </c>
      <c r="M102" s="320">
        <v>200</v>
      </c>
      <c r="N102" s="171"/>
      <c r="O102" s="171"/>
      <c r="P102" s="171"/>
      <c r="Q102" s="171"/>
      <c r="R102" s="171"/>
      <c r="S102" s="21"/>
      <c r="T102" s="214"/>
    </row>
    <row r="103" spans="1:20" s="66" customFormat="1" ht="15" customHeight="1" thickBot="1">
      <c r="A103" s="63">
        <v>103</v>
      </c>
      <c r="B103" s="47"/>
      <c r="C103" s="175"/>
      <c r="D103" s="175"/>
      <c r="E103" s="121" t="s">
        <v>525</v>
      </c>
      <c r="F103" s="121"/>
      <c r="G103" s="126"/>
      <c r="H103" s="194">
        <f t="shared" ref="H103:M103" si="31">H101-H102</f>
        <v>8260</v>
      </c>
      <c r="I103" s="194">
        <f t="shared" si="31"/>
        <v>7833</v>
      </c>
      <c r="J103" s="194">
        <f t="shared" si="31"/>
        <v>10426</v>
      </c>
      <c r="K103" s="194">
        <f t="shared" si="31"/>
        <v>10994</v>
      </c>
      <c r="L103" s="194">
        <f t="shared" si="31"/>
        <v>8852</v>
      </c>
      <c r="M103" s="194">
        <f t="shared" si="31"/>
        <v>9852</v>
      </c>
      <c r="N103" s="171"/>
      <c r="O103" s="171"/>
      <c r="P103" s="171"/>
      <c r="Q103" s="171"/>
      <c r="R103" s="171"/>
      <c r="S103" s="21"/>
      <c r="T103" s="214"/>
    </row>
    <row r="104" spans="1:20" s="232" customFormat="1" ht="15" customHeight="1">
      <c r="A104" s="63">
        <v>104</v>
      </c>
      <c r="B104" s="47"/>
      <c r="C104" s="231"/>
      <c r="D104" s="231"/>
      <c r="E104" s="121"/>
      <c r="F104" s="121"/>
      <c r="G104" s="126"/>
      <c r="H104" s="150"/>
      <c r="I104" s="150"/>
      <c r="J104" s="150"/>
      <c r="K104" s="150"/>
      <c r="L104" s="150"/>
      <c r="M104" s="150"/>
      <c r="N104" s="126"/>
      <c r="O104" s="126"/>
      <c r="P104" s="126"/>
      <c r="Q104" s="126"/>
      <c r="R104" s="126"/>
      <c r="S104" s="21"/>
      <c r="T104" s="214"/>
    </row>
    <row r="105" spans="1:20" s="232" customFormat="1" ht="30" customHeight="1">
      <c r="A105" s="63">
        <v>105</v>
      </c>
      <c r="B105" s="109"/>
      <c r="C105" s="126"/>
      <c r="D105" s="126"/>
      <c r="E105" s="126"/>
      <c r="F105" s="233"/>
      <c r="G105" s="234"/>
      <c r="H105" s="235" t="s">
        <v>235</v>
      </c>
      <c r="I105" s="235" t="s">
        <v>449</v>
      </c>
      <c r="J105" s="235" t="s">
        <v>450</v>
      </c>
      <c r="K105" s="235" t="s">
        <v>451</v>
      </c>
      <c r="L105" s="235" t="s">
        <v>452</v>
      </c>
      <c r="M105" s="235" t="s">
        <v>453</v>
      </c>
      <c r="N105" s="28"/>
      <c r="O105" s="171"/>
      <c r="P105" s="171"/>
      <c r="Q105" s="171"/>
      <c r="R105" s="171"/>
      <c r="S105" s="21"/>
      <c r="T105" s="214"/>
    </row>
    <row r="106" spans="1:20" s="232" customFormat="1" ht="15" customHeight="1">
      <c r="A106" s="63">
        <v>106</v>
      </c>
      <c r="B106" s="109"/>
      <c r="C106" s="126"/>
      <c r="D106" s="126"/>
      <c r="E106" s="126"/>
      <c r="F106" s="126"/>
      <c r="G106" s="236" t="str">
        <f>IF(ISNUMBER(CoverSheet!$C$12),"for year ended","")</f>
        <v>for year ended</v>
      </c>
      <c r="H106" s="155">
        <f>IF(ISNUMBER(CoverSheet!$C$12),DATE(YEAR(CoverSheet!$C$12),MONTH(CoverSheet!$C$12),DAY(CoverSheet!$C$12))-1,"")</f>
        <v>43555</v>
      </c>
      <c r="I106" s="155">
        <f>IF(ISNUMBER(CoverSheet!$C$12),DATE(YEAR(CoverSheet!$C$12)+1,MONTH(CoverSheet!$C$12),DAY(CoverSheet!$C$12))-1,"")</f>
        <v>43921</v>
      </c>
      <c r="J106" s="155">
        <f>IF(ISNUMBER(CoverSheet!$C$12),DATE(YEAR(CoverSheet!$C$12)+2,MONTH(CoverSheet!$C$12),DAY(CoverSheet!$C$12))-1,"")</f>
        <v>44286</v>
      </c>
      <c r="K106" s="155">
        <f>IF(ISNUMBER(CoverSheet!$C$12),DATE(YEAR(CoverSheet!$C$12)+3,MONTH(CoverSheet!$C$12),DAY(CoverSheet!$C$12))-1,"")</f>
        <v>44651</v>
      </c>
      <c r="L106" s="155">
        <f>IF(ISNUMBER(CoverSheet!$C$12),DATE(YEAR(CoverSheet!$C$12)+4,MONTH(CoverSheet!$C$12),DAY(CoverSheet!$C$12))-1,"")</f>
        <v>45016</v>
      </c>
      <c r="M106" s="155">
        <f>IF(ISNUMBER(CoverSheet!$C$12),DATE(YEAR(CoverSheet!$C$12)+5,MONTH(CoverSheet!$C$12),DAY(CoverSheet!$C$12))-1,"")</f>
        <v>45382</v>
      </c>
      <c r="N106" s="28"/>
      <c r="O106" s="171"/>
      <c r="P106" s="171"/>
      <c r="Q106" s="171"/>
      <c r="R106" s="171"/>
      <c r="S106" s="21"/>
      <c r="T106" s="214"/>
    </row>
    <row r="107" spans="1:20" s="17" customFormat="1" ht="30" customHeight="1">
      <c r="A107" s="63">
        <v>107</v>
      </c>
      <c r="B107" s="47"/>
      <c r="C107" s="111" t="s">
        <v>593</v>
      </c>
      <c r="D107" s="126"/>
      <c r="E107" s="121"/>
      <c r="F107" s="126"/>
      <c r="G107" s="126"/>
      <c r="H107" s="179"/>
      <c r="I107" s="179"/>
      <c r="J107" s="179"/>
      <c r="K107" s="179"/>
      <c r="L107" s="179"/>
      <c r="M107" s="179"/>
      <c r="N107" s="28"/>
      <c r="O107" s="28"/>
      <c r="P107" s="28"/>
      <c r="Q107" s="28"/>
      <c r="R107" s="28"/>
      <c r="S107" s="21"/>
      <c r="T107" s="214"/>
    </row>
    <row r="108" spans="1:20" s="17" customFormat="1">
      <c r="A108" s="63">
        <v>108</v>
      </c>
      <c r="B108" s="47"/>
      <c r="C108" s="175"/>
      <c r="D108" s="175"/>
      <c r="E108" s="126"/>
      <c r="F108" s="134" t="s">
        <v>504</v>
      </c>
      <c r="G108" s="126"/>
      <c r="H108" s="237" t="s">
        <v>468</v>
      </c>
      <c r="I108" s="126"/>
      <c r="J108" s="126"/>
      <c r="K108" s="126"/>
      <c r="L108" s="126"/>
      <c r="M108" s="126"/>
      <c r="N108" s="171"/>
      <c r="O108" s="171"/>
      <c r="P108" s="171"/>
      <c r="Q108" s="171"/>
      <c r="R108" s="171"/>
      <c r="S108" s="21"/>
      <c r="T108" s="214"/>
    </row>
    <row r="109" spans="1:20" s="17" customFormat="1" ht="15" customHeight="1">
      <c r="A109" s="63">
        <v>109</v>
      </c>
      <c r="B109" s="47"/>
      <c r="C109" s="175"/>
      <c r="D109" s="175"/>
      <c r="E109" s="126"/>
      <c r="F109" s="312" t="s">
        <v>617</v>
      </c>
      <c r="G109" s="126"/>
      <c r="H109" s="313">
        <v>620</v>
      </c>
      <c r="I109" s="313">
        <v>350</v>
      </c>
      <c r="J109" s="313">
        <v>500</v>
      </c>
      <c r="K109" s="313">
        <v>500</v>
      </c>
      <c r="L109" s="313">
        <v>810</v>
      </c>
      <c r="M109" s="313">
        <v>1000</v>
      </c>
      <c r="N109" s="171"/>
      <c r="O109" s="171"/>
      <c r="P109" s="171"/>
      <c r="Q109" s="171"/>
      <c r="R109" s="171"/>
      <c r="S109" s="21"/>
      <c r="T109" s="214"/>
    </row>
    <row r="110" spans="1:20" s="17" customFormat="1" ht="15" customHeight="1">
      <c r="A110" s="63">
        <v>110</v>
      </c>
      <c r="B110" s="47"/>
      <c r="C110" s="175"/>
      <c r="D110" s="175"/>
      <c r="E110" s="126"/>
      <c r="F110" s="208" t="s">
        <v>246</v>
      </c>
      <c r="G110" s="126"/>
      <c r="H110" s="193"/>
      <c r="I110" s="193"/>
      <c r="J110" s="193"/>
      <c r="K110" s="193"/>
      <c r="L110" s="193"/>
      <c r="M110" s="193"/>
      <c r="N110" s="171"/>
      <c r="O110" s="171"/>
      <c r="P110" s="171"/>
      <c r="Q110" s="171"/>
      <c r="R110" s="171"/>
      <c r="S110" s="21"/>
      <c r="T110" s="214"/>
    </row>
    <row r="111" spans="1:20" s="17" customFormat="1" ht="15" customHeight="1">
      <c r="A111" s="63">
        <v>111</v>
      </c>
      <c r="B111" s="47"/>
      <c r="C111" s="175"/>
      <c r="D111" s="175"/>
      <c r="E111" s="126"/>
      <c r="F111" s="208" t="s">
        <v>246</v>
      </c>
      <c r="G111" s="126"/>
      <c r="H111" s="193"/>
      <c r="I111" s="193"/>
      <c r="J111" s="193"/>
      <c r="K111" s="193"/>
      <c r="L111" s="193"/>
      <c r="M111" s="193"/>
      <c r="N111" s="171"/>
      <c r="O111" s="171"/>
      <c r="P111" s="171"/>
      <c r="Q111" s="171"/>
      <c r="R111" s="171"/>
      <c r="S111" s="21"/>
      <c r="T111" s="214"/>
    </row>
    <row r="112" spans="1:20" s="17" customFormat="1" ht="15" customHeight="1">
      <c r="A112" s="63">
        <v>112</v>
      </c>
      <c r="B112" s="47"/>
      <c r="C112" s="175"/>
      <c r="D112" s="175"/>
      <c r="E112" s="126"/>
      <c r="F112" s="208" t="s">
        <v>246</v>
      </c>
      <c r="G112" s="126"/>
      <c r="H112" s="193"/>
      <c r="I112" s="193"/>
      <c r="J112" s="193"/>
      <c r="K112" s="193"/>
      <c r="L112" s="193"/>
      <c r="M112" s="193"/>
      <c r="N112" s="171"/>
      <c r="O112" s="171"/>
      <c r="P112" s="171"/>
      <c r="Q112" s="171"/>
      <c r="R112" s="171"/>
      <c r="S112" s="21"/>
      <c r="T112" s="214"/>
    </row>
    <row r="113" spans="1:20" s="17" customFormat="1" ht="15" customHeight="1">
      <c r="A113" s="63">
        <v>113</v>
      </c>
      <c r="B113" s="47"/>
      <c r="C113" s="175"/>
      <c r="D113" s="175"/>
      <c r="E113" s="126"/>
      <c r="F113" s="208" t="s">
        <v>246</v>
      </c>
      <c r="G113" s="126"/>
      <c r="H113" s="193"/>
      <c r="I113" s="193"/>
      <c r="J113" s="193"/>
      <c r="K113" s="193"/>
      <c r="L113" s="193"/>
      <c r="M113" s="193"/>
      <c r="N113" s="171"/>
      <c r="O113" s="171"/>
      <c r="P113" s="171"/>
      <c r="Q113" s="171"/>
      <c r="R113" s="171"/>
      <c r="S113" s="21"/>
      <c r="T113" s="214"/>
    </row>
    <row r="114" spans="1:20" s="14" customFormat="1" ht="15" customHeight="1">
      <c r="A114" s="63">
        <v>114</v>
      </c>
      <c r="B114" s="47"/>
      <c r="C114" s="175"/>
      <c r="D114" s="175"/>
      <c r="E114" s="129"/>
      <c r="F114" s="108" t="s">
        <v>245</v>
      </c>
      <c r="G114" s="129"/>
      <c r="H114" s="141"/>
      <c r="I114" s="141"/>
      <c r="J114" s="139"/>
      <c r="K114" s="139"/>
      <c r="L114" s="139"/>
      <c r="M114" s="141"/>
      <c r="N114" s="171"/>
      <c r="O114" s="174"/>
      <c r="P114" s="174"/>
      <c r="Q114" s="171"/>
      <c r="R114" s="171"/>
      <c r="S114" s="21"/>
      <c r="T114" s="214"/>
    </row>
    <row r="115" spans="1:20" s="17" customFormat="1" ht="15" customHeight="1" thickBot="1">
      <c r="A115" s="63">
        <v>115</v>
      </c>
      <c r="B115" s="47"/>
      <c r="C115" s="175"/>
      <c r="D115" s="175"/>
      <c r="E115" s="126"/>
      <c r="F115" s="229" t="s">
        <v>565</v>
      </c>
      <c r="G115" s="126"/>
      <c r="H115" s="193"/>
      <c r="I115" s="193"/>
      <c r="J115" s="193"/>
      <c r="K115" s="193"/>
      <c r="L115" s="193"/>
      <c r="M115" s="193"/>
      <c r="N115" s="171"/>
      <c r="O115" s="171"/>
      <c r="P115" s="171"/>
      <c r="Q115" s="171"/>
      <c r="R115" s="171"/>
      <c r="S115" s="21"/>
      <c r="T115" s="214"/>
    </row>
    <row r="116" spans="1:20" s="17" customFormat="1" ht="15" customHeight="1" thickBot="1">
      <c r="A116" s="63">
        <v>116</v>
      </c>
      <c r="B116" s="47"/>
      <c r="C116" s="175"/>
      <c r="D116" s="125"/>
      <c r="E116" s="121" t="s">
        <v>514</v>
      </c>
      <c r="F116" s="175"/>
      <c r="G116" s="126"/>
      <c r="H116" s="194">
        <f t="shared" ref="H116:M116" si="32">SUM(H109:H113,H115)</f>
        <v>620</v>
      </c>
      <c r="I116" s="194">
        <f t="shared" si="32"/>
        <v>350</v>
      </c>
      <c r="J116" s="194">
        <f t="shared" si="32"/>
        <v>500</v>
      </c>
      <c r="K116" s="194">
        <f t="shared" si="32"/>
        <v>500</v>
      </c>
      <c r="L116" s="194">
        <f t="shared" si="32"/>
        <v>810</v>
      </c>
      <c r="M116" s="194">
        <f t="shared" si="32"/>
        <v>1000</v>
      </c>
      <c r="N116" s="171"/>
      <c r="O116" s="171"/>
      <c r="P116" s="171"/>
      <c r="Q116" s="171"/>
      <c r="R116" s="171"/>
      <c r="S116" s="21"/>
      <c r="T116" s="214" t="s">
        <v>541</v>
      </c>
    </row>
    <row r="117" spans="1:20" s="17" customFormat="1" ht="15" customHeight="1" thickBot="1">
      <c r="A117" s="63">
        <v>117</v>
      </c>
      <c r="B117" s="47"/>
      <c r="C117" s="175"/>
      <c r="D117" s="125" t="s">
        <v>4</v>
      </c>
      <c r="E117" s="121"/>
      <c r="F117" s="229" t="s">
        <v>555</v>
      </c>
      <c r="G117" s="126"/>
      <c r="H117" s="193"/>
      <c r="I117" s="193"/>
      <c r="J117" s="193"/>
      <c r="K117" s="193"/>
      <c r="L117" s="193"/>
      <c r="M117" s="193"/>
      <c r="N117" s="171"/>
      <c r="O117" s="171"/>
      <c r="P117" s="171"/>
      <c r="Q117" s="171"/>
      <c r="R117" s="171"/>
      <c r="S117" s="21"/>
      <c r="T117" s="214"/>
    </row>
    <row r="118" spans="1:20" s="17" customFormat="1" ht="13.5" thickBot="1">
      <c r="A118" s="63">
        <v>118</v>
      </c>
      <c r="B118" s="47"/>
      <c r="C118" s="175"/>
      <c r="D118" s="175"/>
      <c r="E118" s="121" t="s">
        <v>248</v>
      </c>
      <c r="F118" s="121"/>
      <c r="G118" s="126"/>
      <c r="H118" s="194">
        <f t="shared" ref="H118:M118" si="33">H116-H117</f>
        <v>620</v>
      </c>
      <c r="I118" s="194">
        <f t="shared" si="33"/>
        <v>350</v>
      </c>
      <c r="J118" s="194">
        <f t="shared" si="33"/>
        <v>500</v>
      </c>
      <c r="K118" s="194">
        <f t="shared" si="33"/>
        <v>500</v>
      </c>
      <c r="L118" s="194">
        <f t="shared" si="33"/>
        <v>810</v>
      </c>
      <c r="M118" s="194">
        <f t="shared" si="33"/>
        <v>1000</v>
      </c>
      <c r="N118" s="171"/>
      <c r="O118" s="171"/>
      <c r="P118" s="171"/>
      <c r="Q118" s="171"/>
      <c r="R118" s="171"/>
      <c r="S118" s="21"/>
      <c r="T118" s="214"/>
    </row>
    <row r="119" spans="1:20" s="20" customFormat="1" ht="16.5" customHeight="1">
      <c r="A119" s="63">
        <v>119</v>
      </c>
      <c r="B119" s="47"/>
      <c r="C119" s="175"/>
      <c r="D119" s="177"/>
      <c r="E119" s="177"/>
      <c r="F119" s="175"/>
      <c r="G119" s="129"/>
      <c r="H119" s="122"/>
      <c r="I119" s="122"/>
      <c r="J119" s="126"/>
      <c r="K119" s="126"/>
      <c r="L119" s="126"/>
      <c r="M119" s="122"/>
      <c r="N119" s="171"/>
      <c r="O119" s="174"/>
      <c r="P119" s="174"/>
      <c r="Q119" s="171"/>
      <c r="R119" s="171"/>
      <c r="S119" s="21"/>
      <c r="T119" s="214"/>
    </row>
    <row r="120" spans="1:20" s="232" customFormat="1" ht="30" customHeight="1">
      <c r="A120" s="63">
        <v>120</v>
      </c>
      <c r="B120" s="109"/>
      <c r="C120" s="126"/>
      <c r="D120" s="126"/>
      <c r="E120" s="126"/>
      <c r="F120" s="126"/>
      <c r="G120" s="234"/>
      <c r="H120" s="235" t="s">
        <v>235</v>
      </c>
      <c r="I120" s="235" t="s">
        <v>449</v>
      </c>
      <c r="J120" s="235" t="s">
        <v>450</v>
      </c>
      <c r="K120" s="235" t="s">
        <v>451</v>
      </c>
      <c r="L120" s="235" t="s">
        <v>452</v>
      </c>
      <c r="M120" s="235" t="s">
        <v>453</v>
      </c>
      <c r="N120" s="28"/>
      <c r="O120" s="171"/>
      <c r="P120" s="171"/>
      <c r="Q120" s="171"/>
      <c r="R120" s="171"/>
      <c r="S120" s="21"/>
      <c r="T120" s="214"/>
    </row>
    <row r="121" spans="1:20" s="232" customFormat="1" ht="15" customHeight="1">
      <c r="A121" s="63">
        <v>121</v>
      </c>
      <c r="B121" s="109"/>
      <c r="C121" s="126"/>
      <c r="D121" s="126"/>
      <c r="E121" s="126"/>
      <c r="F121" s="126"/>
      <c r="G121" s="236" t="str">
        <f>IF(ISNUMBER(CoverSheet!$C$12),"for year ended","")</f>
        <v>for year ended</v>
      </c>
      <c r="H121" s="155">
        <f>IF(ISNUMBER(CoverSheet!$C$12),DATE(YEAR(CoverSheet!$C$12),MONTH(CoverSheet!$C$12),DAY(CoverSheet!$C$12))-1,"")</f>
        <v>43555</v>
      </c>
      <c r="I121" s="155">
        <f>IF(ISNUMBER(CoverSheet!$C$12),DATE(YEAR(CoverSheet!$C$12)+1,MONTH(CoverSheet!$C$12),DAY(CoverSheet!$C$12))-1,"")</f>
        <v>43921</v>
      </c>
      <c r="J121" s="155">
        <f>IF(ISNUMBER(CoverSheet!$C$12),DATE(YEAR(CoverSheet!$C$12)+2,MONTH(CoverSheet!$C$12),DAY(CoverSheet!$C$12))-1,"")</f>
        <v>44286</v>
      </c>
      <c r="K121" s="155">
        <f>IF(ISNUMBER(CoverSheet!$C$12),DATE(YEAR(CoverSheet!$C$12)+3,MONTH(CoverSheet!$C$12),DAY(CoverSheet!$C$12))-1,"")</f>
        <v>44651</v>
      </c>
      <c r="L121" s="155">
        <f>IF(ISNUMBER(CoverSheet!$C$12),DATE(YEAR(CoverSheet!$C$12)+4,MONTH(CoverSheet!$C$12),DAY(CoverSheet!$C$12))-1,"")</f>
        <v>45016</v>
      </c>
      <c r="M121" s="155">
        <f>IF(ISNUMBER(CoverSheet!$C$12),DATE(YEAR(CoverSheet!$C$12)+5,MONTH(CoverSheet!$C$12),DAY(CoverSheet!$C$12))-1,"")</f>
        <v>45382</v>
      </c>
      <c r="N121" s="28"/>
      <c r="O121" s="171"/>
      <c r="P121" s="171"/>
      <c r="Q121" s="171"/>
      <c r="R121" s="171"/>
      <c r="S121" s="21"/>
      <c r="T121" s="214"/>
    </row>
    <row r="122" spans="1:20" s="62" customFormat="1" ht="30" customHeight="1">
      <c r="A122" s="63">
        <v>122</v>
      </c>
      <c r="B122" s="47"/>
      <c r="C122" s="111" t="s">
        <v>594</v>
      </c>
      <c r="D122" s="126"/>
      <c r="E122" s="121"/>
      <c r="F122" s="126"/>
      <c r="G122" s="126"/>
      <c r="H122" s="179"/>
      <c r="I122" s="179"/>
      <c r="J122" s="179"/>
      <c r="K122" s="179"/>
      <c r="L122" s="179"/>
      <c r="M122" s="179"/>
      <c r="N122" s="28"/>
      <c r="O122" s="28"/>
      <c r="P122" s="28"/>
      <c r="Q122" s="28"/>
      <c r="R122" s="28"/>
      <c r="S122" s="21"/>
      <c r="T122" s="214"/>
    </row>
    <row r="123" spans="1:20" s="17" customFormat="1" ht="15" customHeight="1">
      <c r="A123" s="63">
        <v>123</v>
      </c>
      <c r="B123" s="47"/>
      <c r="C123" s="175"/>
      <c r="D123" s="175"/>
      <c r="E123" s="126"/>
      <c r="F123" s="134" t="s">
        <v>504</v>
      </c>
      <c r="G123" s="126"/>
      <c r="H123" s="237" t="s">
        <v>468</v>
      </c>
      <c r="I123" s="126"/>
      <c r="J123" s="126"/>
      <c r="K123" s="126"/>
      <c r="L123" s="126"/>
      <c r="M123" s="126"/>
      <c r="N123" s="171"/>
      <c r="O123" s="171"/>
      <c r="P123" s="171"/>
      <c r="Q123" s="171"/>
      <c r="R123" s="171"/>
      <c r="S123" s="21"/>
      <c r="T123" s="214"/>
    </row>
    <row r="124" spans="1:20" s="17" customFormat="1" ht="15" customHeight="1">
      <c r="A124" s="63">
        <v>124</v>
      </c>
      <c r="B124" s="47"/>
      <c r="C124" s="175"/>
      <c r="D124" s="175"/>
      <c r="E124" s="126"/>
      <c r="F124" s="309" t="s">
        <v>611</v>
      </c>
      <c r="G124" s="126"/>
      <c r="H124" s="310">
        <v>120</v>
      </c>
      <c r="I124" s="310">
        <v>120</v>
      </c>
      <c r="J124" s="310">
        <v>120</v>
      </c>
      <c r="K124" s="310">
        <v>120</v>
      </c>
      <c r="L124" s="310">
        <v>120</v>
      </c>
      <c r="M124" s="310">
        <v>120</v>
      </c>
      <c r="N124" s="171"/>
      <c r="O124" s="171"/>
      <c r="P124" s="171"/>
      <c r="Q124" s="171"/>
      <c r="R124" s="171"/>
      <c r="S124" s="21"/>
      <c r="T124" s="214"/>
    </row>
    <row r="125" spans="1:20" s="17" customFormat="1" ht="15" customHeight="1">
      <c r="A125" s="63">
        <v>125</v>
      </c>
      <c r="B125" s="47"/>
      <c r="C125" s="175"/>
      <c r="D125" s="175"/>
      <c r="E125" s="126"/>
      <c r="F125" s="309" t="s">
        <v>608</v>
      </c>
      <c r="G125" s="126"/>
      <c r="H125" s="310"/>
      <c r="I125" s="310">
        <v>100</v>
      </c>
      <c r="J125" s="310">
        <v>100</v>
      </c>
      <c r="K125" s="310">
        <v>100</v>
      </c>
      <c r="L125" s="310">
        <v>100</v>
      </c>
      <c r="M125" s="310">
        <v>100</v>
      </c>
      <c r="N125" s="171"/>
      <c r="O125" s="171"/>
      <c r="P125" s="171"/>
      <c r="Q125" s="171"/>
      <c r="R125" s="171"/>
      <c r="S125" s="21"/>
      <c r="T125" s="214"/>
    </row>
    <row r="126" spans="1:20" s="17" customFormat="1" ht="15" customHeight="1">
      <c r="A126" s="63">
        <v>126</v>
      </c>
      <c r="B126" s="47"/>
      <c r="C126" s="175"/>
      <c r="D126" s="175"/>
      <c r="E126" s="126"/>
      <c r="F126" s="309" t="s">
        <v>612</v>
      </c>
      <c r="G126" s="126"/>
      <c r="H126" s="310">
        <v>300</v>
      </c>
      <c r="I126" s="310">
        <v>300</v>
      </c>
      <c r="J126" s="310">
        <v>300</v>
      </c>
      <c r="K126" s="310">
        <v>300</v>
      </c>
      <c r="L126" s="310">
        <v>300</v>
      </c>
      <c r="M126" s="310">
        <v>300</v>
      </c>
      <c r="N126" s="171"/>
      <c r="O126" s="171"/>
      <c r="P126" s="171"/>
      <c r="Q126" s="171"/>
      <c r="R126" s="171"/>
      <c r="S126" s="21"/>
      <c r="T126" s="214"/>
    </row>
    <row r="127" spans="1:20" s="17" customFormat="1" ht="15" customHeight="1">
      <c r="A127" s="63">
        <v>127</v>
      </c>
      <c r="B127" s="47"/>
      <c r="C127" s="175"/>
      <c r="D127" s="175"/>
      <c r="E127" s="126"/>
      <c r="F127" s="309" t="s">
        <v>613</v>
      </c>
      <c r="G127" s="126"/>
      <c r="H127" s="310">
        <v>250</v>
      </c>
      <c r="I127" s="310"/>
      <c r="J127" s="310"/>
      <c r="K127" s="310"/>
      <c r="L127" s="310"/>
      <c r="M127" s="310"/>
      <c r="N127" s="171"/>
      <c r="O127" s="171"/>
      <c r="P127" s="171"/>
      <c r="Q127" s="171"/>
      <c r="R127" s="171"/>
      <c r="S127" s="21"/>
      <c r="T127" s="214"/>
    </row>
    <row r="128" spans="1:20" s="300" customFormat="1" ht="15" customHeight="1">
      <c r="A128" s="302"/>
      <c r="B128" s="303"/>
      <c r="C128" s="305"/>
      <c r="D128" s="305"/>
      <c r="E128" s="306"/>
      <c r="F128" s="309" t="s">
        <v>614</v>
      </c>
      <c r="G128" s="306"/>
      <c r="H128" s="310">
        <v>160</v>
      </c>
      <c r="I128" s="310">
        <v>50</v>
      </c>
      <c r="J128" s="310">
        <v>50</v>
      </c>
      <c r="K128" s="310">
        <v>100</v>
      </c>
      <c r="L128" s="310">
        <v>100</v>
      </c>
      <c r="M128" s="310">
        <v>100</v>
      </c>
      <c r="N128" s="304"/>
      <c r="O128" s="304"/>
      <c r="P128" s="304"/>
      <c r="Q128" s="304"/>
      <c r="R128" s="304"/>
      <c r="S128" s="301"/>
      <c r="T128" s="308"/>
    </row>
    <row r="129" spans="1:20" s="300" customFormat="1" ht="15" customHeight="1">
      <c r="A129" s="302"/>
      <c r="B129" s="303"/>
      <c r="C129" s="305"/>
      <c r="D129" s="305"/>
      <c r="E129" s="306"/>
      <c r="F129" s="309" t="s">
        <v>615</v>
      </c>
      <c r="G129" s="306"/>
      <c r="H129" s="310">
        <v>85</v>
      </c>
      <c r="I129" s="310"/>
      <c r="J129" s="310"/>
      <c r="K129" s="310"/>
      <c r="L129" s="310"/>
      <c r="M129" s="310"/>
      <c r="N129" s="304"/>
      <c r="O129" s="304"/>
      <c r="P129" s="304"/>
      <c r="Q129" s="304"/>
      <c r="R129" s="304"/>
      <c r="S129" s="301"/>
      <c r="T129" s="308"/>
    </row>
    <row r="130" spans="1:20" s="17" customFormat="1" ht="15" customHeight="1">
      <c r="A130" s="63">
        <v>128</v>
      </c>
      <c r="B130" s="47"/>
      <c r="C130" s="175"/>
      <c r="D130" s="175"/>
      <c r="E130" s="126"/>
      <c r="F130" s="309" t="s">
        <v>616</v>
      </c>
      <c r="G130" s="126"/>
      <c r="H130" s="310">
        <v>60</v>
      </c>
      <c r="I130" s="310"/>
      <c r="J130" s="310"/>
      <c r="K130" s="310"/>
      <c r="L130" s="310"/>
      <c r="M130" s="310"/>
      <c r="N130" s="171"/>
      <c r="O130" s="171"/>
      <c r="P130" s="171"/>
      <c r="Q130" s="171"/>
      <c r="R130" s="171"/>
      <c r="S130" s="21"/>
      <c r="T130" s="214"/>
    </row>
    <row r="131" spans="1:20" s="14" customFormat="1" ht="15" customHeight="1">
      <c r="A131" s="63">
        <v>129</v>
      </c>
      <c r="B131" s="47"/>
      <c r="C131" s="175"/>
      <c r="D131" s="175"/>
      <c r="E131" s="129"/>
      <c r="F131" s="108" t="s">
        <v>245</v>
      </c>
      <c r="G131" s="129"/>
      <c r="H131" s="141"/>
      <c r="I131" s="141"/>
      <c r="J131" s="139"/>
      <c r="K131" s="139"/>
      <c r="L131" s="139"/>
      <c r="M131" s="141"/>
      <c r="N131" s="171"/>
      <c r="O131" s="174"/>
      <c r="P131" s="174"/>
      <c r="Q131" s="171"/>
      <c r="R131" s="171"/>
      <c r="S131" s="21"/>
      <c r="T131" s="214"/>
    </row>
    <row r="132" spans="1:20" s="17" customFormat="1" ht="15" customHeight="1" thickBot="1">
      <c r="A132" s="63">
        <v>130</v>
      </c>
      <c r="B132" s="47"/>
      <c r="C132" s="175"/>
      <c r="D132" s="175"/>
      <c r="E132" s="126"/>
      <c r="F132" s="229" t="s">
        <v>566</v>
      </c>
      <c r="G132" s="126"/>
      <c r="H132" s="193"/>
      <c r="I132" s="311">
        <v>68</v>
      </c>
      <c r="J132" s="311">
        <v>48</v>
      </c>
      <c r="K132" s="311">
        <v>36</v>
      </c>
      <c r="L132" s="311">
        <v>48</v>
      </c>
      <c r="M132" s="311">
        <v>48</v>
      </c>
      <c r="N132" s="171"/>
      <c r="O132" s="171"/>
      <c r="P132" s="171"/>
      <c r="Q132" s="171"/>
      <c r="R132" s="171"/>
      <c r="S132" s="21"/>
      <c r="T132" s="214"/>
    </row>
    <row r="133" spans="1:20" s="17" customFormat="1" ht="15" customHeight="1" thickBot="1">
      <c r="A133" s="63">
        <v>131</v>
      </c>
      <c r="B133" s="47"/>
      <c r="C133" s="175"/>
      <c r="D133" s="125"/>
      <c r="E133" s="121" t="s">
        <v>515</v>
      </c>
      <c r="F133" s="175"/>
      <c r="G133" s="126"/>
      <c r="H133" s="194">
        <f t="shared" ref="H133:M133" si="34">SUM(H124:H130,H132)</f>
        <v>975</v>
      </c>
      <c r="I133" s="194">
        <f t="shared" si="34"/>
        <v>638</v>
      </c>
      <c r="J133" s="194">
        <f t="shared" si="34"/>
        <v>618</v>
      </c>
      <c r="K133" s="194">
        <f t="shared" si="34"/>
        <v>656</v>
      </c>
      <c r="L133" s="194">
        <f t="shared" si="34"/>
        <v>668</v>
      </c>
      <c r="M133" s="194">
        <f t="shared" si="34"/>
        <v>668</v>
      </c>
      <c r="N133" s="171"/>
      <c r="O133" s="171"/>
      <c r="P133" s="171"/>
      <c r="Q133" s="171"/>
      <c r="R133" s="171"/>
      <c r="S133" s="21"/>
      <c r="T133" s="214" t="s">
        <v>542</v>
      </c>
    </row>
    <row r="134" spans="1:20" s="66" customFormat="1" ht="15" customHeight="1" thickBot="1">
      <c r="A134" s="63">
        <v>132</v>
      </c>
      <c r="B134" s="47"/>
      <c r="C134" s="175"/>
      <c r="D134" s="125" t="s">
        <v>4</v>
      </c>
      <c r="E134" s="126"/>
      <c r="F134" s="175" t="s">
        <v>474</v>
      </c>
      <c r="G134" s="126"/>
      <c r="H134" s="193"/>
      <c r="I134" s="193"/>
      <c r="J134" s="193"/>
      <c r="K134" s="193"/>
      <c r="L134" s="193"/>
      <c r="M134" s="193"/>
      <c r="N134" s="171"/>
      <c r="O134" s="171"/>
      <c r="P134" s="171"/>
      <c r="Q134" s="171"/>
      <c r="R134" s="171"/>
      <c r="S134" s="21"/>
      <c r="T134" s="214"/>
    </row>
    <row r="135" spans="1:20" s="66" customFormat="1" ht="15" customHeight="1" thickBot="1">
      <c r="A135" s="63">
        <v>133</v>
      </c>
      <c r="B135" s="47"/>
      <c r="C135" s="175"/>
      <c r="D135" s="175"/>
      <c r="E135" s="121" t="s">
        <v>476</v>
      </c>
      <c r="F135" s="121"/>
      <c r="G135" s="126"/>
      <c r="H135" s="194">
        <f t="shared" ref="H135:M135" si="35">H133-H134</f>
        <v>975</v>
      </c>
      <c r="I135" s="194">
        <f t="shared" si="35"/>
        <v>638</v>
      </c>
      <c r="J135" s="194">
        <f t="shared" si="35"/>
        <v>618</v>
      </c>
      <c r="K135" s="194">
        <f t="shared" si="35"/>
        <v>656</v>
      </c>
      <c r="L135" s="194">
        <f t="shared" si="35"/>
        <v>668</v>
      </c>
      <c r="M135" s="194">
        <f t="shared" si="35"/>
        <v>668</v>
      </c>
      <c r="N135" s="171"/>
      <c r="O135" s="171"/>
      <c r="P135" s="171"/>
      <c r="Q135" s="171"/>
      <c r="R135" s="171"/>
      <c r="S135" s="21"/>
      <c r="T135" s="214"/>
    </row>
    <row r="136" spans="1:20" s="88" customFormat="1" ht="15" customHeight="1">
      <c r="A136" s="63">
        <v>134</v>
      </c>
      <c r="B136" s="47"/>
      <c r="C136" s="175"/>
      <c r="D136" s="175"/>
      <c r="E136" s="121"/>
      <c r="F136" s="121"/>
      <c r="G136" s="129"/>
      <c r="H136" s="122"/>
      <c r="I136" s="122"/>
      <c r="J136" s="126"/>
      <c r="K136" s="126"/>
      <c r="L136" s="126"/>
      <c r="M136" s="122"/>
      <c r="N136" s="171"/>
      <c r="O136" s="171"/>
      <c r="P136" s="171"/>
      <c r="Q136" s="171"/>
      <c r="R136" s="171"/>
      <c r="S136" s="21"/>
      <c r="T136" s="214"/>
    </row>
    <row r="137" spans="1:20" s="232" customFormat="1" ht="30" customHeight="1">
      <c r="A137" s="63">
        <v>135</v>
      </c>
      <c r="B137" s="109"/>
      <c r="C137" s="126"/>
      <c r="D137" s="126"/>
      <c r="E137" s="126"/>
      <c r="F137" s="126"/>
      <c r="G137" s="234"/>
      <c r="H137" s="235" t="s">
        <v>235</v>
      </c>
      <c r="I137" s="235" t="s">
        <v>449</v>
      </c>
      <c r="J137" s="235" t="s">
        <v>450</v>
      </c>
      <c r="K137" s="235" t="s">
        <v>451</v>
      </c>
      <c r="L137" s="235" t="s">
        <v>452</v>
      </c>
      <c r="M137" s="235" t="s">
        <v>453</v>
      </c>
      <c r="N137" s="28"/>
      <c r="O137" s="171"/>
      <c r="P137" s="171"/>
      <c r="Q137" s="171"/>
      <c r="R137" s="171"/>
      <c r="S137" s="21"/>
      <c r="T137" s="214"/>
    </row>
    <row r="138" spans="1:20" s="232" customFormat="1" ht="15" customHeight="1">
      <c r="A138" s="63">
        <v>136</v>
      </c>
      <c r="B138" s="109"/>
      <c r="C138" s="126"/>
      <c r="D138" s="126"/>
      <c r="E138" s="126"/>
      <c r="F138" s="126"/>
      <c r="G138" s="236" t="str">
        <f>IF(ISNUMBER(CoverSheet!$C$12),"for year ended","")</f>
        <v>for year ended</v>
      </c>
      <c r="H138" s="155">
        <f>IF(ISNUMBER(CoverSheet!$C$12),DATE(YEAR(CoverSheet!$C$12),MONTH(CoverSheet!$C$12),DAY(CoverSheet!$C$12))-1,"")</f>
        <v>43555</v>
      </c>
      <c r="I138" s="155">
        <f>IF(ISNUMBER(CoverSheet!$C$12),DATE(YEAR(CoverSheet!$C$12)+1,MONTH(CoverSheet!$C$12),DAY(CoverSheet!$C$12))-1,"")</f>
        <v>43921</v>
      </c>
      <c r="J138" s="155">
        <f>IF(ISNUMBER(CoverSheet!$C$12),DATE(YEAR(CoverSheet!$C$12)+2,MONTH(CoverSheet!$C$12),DAY(CoverSheet!$C$12))-1,"")</f>
        <v>44286</v>
      </c>
      <c r="K138" s="155">
        <f>IF(ISNUMBER(CoverSheet!$C$12),DATE(YEAR(CoverSheet!$C$12)+3,MONTH(CoverSheet!$C$12),DAY(CoverSheet!$C$12))-1,"")</f>
        <v>44651</v>
      </c>
      <c r="L138" s="155">
        <f>IF(ISNUMBER(CoverSheet!$C$12),DATE(YEAR(CoverSheet!$C$12)+4,MONTH(CoverSheet!$C$12),DAY(CoverSheet!$C$12))-1,"")</f>
        <v>45016</v>
      </c>
      <c r="M138" s="155">
        <f>IF(ISNUMBER(CoverSheet!$C$12),DATE(YEAR(CoverSheet!$C$12)+5,MONTH(CoverSheet!$C$12),DAY(CoverSheet!$C$12))-1,"")</f>
        <v>45382</v>
      </c>
      <c r="N138" s="28"/>
      <c r="O138" s="171"/>
      <c r="P138" s="171"/>
      <c r="Q138" s="171"/>
      <c r="R138" s="171"/>
      <c r="S138" s="21"/>
      <c r="T138" s="214"/>
    </row>
    <row r="139" spans="1:20" s="17" customFormat="1" ht="30" customHeight="1">
      <c r="A139" s="63">
        <v>137</v>
      </c>
      <c r="B139" s="47"/>
      <c r="C139" s="111" t="s">
        <v>418</v>
      </c>
      <c r="D139" s="126"/>
      <c r="E139" s="121"/>
      <c r="F139" s="126"/>
      <c r="G139" s="126"/>
      <c r="H139" s="179"/>
      <c r="I139" s="179"/>
      <c r="J139" s="179"/>
      <c r="K139" s="179"/>
      <c r="L139" s="179"/>
      <c r="M139" s="179"/>
      <c r="N139" s="28"/>
      <c r="O139" s="28"/>
      <c r="P139" s="28"/>
      <c r="Q139" s="28"/>
      <c r="R139" s="28"/>
      <c r="S139" s="21"/>
      <c r="T139" s="214"/>
    </row>
    <row r="140" spans="1:20" s="17" customFormat="1" ht="15" customHeight="1">
      <c r="A140" s="63">
        <v>138</v>
      </c>
      <c r="B140" s="47"/>
      <c r="C140" s="175"/>
      <c r="D140" s="175"/>
      <c r="E140" s="126"/>
      <c r="F140" s="134" t="s">
        <v>504</v>
      </c>
      <c r="G140" s="126"/>
      <c r="H140" s="237" t="s">
        <v>468</v>
      </c>
      <c r="I140" s="126"/>
      <c r="J140" s="126"/>
      <c r="K140" s="126"/>
      <c r="L140" s="126"/>
      <c r="M140" s="126"/>
      <c r="N140" s="171"/>
      <c r="O140" s="171"/>
      <c r="P140" s="171"/>
      <c r="Q140" s="171"/>
      <c r="R140" s="171"/>
      <c r="S140" s="21"/>
      <c r="T140" s="214"/>
    </row>
    <row r="141" spans="1:20" s="17" customFormat="1" ht="15" customHeight="1">
      <c r="A141" s="63">
        <v>139</v>
      </c>
      <c r="B141" s="47"/>
      <c r="C141" s="175"/>
      <c r="D141" s="175"/>
      <c r="E141" s="126"/>
      <c r="F141" s="208" t="s">
        <v>246</v>
      </c>
      <c r="G141" s="126"/>
      <c r="H141" s="193"/>
      <c r="I141" s="193"/>
      <c r="J141" s="193"/>
      <c r="K141" s="193"/>
      <c r="L141" s="193"/>
      <c r="M141" s="193"/>
      <c r="N141" s="171"/>
      <c r="O141" s="171"/>
      <c r="P141" s="171"/>
      <c r="Q141" s="171"/>
      <c r="R141" s="171"/>
      <c r="S141" s="21"/>
      <c r="T141" s="214"/>
    </row>
    <row r="142" spans="1:20" s="17" customFormat="1" ht="15" customHeight="1">
      <c r="A142" s="63">
        <v>140</v>
      </c>
      <c r="B142" s="47"/>
      <c r="C142" s="175"/>
      <c r="D142" s="175"/>
      <c r="E142" s="126"/>
      <c r="F142" s="208" t="s">
        <v>246</v>
      </c>
      <c r="G142" s="126"/>
      <c r="H142" s="193"/>
      <c r="I142" s="193"/>
      <c r="J142" s="193"/>
      <c r="K142" s="193"/>
      <c r="L142" s="193"/>
      <c r="M142" s="193"/>
      <c r="N142" s="171"/>
      <c r="O142" s="171"/>
      <c r="P142" s="171"/>
      <c r="Q142" s="171"/>
      <c r="R142" s="171"/>
      <c r="S142" s="21"/>
      <c r="T142" s="214"/>
    </row>
    <row r="143" spans="1:20" s="17" customFormat="1" ht="15" customHeight="1">
      <c r="A143" s="63">
        <v>141</v>
      </c>
      <c r="B143" s="47"/>
      <c r="C143" s="175"/>
      <c r="D143" s="175"/>
      <c r="E143" s="126"/>
      <c r="F143" s="208" t="s">
        <v>246</v>
      </c>
      <c r="G143" s="126"/>
      <c r="H143" s="193"/>
      <c r="I143" s="193"/>
      <c r="J143" s="193"/>
      <c r="K143" s="193"/>
      <c r="L143" s="193"/>
      <c r="M143" s="193"/>
      <c r="N143" s="171"/>
      <c r="O143" s="171"/>
      <c r="P143" s="171"/>
      <c r="Q143" s="171"/>
      <c r="R143" s="171"/>
      <c r="S143" s="21"/>
      <c r="T143" s="214"/>
    </row>
    <row r="144" spans="1:20" s="17" customFormat="1" ht="15" customHeight="1">
      <c r="A144" s="63">
        <v>142</v>
      </c>
      <c r="B144" s="47"/>
      <c r="C144" s="175"/>
      <c r="D144" s="175"/>
      <c r="E144" s="126"/>
      <c r="F144" s="208" t="s">
        <v>246</v>
      </c>
      <c r="G144" s="126"/>
      <c r="H144" s="193"/>
      <c r="I144" s="193"/>
      <c r="J144" s="193"/>
      <c r="K144" s="193"/>
      <c r="L144" s="193"/>
      <c r="M144" s="193"/>
      <c r="N144" s="171"/>
      <c r="O144" s="171"/>
      <c r="P144" s="171"/>
      <c r="Q144" s="171"/>
      <c r="R144" s="171"/>
      <c r="S144" s="21"/>
      <c r="T144" s="214"/>
    </row>
    <row r="145" spans="1:20" s="17" customFormat="1" ht="15" customHeight="1">
      <c r="A145" s="63">
        <v>143</v>
      </c>
      <c r="B145" s="47"/>
      <c r="C145" s="175"/>
      <c r="D145" s="175"/>
      <c r="E145" s="126"/>
      <c r="F145" s="208" t="s">
        <v>246</v>
      </c>
      <c r="G145" s="126"/>
      <c r="H145" s="193"/>
      <c r="I145" s="193"/>
      <c r="J145" s="193"/>
      <c r="K145" s="193"/>
      <c r="L145" s="193"/>
      <c r="M145" s="193"/>
      <c r="N145" s="171"/>
      <c r="O145" s="171"/>
      <c r="P145" s="171"/>
      <c r="Q145" s="171"/>
      <c r="R145" s="171"/>
      <c r="S145" s="21"/>
      <c r="T145" s="214"/>
    </row>
    <row r="146" spans="1:20" s="14" customFormat="1" ht="15" customHeight="1">
      <c r="A146" s="63">
        <v>144</v>
      </c>
      <c r="B146" s="47"/>
      <c r="C146" s="175"/>
      <c r="D146" s="175"/>
      <c r="E146" s="129"/>
      <c r="F146" s="108" t="s">
        <v>245</v>
      </c>
      <c r="G146" s="129"/>
      <c r="H146" s="141"/>
      <c r="I146" s="141"/>
      <c r="J146" s="139"/>
      <c r="K146" s="139"/>
      <c r="L146" s="139"/>
      <c r="M146" s="141"/>
      <c r="N146" s="171"/>
      <c r="O146" s="174"/>
      <c r="P146" s="174"/>
      <c r="Q146" s="171"/>
      <c r="R146" s="171"/>
      <c r="S146" s="21"/>
      <c r="T146" s="214"/>
    </row>
    <row r="147" spans="1:20" s="17" customFormat="1" ht="15" customHeight="1" thickBot="1">
      <c r="A147" s="63">
        <v>145</v>
      </c>
      <c r="B147" s="47"/>
      <c r="C147" s="175"/>
      <c r="D147" s="175"/>
      <c r="E147" s="126"/>
      <c r="F147" s="229" t="s">
        <v>567</v>
      </c>
      <c r="G147" s="126"/>
      <c r="H147" s="193"/>
      <c r="I147" s="193"/>
      <c r="J147" s="193"/>
      <c r="K147" s="193"/>
      <c r="L147" s="193"/>
      <c r="M147" s="193"/>
      <c r="N147" s="171"/>
      <c r="O147" s="171"/>
      <c r="P147" s="171"/>
      <c r="Q147" s="171"/>
      <c r="R147" s="171"/>
      <c r="S147" s="21"/>
      <c r="T147" s="214"/>
    </row>
    <row r="148" spans="1:20" s="17" customFormat="1" ht="15" customHeight="1" thickBot="1">
      <c r="A148" s="63">
        <v>146</v>
      </c>
      <c r="B148" s="47"/>
      <c r="C148" s="175"/>
      <c r="D148" s="125"/>
      <c r="E148" s="121" t="s">
        <v>516</v>
      </c>
      <c r="F148" s="175"/>
      <c r="G148" s="126"/>
      <c r="H148" s="194">
        <f t="shared" ref="H148:M148" si="36">SUM(H141:H145,H147)</f>
        <v>0</v>
      </c>
      <c r="I148" s="194">
        <f t="shared" si="36"/>
        <v>0</v>
      </c>
      <c r="J148" s="194">
        <f t="shared" si="36"/>
        <v>0</v>
      </c>
      <c r="K148" s="194">
        <f t="shared" si="36"/>
        <v>0</v>
      </c>
      <c r="L148" s="194">
        <f t="shared" si="36"/>
        <v>0</v>
      </c>
      <c r="M148" s="194">
        <f t="shared" si="36"/>
        <v>0</v>
      </c>
      <c r="N148" s="171"/>
      <c r="O148" s="171"/>
      <c r="P148" s="171"/>
      <c r="Q148" s="171"/>
      <c r="R148" s="171"/>
      <c r="S148" s="21"/>
      <c r="T148" s="214" t="s">
        <v>543</v>
      </c>
    </row>
    <row r="149" spans="1:20" s="66" customFormat="1" ht="15" customHeight="1" thickBot="1">
      <c r="A149" s="63">
        <v>147</v>
      </c>
      <c r="B149" s="47"/>
      <c r="C149" s="175"/>
      <c r="D149" s="125" t="s">
        <v>4</v>
      </c>
      <c r="E149" s="126"/>
      <c r="F149" s="175" t="s">
        <v>485</v>
      </c>
      <c r="G149" s="126"/>
      <c r="H149" s="193"/>
      <c r="I149" s="193"/>
      <c r="J149" s="193"/>
      <c r="K149" s="193"/>
      <c r="L149" s="193"/>
      <c r="M149" s="193"/>
      <c r="N149" s="171"/>
      <c r="O149" s="171"/>
      <c r="P149" s="171"/>
      <c r="Q149" s="171"/>
      <c r="R149" s="171"/>
      <c r="S149" s="21"/>
      <c r="T149" s="214"/>
    </row>
    <row r="150" spans="1:20" s="66" customFormat="1" ht="15" customHeight="1" thickBot="1">
      <c r="A150" s="63">
        <v>148</v>
      </c>
      <c r="B150" s="47"/>
      <c r="C150" s="175"/>
      <c r="D150" s="175"/>
      <c r="E150" s="121" t="s">
        <v>477</v>
      </c>
      <c r="F150" s="121"/>
      <c r="G150" s="126"/>
      <c r="H150" s="194">
        <f t="shared" ref="H150:M150" si="37">H148-H149</f>
        <v>0</v>
      </c>
      <c r="I150" s="194">
        <f t="shared" si="37"/>
        <v>0</v>
      </c>
      <c r="J150" s="194">
        <f t="shared" si="37"/>
        <v>0</v>
      </c>
      <c r="K150" s="194">
        <f t="shared" si="37"/>
        <v>0</v>
      </c>
      <c r="L150" s="194">
        <f t="shared" si="37"/>
        <v>0</v>
      </c>
      <c r="M150" s="194">
        <f t="shared" si="37"/>
        <v>0</v>
      </c>
      <c r="N150" s="171"/>
      <c r="O150" s="171"/>
      <c r="P150" s="171"/>
      <c r="Q150" s="171"/>
      <c r="R150" s="171"/>
      <c r="S150" s="21"/>
      <c r="T150" s="214"/>
    </row>
    <row r="151" spans="1:20" s="88" customFormat="1" ht="15" customHeight="1">
      <c r="A151" s="63">
        <v>149</v>
      </c>
      <c r="B151" s="47"/>
      <c r="C151" s="175"/>
      <c r="D151" s="175"/>
      <c r="E151" s="121"/>
      <c r="F151" s="121"/>
      <c r="G151" s="126"/>
      <c r="H151" s="150"/>
      <c r="I151" s="150"/>
      <c r="J151" s="150"/>
      <c r="K151" s="150"/>
      <c r="L151" s="150"/>
      <c r="M151" s="150"/>
      <c r="N151" s="171"/>
      <c r="O151" s="171"/>
      <c r="P151" s="171"/>
      <c r="Q151" s="171"/>
      <c r="R151" s="171"/>
      <c r="S151" s="21"/>
      <c r="T151" s="214"/>
    </row>
    <row r="152" spans="1:20" s="88" customFormat="1" ht="18.75" customHeight="1">
      <c r="A152" s="63">
        <v>150</v>
      </c>
      <c r="B152" s="109"/>
      <c r="C152" s="126"/>
      <c r="D152" s="126"/>
      <c r="E152" s="126"/>
      <c r="F152" s="126"/>
      <c r="G152" s="126"/>
      <c r="H152" s="183" t="s">
        <v>235</v>
      </c>
      <c r="I152" s="183" t="s">
        <v>449</v>
      </c>
      <c r="J152" s="183" t="s">
        <v>450</v>
      </c>
      <c r="K152" s="183" t="s">
        <v>451</v>
      </c>
      <c r="L152" s="183" t="s">
        <v>452</v>
      </c>
      <c r="M152" s="183" t="s">
        <v>453</v>
      </c>
      <c r="N152" s="28"/>
      <c r="O152" s="171"/>
      <c r="P152" s="171"/>
      <c r="Q152" s="171"/>
      <c r="R152" s="171"/>
      <c r="S152" s="21"/>
      <c r="T152" s="214"/>
    </row>
    <row r="153" spans="1:20" s="17" customFormat="1" ht="30" customHeight="1">
      <c r="A153" s="63">
        <v>151</v>
      </c>
      <c r="B153" s="47"/>
      <c r="C153" s="111" t="s">
        <v>419</v>
      </c>
      <c r="D153" s="126"/>
      <c r="E153" s="121"/>
      <c r="F153" s="126"/>
      <c r="G153" s="224" t="str">
        <f>IF(ISNUMBER(CoverSheet!$C$12),"for year ended","")</f>
        <v>for year ended</v>
      </c>
      <c r="H153" s="180">
        <f>IF(ISNUMBER(CoverSheet!$C$12),DATE(YEAR(CoverSheet!$C$12),MONTH(CoverSheet!$C$12),DAY(CoverSheet!$C$12))-1,"")</f>
        <v>43555</v>
      </c>
      <c r="I153" s="180">
        <f>IF(ISNUMBER(CoverSheet!$C$12),DATE(YEAR(CoverSheet!$C$12)+1,MONTH(CoverSheet!$C$12),DAY(CoverSheet!$C$12))-1,"")</f>
        <v>43921</v>
      </c>
      <c r="J153" s="180">
        <f>IF(ISNUMBER(CoverSheet!$C$12),DATE(YEAR(CoverSheet!$C$12)+2,MONTH(CoverSheet!$C$12),DAY(CoverSheet!$C$12))-1,"")</f>
        <v>44286</v>
      </c>
      <c r="K153" s="180">
        <f>IF(ISNUMBER(CoverSheet!$C$12),DATE(YEAR(CoverSheet!$C$12)+3,MONTH(CoverSheet!$C$12),DAY(CoverSheet!$C$12))-1,"")</f>
        <v>44651</v>
      </c>
      <c r="L153" s="180">
        <f>IF(ISNUMBER(CoverSheet!$C$12),DATE(YEAR(CoverSheet!$C$12)+4,MONTH(CoverSheet!$C$12),DAY(CoverSheet!$C$12))-1,"")</f>
        <v>45016</v>
      </c>
      <c r="M153" s="180">
        <f>IF(ISNUMBER(CoverSheet!$C$12),DATE(YEAR(CoverSheet!$C$12)+5,MONTH(CoverSheet!$C$12),DAY(CoverSheet!$C$12))-1,"")</f>
        <v>45382</v>
      </c>
      <c r="N153" s="28"/>
      <c r="O153" s="28"/>
      <c r="P153" s="28"/>
      <c r="Q153" s="28"/>
      <c r="R153" s="28"/>
      <c r="S153" s="21"/>
      <c r="T153" s="214"/>
    </row>
    <row r="154" spans="1:20" s="17" customFormat="1" ht="15" customHeight="1">
      <c r="A154" s="63">
        <v>152</v>
      </c>
      <c r="B154" s="47"/>
      <c r="C154" s="175"/>
      <c r="D154" s="175"/>
      <c r="E154" s="126"/>
      <c r="F154" s="134" t="s">
        <v>504</v>
      </c>
      <c r="G154" s="126"/>
      <c r="H154" s="156" t="s">
        <v>468</v>
      </c>
      <c r="I154" s="126"/>
      <c r="J154" s="126"/>
      <c r="K154" s="126"/>
      <c r="L154" s="126"/>
      <c r="M154" s="126"/>
      <c r="N154" s="171"/>
      <c r="O154" s="171"/>
      <c r="P154" s="171"/>
      <c r="Q154" s="171"/>
      <c r="R154" s="171"/>
      <c r="S154" s="21"/>
      <c r="T154" s="214"/>
    </row>
    <row r="155" spans="1:20" s="17" customFormat="1" ht="15" customHeight="1">
      <c r="A155" s="63">
        <v>153</v>
      </c>
      <c r="B155" s="47"/>
      <c r="C155" s="175"/>
      <c r="D155" s="175"/>
      <c r="E155" s="126"/>
      <c r="F155" s="299" t="s">
        <v>608</v>
      </c>
      <c r="G155" s="126"/>
      <c r="H155" s="307">
        <v>100</v>
      </c>
      <c r="I155" s="307"/>
      <c r="J155" s="307"/>
      <c r="K155" s="307"/>
      <c r="L155" s="307"/>
      <c r="M155" s="307"/>
      <c r="N155" s="171"/>
      <c r="O155" s="171"/>
      <c r="P155" s="171"/>
      <c r="Q155" s="171"/>
      <c r="R155" s="171"/>
      <c r="S155" s="21"/>
      <c r="T155" s="214"/>
    </row>
    <row r="156" spans="1:20" s="17" customFormat="1" ht="15" customHeight="1">
      <c r="A156" s="63">
        <v>154</v>
      </c>
      <c r="B156" s="47"/>
      <c r="C156" s="175"/>
      <c r="D156" s="175"/>
      <c r="E156" s="126"/>
      <c r="F156" s="299" t="s">
        <v>609</v>
      </c>
      <c r="G156" s="126"/>
      <c r="H156" s="307">
        <v>250</v>
      </c>
      <c r="I156" s="307">
        <v>100</v>
      </c>
      <c r="J156" s="307">
        <v>100</v>
      </c>
      <c r="K156" s="307">
        <v>100</v>
      </c>
      <c r="L156" s="307">
        <v>100</v>
      </c>
      <c r="M156" s="307">
        <v>0</v>
      </c>
      <c r="N156" s="171"/>
      <c r="O156" s="171"/>
      <c r="P156" s="171"/>
      <c r="Q156" s="171"/>
      <c r="R156" s="171"/>
      <c r="S156" s="21"/>
      <c r="T156" s="214"/>
    </row>
    <row r="157" spans="1:20" s="17" customFormat="1" ht="15" customHeight="1">
      <c r="A157" s="63">
        <v>155</v>
      </c>
      <c r="B157" s="47"/>
      <c r="C157" s="175"/>
      <c r="D157" s="175"/>
      <c r="E157" s="126"/>
      <c r="F157" s="299" t="s">
        <v>610</v>
      </c>
      <c r="G157" s="126"/>
      <c r="H157" s="307">
        <v>30</v>
      </c>
      <c r="I157" s="307">
        <v>50</v>
      </c>
      <c r="J157" s="307">
        <v>50</v>
      </c>
      <c r="K157" s="307">
        <v>100</v>
      </c>
      <c r="L157" s="307">
        <v>50</v>
      </c>
      <c r="M157" s="307">
        <v>150</v>
      </c>
      <c r="N157" s="171"/>
      <c r="O157" s="171"/>
      <c r="P157" s="171"/>
      <c r="Q157" s="171"/>
      <c r="R157" s="171"/>
      <c r="S157" s="21"/>
      <c r="T157" s="214"/>
    </row>
    <row r="158" spans="1:20" s="17" customFormat="1" ht="15" customHeight="1">
      <c r="A158" s="63">
        <v>156</v>
      </c>
      <c r="B158" s="47"/>
      <c r="C158" s="175"/>
      <c r="D158" s="175"/>
      <c r="E158" s="126"/>
      <c r="F158" s="208" t="s">
        <v>246</v>
      </c>
      <c r="G158" s="126"/>
      <c r="H158" s="193"/>
      <c r="I158" s="193"/>
      <c r="J158" s="193"/>
      <c r="K158" s="193"/>
      <c r="L158" s="193"/>
      <c r="M158" s="193"/>
      <c r="N158" s="171"/>
      <c r="O158" s="171"/>
      <c r="P158" s="171"/>
      <c r="Q158" s="171"/>
      <c r="R158" s="171"/>
      <c r="S158" s="21"/>
      <c r="T158" s="214"/>
    </row>
    <row r="159" spans="1:20" s="17" customFormat="1" ht="15" customHeight="1">
      <c r="A159" s="63">
        <v>157</v>
      </c>
      <c r="B159" s="47"/>
      <c r="C159" s="175"/>
      <c r="D159" s="175"/>
      <c r="E159" s="126"/>
      <c r="F159" s="208" t="s">
        <v>246</v>
      </c>
      <c r="G159" s="126"/>
      <c r="H159" s="193"/>
      <c r="I159" s="193"/>
      <c r="J159" s="193"/>
      <c r="K159" s="193"/>
      <c r="L159" s="193"/>
      <c r="M159" s="193"/>
      <c r="N159" s="171"/>
      <c r="O159" s="171"/>
      <c r="P159" s="171"/>
      <c r="Q159" s="171"/>
      <c r="R159" s="171"/>
      <c r="S159" s="21"/>
      <c r="T159" s="214"/>
    </row>
    <row r="160" spans="1:20" s="14" customFormat="1" ht="15" customHeight="1">
      <c r="A160" s="63">
        <v>158</v>
      </c>
      <c r="B160" s="47"/>
      <c r="C160" s="175"/>
      <c r="D160" s="175"/>
      <c r="E160" s="129"/>
      <c r="F160" s="108" t="s">
        <v>245</v>
      </c>
      <c r="G160" s="129"/>
      <c r="H160" s="141"/>
      <c r="I160" s="141"/>
      <c r="J160" s="139"/>
      <c r="K160" s="139"/>
      <c r="L160" s="139"/>
      <c r="M160" s="141"/>
      <c r="N160" s="171"/>
      <c r="O160" s="174"/>
      <c r="P160" s="174"/>
      <c r="Q160" s="171"/>
      <c r="R160" s="171"/>
      <c r="S160" s="21"/>
      <c r="T160" s="214"/>
    </row>
    <row r="161" spans="1:20" s="17" customFormat="1" ht="15" customHeight="1" thickBot="1">
      <c r="A161" s="63">
        <v>159</v>
      </c>
      <c r="B161" s="47"/>
      <c r="C161" s="175"/>
      <c r="D161" s="175"/>
      <c r="E161" s="126"/>
      <c r="F161" s="229" t="s">
        <v>568</v>
      </c>
      <c r="G161" s="129"/>
      <c r="H161" s="332">
        <v>205</v>
      </c>
      <c r="I161" s="332">
        <v>615</v>
      </c>
      <c r="J161" s="332">
        <v>201</v>
      </c>
      <c r="K161" s="332">
        <v>85</v>
      </c>
      <c r="L161" s="332" t="s">
        <v>629</v>
      </c>
      <c r="M161" s="332" t="s">
        <v>629</v>
      </c>
      <c r="N161" s="171"/>
      <c r="O161" s="171"/>
      <c r="P161" s="171"/>
      <c r="Q161" s="171"/>
      <c r="R161" s="171"/>
      <c r="S161" s="21"/>
      <c r="T161" s="214"/>
    </row>
    <row r="162" spans="1:20" s="17" customFormat="1" ht="15" customHeight="1" thickBot="1">
      <c r="A162" s="63">
        <v>160</v>
      </c>
      <c r="B162" s="47"/>
      <c r="C162" s="175"/>
      <c r="D162" s="125"/>
      <c r="E162" s="121" t="s">
        <v>517</v>
      </c>
      <c r="F162" s="175"/>
      <c r="G162" s="126"/>
      <c r="H162" s="194">
        <f t="shared" ref="H162:M162" si="38">SUM(H155:H159,H161)</f>
        <v>585</v>
      </c>
      <c r="I162" s="194">
        <f t="shared" si="38"/>
        <v>765</v>
      </c>
      <c r="J162" s="194">
        <f t="shared" si="38"/>
        <v>351</v>
      </c>
      <c r="K162" s="194">
        <f t="shared" si="38"/>
        <v>285</v>
      </c>
      <c r="L162" s="194">
        <f t="shared" si="38"/>
        <v>150</v>
      </c>
      <c r="M162" s="194">
        <f t="shared" si="38"/>
        <v>150</v>
      </c>
      <c r="N162" s="171"/>
      <c r="O162" s="171"/>
      <c r="P162" s="171"/>
      <c r="Q162" s="171"/>
      <c r="R162" s="171"/>
      <c r="S162" s="21"/>
      <c r="T162" s="214" t="s">
        <v>544</v>
      </c>
    </row>
    <row r="163" spans="1:20" s="66" customFormat="1" ht="15" customHeight="1" thickBot="1">
      <c r="A163" s="63">
        <v>161</v>
      </c>
      <c r="B163" s="47"/>
      <c r="C163" s="175"/>
      <c r="D163" s="125" t="s">
        <v>4</v>
      </c>
      <c r="E163" s="126"/>
      <c r="F163" s="175" t="s">
        <v>475</v>
      </c>
      <c r="G163" s="126"/>
      <c r="H163" s="193"/>
      <c r="I163" s="193"/>
      <c r="J163" s="193"/>
      <c r="K163" s="193"/>
      <c r="L163" s="193"/>
      <c r="M163" s="193"/>
      <c r="N163" s="171"/>
      <c r="O163" s="171"/>
      <c r="P163" s="171"/>
      <c r="Q163" s="171"/>
      <c r="R163" s="171"/>
      <c r="S163" s="21"/>
      <c r="T163" s="214"/>
    </row>
    <row r="164" spans="1:20" s="66" customFormat="1" ht="15" customHeight="1" thickBot="1">
      <c r="A164" s="63">
        <v>162</v>
      </c>
      <c r="B164" s="47"/>
      <c r="C164" s="175"/>
      <c r="D164" s="175"/>
      <c r="E164" s="121" t="s">
        <v>478</v>
      </c>
      <c r="F164" s="121"/>
      <c r="G164" s="126"/>
      <c r="H164" s="194">
        <f t="shared" ref="H164:M164" si="39">H162-H163</f>
        <v>585</v>
      </c>
      <c r="I164" s="194">
        <f t="shared" si="39"/>
        <v>765</v>
      </c>
      <c r="J164" s="194">
        <f t="shared" si="39"/>
        <v>351</v>
      </c>
      <c r="K164" s="194">
        <f t="shared" si="39"/>
        <v>285</v>
      </c>
      <c r="L164" s="194">
        <f t="shared" si="39"/>
        <v>150</v>
      </c>
      <c r="M164" s="194">
        <f t="shared" si="39"/>
        <v>150</v>
      </c>
      <c r="N164" s="171"/>
      <c r="O164" s="171"/>
      <c r="P164" s="171"/>
      <c r="Q164" s="171"/>
      <c r="R164" s="171"/>
      <c r="S164" s="21"/>
      <c r="T164" s="214"/>
    </row>
    <row r="165" spans="1:20" s="9" customFormat="1">
      <c r="A165" s="63">
        <v>163</v>
      </c>
      <c r="B165" s="47"/>
      <c r="C165" s="175"/>
      <c r="D165" s="175"/>
      <c r="E165" s="126"/>
      <c r="F165" s="126"/>
      <c r="G165" s="126"/>
      <c r="H165" s="126"/>
      <c r="I165" s="126"/>
      <c r="J165" s="126"/>
      <c r="K165" s="126"/>
      <c r="L165" s="126"/>
      <c r="M165" s="126"/>
      <c r="N165" s="171"/>
      <c r="O165" s="171"/>
      <c r="P165" s="171"/>
      <c r="Q165" s="171"/>
      <c r="R165" s="171"/>
      <c r="S165" s="21"/>
      <c r="T165" s="214"/>
    </row>
    <row r="166" spans="1:20" s="232" customFormat="1" ht="30" customHeight="1">
      <c r="A166" s="63">
        <v>164</v>
      </c>
      <c r="B166" s="109"/>
      <c r="C166" s="126"/>
      <c r="D166" s="126"/>
      <c r="E166" s="126"/>
      <c r="F166" s="126"/>
      <c r="G166" s="234"/>
      <c r="H166" s="235" t="s">
        <v>235</v>
      </c>
      <c r="I166" s="235" t="s">
        <v>449</v>
      </c>
      <c r="J166" s="235" t="s">
        <v>450</v>
      </c>
      <c r="K166" s="235" t="s">
        <v>451</v>
      </c>
      <c r="L166" s="235" t="s">
        <v>452</v>
      </c>
      <c r="M166" s="235" t="s">
        <v>453</v>
      </c>
      <c r="N166" s="28"/>
      <c r="O166" s="171"/>
      <c r="P166" s="171"/>
      <c r="Q166" s="171"/>
      <c r="R166" s="171"/>
      <c r="S166" s="21"/>
      <c r="T166" s="214"/>
    </row>
    <row r="167" spans="1:20" s="232" customFormat="1" ht="15" customHeight="1">
      <c r="A167" s="63">
        <v>165</v>
      </c>
      <c r="B167" s="109"/>
      <c r="C167" s="126"/>
      <c r="D167" s="126"/>
      <c r="E167" s="126"/>
      <c r="F167" s="126"/>
      <c r="G167" s="236" t="str">
        <f>IF(ISNUMBER(CoverSheet!$C$12),"for year ended","")</f>
        <v>for year ended</v>
      </c>
      <c r="H167" s="155">
        <f>IF(ISNUMBER(CoverSheet!$C$12),DATE(YEAR(CoverSheet!$C$12),MONTH(CoverSheet!$C$12),DAY(CoverSheet!$C$12))-1,"")</f>
        <v>43555</v>
      </c>
      <c r="I167" s="155">
        <f>IF(ISNUMBER(CoverSheet!$C$12),DATE(YEAR(CoverSheet!$C$12)+1,MONTH(CoverSheet!$C$12),DAY(CoverSheet!$C$12))-1,"")</f>
        <v>43921</v>
      </c>
      <c r="J167" s="155">
        <f>IF(ISNUMBER(CoverSheet!$C$12),DATE(YEAR(CoverSheet!$C$12)+2,MONTH(CoverSheet!$C$12),DAY(CoverSheet!$C$12))-1,"")</f>
        <v>44286</v>
      </c>
      <c r="K167" s="155">
        <f>IF(ISNUMBER(CoverSheet!$C$12),DATE(YEAR(CoverSheet!$C$12)+3,MONTH(CoverSheet!$C$12),DAY(CoverSheet!$C$12))-1,"")</f>
        <v>44651</v>
      </c>
      <c r="L167" s="155">
        <f>IF(ISNUMBER(CoverSheet!$C$12),DATE(YEAR(CoverSheet!$C$12)+4,MONTH(CoverSheet!$C$12),DAY(CoverSheet!$C$12))-1,"")</f>
        <v>45016</v>
      </c>
      <c r="M167" s="155">
        <f>IF(ISNUMBER(CoverSheet!$C$12),DATE(YEAR(CoverSheet!$C$12)+5,MONTH(CoverSheet!$C$12),DAY(CoverSheet!$C$12))-1,"")</f>
        <v>45382</v>
      </c>
      <c r="N167" s="28"/>
      <c r="O167" s="171"/>
      <c r="P167" s="171"/>
      <c r="Q167" s="171"/>
      <c r="R167" s="171"/>
      <c r="S167" s="21"/>
      <c r="T167" s="214"/>
    </row>
    <row r="168" spans="1:20" s="17" customFormat="1" ht="24" customHeight="1">
      <c r="A168" s="63">
        <v>166</v>
      </c>
      <c r="B168" s="47"/>
      <c r="C168" s="111" t="s">
        <v>448</v>
      </c>
      <c r="D168" s="126"/>
      <c r="E168" s="126"/>
      <c r="F168" s="126"/>
      <c r="G168" s="126"/>
      <c r="H168" s="184"/>
      <c r="I168" s="146"/>
      <c r="J168" s="146"/>
      <c r="K168" s="146"/>
      <c r="L168" s="146"/>
      <c r="M168" s="146"/>
      <c r="N168" s="28"/>
      <c r="O168" s="28"/>
      <c r="P168" s="28"/>
      <c r="Q168" s="28"/>
      <c r="R168" s="28"/>
      <c r="S168" s="21"/>
      <c r="T168" s="214"/>
    </row>
    <row r="169" spans="1:20" ht="15" customHeight="1">
      <c r="A169" s="63">
        <v>167</v>
      </c>
      <c r="B169" s="47"/>
      <c r="C169" s="175"/>
      <c r="D169" s="177" t="s">
        <v>58</v>
      </c>
      <c r="E169" s="175"/>
      <c r="F169" s="126"/>
      <c r="G169" s="223"/>
      <c r="H169" s="155"/>
      <c r="I169" s="155"/>
      <c r="J169" s="155"/>
      <c r="K169" s="155"/>
      <c r="L169" s="155"/>
      <c r="M169" s="155"/>
      <c r="N169" s="171"/>
      <c r="O169" s="171"/>
      <c r="P169" s="171"/>
      <c r="Q169" s="171"/>
      <c r="R169" s="171"/>
      <c r="S169" s="21"/>
      <c r="T169" s="214"/>
    </row>
    <row r="170" spans="1:20" s="17" customFormat="1" ht="15" customHeight="1">
      <c r="A170" s="63">
        <v>168</v>
      </c>
      <c r="B170" s="47"/>
      <c r="C170" s="175"/>
      <c r="D170" s="175"/>
      <c r="E170" s="126"/>
      <c r="F170" s="134" t="s">
        <v>504</v>
      </c>
      <c r="G170" s="223"/>
      <c r="H170" s="237" t="s">
        <v>468</v>
      </c>
      <c r="I170" s="126"/>
      <c r="J170" s="126"/>
      <c r="K170" s="126"/>
      <c r="L170" s="126"/>
      <c r="M170" s="178"/>
      <c r="N170" s="171"/>
      <c r="O170" s="171"/>
      <c r="P170" s="171"/>
      <c r="Q170" s="171"/>
      <c r="R170" s="171"/>
      <c r="S170" s="21"/>
      <c r="T170" s="214"/>
    </row>
    <row r="171" spans="1:20" s="17" customFormat="1" ht="15" customHeight="1">
      <c r="A171" s="63">
        <v>169</v>
      </c>
      <c r="B171" s="47"/>
      <c r="C171" s="175"/>
      <c r="D171" s="175"/>
      <c r="E171" s="126"/>
      <c r="F171" s="297" t="s">
        <v>605</v>
      </c>
      <c r="G171" s="126"/>
      <c r="H171" s="298">
        <v>150.96</v>
      </c>
      <c r="I171" s="298">
        <v>956.79999999999984</v>
      </c>
      <c r="J171" s="298">
        <v>616.33440000000007</v>
      </c>
      <c r="K171" s="298">
        <v>148.4512</v>
      </c>
      <c r="L171" s="298">
        <v>180.45040000000003</v>
      </c>
      <c r="M171" s="298">
        <v>120</v>
      </c>
      <c r="N171" s="171"/>
      <c r="O171" s="171"/>
      <c r="P171" s="171"/>
      <c r="Q171" s="171"/>
      <c r="R171" s="171"/>
      <c r="S171" s="21"/>
      <c r="T171" s="214"/>
    </row>
    <row r="172" spans="1:20" s="17" customFormat="1" ht="15" customHeight="1">
      <c r="A172" s="63">
        <v>170</v>
      </c>
      <c r="B172" s="47"/>
      <c r="C172" s="175"/>
      <c r="D172" s="175"/>
      <c r="E172" s="126"/>
      <c r="F172" s="297" t="s">
        <v>606</v>
      </c>
      <c r="G172" s="126"/>
      <c r="H172" s="298">
        <v>277.44</v>
      </c>
      <c r="I172" s="298">
        <v>615.20000000000005</v>
      </c>
      <c r="J172" s="298">
        <v>200.8</v>
      </c>
      <c r="K172" s="298">
        <v>104</v>
      </c>
      <c r="L172" s="298">
        <v>104</v>
      </c>
      <c r="M172" s="298">
        <v>104</v>
      </c>
      <c r="N172" s="171"/>
      <c r="O172" s="171"/>
      <c r="P172" s="171"/>
      <c r="Q172" s="171"/>
      <c r="R172" s="171"/>
      <c r="S172" s="21"/>
      <c r="T172" s="214"/>
    </row>
    <row r="173" spans="1:20" s="17" customFormat="1" ht="15" customHeight="1">
      <c r="A173" s="63">
        <v>171</v>
      </c>
      <c r="B173" s="47"/>
      <c r="C173" s="175"/>
      <c r="D173" s="175"/>
      <c r="E173" s="126"/>
      <c r="F173" s="297" t="s">
        <v>607</v>
      </c>
      <c r="G173" s="126"/>
      <c r="H173" s="298"/>
      <c r="I173" s="298">
        <v>170</v>
      </c>
      <c r="J173" s="298">
        <v>0</v>
      </c>
      <c r="K173" s="298">
        <v>0</v>
      </c>
      <c r="L173" s="298">
        <v>105</v>
      </c>
      <c r="M173" s="298">
        <v>180</v>
      </c>
      <c r="N173" s="171"/>
      <c r="O173" s="171"/>
      <c r="P173" s="171"/>
      <c r="Q173" s="171"/>
      <c r="R173" s="171"/>
      <c r="S173" s="21"/>
      <c r="T173" s="214"/>
    </row>
    <row r="174" spans="1:20" s="17" customFormat="1" ht="15" customHeight="1">
      <c r="A174" s="63">
        <v>172</v>
      </c>
      <c r="B174" s="47"/>
      <c r="C174" s="175"/>
      <c r="D174" s="175"/>
      <c r="E174" s="126"/>
      <c r="F174" s="208" t="s">
        <v>246</v>
      </c>
      <c r="G174" s="126"/>
      <c r="H174" s="193"/>
      <c r="I174" s="193"/>
      <c r="J174" s="193"/>
      <c r="K174" s="193"/>
      <c r="L174" s="193"/>
      <c r="M174" s="193"/>
      <c r="N174" s="171"/>
      <c r="O174" s="171"/>
      <c r="P174" s="171"/>
      <c r="Q174" s="171"/>
      <c r="R174" s="171"/>
      <c r="S174" s="21"/>
      <c r="T174" s="214"/>
    </row>
    <row r="175" spans="1:20" s="17" customFormat="1" ht="15" customHeight="1">
      <c r="A175" s="63">
        <v>173</v>
      </c>
      <c r="B175" s="47"/>
      <c r="C175" s="175"/>
      <c r="D175" s="175"/>
      <c r="E175" s="126"/>
      <c r="F175" s="208" t="s">
        <v>246</v>
      </c>
      <c r="G175" s="126"/>
      <c r="H175" s="193"/>
      <c r="I175" s="193"/>
      <c r="J175" s="193"/>
      <c r="K175" s="193"/>
      <c r="L175" s="193"/>
      <c r="M175" s="193"/>
      <c r="N175" s="171"/>
      <c r="O175" s="171"/>
      <c r="P175" s="171"/>
      <c r="Q175" s="171"/>
      <c r="R175" s="171"/>
      <c r="S175" s="21"/>
      <c r="T175" s="214"/>
    </row>
    <row r="176" spans="1:20" s="14" customFormat="1" ht="15" customHeight="1">
      <c r="A176" s="63">
        <v>174</v>
      </c>
      <c r="B176" s="47"/>
      <c r="C176" s="175"/>
      <c r="D176" s="175"/>
      <c r="E176" s="129"/>
      <c r="F176" s="108" t="s">
        <v>245</v>
      </c>
      <c r="G176" s="129"/>
      <c r="H176" s="141"/>
      <c r="I176" s="141"/>
      <c r="J176" s="139"/>
      <c r="K176" s="139"/>
      <c r="L176" s="139"/>
      <c r="M176" s="141"/>
      <c r="N176" s="171"/>
      <c r="O176" s="174"/>
      <c r="P176" s="174"/>
      <c r="Q176" s="171"/>
      <c r="R176" s="171"/>
      <c r="S176" s="21"/>
      <c r="T176" s="214"/>
    </row>
    <row r="177" spans="1:20" s="17" customFormat="1" ht="15" customHeight="1" thickBot="1">
      <c r="A177" s="63">
        <v>175</v>
      </c>
      <c r="B177" s="47"/>
      <c r="C177" s="175"/>
      <c r="D177" s="175"/>
      <c r="E177" s="126"/>
      <c r="F177" s="229" t="s">
        <v>569</v>
      </c>
      <c r="G177" s="126"/>
      <c r="H177" s="193"/>
      <c r="I177" s="193"/>
      <c r="J177" s="193"/>
      <c r="K177" s="193"/>
      <c r="L177" s="193"/>
      <c r="M177" s="193"/>
      <c r="N177" s="171"/>
      <c r="O177" s="171"/>
      <c r="P177" s="171"/>
      <c r="Q177" s="171"/>
      <c r="R177" s="171"/>
      <c r="S177" s="21"/>
      <c r="T177" s="214"/>
    </row>
    <row r="178" spans="1:20" s="17" customFormat="1" ht="15" customHeight="1" thickBot="1">
      <c r="A178" s="63">
        <v>176</v>
      </c>
      <c r="B178" s="47"/>
      <c r="C178" s="175"/>
      <c r="D178" s="125"/>
      <c r="E178" s="121" t="s">
        <v>58</v>
      </c>
      <c r="F178" s="175"/>
      <c r="G178" s="126"/>
      <c r="H178" s="194">
        <f t="shared" ref="H178:M178" si="40">SUM(H171:H175,H177)</f>
        <v>428.4</v>
      </c>
      <c r="I178" s="194">
        <f t="shared" si="40"/>
        <v>1742</v>
      </c>
      <c r="J178" s="194">
        <f t="shared" si="40"/>
        <v>817.13440000000014</v>
      </c>
      <c r="K178" s="194">
        <f t="shared" si="40"/>
        <v>252.4512</v>
      </c>
      <c r="L178" s="194">
        <f t="shared" si="40"/>
        <v>389.45040000000006</v>
      </c>
      <c r="M178" s="194">
        <f t="shared" si="40"/>
        <v>404</v>
      </c>
      <c r="N178" s="171"/>
      <c r="O178" s="171"/>
      <c r="P178" s="171"/>
      <c r="Q178" s="171"/>
      <c r="R178" s="171"/>
      <c r="S178" s="21"/>
      <c r="T178" s="214"/>
    </row>
    <row r="179" spans="1:20" s="17" customFormat="1" ht="15" customHeight="1">
      <c r="A179" s="63">
        <v>177</v>
      </c>
      <c r="B179" s="47"/>
      <c r="C179" s="175"/>
      <c r="D179" s="177" t="s">
        <v>59</v>
      </c>
      <c r="E179" s="175"/>
      <c r="F179" s="126"/>
      <c r="G179" s="126"/>
      <c r="H179" s="126"/>
      <c r="I179" s="126"/>
      <c r="J179" s="126"/>
      <c r="K179" s="126"/>
      <c r="L179" s="126"/>
      <c r="M179" s="126"/>
      <c r="N179" s="171"/>
      <c r="O179" s="171"/>
      <c r="P179" s="171"/>
      <c r="Q179" s="171"/>
      <c r="R179" s="171"/>
      <c r="S179" s="21"/>
      <c r="T179" s="214"/>
    </row>
    <row r="180" spans="1:20" s="17" customFormat="1" ht="15" customHeight="1">
      <c r="A180" s="63">
        <v>178</v>
      </c>
      <c r="B180" s="47"/>
      <c r="C180" s="175"/>
      <c r="D180" s="175"/>
      <c r="E180" s="126"/>
      <c r="F180" s="134" t="s">
        <v>504</v>
      </c>
      <c r="G180" s="126"/>
      <c r="H180" s="126"/>
      <c r="I180" s="126"/>
      <c r="J180" s="126"/>
      <c r="K180" s="126"/>
      <c r="L180" s="126"/>
      <c r="M180" s="126"/>
      <c r="N180" s="171"/>
      <c r="O180" s="171"/>
      <c r="P180" s="171"/>
      <c r="Q180" s="171"/>
      <c r="R180" s="171"/>
      <c r="S180" s="21"/>
      <c r="T180" s="214"/>
    </row>
    <row r="181" spans="1:20" s="17" customFormat="1" ht="15" customHeight="1">
      <c r="A181" s="63">
        <v>179</v>
      </c>
      <c r="B181" s="47"/>
      <c r="C181" s="175"/>
      <c r="D181" s="175"/>
      <c r="E181" s="126"/>
      <c r="F181" s="208" t="s">
        <v>604</v>
      </c>
      <c r="G181" s="126"/>
      <c r="H181" s="296">
        <v>1155</v>
      </c>
      <c r="I181" s="296">
        <v>1100</v>
      </c>
      <c r="J181" s="193"/>
      <c r="K181" s="193"/>
      <c r="L181" s="193"/>
      <c r="M181" s="193"/>
      <c r="N181" s="171"/>
      <c r="O181" s="171"/>
      <c r="P181" s="171"/>
      <c r="Q181" s="171"/>
      <c r="R181" s="171"/>
      <c r="S181" s="21"/>
      <c r="T181" s="214"/>
    </row>
    <row r="182" spans="1:20" s="17" customFormat="1" ht="15" customHeight="1">
      <c r="A182" s="63">
        <v>180</v>
      </c>
      <c r="B182" s="47"/>
      <c r="C182" s="175"/>
      <c r="D182" s="175"/>
      <c r="E182" s="126"/>
      <c r="F182" s="208" t="s">
        <v>246</v>
      </c>
      <c r="G182" s="126"/>
      <c r="H182" s="193"/>
      <c r="I182" s="193"/>
      <c r="J182" s="193"/>
      <c r="K182" s="193"/>
      <c r="L182" s="193"/>
      <c r="M182" s="193"/>
      <c r="N182" s="171"/>
      <c r="O182" s="171"/>
      <c r="P182" s="171"/>
      <c r="Q182" s="171"/>
      <c r="R182" s="171"/>
      <c r="S182" s="21"/>
      <c r="T182" s="214"/>
    </row>
    <row r="183" spans="1:20" s="17" customFormat="1" ht="15" customHeight="1">
      <c r="A183" s="63">
        <v>181</v>
      </c>
      <c r="B183" s="47"/>
      <c r="C183" s="175"/>
      <c r="D183" s="175"/>
      <c r="E183" s="126"/>
      <c r="F183" s="208" t="s">
        <v>246</v>
      </c>
      <c r="G183" s="126"/>
      <c r="H183" s="193"/>
      <c r="I183" s="193"/>
      <c r="J183" s="193"/>
      <c r="K183" s="193"/>
      <c r="L183" s="193"/>
      <c r="M183" s="193"/>
      <c r="N183" s="171"/>
      <c r="O183" s="171"/>
      <c r="P183" s="171"/>
      <c r="Q183" s="171"/>
      <c r="R183" s="171"/>
      <c r="S183" s="21"/>
      <c r="T183" s="214"/>
    </row>
    <row r="184" spans="1:20" s="17" customFormat="1" ht="15" customHeight="1">
      <c r="A184" s="63">
        <v>182</v>
      </c>
      <c r="B184" s="47"/>
      <c r="C184" s="175"/>
      <c r="D184" s="175"/>
      <c r="E184" s="126"/>
      <c r="F184" s="208" t="s">
        <v>246</v>
      </c>
      <c r="G184" s="126"/>
      <c r="H184" s="193"/>
      <c r="I184" s="193"/>
      <c r="J184" s="193"/>
      <c r="K184" s="193"/>
      <c r="L184" s="193"/>
      <c r="M184" s="193"/>
      <c r="N184" s="171"/>
      <c r="O184" s="171"/>
      <c r="P184" s="171"/>
      <c r="Q184" s="171"/>
      <c r="R184" s="171"/>
      <c r="S184" s="21"/>
      <c r="T184" s="214"/>
    </row>
    <row r="185" spans="1:20" s="17" customFormat="1" ht="15" customHeight="1">
      <c r="A185" s="63">
        <v>183</v>
      </c>
      <c r="B185" s="47"/>
      <c r="C185" s="175"/>
      <c r="D185" s="175"/>
      <c r="E185" s="126"/>
      <c r="F185" s="208" t="s">
        <v>246</v>
      </c>
      <c r="G185" s="126"/>
      <c r="H185" s="193"/>
      <c r="I185" s="193"/>
      <c r="J185" s="193"/>
      <c r="K185" s="193"/>
      <c r="L185" s="193"/>
      <c r="M185" s="193"/>
      <c r="N185" s="171"/>
      <c r="O185" s="171"/>
      <c r="P185" s="171"/>
      <c r="Q185" s="171"/>
      <c r="R185" s="171"/>
      <c r="S185" s="21"/>
      <c r="T185" s="214"/>
    </row>
    <row r="186" spans="1:20" s="14" customFormat="1" ht="15" customHeight="1">
      <c r="A186" s="63">
        <v>184</v>
      </c>
      <c r="B186" s="47"/>
      <c r="C186" s="175"/>
      <c r="D186" s="175"/>
      <c r="E186" s="129"/>
      <c r="F186" s="108" t="s">
        <v>245</v>
      </c>
      <c r="G186" s="129"/>
      <c r="H186" s="141"/>
      <c r="I186" s="141"/>
      <c r="J186" s="139"/>
      <c r="K186" s="139"/>
      <c r="L186" s="139"/>
      <c r="M186" s="141"/>
      <c r="N186" s="171"/>
      <c r="O186" s="174"/>
      <c r="P186" s="174"/>
      <c r="Q186" s="171"/>
      <c r="R186" s="171"/>
      <c r="S186" s="21"/>
      <c r="T186" s="214"/>
    </row>
    <row r="187" spans="1:20" s="17" customFormat="1" ht="15" customHeight="1" thickBot="1">
      <c r="A187" s="63">
        <v>185</v>
      </c>
      <c r="B187" s="47"/>
      <c r="C187" s="175"/>
      <c r="D187" s="175"/>
      <c r="E187" s="126"/>
      <c r="F187" s="229" t="s">
        <v>570</v>
      </c>
      <c r="G187" s="126"/>
      <c r="H187" s="193"/>
      <c r="I187" s="193"/>
      <c r="J187" s="193"/>
      <c r="K187" s="193"/>
      <c r="L187" s="193"/>
      <c r="M187" s="193"/>
      <c r="N187" s="171"/>
      <c r="O187" s="171"/>
      <c r="P187" s="171"/>
      <c r="Q187" s="171"/>
      <c r="R187" s="171"/>
      <c r="S187" s="21"/>
      <c r="T187" s="214"/>
    </row>
    <row r="188" spans="1:20" s="17" customFormat="1" ht="15" customHeight="1" thickBot="1">
      <c r="A188" s="63">
        <v>186</v>
      </c>
      <c r="B188" s="47"/>
      <c r="C188" s="175"/>
      <c r="D188" s="125"/>
      <c r="E188" s="121" t="s">
        <v>59</v>
      </c>
      <c r="F188" s="175"/>
      <c r="G188" s="126"/>
      <c r="H188" s="194">
        <f t="shared" ref="H188:M188" si="41">SUM(H181:H185,H187)</f>
        <v>1155</v>
      </c>
      <c r="I188" s="194">
        <f t="shared" si="41"/>
        <v>1100</v>
      </c>
      <c r="J188" s="194">
        <f t="shared" si="41"/>
        <v>0</v>
      </c>
      <c r="K188" s="194">
        <f t="shared" si="41"/>
        <v>0</v>
      </c>
      <c r="L188" s="194">
        <f t="shared" si="41"/>
        <v>0</v>
      </c>
      <c r="M188" s="194">
        <f t="shared" si="41"/>
        <v>0</v>
      </c>
      <c r="N188" s="171"/>
      <c r="O188" s="171"/>
      <c r="P188" s="171"/>
      <c r="Q188" s="171"/>
      <c r="R188" s="171"/>
      <c r="S188" s="21"/>
      <c r="T188" s="214"/>
    </row>
    <row r="189" spans="1:20" s="17" customFormat="1" ht="15" customHeight="1" thickBot="1">
      <c r="A189" s="63">
        <v>187</v>
      </c>
      <c r="B189" s="47"/>
      <c r="C189" s="175"/>
      <c r="D189" s="177"/>
      <c r="E189" s="175"/>
      <c r="F189" s="126"/>
      <c r="G189" s="126"/>
      <c r="H189" s="139"/>
      <c r="I189" s="139"/>
      <c r="J189" s="139"/>
      <c r="K189" s="139"/>
      <c r="L189" s="139"/>
      <c r="M189" s="139"/>
      <c r="N189" s="171"/>
      <c r="O189" s="171"/>
      <c r="P189" s="171"/>
      <c r="Q189" s="171"/>
      <c r="R189" s="171"/>
      <c r="S189" s="21"/>
      <c r="T189" s="214"/>
    </row>
    <row r="190" spans="1:20" s="17" customFormat="1" ht="15" customHeight="1" thickBot="1">
      <c r="A190" s="63">
        <v>188</v>
      </c>
      <c r="B190" s="47"/>
      <c r="C190" s="175"/>
      <c r="D190" s="125"/>
      <c r="E190" s="121" t="s">
        <v>573</v>
      </c>
      <c r="F190" s="126"/>
      <c r="G190" s="126"/>
      <c r="H190" s="194">
        <f t="shared" ref="H190:M190" si="42">H188+H178</f>
        <v>1583.4</v>
      </c>
      <c r="I190" s="194">
        <f t="shared" si="42"/>
        <v>2842</v>
      </c>
      <c r="J190" s="194">
        <f t="shared" si="42"/>
        <v>817.13440000000014</v>
      </c>
      <c r="K190" s="194">
        <f t="shared" si="42"/>
        <v>252.4512</v>
      </c>
      <c r="L190" s="194">
        <f t="shared" si="42"/>
        <v>389.45040000000006</v>
      </c>
      <c r="M190" s="194">
        <f t="shared" si="42"/>
        <v>404</v>
      </c>
      <c r="N190" s="171"/>
      <c r="O190" s="171"/>
      <c r="P190" s="171"/>
      <c r="Q190" s="171"/>
      <c r="R190" s="171"/>
      <c r="S190" s="21"/>
      <c r="T190" s="214" t="s">
        <v>545</v>
      </c>
    </row>
    <row r="191" spans="1:20" s="11" customFormat="1">
      <c r="A191" s="23"/>
      <c r="B191" s="57"/>
      <c r="C191" s="24"/>
      <c r="D191" s="24"/>
      <c r="E191" s="24"/>
      <c r="F191" s="24"/>
      <c r="G191" s="24"/>
      <c r="H191" s="24"/>
      <c r="I191" s="24"/>
      <c r="J191" s="24"/>
      <c r="K191" s="24"/>
      <c r="L191" s="24"/>
      <c r="M191" s="24"/>
      <c r="N191" s="24"/>
      <c r="O191" s="24"/>
      <c r="P191" s="24"/>
      <c r="Q191" s="24"/>
      <c r="R191" s="24"/>
      <c r="S191" s="25"/>
      <c r="T191" s="214"/>
    </row>
  </sheetData>
  <sheetProtection formatRows="0" insertRows="0"/>
  <customSheetViews>
    <customSheetView guid="{21F2E024-704F-4E93-AC63-213755ECFFE0}" scale="40" showPageBreaks="1" showGridLines="0" printArea="1" view="pageBreakPreview" topLeftCell="A49">
      <selection activeCell="V40" sqref="V40"/>
      <rowBreaks count="1" manualBreakCount="1">
        <brk id="61" max="19" man="1"/>
      </rowBreaks>
      <pageMargins left="0.70866141732283472" right="0.70866141732283472" top="0.74803149606299213" bottom="0.74803149606299213" header="0.31496062992125984" footer="0.31496062992125984"/>
      <pageSetup paperSize="9" scale="39"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9">
    <mergeCell ref="P2:R2"/>
    <mergeCell ref="P3:R3"/>
    <mergeCell ref="C73:D73"/>
    <mergeCell ref="C74:D74"/>
    <mergeCell ref="H66:H67"/>
    <mergeCell ref="A5:R5"/>
    <mergeCell ref="C72:D72"/>
    <mergeCell ref="C70:D70"/>
    <mergeCell ref="C71:D71"/>
  </mergeCells>
  <dataValidations disablePrompts="1"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7:T49">
      <formula1>OR(AND(ISNUMBER(T47),T47&gt;=0),AND(ISTEXT(T47),T47="N/A"))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7:R49">
      <formula1>OR(AND(ISNUMBER(H47),H47&gt;=0),AND(ISTEXT(H47),H47="N/A"))</formula1>
    </dataValidation>
    <dataValidation allowBlank="1" showInputMessage="1" showErrorMessage="1" prompt="Please enter text" sqref="F109:F113 F181:F185 F124:F130 F141:F145 F155:F159 F171:F175 F70:F74"/>
  </dataValidations>
  <pageMargins left="0.70866141732283472" right="0.70866141732283472" top="0.74803149606299213" bottom="0.74803149606299213" header="0.31496062992125984" footer="0.31496062992125984"/>
  <pageSetup paperSize="9" scale="45" fitToHeight="4" orientation="landscape" cellComments="asDisplayed" r:id="rId2"/>
  <headerFooter>
    <oddFooter>&amp;L&amp;F&amp;C&amp;P&amp;R&amp;A</oddFooter>
  </headerFooter>
  <rowBreaks count="3" manualBreakCount="3">
    <brk id="49" max="18" man="1"/>
    <brk id="90" max="18" man="1"/>
    <brk id="136"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pageSetUpPr fitToPage="1"/>
  </sheetPr>
  <dimension ref="A1:T51"/>
  <sheetViews>
    <sheetView showGridLines="0" view="pageLayout" zoomScaleNormal="100" zoomScaleSheetLayoutView="100" workbookViewId="0"/>
  </sheetViews>
  <sheetFormatPr defaultRowHeight="12.75"/>
  <cols>
    <col min="1" max="1" width="4.140625" style="17" customWidth="1"/>
    <col min="2" max="2" width="3.5703125" style="54" customWidth="1"/>
    <col min="3" max="3" width="6.140625" style="17" customWidth="1"/>
    <col min="4" max="4" width="2.28515625" style="17" customWidth="1"/>
    <col min="5" max="5" width="52.42578125" style="17" customWidth="1"/>
    <col min="6" max="6" width="3" style="15" customWidth="1"/>
    <col min="7" max="7" width="3.28515625" style="54" customWidth="1"/>
    <col min="8" max="8" width="3.28515625" style="15" customWidth="1"/>
    <col min="9" max="19" width="16.140625" style="17" customWidth="1"/>
    <col min="20" max="20" width="2.28515625" style="17" customWidth="1"/>
    <col min="21" max="16384" width="9.140625" style="17"/>
  </cols>
  <sheetData>
    <row r="1" spans="1:20" customFormat="1" ht="15" customHeight="1">
      <c r="A1" s="31"/>
      <c r="B1" s="32"/>
      <c r="C1" s="32"/>
      <c r="D1" s="32"/>
      <c r="E1" s="32"/>
      <c r="F1" s="32"/>
      <c r="G1" s="32"/>
      <c r="H1" s="32"/>
      <c r="I1" s="32"/>
      <c r="J1" s="32"/>
      <c r="K1" s="32"/>
      <c r="L1" s="32"/>
      <c r="M1" s="32"/>
      <c r="N1" s="32"/>
      <c r="O1" s="32"/>
      <c r="P1" s="32"/>
      <c r="Q1" s="32"/>
      <c r="R1" s="32"/>
      <c r="S1" s="32"/>
      <c r="T1" s="33"/>
    </row>
    <row r="2" spans="1:20" customFormat="1" ht="18" customHeight="1">
      <c r="A2" s="34"/>
      <c r="B2" s="55"/>
      <c r="C2" s="51"/>
      <c r="D2" s="51"/>
      <c r="E2" s="51"/>
      <c r="F2" s="51"/>
      <c r="G2" s="55"/>
      <c r="H2" s="51"/>
      <c r="I2" s="51"/>
      <c r="J2" s="51"/>
      <c r="K2" s="51"/>
      <c r="L2" s="51"/>
      <c r="M2" s="51"/>
      <c r="N2" s="51"/>
      <c r="O2" s="29"/>
      <c r="P2" s="45" t="s">
        <v>7</v>
      </c>
      <c r="Q2" s="351" t="str">
        <f>IF(NOT(ISBLANK(CoverSheet!$C$8)),CoverSheet!$C$8,"")</f>
        <v>Alpine Energy Limited</v>
      </c>
      <c r="R2" s="351"/>
      <c r="S2" s="351"/>
      <c r="T2" s="26"/>
    </row>
    <row r="3" spans="1:20" customFormat="1" ht="18" customHeight="1">
      <c r="A3" s="34"/>
      <c r="B3" s="55"/>
      <c r="C3" s="51"/>
      <c r="D3" s="51"/>
      <c r="E3" s="51"/>
      <c r="F3" s="51"/>
      <c r="G3" s="55"/>
      <c r="H3" s="51"/>
      <c r="I3" s="51"/>
      <c r="J3" s="51"/>
      <c r="K3" s="51"/>
      <c r="L3" s="51"/>
      <c r="M3" s="51"/>
      <c r="N3" s="51"/>
      <c r="O3" s="29"/>
      <c r="P3" s="45" t="s">
        <v>234</v>
      </c>
      <c r="Q3" s="352" t="str">
        <f>IF(ISNUMBER(CoverSheet!$C$12),TEXT(CoverSheet!$C$12,"_([$-1409]d mmmm yyyy;_(@")&amp;" –"&amp;TEXT(DATE(YEAR(CoverSheet!$C$12)+10,MONTH(CoverSheet!$C$12),DAY(CoverSheet!$C$12)-1),"_([$-1409]d mmmm yyyy;_(@"),"")</f>
        <v xml:space="preserve"> 1 April 2019 – 31 March 2029</v>
      </c>
      <c r="R3" s="352"/>
      <c r="S3" s="352"/>
      <c r="T3" s="26"/>
    </row>
    <row r="4" spans="1:20" customFormat="1" ht="21">
      <c r="A4" s="91" t="s">
        <v>422</v>
      </c>
      <c r="B4" s="56"/>
      <c r="C4" s="51"/>
      <c r="D4" s="51"/>
      <c r="E4" s="51"/>
      <c r="F4" s="51"/>
      <c r="G4" s="55"/>
      <c r="H4" s="51"/>
      <c r="I4" s="51"/>
      <c r="J4" s="51"/>
      <c r="K4" s="51"/>
      <c r="L4" s="51"/>
      <c r="M4" s="51"/>
      <c r="N4" s="51"/>
      <c r="O4" s="51"/>
      <c r="P4" s="52"/>
      <c r="Q4" s="51"/>
      <c r="R4" s="51"/>
      <c r="S4" s="51"/>
      <c r="T4" s="26"/>
    </row>
    <row r="5" spans="1:20" s="132" customFormat="1" ht="46.5" customHeight="1">
      <c r="A5" s="348" t="s">
        <v>479</v>
      </c>
      <c r="B5" s="349"/>
      <c r="C5" s="349"/>
      <c r="D5" s="349"/>
      <c r="E5" s="349"/>
      <c r="F5" s="349"/>
      <c r="G5" s="349"/>
      <c r="H5" s="349"/>
      <c r="I5" s="349"/>
      <c r="J5" s="349"/>
      <c r="K5" s="349"/>
      <c r="L5" s="349"/>
      <c r="M5" s="349"/>
      <c r="N5" s="349"/>
      <c r="O5" s="349"/>
      <c r="P5" s="349"/>
      <c r="Q5" s="349"/>
      <c r="R5" s="349"/>
      <c r="S5" s="349"/>
      <c r="T5" s="131"/>
    </row>
    <row r="6" spans="1:20" customFormat="1" ht="15" customHeight="1">
      <c r="A6" s="39" t="s">
        <v>530</v>
      </c>
      <c r="B6" s="59"/>
      <c r="C6" s="52"/>
      <c r="D6" s="51"/>
      <c r="E6" s="51"/>
      <c r="F6" s="51"/>
      <c r="G6" s="55"/>
      <c r="H6" s="51"/>
      <c r="I6" s="51"/>
      <c r="J6" s="51"/>
      <c r="K6" s="51"/>
      <c r="L6" s="51"/>
      <c r="M6" s="51"/>
      <c r="N6" s="51"/>
      <c r="O6" s="51"/>
      <c r="P6" s="51"/>
      <c r="Q6" s="51"/>
      <c r="R6" s="51"/>
      <c r="S6" s="51"/>
      <c r="T6" s="26"/>
    </row>
    <row r="7" spans="1:20" customFormat="1" ht="15" customHeight="1">
      <c r="A7" s="44">
        <v>7</v>
      </c>
      <c r="B7" s="142"/>
      <c r="C7" s="122"/>
      <c r="D7" s="126"/>
      <c r="E7" s="126"/>
      <c r="F7" s="126"/>
      <c r="G7" s="126"/>
      <c r="H7" s="146"/>
      <c r="I7" s="146" t="s">
        <v>235</v>
      </c>
      <c r="J7" s="146" t="s">
        <v>449</v>
      </c>
      <c r="K7" s="146" t="s">
        <v>450</v>
      </c>
      <c r="L7" s="146" t="s">
        <v>451</v>
      </c>
      <c r="M7" s="146" t="s">
        <v>452</v>
      </c>
      <c r="N7" s="146" t="s">
        <v>453</v>
      </c>
      <c r="O7" s="146" t="s">
        <v>455</v>
      </c>
      <c r="P7" s="146" t="s">
        <v>456</v>
      </c>
      <c r="Q7" s="146" t="s">
        <v>457</v>
      </c>
      <c r="R7" s="146" t="s">
        <v>458</v>
      </c>
      <c r="S7" s="146" t="s">
        <v>459</v>
      </c>
      <c r="T7" s="158"/>
    </row>
    <row r="8" spans="1:20" customFormat="1" ht="15" customHeight="1">
      <c r="A8" s="44">
        <v>8</v>
      </c>
      <c r="B8" s="142"/>
      <c r="C8" s="144"/>
      <c r="D8" s="126"/>
      <c r="E8" s="126"/>
      <c r="F8" s="126"/>
      <c r="G8" s="126"/>
      <c r="H8" s="225" t="str">
        <f>IF(ISNUMBER(CoverSheet!$C$12),"for year ended","")</f>
        <v>for year ended</v>
      </c>
      <c r="I8" s="147">
        <f>IF(ISNUMBER(CoverSheet!$C$12),DATE(YEAR(CoverSheet!$C$12),MONTH(CoverSheet!$C$12),DAY(CoverSheet!$C$12))-1,"")</f>
        <v>43555</v>
      </c>
      <c r="J8" s="147">
        <f>IF(ISNUMBER(CoverSheet!$C$12),DATE(YEAR(CoverSheet!$C$12)+1,MONTH(CoverSheet!$C$12),DAY(CoverSheet!$C$12))-1,"")</f>
        <v>43921</v>
      </c>
      <c r="K8" s="147">
        <f>IF(ISNUMBER(CoverSheet!$C$12),DATE(YEAR(CoverSheet!$C$12)+2,MONTH(CoverSheet!$C$12),DAY(CoverSheet!$C$12))-1,"")</f>
        <v>44286</v>
      </c>
      <c r="L8" s="147">
        <f>IF(ISNUMBER(CoverSheet!$C$12),DATE(YEAR(CoverSheet!$C$12)+3,MONTH(CoverSheet!$C$12),DAY(CoverSheet!$C$12))-1,"")</f>
        <v>44651</v>
      </c>
      <c r="M8" s="147">
        <f>IF(ISNUMBER(CoverSheet!$C$12),DATE(YEAR(CoverSheet!$C$12)+4,MONTH(CoverSheet!$C$12),DAY(CoverSheet!$C$12))-1,"")</f>
        <v>45016</v>
      </c>
      <c r="N8" s="147">
        <f>IF(ISNUMBER(CoverSheet!$C$12),DATE(YEAR(CoverSheet!$C$12)+5,MONTH(CoverSheet!$C$12),DAY(CoverSheet!$C$12))-1,"")</f>
        <v>45382</v>
      </c>
      <c r="O8" s="147">
        <f>IF(ISNUMBER(CoverSheet!$C$12),DATE(YEAR(CoverSheet!$C$12)+6,MONTH(CoverSheet!$C$12),DAY(CoverSheet!$C$12))-1,"")</f>
        <v>45747</v>
      </c>
      <c r="P8" s="147">
        <f>IF(ISNUMBER(CoverSheet!$C$12),DATE(YEAR(CoverSheet!$C$12)+7,MONTH(CoverSheet!$C$12),DAY(CoverSheet!$C$12))-1,"")</f>
        <v>46112</v>
      </c>
      <c r="Q8" s="147">
        <f>IF(ISNUMBER(CoverSheet!$C$12),DATE(YEAR(CoverSheet!$C$12)+8,MONTH(CoverSheet!$C$12),DAY(CoverSheet!$C$12))-1,"")</f>
        <v>46477</v>
      </c>
      <c r="R8" s="147">
        <f>IF(ISNUMBER(CoverSheet!$C$12),DATE(YEAR(CoverSheet!$C$12)+9,MONTH(CoverSheet!$C$12),DAY(CoverSheet!$C$12))-1,"")</f>
        <v>46843</v>
      </c>
      <c r="S8" s="147">
        <f>IF(ISNUMBER(CoverSheet!$C$12),DATE(YEAR(CoverSheet!$C$12)+10,MONTH(CoverSheet!$C$12),DAY(CoverSheet!$C$12))-1,"")</f>
        <v>47208</v>
      </c>
      <c r="T8" s="158"/>
    </row>
    <row r="9" spans="1:20" s="66" customFormat="1" ht="30" customHeight="1">
      <c r="A9" s="63">
        <v>9</v>
      </c>
      <c r="B9" s="142"/>
      <c r="C9" s="116" t="s">
        <v>502</v>
      </c>
      <c r="D9" s="144"/>
      <c r="E9" s="126"/>
      <c r="F9" s="126"/>
      <c r="G9" s="126"/>
      <c r="H9" s="67"/>
      <c r="I9" s="64" t="s">
        <v>501</v>
      </c>
      <c r="J9" s="147"/>
      <c r="K9" s="147"/>
      <c r="L9" s="147"/>
      <c r="M9" s="147"/>
      <c r="N9" s="147"/>
      <c r="O9" s="147"/>
      <c r="P9" s="147"/>
      <c r="Q9" s="147"/>
      <c r="R9" s="147"/>
      <c r="S9" s="67"/>
      <c r="T9" s="158"/>
    </row>
    <row r="10" spans="1:20" customFormat="1" ht="15" customHeight="1">
      <c r="A10" s="63">
        <v>10</v>
      </c>
      <c r="B10" s="142"/>
      <c r="C10" s="120"/>
      <c r="D10" s="120"/>
      <c r="E10" s="123" t="s">
        <v>62</v>
      </c>
      <c r="F10" s="123"/>
      <c r="G10" s="123"/>
      <c r="H10" s="126"/>
      <c r="I10" s="330">
        <v>1408.0451453650385</v>
      </c>
      <c r="J10" s="331">
        <v>1785</v>
      </c>
      <c r="K10" s="331">
        <v>1820.7</v>
      </c>
      <c r="L10" s="331">
        <v>1857.1139999999998</v>
      </c>
      <c r="M10" s="331">
        <v>1894.2562800000001</v>
      </c>
      <c r="N10" s="331">
        <v>1932.1414056000001</v>
      </c>
      <c r="O10" s="331">
        <v>1970.7842337120001</v>
      </c>
      <c r="P10" s="331">
        <v>2010.1999183862397</v>
      </c>
      <c r="Q10" s="331">
        <v>2050.4039167539645</v>
      </c>
      <c r="R10" s="331">
        <v>2091.411995089044</v>
      </c>
      <c r="S10" s="331">
        <v>2133.2402349908248</v>
      </c>
      <c r="T10" s="158"/>
    </row>
    <row r="11" spans="1:20" customFormat="1" ht="15" customHeight="1">
      <c r="A11" s="63">
        <v>11</v>
      </c>
      <c r="B11" s="142"/>
      <c r="C11" s="120"/>
      <c r="D11" s="120"/>
      <c r="E11" s="123" t="s">
        <v>61</v>
      </c>
      <c r="F11" s="123"/>
      <c r="G11" s="123"/>
      <c r="H11" s="126"/>
      <c r="I11" s="331">
        <v>598.03921568627447</v>
      </c>
      <c r="J11" s="331">
        <v>816</v>
      </c>
      <c r="K11" s="331">
        <v>832.31999999999994</v>
      </c>
      <c r="L11" s="331">
        <v>848.96639999999991</v>
      </c>
      <c r="M11" s="331">
        <v>865.94572800000003</v>
      </c>
      <c r="N11" s="331">
        <v>883.26464255999997</v>
      </c>
      <c r="O11" s="331">
        <v>810.83694187008007</v>
      </c>
      <c r="P11" s="331">
        <v>804.07996735449592</v>
      </c>
      <c r="Q11" s="331">
        <v>796.72837908154054</v>
      </c>
      <c r="R11" s="331">
        <v>788.76109529072517</v>
      </c>
      <c r="S11" s="331">
        <v>804.5363171965397</v>
      </c>
      <c r="T11" s="158"/>
    </row>
    <row r="12" spans="1:20" customFormat="1" ht="15" customHeight="1">
      <c r="A12" s="63">
        <v>12</v>
      </c>
      <c r="B12" s="142"/>
      <c r="C12" s="120"/>
      <c r="D12" s="120"/>
      <c r="E12" s="123" t="s">
        <v>80</v>
      </c>
      <c r="F12" s="123"/>
      <c r="G12" s="123"/>
      <c r="H12" s="126"/>
      <c r="I12" s="331">
        <v>3102.984276183282</v>
      </c>
      <c r="J12" s="331">
        <v>2754</v>
      </c>
      <c r="K12" s="331">
        <v>2809.08</v>
      </c>
      <c r="L12" s="331">
        <v>2865.2615999999998</v>
      </c>
      <c r="M12" s="331">
        <v>2922.566832</v>
      </c>
      <c r="N12" s="331">
        <v>2981.0181686400001</v>
      </c>
      <c r="O12" s="331">
        <v>3040.6385320128002</v>
      </c>
      <c r="P12" s="331">
        <v>3101.4513026530553</v>
      </c>
      <c r="Q12" s="331">
        <v>3163.4803287061168</v>
      </c>
      <c r="R12" s="331">
        <v>3226.7499352802392</v>
      </c>
      <c r="S12" s="331">
        <v>3291.284933985844</v>
      </c>
      <c r="T12" s="158"/>
    </row>
    <row r="13" spans="1:20" customFormat="1" ht="15" customHeight="1" thickBot="1">
      <c r="A13" s="63">
        <v>13</v>
      </c>
      <c r="B13" s="142"/>
      <c r="C13" s="120"/>
      <c r="D13" s="120"/>
      <c r="E13" s="123" t="s">
        <v>76</v>
      </c>
      <c r="F13" s="123"/>
      <c r="G13" s="123"/>
      <c r="H13" s="126"/>
      <c r="I13" s="331">
        <v>301.24506564496613</v>
      </c>
      <c r="J13" s="331">
        <v>714</v>
      </c>
      <c r="K13" s="331">
        <v>728.28</v>
      </c>
      <c r="L13" s="331">
        <v>742.84559999999999</v>
      </c>
      <c r="M13" s="331">
        <v>757.70251199999996</v>
      </c>
      <c r="N13" s="331">
        <v>772.85656224000002</v>
      </c>
      <c r="O13" s="331">
        <v>788.31369348480007</v>
      </c>
      <c r="P13" s="331">
        <v>804.07996735449592</v>
      </c>
      <c r="Q13" s="331">
        <v>820.16156670158591</v>
      </c>
      <c r="R13" s="331">
        <v>836.56479803561763</v>
      </c>
      <c r="S13" s="331">
        <v>853.29609399633</v>
      </c>
      <c r="T13" s="158"/>
    </row>
    <row r="14" spans="1:20" s="79" customFormat="1" ht="15" customHeight="1" thickBot="1">
      <c r="A14" s="63">
        <v>14</v>
      </c>
      <c r="B14" s="142"/>
      <c r="C14" s="120"/>
      <c r="D14" s="65" t="s">
        <v>505</v>
      </c>
      <c r="E14" s="65"/>
      <c r="F14" s="123"/>
      <c r="G14" s="123"/>
      <c r="H14" s="126"/>
      <c r="I14" s="200">
        <f>SUM(I10:I13)</f>
        <v>5410.3137028795618</v>
      </c>
      <c r="J14" s="200">
        <f t="shared" ref="J14:S14" si="0">SUM(J10:J13)</f>
        <v>6069</v>
      </c>
      <c r="K14" s="200">
        <f t="shared" si="0"/>
        <v>6190.38</v>
      </c>
      <c r="L14" s="200">
        <f t="shared" si="0"/>
        <v>6314.1875999999993</v>
      </c>
      <c r="M14" s="200">
        <f t="shared" si="0"/>
        <v>6440.4713520000005</v>
      </c>
      <c r="N14" s="200">
        <f t="shared" si="0"/>
        <v>6569.2807790400002</v>
      </c>
      <c r="O14" s="200">
        <f t="shared" si="0"/>
        <v>6610.5734010796796</v>
      </c>
      <c r="P14" s="200">
        <f t="shared" si="0"/>
        <v>6719.8111557482871</v>
      </c>
      <c r="Q14" s="200">
        <f t="shared" si="0"/>
        <v>6830.7741912432075</v>
      </c>
      <c r="R14" s="200">
        <f t="shared" si="0"/>
        <v>6943.4878236956265</v>
      </c>
      <c r="S14" s="200">
        <f t="shared" si="0"/>
        <v>7082.3575801695388</v>
      </c>
      <c r="T14" s="158"/>
    </row>
    <row r="15" spans="1:20" customFormat="1" ht="15" customHeight="1">
      <c r="A15" s="63">
        <v>15</v>
      </c>
      <c r="B15" s="142"/>
      <c r="C15" s="120"/>
      <c r="D15" s="120"/>
      <c r="E15" s="123" t="s">
        <v>247</v>
      </c>
      <c r="F15" s="123"/>
      <c r="G15" s="123"/>
      <c r="H15" s="126"/>
      <c r="I15" s="334">
        <v>4048</v>
      </c>
      <c r="J15" s="334">
        <v>4721</v>
      </c>
      <c r="K15" s="334">
        <v>4997</v>
      </c>
      <c r="L15" s="334">
        <v>5074</v>
      </c>
      <c r="M15" s="334">
        <v>5172</v>
      </c>
      <c r="N15" s="334">
        <v>5270</v>
      </c>
      <c r="O15" s="334">
        <v>5356</v>
      </c>
      <c r="P15" s="334">
        <v>5440</v>
      </c>
      <c r="Q15" s="334">
        <v>5528</v>
      </c>
      <c r="R15" s="334">
        <v>5649</v>
      </c>
      <c r="S15" s="334">
        <v>5754</v>
      </c>
      <c r="T15" s="158"/>
    </row>
    <row r="16" spans="1:20" customFormat="1" ht="15" customHeight="1" thickBot="1">
      <c r="A16" s="63">
        <v>16</v>
      </c>
      <c r="B16" s="142"/>
      <c r="C16" s="120"/>
      <c r="D16" s="120"/>
      <c r="E16" s="123" t="s">
        <v>60</v>
      </c>
      <c r="F16" s="123"/>
      <c r="G16" s="123"/>
      <c r="H16" s="126"/>
      <c r="I16" s="334">
        <v>7657</v>
      </c>
      <c r="J16" s="334">
        <v>9367</v>
      </c>
      <c r="K16" s="334">
        <v>9271</v>
      </c>
      <c r="L16" s="334">
        <v>9288</v>
      </c>
      <c r="M16" s="334">
        <v>9335</v>
      </c>
      <c r="N16" s="334">
        <v>9372</v>
      </c>
      <c r="O16" s="334">
        <v>9398</v>
      </c>
      <c r="P16" s="334">
        <v>9387</v>
      </c>
      <c r="Q16" s="334">
        <v>9354</v>
      </c>
      <c r="R16" s="334">
        <v>9330</v>
      </c>
      <c r="S16" s="334">
        <v>9310</v>
      </c>
      <c r="T16" s="158"/>
    </row>
    <row r="17" spans="1:20" s="79" customFormat="1" ht="15" customHeight="1" thickBot="1">
      <c r="A17" s="63">
        <v>17</v>
      </c>
      <c r="B17" s="142"/>
      <c r="C17" s="120"/>
      <c r="D17" s="65" t="s">
        <v>498</v>
      </c>
      <c r="E17" s="65"/>
      <c r="F17" s="123"/>
      <c r="G17" s="123"/>
      <c r="H17" s="126"/>
      <c r="I17" s="200">
        <f>SUM(I15:I16)</f>
        <v>11705</v>
      </c>
      <c r="J17" s="200">
        <f t="shared" ref="J17:S17" si="1">SUM(J15:J16)</f>
        <v>14088</v>
      </c>
      <c r="K17" s="200">
        <f t="shared" si="1"/>
        <v>14268</v>
      </c>
      <c r="L17" s="200">
        <f t="shared" si="1"/>
        <v>14362</v>
      </c>
      <c r="M17" s="200">
        <f t="shared" si="1"/>
        <v>14507</v>
      </c>
      <c r="N17" s="200">
        <f t="shared" si="1"/>
        <v>14642</v>
      </c>
      <c r="O17" s="200">
        <f t="shared" si="1"/>
        <v>14754</v>
      </c>
      <c r="P17" s="200">
        <f t="shared" si="1"/>
        <v>14827</v>
      </c>
      <c r="Q17" s="200">
        <f t="shared" si="1"/>
        <v>14882</v>
      </c>
      <c r="R17" s="200">
        <f t="shared" si="1"/>
        <v>14979</v>
      </c>
      <c r="S17" s="200">
        <f t="shared" si="1"/>
        <v>15064</v>
      </c>
      <c r="T17" s="158"/>
    </row>
    <row r="18" spans="1:20" customFormat="1" ht="15" customHeight="1" thickBot="1">
      <c r="A18" s="63">
        <v>18</v>
      </c>
      <c r="B18" s="142"/>
      <c r="C18" s="120"/>
      <c r="D18" s="121" t="s">
        <v>79</v>
      </c>
      <c r="E18" s="121"/>
      <c r="F18" s="123"/>
      <c r="G18" s="123"/>
      <c r="H18" s="126"/>
      <c r="I18" s="200">
        <f>I14+I17</f>
        <v>17115.313702879561</v>
      </c>
      <c r="J18" s="200">
        <f t="shared" ref="J18:S18" si="2">J14+J17</f>
        <v>20157</v>
      </c>
      <c r="K18" s="200">
        <f t="shared" si="2"/>
        <v>20458.38</v>
      </c>
      <c r="L18" s="200">
        <f t="shared" si="2"/>
        <v>20676.187599999997</v>
      </c>
      <c r="M18" s="200">
        <f t="shared" si="2"/>
        <v>20947.471352</v>
      </c>
      <c r="N18" s="200">
        <f t="shared" si="2"/>
        <v>21211.28077904</v>
      </c>
      <c r="O18" s="200">
        <f t="shared" si="2"/>
        <v>21364.57340107968</v>
      </c>
      <c r="P18" s="200">
        <f t="shared" si="2"/>
        <v>21546.811155748288</v>
      </c>
      <c r="Q18" s="200">
        <f t="shared" si="2"/>
        <v>21712.774191243207</v>
      </c>
      <c r="R18" s="200">
        <f t="shared" si="2"/>
        <v>21922.487823695628</v>
      </c>
      <c r="S18" s="200">
        <f t="shared" si="2"/>
        <v>22146.357580169541</v>
      </c>
      <c r="T18" s="158"/>
    </row>
    <row r="19" spans="1:20" s="76" customFormat="1" ht="43.5" customHeight="1">
      <c r="A19" s="63">
        <v>19</v>
      </c>
      <c r="B19" s="142"/>
      <c r="C19" s="122"/>
      <c r="D19" s="126"/>
      <c r="E19" s="126"/>
      <c r="F19" s="126"/>
      <c r="G19" s="126"/>
      <c r="H19" s="146"/>
      <c r="I19" s="146" t="s">
        <v>235</v>
      </c>
      <c r="J19" s="146" t="s">
        <v>449</v>
      </c>
      <c r="K19" s="146" t="s">
        <v>450</v>
      </c>
      <c r="L19" s="146" t="s">
        <v>451</v>
      </c>
      <c r="M19" s="146" t="s">
        <v>452</v>
      </c>
      <c r="N19" s="146" t="s">
        <v>453</v>
      </c>
      <c r="O19" s="146" t="s">
        <v>455</v>
      </c>
      <c r="P19" s="146" t="s">
        <v>456</v>
      </c>
      <c r="Q19" s="146" t="s">
        <v>457</v>
      </c>
      <c r="R19" s="146" t="s">
        <v>458</v>
      </c>
      <c r="S19" s="146" t="s">
        <v>459</v>
      </c>
      <c r="T19" s="158"/>
    </row>
    <row r="20" spans="1:20" s="76" customFormat="1" ht="15" customHeight="1">
      <c r="A20" s="63">
        <v>20</v>
      </c>
      <c r="B20" s="142"/>
      <c r="C20" s="144"/>
      <c r="D20" s="126"/>
      <c r="E20" s="126"/>
      <c r="F20" s="126"/>
      <c r="G20" s="126"/>
      <c r="H20" s="223" t="str">
        <f>IF(ISNUMBER(CoverSheet!$C$12),"for year ended","")</f>
        <v>for year ended</v>
      </c>
      <c r="I20" s="147">
        <f>IF(ISNUMBER(CoverSheet!$C$12),DATE(YEAR(CoverSheet!$C$12),MONTH(CoverSheet!$C$12),DAY(CoverSheet!$C$12))-1,"")</f>
        <v>43555</v>
      </c>
      <c r="J20" s="147">
        <f>IF(ISNUMBER(CoverSheet!$C$12),DATE(YEAR(CoverSheet!$C$12)+1,MONTH(CoverSheet!$C$12),DAY(CoverSheet!$C$12))-1,"")</f>
        <v>43921</v>
      </c>
      <c r="K20" s="147">
        <f>IF(ISNUMBER(CoverSheet!$C$12),DATE(YEAR(CoverSheet!$C$12)+2,MONTH(CoverSheet!$C$12),DAY(CoverSheet!$C$12))-1,"")</f>
        <v>44286</v>
      </c>
      <c r="L20" s="147">
        <f>IF(ISNUMBER(CoverSheet!$C$12),DATE(YEAR(CoverSheet!$C$12)+3,MONTH(CoverSheet!$C$12),DAY(CoverSheet!$C$12))-1,"")</f>
        <v>44651</v>
      </c>
      <c r="M20" s="147">
        <f>IF(ISNUMBER(CoverSheet!$C$12),DATE(YEAR(CoverSheet!$C$12)+4,MONTH(CoverSheet!$C$12),DAY(CoverSheet!$C$12))-1,"")</f>
        <v>45016</v>
      </c>
      <c r="N20" s="147">
        <f>IF(ISNUMBER(CoverSheet!$C$12),DATE(YEAR(CoverSheet!$C$12)+5,MONTH(CoverSheet!$C$12),DAY(CoverSheet!$C$12))-1,"")</f>
        <v>45382</v>
      </c>
      <c r="O20" s="147">
        <f>IF(ISNUMBER(CoverSheet!$C$12),DATE(YEAR(CoverSheet!$C$12)+6,MONTH(CoverSheet!$C$12),DAY(CoverSheet!$C$12))-1,"")</f>
        <v>45747</v>
      </c>
      <c r="P20" s="147">
        <f>IF(ISNUMBER(CoverSheet!$C$12),DATE(YEAR(CoverSheet!$C$12)+7,MONTH(CoverSheet!$C$12),DAY(CoverSheet!$C$12))-1,"")</f>
        <v>46112</v>
      </c>
      <c r="Q20" s="147">
        <f>IF(ISNUMBER(CoverSheet!$C$12),DATE(YEAR(CoverSheet!$C$12)+8,MONTH(CoverSheet!$C$12),DAY(CoverSheet!$C$12))-1,"")</f>
        <v>46477</v>
      </c>
      <c r="R20" s="147">
        <f>IF(ISNUMBER(CoverSheet!$C$12),DATE(YEAR(CoverSheet!$C$12)+9,MONTH(CoverSheet!$C$12),DAY(CoverSheet!$C$12))-1,"")</f>
        <v>46843</v>
      </c>
      <c r="S20" s="147">
        <f>IF(ISNUMBER(CoverSheet!$C$12),DATE(YEAR(CoverSheet!$C$12)+10,MONTH(CoverSheet!$C$12),DAY(CoverSheet!$C$12))-1,"")</f>
        <v>47208</v>
      </c>
      <c r="T20" s="158"/>
    </row>
    <row r="21" spans="1:20" customFormat="1" ht="30" customHeight="1">
      <c r="A21" s="44">
        <v>21</v>
      </c>
      <c r="B21" s="142"/>
      <c r="C21" s="120"/>
      <c r="D21" s="120"/>
      <c r="E21" s="121"/>
      <c r="F21" s="126"/>
      <c r="G21" s="126"/>
      <c r="H21" s="126"/>
      <c r="I21" s="64" t="s">
        <v>468</v>
      </c>
      <c r="J21" s="126"/>
      <c r="K21" s="126"/>
      <c r="L21" s="126"/>
      <c r="M21" s="126"/>
      <c r="N21" s="126"/>
      <c r="O21" s="126"/>
      <c r="P21" s="126"/>
      <c r="Q21" s="126"/>
      <c r="R21" s="67"/>
      <c r="S21" s="67"/>
      <c r="T21" s="158"/>
    </row>
    <row r="22" spans="1:20" customFormat="1" ht="15" customHeight="1">
      <c r="A22" s="44">
        <v>22</v>
      </c>
      <c r="B22" s="142"/>
      <c r="C22" s="120"/>
      <c r="D22" s="120"/>
      <c r="E22" s="122" t="s">
        <v>62</v>
      </c>
      <c r="F22" s="129"/>
      <c r="G22" s="129"/>
      <c r="H22" s="126"/>
      <c r="I22" s="328">
        <v>1408.0451453650385</v>
      </c>
      <c r="J22" s="328">
        <v>1750</v>
      </c>
      <c r="K22" s="329">
        <v>1750</v>
      </c>
      <c r="L22" s="329">
        <v>1750</v>
      </c>
      <c r="M22" s="329">
        <v>1750</v>
      </c>
      <c r="N22" s="329">
        <v>1750</v>
      </c>
      <c r="O22" s="329">
        <v>1750</v>
      </c>
      <c r="P22" s="329">
        <v>1750</v>
      </c>
      <c r="Q22" s="329">
        <v>1750</v>
      </c>
      <c r="R22" s="329">
        <v>1750</v>
      </c>
      <c r="S22" s="329">
        <v>1750</v>
      </c>
      <c r="T22" s="158"/>
    </row>
    <row r="23" spans="1:20" customFormat="1" ht="15" customHeight="1">
      <c r="A23" s="44">
        <v>23</v>
      </c>
      <c r="B23" s="142"/>
      <c r="C23" s="120"/>
      <c r="D23" s="120"/>
      <c r="E23" s="122" t="s">
        <v>61</v>
      </c>
      <c r="F23" s="129"/>
      <c r="G23" s="129"/>
      <c r="H23" s="126"/>
      <c r="I23" s="328">
        <v>598.03921568627447</v>
      </c>
      <c r="J23" s="328">
        <v>800</v>
      </c>
      <c r="K23" s="329">
        <v>800</v>
      </c>
      <c r="L23" s="329">
        <v>800</v>
      </c>
      <c r="M23" s="329">
        <v>800</v>
      </c>
      <c r="N23" s="329">
        <v>800</v>
      </c>
      <c r="O23" s="329">
        <v>720</v>
      </c>
      <c r="P23" s="329">
        <v>700</v>
      </c>
      <c r="Q23" s="329">
        <v>680</v>
      </c>
      <c r="R23" s="329">
        <v>660</v>
      </c>
      <c r="S23" s="329">
        <v>660</v>
      </c>
      <c r="T23" s="158"/>
    </row>
    <row r="24" spans="1:20" customFormat="1" ht="15" customHeight="1">
      <c r="A24" s="44">
        <v>24</v>
      </c>
      <c r="B24" s="142"/>
      <c r="C24" s="120"/>
      <c r="D24" s="120"/>
      <c r="E24" s="122" t="s">
        <v>80</v>
      </c>
      <c r="F24" s="129"/>
      <c r="G24" s="129"/>
      <c r="H24" s="126"/>
      <c r="I24" s="328">
        <v>3102.984276183282</v>
      </c>
      <c r="J24" s="328">
        <v>2700</v>
      </c>
      <c r="K24" s="329">
        <v>2700</v>
      </c>
      <c r="L24" s="329">
        <v>2700</v>
      </c>
      <c r="M24" s="329">
        <v>2700</v>
      </c>
      <c r="N24" s="329">
        <v>2700</v>
      </c>
      <c r="O24" s="329">
        <v>2700</v>
      </c>
      <c r="P24" s="329">
        <v>2700</v>
      </c>
      <c r="Q24" s="329">
        <v>2700</v>
      </c>
      <c r="R24" s="329">
        <v>2700</v>
      </c>
      <c r="S24" s="329">
        <v>2700</v>
      </c>
      <c r="T24" s="158"/>
    </row>
    <row r="25" spans="1:20" customFormat="1" ht="15" customHeight="1" thickBot="1">
      <c r="A25" s="44">
        <v>25</v>
      </c>
      <c r="B25" s="142"/>
      <c r="C25" s="120"/>
      <c r="D25" s="120"/>
      <c r="E25" s="122" t="s">
        <v>76</v>
      </c>
      <c r="F25" s="129"/>
      <c r="G25" s="129"/>
      <c r="H25" s="126"/>
      <c r="I25" s="328">
        <v>301.24506564496613</v>
      </c>
      <c r="J25" s="328">
        <v>700</v>
      </c>
      <c r="K25" s="329">
        <v>700</v>
      </c>
      <c r="L25" s="329">
        <v>700</v>
      </c>
      <c r="M25" s="329">
        <v>700</v>
      </c>
      <c r="N25" s="329">
        <v>700</v>
      </c>
      <c r="O25" s="329">
        <v>700</v>
      </c>
      <c r="P25" s="329">
        <v>700</v>
      </c>
      <c r="Q25" s="329">
        <v>700</v>
      </c>
      <c r="R25" s="329">
        <v>700</v>
      </c>
      <c r="S25" s="329">
        <v>700</v>
      </c>
      <c r="T25" s="158"/>
    </row>
    <row r="26" spans="1:20" s="79" customFormat="1" ht="15" customHeight="1" thickBot="1">
      <c r="A26" s="63">
        <v>26</v>
      </c>
      <c r="B26" s="142"/>
      <c r="C26" s="120"/>
      <c r="D26" s="65" t="s">
        <v>505</v>
      </c>
      <c r="E26" s="65"/>
      <c r="F26" s="123"/>
      <c r="G26" s="123"/>
      <c r="H26" s="126"/>
      <c r="I26" s="200">
        <f t="shared" ref="I26:S26" si="3">SUM(I22:I25)</f>
        <v>5410.3137028795618</v>
      </c>
      <c r="J26" s="200">
        <f t="shared" si="3"/>
        <v>5950</v>
      </c>
      <c r="K26" s="200">
        <f t="shared" si="3"/>
        <v>5950</v>
      </c>
      <c r="L26" s="200">
        <f t="shared" si="3"/>
        <v>5950</v>
      </c>
      <c r="M26" s="200">
        <f t="shared" si="3"/>
        <v>5950</v>
      </c>
      <c r="N26" s="200">
        <f t="shared" si="3"/>
        <v>5950</v>
      </c>
      <c r="O26" s="200">
        <f t="shared" si="3"/>
        <v>5870</v>
      </c>
      <c r="P26" s="200">
        <f t="shared" si="3"/>
        <v>5850</v>
      </c>
      <c r="Q26" s="200">
        <f t="shared" si="3"/>
        <v>5830</v>
      </c>
      <c r="R26" s="200">
        <f t="shared" si="3"/>
        <v>5810</v>
      </c>
      <c r="S26" s="200">
        <f t="shared" si="3"/>
        <v>5810</v>
      </c>
      <c r="T26" s="158"/>
    </row>
    <row r="27" spans="1:20" customFormat="1" ht="15" customHeight="1">
      <c r="A27" s="44">
        <v>27</v>
      </c>
      <c r="B27" s="142"/>
      <c r="C27" s="120"/>
      <c r="D27" s="120"/>
      <c r="E27" s="122" t="s">
        <v>247</v>
      </c>
      <c r="F27" s="129"/>
      <c r="G27" s="129"/>
      <c r="H27" s="126"/>
      <c r="I27" s="332">
        <v>4048</v>
      </c>
      <c r="J27" s="332">
        <v>4629</v>
      </c>
      <c r="K27" s="334">
        <v>4803</v>
      </c>
      <c r="L27" s="334">
        <v>4781</v>
      </c>
      <c r="M27" s="334">
        <v>4778</v>
      </c>
      <c r="N27" s="334">
        <v>4773</v>
      </c>
      <c r="O27" s="334">
        <v>4756</v>
      </c>
      <c r="P27" s="334">
        <v>4736</v>
      </c>
      <c r="Q27" s="334">
        <v>4718</v>
      </c>
      <c r="R27" s="334">
        <v>4727</v>
      </c>
      <c r="S27" s="334">
        <v>4721</v>
      </c>
      <c r="T27" s="158"/>
    </row>
    <row r="28" spans="1:20" customFormat="1" ht="15" customHeight="1" thickBot="1">
      <c r="A28" s="44">
        <v>28</v>
      </c>
      <c r="B28" s="142"/>
      <c r="C28" s="120"/>
      <c r="D28" s="120"/>
      <c r="E28" s="122" t="s">
        <v>60</v>
      </c>
      <c r="F28" s="129"/>
      <c r="G28" s="129"/>
      <c r="H28" s="126"/>
      <c r="I28" s="332">
        <v>7657</v>
      </c>
      <c r="J28" s="332">
        <v>9183</v>
      </c>
      <c r="K28" s="334">
        <v>8911</v>
      </c>
      <c r="L28" s="334">
        <v>8752</v>
      </c>
      <c r="M28" s="334">
        <v>8624</v>
      </c>
      <c r="N28" s="334">
        <v>8488</v>
      </c>
      <c r="O28" s="334">
        <v>8345</v>
      </c>
      <c r="P28" s="334">
        <v>8172</v>
      </c>
      <c r="Q28" s="334">
        <v>7984</v>
      </c>
      <c r="R28" s="334">
        <v>7807</v>
      </c>
      <c r="S28" s="334">
        <v>7637</v>
      </c>
      <c r="T28" s="158"/>
    </row>
    <row r="29" spans="1:20" s="79" customFormat="1" ht="15" customHeight="1" thickBot="1">
      <c r="A29" s="63">
        <v>29</v>
      </c>
      <c r="B29" s="142"/>
      <c r="C29" s="120"/>
      <c r="D29" s="65" t="s">
        <v>498</v>
      </c>
      <c r="E29" s="65"/>
      <c r="F29" s="123"/>
      <c r="G29" s="123"/>
      <c r="H29" s="126"/>
      <c r="I29" s="200">
        <f t="shared" ref="I29:S29" si="4">SUM(I27:I28)</f>
        <v>11705</v>
      </c>
      <c r="J29" s="200">
        <f t="shared" si="4"/>
        <v>13812</v>
      </c>
      <c r="K29" s="200">
        <f t="shared" si="4"/>
        <v>13714</v>
      </c>
      <c r="L29" s="200">
        <f t="shared" si="4"/>
        <v>13533</v>
      </c>
      <c r="M29" s="200">
        <f t="shared" si="4"/>
        <v>13402</v>
      </c>
      <c r="N29" s="200">
        <f t="shared" si="4"/>
        <v>13261</v>
      </c>
      <c r="O29" s="200">
        <f t="shared" si="4"/>
        <v>13101</v>
      </c>
      <c r="P29" s="200">
        <f t="shared" si="4"/>
        <v>12908</v>
      </c>
      <c r="Q29" s="200">
        <f t="shared" si="4"/>
        <v>12702</v>
      </c>
      <c r="R29" s="200">
        <f t="shared" si="4"/>
        <v>12534</v>
      </c>
      <c r="S29" s="200">
        <f t="shared" si="4"/>
        <v>12358</v>
      </c>
      <c r="T29" s="158"/>
    </row>
    <row r="30" spans="1:20" customFormat="1" ht="15" customHeight="1" thickBot="1">
      <c r="A30" s="44">
        <v>30</v>
      </c>
      <c r="B30" s="142"/>
      <c r="C30" s="120"/>
      <c r="D30" s="121" t="s">
        <v>79</v>
      </c>
      <c r="E30" s="121"/>
      <c r="F30" s="129"/>
      <c r="G30" s="129"/>
      <c r="H30" s="126"/>
      <c r="I30" s="200">
        <f>I26+I29</f>
        <v>17115.313702879561</v>
      </c>
      <c r="J30" s="200">
        <f t="shared" ref="J30:S30" si="5">J26+J29</f>
        <v>19762</v>
      </c>
      <c r="K30" s="200">
        <f t="shared" si="5"/>
        <v>19664</v>
      </c>
      <c r="L30" s="200">
        <f t="shared" si="5"/>
        <v>19483</v>
      </c>
      <c r="M30" s="200">
        <f t="shared" si="5"/>
        <v>19352</v>
      </c>
      <c r="N30" s="200">
        <f t="shared" si="5"/>
        <v>19211</v>
      </c>
      <c r="O30" s="200">
        <f t="shared" si="5"/>
        <v>18971</v>
      </c>
      <c r="P30" s="200">
        <f t="shared" si="5"/>
        <v>18758</v>
      </c>
      <c r="Q30" s="200">
        <f t="shared" si="5"/>
        <v>18532</v>
      </c>
      <c r="R30" s="200">
        <f t="shared" si="5"/>
        <v>18344</v>
      </c>
      <c r="S30" s="200">
        <f t="shared" si="5"/>
        <v>18168</v>
      </c>
      <c r="T30" s="158"/>
    </row>
    <row r="31" spans="1:20" customFormat="1" ht="30" customHeight="1">
      <c r="A31" s="44">
        <v>31</v>
      </c>
      <c r="B31" s="142"/>
      <c r="C31" s="119" t="s">
        <v>252</v>
      </c>
      <c r="D31" s="120"/>
      <c r="E31" s="120"/>
      <c r="F31" s="129"/>
      <c r="G31" s="129"/>
      <c r="H31" s="129"/>
      <c r="I31" s="122"/>
      <c r="J31" s="122"/>
      <c r="K31" s="126"/>
      <c r="L31" s="126"/>
      <c r="M31" s="126"/>
      <c r="N31" s="122"/>
      <c r="O31" s="126"/>
      <c r="P31" s="122"/>
      <c r="Q31" s="122"/>
      <c r="R31" s="126"/>
      <c r="S31" s="126"/>
      <c r="T31" s="158"/>
    </row>
    <row r="32" spans="1:20" customFormat="1" ht="15" customHeight="1">
      <c r="A32" s="44">
        <v>32</v>
      </c>
      <c r="B32" s="142"/>
      <c r="C32" s="350"/>
      <c r="D32" s="350"/>
      <c r="E32" s="353" t="s">
        <v>506</v>
      </c>
      <c r="F32" s="128"/>
      <c r="G32" s="159"/>
      <c r="H32" s="129"/>
      <c r="I32" s="122"/>
      <c r="J32" s="122"/>
      <c r="K32" s="126"/>
      <c r="L32" s="126"/>
      <c r="M32" s="126"/>
      <c r="N32" s="122"/>
      <c r="O32" s="126"/>
      <c r="P32" s="122"/>
      <c r="Q32" s="122"/>
      <c r="R32" s="126"/>
      <c r="S32" s="126"/>
      <c r="T32" s="158"/>
    </row>
    <row r="33" spans="1:20" customFormat="1" ht="15" customHeight="1">
      <c r="A33" s="44">
        <v>33</v>
      </c>
      <c r="B33" s="142"/>
      <c r="C33" s="350"/>
      <c r="D33" s="350"/>
      <c r="E33" s="353"/>
      <c r="F33" s="128"/>
      <c r="G33" s="159"/>
      <c r="H33" s="126"/>
      <c r="I33" s="193">
        <v>0</v>
      </c>
      <c r="J33" s="334">
        <v>0</v>
      </c>
      <c r="K33" s="334">
        <v>0</v>
      </c>
      <c r="L33" s="334">
        <v>0</v>
      </c>
      <c r="M33" s="334">
        <v>0</v>
      </c>
      <c r="N33" s="334">
        <v>0</v>
      </c>
      <c r="O33" s="334">
        <v>0</v>
      </c>
      <c r="P33" s="334">
        <v>0</v>
      </c>
      <c r="Q33" s="334">
        <v>0</v>
      </c>
      <c r="R33" s="334">
        <v>0</v>
      </c>
      <c r="S33" s="334">
        <v>0</v>
      </c>
      <c r="T33" s="158"/>
    </row>
    <row r="34" spans="1:20" customFormat="1" ht="15" customHeight="1">
      <c r="A34" s="44">
        <v>34</v>
      </c>
      <c r="B34" s="142"/>
      <c r="C34" s="120"/>
      <c r="D34" s="120"/>
      <c r="E34" s="127" t="s">
        <v>480</v>
      </c>
      <c r="F34" s="129"/>
      <c r="G34" s="129"/>
      <c r="H34" s="126"/>
      <c r="I34" s="334">
        <v>0</v>
      </c>
      <c r="J34" s="334">
        <v>0</v>
      </c>
      <c r="K34" s="334">
        <v>0</v>
      </c>
      <c r="L34" s="334">
        <v>0</v>
      </c>
      <c r="M34" s="334">
        <v>0</v>
      </c>
      <c r="N34" s="334">
        <v>0</v>
      </c>
      <c r="O34" s="334">
        <v>0</v>
      </c>
      <c r="P34" s="334">
        <v>0</v>
      </c>
      <c r="Q34" s="334">
        <v>0</v>
      </c>
      <c r="R34" s="334">
        <v>0</v>
      </c>
      <c r="S34" s="334">
        <v>0</v>
      </c>
      <c r="T34" s="158"/>
    </row>
    <row r="35" spans="1:20" customFormat="1" ht="15" customHeight="1">
      <c r="A35" s="44">
        <v>35</v>
      </c>
      <c r="B35" s="142"/>
      <c r="C35" s="120"/>
      <c r="D35" s="120"/>
      <c r="E35" s="122" t="s">
        <v>243</v>
      </c>
      <c r="F35" s="122"/>
      <c r="G35" s="129"/>
      <c r="H35" s="126"/>
      <c r="I35" s="334">
        <v>0</v>
      </c>
      <c r="J35" s="334">
        <v>0</v>
      </c>
      <c r="K35" s="334">
        <v>0</v>
      </c>
      <c r="L35" s="334">
        <v>0</v>
      </c>
      <c r="M35" s="334">
        <v>0</v>
      </c>
      <c r="N35" s="334">
        <v>0</v>
      </c>
      <c r="O35" s="334">
        <v>0</v>
      </c>
      <c r="P35" s="334">
        <v>0</v>
      </c>
      <c r="Q35" s="334">
        <v>0</v>
      </c>
      <c r="R35" s="334">
        <v>0</v>
      </c>
      <c r="S35" s="334">
        <v>0</v>
      </c>
      <c r="T35" s="158"/>
    </row>
    <row r="36" spans="1:20" s="88" customFormat="1" ht="15" customHeight="1">
      <c r="A36" s="63">
        <v>36</v>
      </c>
      <c r="B36" s="142"/>
      <c r="C36" s="120"/>
      <c r="D36" s="120"/>
      <c r="E36" s="122" t="s">
        <v>413</v>
      </c>
      <c r="F36" s="122"/>
      <c r="G36" s="129"/>
      <c r="H36" s="126"/>
      <c r="I36" s="327">
        <v>250.1</v>
      </c>
      <c r="J36" s="327">
        <v>249.11764705882354</v>
      </c>
      <c r="K36" s="327">
        <v>249.11764705882356</v>
      </c>
      <c r="L36" s="327">
        <v>249.11764705882354</v>
      </c>
      <c r="M36" s="327">
        <v>249.11764705882354</v>
      </c>
      <c r="N36" s="327">
        <v>249.11764705882354</v>
      </c>
      <c r="O36" s="327">
        <v>249.11764705882351</v>
      </c>
      <c r="P36" s="327">
        <v>249.11764705882356</v>
      </c>
      <c r="Q36" s="327">
        <v>249.11764705882354</v>
      </c>
      <c r="R36" s="327">
        <v>249.11764705882354</v>
      </c>
      <c r="S36" s="327">
        <v>249.11764705882354</v>
      </c>
      <c r="T36" s="158"/>
    </row>
    <row r="37" spans="1:20" s="68" customFormat="1" ht="15" customHeight="1">
      <c r="A37" s="63">
        <v>37</v>
      </c>
      <c r="B37" s="134" t="s">
        <v>481</v>
      </c>
      <c r="C37" s="120"/>
      <c r="D37" s="120"/>
      <c r="E37" s="121"/>
      <c r="F37" s="129"/>
      <c r="G37" s="129"/>
      <c r="H37" s="126"/>
      <c r="I37" s="129"/>
      <c r="J37" s="126"/>
      <c r="K37" s="129"/>
      <c r="L37" s="126"/>
      <c r="M37" s="129"/>
      <c r="N37" s="126"/>
      <c r="O37" s="129"/>
      <c r="P37" s="126"/>
      <c r="Q37" s="129"/>
      <c r="R37" s="126"/>
      <c r="S37" s="126"/>
      <c r="T37" s="158"/>
    </row>
    <row r="38" spans="1:20" customFormat="1" ht="15" customHeight="1">
      <c r="A38" s="63">
        <v>38</v>
      </c>
      <c r="B38" s="142"/>
      <c r="C38" s="120"/>
      <c r="D38" s="120"/>
      <c r="E38" s="121"/>
      <c r="F38" s="126"/>
      <c r="G38" s="126"/>
      <c r="H38" s="126"/>
      <c r="I38" s="126"/>
      <c r="J38" s="126"/>
      <c r="K38" s="126"/>
      <c r="L38" s="126"/>
      <c r="M38" s="126"/>
      <c r="N38" s="126"/>
      <c r="O38" s="126"/>
      <c r="P38" s="126"/>
      <c r="Q38" s="126"/>
      <c r="R38" s="126"/>
      <c r="S38" s="126"/>
      <c r="T38" s="158"/>
    </row>
    <row r="39" spans="1:20" s="76" customFormat="1" ht="15" customHeight="1">
      <c r="A39" s="63">
        <v>39</v>
      </c>
      <c r="B39" s="142"/>
      <c r="C39" s="122"/>
      <c r="D39" s="126"/>
      <c r="E39" s="126"/>
      <c r="F39" s="126"/>
      <c r="G39" s="126"/>
      <c r="H39" s="146"/>
      <c r="I39" s="146" t="s">
        <v>235</v>
      </c>
      <c r="J39" s="146" t="s">
        <v>449</v>
      </c>
      <c r="K39" s="146" t="s">
        <v>450</v>
      </c>
      <c r="L39" s="146" t="s">
        <v>451</v>
      </c>
      <c r="M39" s="146" t="s">
        <v>452</v>
      </c>
      <c r="N39" s="146" t="s">
        <v>453</v>
      </c>
      <c r="O39" s="146" t="s">
        <v>455</v>
      </c>
      <c r="P39" s="146" t="s">
        <v>456</v>
      </c>
      <c r="Q39" s="146" t="s">
        <v>457</v>
      </c>
      <c r="R39" s="146" t="s">
        <v>458</v>
      </c>
      <c r="S39" s="146" t="s">
        <v>459</v>
      </c>
      <c r="T39" s="158"/>
    </row>
    <row r="40" spans="1:20" s="76" customFormat="1" ht="15" customHeight="1">
      <c r="A40" s="63">
        <v>40</v>
      </c>
      <c r="B40" s="142"/>
      <c r="C40" s="144"/>
      <c r="D40" s="126"/>
      <c r="E40" s="126"/>
      <c r="F40" s="126"/>
      <c r="G40" s="126"/>
      <c r="H40" s="223" t="str">
        <f>IF(ISNUMBER(CoverSheet!$C$12),"for year ended","")</f>
        <v>for year ended</v>
      </c>
      <c r="I40" s="147">
        <f>IF(ISNUMBER(CoverSheet!$C$12),DATE(YEAR(CoverSheet!$C$12),MONTH(CoverSheet!$C$12),DAY(CoverSheet!$C$12))-1,"")</f>
        <v>43555</v>
      </c>
      <c r="J40" s="147">
        <f>IF(ISNUMBER(CoverSheet!$C$12),DATE(YEAR(CoverSheet!$C$12)+1,MONTH(CoverSheet!$C$12),DAY(CoverSheet!$C$12))-1,"")</f>
        <v>43921</v>
      </c>
      <c r="K40" s="147">
        <f>IF(ISNUMBER(CoverSheet!$C$12),DATE(YEAR(CoverSheet!$C$12)+2,MONTH(CoverSheet!$C$12),DAY(CoverSheet!$C$12))-1,"")</f>
        <v>44286</v>
      </c>
      <c r="L40" s="147">
        <f>IF(ISNUMBER(CoverSheet!$C$12),DATE(YEAR(CoverSheet!$C$12)+3,MONTH(CoverSheet!$C$12),DAY(CoverSheet!$C$12))-1,"")</f>
        <v>44651</v>
      </c>
      <c r="M40" s="147">
        <f>IF(ISNUMBER(CoverSheet!$C$12),DATE(YEAR(CoverSheet!$C$12)+4,MONTH(CoverSheet!$C$12),DAY(CoverSheet!$C$12))-1,"")</f>
        <v>45016</v>
      </c>
      <c r="N40" s="147">
        <f>IF(ISNUMBER(CoverSheet!$C$12),DATE(YEAR(CoverSheet!$C$12)+5,MONTH(CoverSheet!$C$12),DAY(CoverSheet!$C$12))-1,"")</f>
        <v>45382</v>
      </c>
      <c r="O40" s="147">
        <f>IF(ISNUMBER(CoverSheet!$C$12),DATE(YEAR(CoverSheet!$C$12)+6,MONTH(CoverSheet!$C$12),DAY(CoverSheet!$C$12))-1,"")</f>
        <v>45747</v>
      </c>
      <c r="P40" s="147">
        <f>IF(ISNUMBER(CoverSheet!$C$12),DATE(YEAR(CoverSheet!$C$12)+7,MONTH(CoverSheet!$C$12),DAY(CoverSheet!$C$12))-1,"")</f>
        <v>46112</v>
      </c>
      <c r="Q40" s="147">
        <f>IF(ISNUMBER(CoverSheet!$C$12),DATE(YEAR(CoverSheet!$C$12)+8,MONTH(CoverSheet!$C$12),DAY(CoverSheet!$C$12))-1,"")</f>
        <v>46477</v>
      </c>
      <c r="R40" s="147">
        <f>IF(ISNUMBER(CoverSheet!$C$12),DATE(YEAR(CoverSheet!$C$12)+9,MONTH(CoverSheet!$C$12),DAY(CoverSheet!$C$12))-1,"")</f>
        <v>46843</v>
      </c>
      <c r="S40" s="147">
        <f>IF(ISNUMBER(CoverSheet!$C$12),DATE(YEAR(CoverSheet!$C$12)+10,MONTH(CoverSheet!$C$12),DAY(CoverSheet!$C$12))-1,"")</f>
        <v>47208</v>
      </c>
      <c r="T40" s="158"/>
    </row>
    <row r="41" spans="1:20" customFormat="1" ht="30" customHeight="1">
      <c r="A41" s="63">
        <v>41</v>
      </c>
      <c r="B41" s="142"/>
      <c r="C41" s="119" t="s">
        <v>249</v>
      </c>
      <c r="D41" s="120"/>
      <c r="E41" s="121"/>
      <c r="F41" s="129"/>
      <c r="G41" s="129"/>
      <c r="H41" s="126"/>
      <c r="I41" s="160" t="s">
        <v>470</v>
      </c>
      <c r="J41" s="126"/>
      <c r="K41" s="126"/>
      <c r="L41" s="126"/>
      <c r="M41" s="126"/>
      <c r="N41" s="126"/>
      <c r="O41" s="126"/>
      <c r="P41" s="126"/>
      <c r="Q41" s="126"/>
      <c r="R41" s="126"/>
      <c r="S41" s="126"/>
      <c r="T41" s="158"/>
    </row>
    <row r="42" spans="1:20" customFormat="1" ht="15" customHeight="1">
      <c r="A42" s="63">
        <v>42</v>
      </c>
      <c r="B42" s="142"/>
      <c r="C42" s="120"/>
      <c r="D42" s="120"/>
      <c r="E42" s="122" t="s">
        <v>62</v>
      </c>
      <c r="F42" s="129"/>
      <c r="G42" s="129"/>
      <c r="H42" s="126"/>
      <c r="I42" s="196">
        <f t="shared" ref="I42:S42" si="6">I10-I22</f>
        <v>0</v>
      </c>
      <c r="J42" s="196">
        <f t="shared" si="6"/>
        <v>35</v>
      </c>
      <c r="K42" s="196">
        <f t="shared" si="6"/>
        <v>70.700000000000045</v>
      </c>
      <c r="L42" s="196">
        <f t="shared" si="6"/>
        <v>107.11399999999981</v>
      </c>
      <c r="M42" s="196">
        <f t="shared" si="6"/>
        <v>144.25628000000006</v>
      </c>
      <c r="N42" s="196">
        <f t="shared" si="6"/>
        <v>182.1414056000001</v>
      </c>
      <c r="O42" s="196">
        <f t="shared" si="6"/>
        <v>220.78423371200006</v>
      </c>
      <c r="P42" s="196">
        <f t="shared" si="6"/>
        <v>260.19991838623969</v>
      </c>
      <c r="Q42" s="196">
        <f t="shared" si="6"/>
        <v>300.4039167539645</v>
      </c>
      <c r="R42" s="196">
        <f t="shared" si="6"/>
        <v>341.41199508904401</v>
      </c>
      <c r="S42" s="196">
        <f t="shared" si="6"/>
        <v>383.24023499082477</v>
      </c>
      <c r="T42" s="158"/>
    </row>
    <row r="43" spans="1:20" customFormat="1" ht="15" customHeight="1">
      <c r="A43" s="63">
        <v>43</v>
      </c>
      <c r="B43" s="142"/>
      <c r="C43" s="120"/>
      <c r="D43" s="120"/>
      <c r="E43" s="122" t="s">
        <v>61</v>
      </c>
      <c r="F43" s="129"/>
      <c r="G43" s="129"/>
      <c r="H43" s="126"/>
      <c r="I43" s="196">
        <f t="shared" ref="I43:S43" si="7">I11-I23</f>
        <v>0</v>
      </c>
      <c r="J43" s="196">
        <f t="shared" si="7"/>
        <v>16</v>
      </c>
      <c r="K43" s="196">
        <f t="shared" si="7"/>
        <v>32.319999999999936</v>
      </c>
      <c r="L43" s="196">
        <f t="shared" si="7"/>
        <v>48.966399999999908</v>
      </c>
      <c r="M43" s="196">
        <f t="shared" si="7"/>
        <v>65.945728000000031</v>
      </c>
      <c r="N43" s="196">
        <f t="shared" si="7"/>
        <v>83.26464255999997</v>
      </c>
      <c r="O43" s="196">
        <f t="shared" si="7"/>
        <v>90.836941870080068</v>
      </c>
      <c r="P43" s="196">
        <f t="shared" si="7"/>
        <v>104.07996735449592</v>
      </c>
      <c r="Q43" s="196">
        <f t="shared" si="7"/>
        <v>116.72837908154054</v>
      </c>
      <c r="R43" s="196">
        <f t="shared" si="7"/>
        <v>128.76109529072517</v>
      </c>
      <c r="S43" s="196">
        <f t="shared" si="7"/>
        <v>144.5363171965397</v>
      </c>
      <c r="T43" s="158"/>
    </row>
    <row r="44" spans="1:20" customFormat="1" ht="15" customHeight="1">
      <c r="A44" s="63">
        <v>44</v>
      </c>
      <c r="B44" s="142"/>
      <c r="C44" s="120"/>
      <c r="D44" s="120"/>
      <c r="E44" s="122" t="s">
        <v>80</v>
      </c>
      <c r="F44" s="129"/>
      <c r="G44" s="129"/>
      <c r="H44" s="126"/>
      <c r="I44" s="196">
        <f t="shared" ref="I44:S44" si="8">I12-I24</f>
        <v>0</v>
      </c>
      <c r="J44" s="196">
        <f t="shared" si="8"/>
        <v>54</v>
      </c>
      <c r="K44" s="196">
        <f t="shared" si="8"/>
        <v>109.07999999999993</v>
      </c>
      <c r="L44" s="196">
        <f t="shared" si="8"/>
        <v>165.26159999999982</v>
      </c>
      <c r="M44" s="196">
        <f t="shared" si="8"/>
        <v>222.56683199999998</v>
      </c>
      <c r="N44" s="196">
        <f t="shared" si="8"/>
        <v>281.01816864000011</v>
      </c>
      <c r="O44" s="196">
        <f t="shared" si="8"/>
        <v>340.63853201280017</v>
      </c>
      <c r="P44" s="196">
        <f t="shared" si="8"/>
        <v>401.45130265305534</v>
      </c>
      <c r="Q44" s="196">
        <f t="shared" si="8"/>
        <v>463.48032870611678</v>
      </c>
      <c r="R44" s="196">
        <f t="shared" si="8"/>
        <v>526.74993528023924</v>
      </c>
      <c r="S44" s="196">
        <f t="shared" si="8"/>
        <v>591.28493398584396</v>
      </c>
      <c r="T44" s="158"/>
    </row>
    <row r="45" spans="1:20" customFormat="1" ht="15" customHeight="1" thickBot="1">
      <c r="A45" s="63">
        <v>45</v>
      </c>
      <c r="B45" s="142"/>
      <c r="C45" s="120"/>
      <c r="D45" s="120"/>
      <c r="E45" s="122" t="s">
        <v>76</v>
      </c>
      <c r="F45" s="129"/>
      <c r="G45" s="129"/>
      <c r="H45" s="126"/>
      <c r="I45" s="196">
        <f t="shared" ref="I45:S45" si="9">I13-I25</f>
        <v>0</v>
      </c>
      <c r="J45" s="196">
        <f t="shared" si="9"/>
        <v>14</v>
      </c>
      <c r="K45" s="196">
        <f t="shared" si="9"/>
        <v>28.279999999999973</v>
      </c>
      <c r="L45" s="196">
        <f t="shared" si="9"/>
        <v>42.84559999999999</v>
      </c>
      <c r="M45" s="196">
        <f t="shared" si="9"/>
        <v>57.702511999999956</v>
      </c>
      <c r="N45" s="196">
        <f t="shared" si="9"/>
        <v>72.856562240000017</v>
      </c>
      <c r="O45" s="196">
        <f t="shared" si="9"/>
        <v>88.313693484800069</v>
      </c>
      <c r="P45" s="196">
        <f t="shared" si="9"/>
        <v>104.07996735449592</v>
      </c>
      <c r="Q45" s="196">
        <f t="shared" si="9"/>
        <v>120.16156670158591</v>
      </c>
      <c r="R45" s="196">
        <f t="shared" si="9"/>
        <v>136.56479803561763</v>
      </c>
      <c r="S45" s="196">
        <f t="shared" si="9"/>
        <v>153.29609399633</v>
      </c>
      <c r="T45" s="158"/>
    </row>
    <row r="46" spans="1:20" s="79" customFormat="1" ht="15" customHeight="1" thickBot="1">
      <c r="A46" s="63">
        <v>46</v>
      </c>
      <c r="B46" s="142"/>
      <c r="C46" s="120"/>
      <c r="D46" s="65" t="s">
        <v>505</v>
      </c>
      <c r="E46" s="65"/>
      <c r="F46" s="123"/>
      <c r="G46" s="123"/>
      <c r="H46" s="126"/>
      <c r="I46" s="200">
        <f>I14-I26</f>
        <v>0</v>
      </c>
      <c r="J46" s="200">
        <f t="shared" ref="J46:S46" si="10">J14-J26</f>
        <v>119</v>
      </c>
      <c r="K46" s="200">
        <f t="shared" si="10"/>
        <v>240.38000000000011</v>
      </c>
      <c r="L46" s="200">
        <f t="shared" si="10"/>
        <v>364.18759999999929</v>
      </c>
      <c r="M46" s="200">
        <f t="shared" si="10"/>
        <v>490.47135200000048</v>
      </c>
      <c r="N46" s="200">
        <f t="shared" si="10"/>
        <v>619.2807790400002</v>
      </c>
      <c r="O46" s="200">
        <f t="shared" si="10"/>
        <v>740.57340107967957</v>
      </c>
      <c r="P46" s="200">
        <f t="shared" si="10"/>
        <v>869.81115574828709</v>
      </c>
      <c r="Q46" s="200">
        <f t="shared" si="10"/>
        <v>1000.7741912432075</v>
      </c>
      <c r="R46" s="200">
        <f t="shared" si="10"/>
        <v>1133.4878236956265</v>
      </c>
      <c r="S46" s="200">
        <f t="shared" si="10"/>
        <v>1272.3575801695388</v>
      </c>
      <c r="T46" s="158"/>
    </row>
    <row r="47" spans="1:20" customFormat="1" ht="15" customHeight="1">
      <c r="A47" s="63">
        <v>47</v>
      </c>
      <c r="B47" s="142"/>
      <c r="C47" s="120"/>
      <c r="D47" s="120"/>
      <c r="E47" s="122" t="s">
        <v>247</v>
      </c>
      <c r="F47" s="129"/>
      <c r="G47" s="129"/>
      <c r="H47" s="126"/>
      <c r="I47" s="196">
        <f t="shared" ref="I47:S47" si="11">I15-I27</f>
        <v>0</v>
      </c>
      <c r="J47" s="196">
        <f t="shared" si="11"/>
        <v>92</v>
      </c>
      <c r="K47" s="196">
        <f t="shared" si="11"/>
        <v>194</v>
      </c>
      <c r="L47" s="196">
        <f t="shared" si="11"/>
        <v>293</v>
      </c>
      <c r="M47" s="196">
        <f t="shared" si="11"/>
        <v>394</v>
      </c>
      <c r="N47" s="196">
        <f t="shared" si="11"/>
        <v>497</v>
      </c>
      <c r="O47" s="196">
        <f t="shared" si="11"/>
        <v>600</v>
      </c>
      <c r="P47" s="196">
        <f t="shared" si="11"/>
        <v>704</v>
      </c>
      <c r="Q47" s="196">
        <f t="shared" si="11"/>
        <v>810</v>
      </c>
      <c r="R47" s="196">
        <f t="shared" si="11"/>
        <v>922</v>
      </c>
      <c r="S47" s="196">
        <f t="shared" si="11"/>
        <v>1033</v>
      </c>
      <c r="T47" s="158"/>
    </row>
    <row r="48" spans="1:20" customFormat="1" ht="15" customHeight="1" thickBot="1">
      <c r="A48" s="63">
        <v>48</v>
      </c>
      <c r="B48" s="142"/>
      <c r="C48" s="120"/>
      <c r="D48" s="120"/>
      <c r="E48" s="122" t="s">
        <v>60</v>
      </c>
      <c r="F48" s="129"/>
      <c r="G48" s="129"/>
      <c r="H48" s="126"/>
      <c r="I48" s="196">
        <f t="shared" ref="I48:S48" si="12">I16-I28</f>
        <v>0</v>
      </c>
      <c r="J48" s="196">
        <f t="shared" si="12"/>
        <v>184</v>
      </c>
      <c r="K48" s="196">
        <f t="shared" si="12"/>
        <v>360</v>
      </c>
      <c r="L48" s="196">
        <f t="shared" si="12"/>
        <v>536</v>
      </c>
      <c r="M48" s="196">
        <f t="shared" si="12"/>
        <v>711</v>
      </c>
      <c r="N48" s="196">
        <f t="shared" si="12"/>
        <v>884</v>
      </c>
      <c r="O48" s="196">
        <f t="shared" si="12"/>
        <v>1053</v>
      </c>
      <c r="P48" s="196">
        <f t="shared" si="12"/>
        <v>1215</v>
      </c>
      <c r="Q48" s="196">
        <f t="shared" si="12"/>
        <v>1370</v>
      </c>
      <c r="R48" s="196">
        <f t="shared" si="12"/>
        <v>1523</v>
      </c>
      <c r="S48" s="196">
        <f t="shared" si="12"/>
        <v>1673</v>
      </c>
      <c r="T48" s="158"/>
    </row>
    <row r="49" spans="1:20" s="79" customFormat="1" ht="15" customHeight="1" thickBot="1">
      <c r="A49" s="63">
        <v>49</v>
      </c>
      <c r="B49" s="142"/>
      <c r="C49" s="120"/>
      <c r="D49" s="65" t="s">
        <v>498</v>
      </c>
      <c r="E49" s="65"/>
      <c r="F49" s="123"/>
      <c r="G49" s="123"/>
      <c r="H49" s="126"/>
      <c r="I49" s="200">
        <f>I17-I29</f>
        <v>0</v>
      </c>
      <c r="J49" s="200">
        <f t="shared" ref="J49:S49" si="13">J17-J29</f>
        <v>276</v>
      </c>
      <c r="K49" s="200">
        <f t="shared" si="13"/>
        <v>554</v>
      </c>
      <c r="L49" s="200">
        <f t="shared" si="13"/>
        <v>829</v>
      </c>
      <c r="M49" s="200">
        <f t="shared" si="13"/>
        <v>1105</v>
      </c>
      <c r="N49" s="200">
        <f t="shared" si="13"/>
        <v>1381</v>
      </c>
      <c r="O49" s="200">
        <f t="shared" si="13"/>
        <v>1653</v>
      </c>
      <c r="P49" s="200">
        <f t="shared" si="13"/>
        <v>1919</v>
      </c>
      <c r="Q49" s="200">
        <f t="shared" si="13"/>
        <v>2180</v>
      </c>
      <c r="R49" s="200">
        <f t="shared" si="13"/>
        <v>2445</v>
      </c>
      <c r="S49" s="200">
        <f t="shared" si="13"/>
        <v>2706</v>
      </c>
      <c r="T49" s="158"/>
    </row>
    <row r="50" spans="1:20" customFormat="1" ht="15" customHeight="1" thickBot="1">
      <c r="A50" s="63">
        <v>50</v>
      </c>
      <c r="B50" s="142"/>
      <c r="C50" s="120"/>
      <c r="D50" s="140" t="s">
        <v>79</v>
      </c>
      <c r="E50" s="121"/>
      <c r="F50" s="129"/>
      <c r="G50" s="129"/>
      <c r="H50" s="126"/>
      <c r="I50" s="200">
        <f>I46+I49</f>
        <v>0</v>
      </c>
      <c r="J50" s="200">
        <f t="shared" ref="J50:S50" si="14">J46+J49</f>
        <v>395</v>
      </c>
      <c r="K50" s="200">
        <f t="shared" si="14"/>
        <v>794.38000000000011</v>
      </c>
      <c r="L50" s="200">
        <f t="shared" si="14"/>
        <v>1193.1875999999993</v>
      </c>
      <c r="M50" s="200">
        <f t="shared" si="14"/>
        <v>1595.4713520000005</v>
      </c>
      <c r="N50" s="200">
        <f t="shared" si="14"/>
        <v>2000.2807790400002</v>
      </c>
      <c r="O50" s="200">
        <f t="shared" si="14"/>
        <v>2393.5734010796796</v>
      </c>
      <c r="P50" s="200">
        <f t="shared" si="14"/>
        <v>2788.8111557482871</v>
      </c>
      <c r="Q50" s="200">
        <f t="shared" si="14"/>
        <v>3180.7741912432075</v>
      </c>
      <c r="R50" s="200">
        <f t="shared" si="14"/>
        <v>3578.4878236956265</v>
      </c>
      <c r="S50" s="200">
        <f t="shared" si="14"/>
        <v>3978.3575801695388</v>
      </c>
      <c r="T50" s="158"/>
    </row>
    <row r="51" spans="1:20" customFormat="1">
      <c r="A51" s="23"/>
      <c r="B51" s="145"/>
      <c r="C51" s="130"/>
      <c r="D51" s="130"/>
      <c r="E51" s="130"/>
      <c r="F51" s="130"/>
      <c r="G51" s="130"/>
      <c r="H51" s="130"/>
      <c r="I51" s="130"/>
      <c r="J51" s="130"/>
      <c r="K51" s="130"/>
      <c r="L51" s="130"/>
      <c r="M51" s="130"/>
      <c r="N51" s="130"/>
      <c r="O51" s="130"/>
      <c r="P51" s="130"/>
      <c r="Q51" s="130"/>
      <c r="R51" s="130"/>
      <c r="S51" s="130"/>
      <c r="T51" s="161"/>
    </row>
  </sheetData>
  <sheetProtection sheet="1" objects="1" formatRows="0" insertRows="0"/>
  <customSheetViews>
    <customSheetView guid="{21F2E024-704F-4E93-AC63-213755ECFFE0}" scale="40" showPageBreaks="1" showGridLines="0" fitToPage="1" printArea="1" view="pageBreakPreview">
      <pageMargins left="0.70866141732283472" right="0.70866141732283472" top="0.74803149606299213" bottom="0.74803149606299213" header="0.31496062992125984" footer="0.31496062992125984"/>
      <pageSetup paperSize="9" scale="5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C32:D33"/>
    <mergeCell ref="Q2:S2"/>
    <mergeCell ref="Q3:S3"/>
    <mergeCell ref="A5:S5"/>
    <mergeCell ref="E32:E33"/>
  </mergeCells>
  <dataValidations disablePrompts="1" count="1">
    <dataValidation type="custom" allowBlank="1" showInputMessage="1" showErrorMessage="1" error="Decimal values larger than or equal to 0 and the text &quot;N/A&quot; are accepted" prompt="Please enter a number larger than or equal to 0. _x000a_Enter &quot;N/A&quot; if this does not apply" sqref="I33:S36">
      <formula1>OR(AND(ISNUMBER(I33),I33&gt;=0),AND(ISTEXT(I33),I33="N/A"))</formula1>
    </dataValidation>
  </dataValidations>
  <pageMargins left="0.70866141732283472" right="0.70866141732283472" top="0.74803149606299213" bottom="0.74803149606299213" header="0.31496062992125989" footer="0.31496062992125989"/>
  <pageSetup paperSize="9" scale="46" orientation="landscape" cellComments="asDisplayed" r:id="rId2"/>
  <headerFoot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O65"/>
  <sheetViews>
    <sheetView showGridLines="0" view="pageBreakPreview" zoomScale="70" zoomScaleNormal="100" zoomScaleSheetLayoutView="70" workbookViewId="0"/>
  </sheetViews>
  <sheetFormatPr defaultRowHeight="12.75"/>
  <cols>
    <col min="1" max="1" width="4.5703125" style="20" customWidth="1"/>
    <col min="2" max="2" width="3.140625" style="54" customWidth="1"/>
    <col min="3" max="3" width="8.140625" style="10" customWidth="1"/>
    <col min="4" max="4" width="27.5703125" style="11" customWidth="1"/>
    <col min="5" max="5" width="59.42578125" style="15" customWidth="1"/>
    <col min="6" max="6" width="7" style="15" customWidth="1"/>
    <col min="7" max="7" width="13.140625" style="10" customWidth="1"/>
    <col min="8" max="8" width="13.140625" style="16" customWidth="1"/>
    <col min="9" max="11" width="13.140625" style="10" customWidth="1"/>
    <col min="12" max="12" width="13.140625" style="289" customWidth="1"/>
    <col min="13" max="13" width="13.140625" style="71" customWidth="1"/>
    <col min="14" max="14" width="13.140625" style="17" customWidth="1"/>
    <col min="15" max="15" width="2.5703125" style="10" customWidth="1"/>
    <col min="16" max="16384" width="9.140625" style="10"/>
  </cols>
  <sheetData>
    <row r="1" spans="1:15" ht="15" customHeight="1">
      <c r="A1" s="185"/>
      <c r="B1" s="32"/>
      <c r="C1" s="32"/>
      <c r="D1" s="32"/>
      <c r="E1" s="32"/>
      <c r="F1" s="32"/>
      <c r="G1" s="32"/>
      <c r="H1" s="32"/>
      <c r="I1" s="32"/>
      <c r="J1" s="41"/>
      <c r="K1" s="32"/>
      <c r="L1" s="32"/>
      <c r="M1" s="32"/>
      <c r="N1" s="32"/>
      <c r="O1" s="33"/>
    </row>
    <row r="2" spans="1:15" ht="18" customHeight="1">
      <c r="A2" s="186"/>
      <c r="B2" s="94"/>
      <c r="C2" s="94"/>
      <c r="D2" s="94"/>
      <c r="E2" s="94"/>
      <c r="F2" s="94"/>
      <c r="G2" s="94"/>
      <c r="H2" s="94"/>
      <c r="I2" s="94"/>
      <c r="J2" s="45" t="s">
        <v>7</v>
      </c>
      <c r="K2" s="351" t="str">
        <f>IF(NOT(ISBLANK(CoverSheet!$C$8)),CoverSheet!$C$8,"")</f>
        <v>Alpine Energy Limited</v>
      </c>
      <c r="L2" s="351"/>
      <c r="M2" s="351"/>
      <c r="N2" s="351"/>
      <c r="O2" s="26"/>
    </row>
    <row r="3" spans="1:15" ht="18" customHeight="1">
      <c r="A3" s="186"/>
      <c r="B3" s="94"/>
      <c r="C3" s="94"/>
      <c r="D3" s="94"/>
      <c r="E3" s="94"/>
      <c r="F3" s="94"/>
      <c r="G3" s="94"/>
      <c r="H3" s="94"/>
      <c r="I3" s="94"/>
      <c r="J3" s="45" t="s">
        <v>234</v>
      </c>
      <c r="K3" s="352" t="str">
        <f>IF(ISNUMBER(CoverSheet!$C$12),TEXT(CoverSheet!$C$12,"_([$-1409]d mmmm yyyy;_(@")&amp;" –"&amp;TEXT(DATE(YEAR(CoverSheet!$C$12)+10,MONTH(CoverSheet!$C$12),DAY(CoverSheet!$C$12)-1),"_([$-1409]d mmmm yyyy;_(@"),"")</f>
        <v xml:space="preserve"> 1 April 2019 – 31 March 2029</v>
      </c>
      <c r="L3" s="352"/>
      <c r="M3" s="352"/>
      <c r="N3" s="352"/>
      <c r="O3" s="26"/>
    </row>
    <row r="4" spans="1:15" ht="21">
      <c r="A4" s="173" t="s">
        <v>443</v>
      </c>
      <c r="B4" s="90"/>
      <c r="C4" s="94"/>
      <c r="D4" s="94"/>
      <c r="E4" s="94"/>
      <c r="F4" s="94"/>
      <c r="G4" s="94"/>
      <c r="H4" s="94"/>
      <c r="I4" s="94"/>
      <c r="J4" s="94"/>
      <c r="K4" s="94"/>
      <c r="L4" s="172"/>
      <c r="M4" s="94"/>
      <c r="N4" s="94"/>
      <c r="O4" s="26"/>
    </row>
    <row r="5" spans="1:15" s="137" customFormat="1" ht="49.5" customHeight="1">
      <c r="A5" s="348" t="s">
        <v>526</v>
      </c>
      <c r="B5" s="349"/>
      <c r="C5" s="349"/>
      <c r="D5" s="349"/>
      <c r="E5" s="349"/>
      <c r="F5" s="349"/>
      <c r="G5" s="349"/>
      <c r="H5" s="349"/>
      <c r="I5" s="349"/>
      <c r="J5" s="349"/>
      <c r="K5" s="349"/>
      <c r="L5" s="349"/>
      <c r="M5" s="349"/>
      <c r="N5" s="349"/>
      <c r="O5" s="131"/>
    </row>
    <row r="6" spans="1:15" ht="15" customHeight="1">
      <c r="A6" s="187" t="s">
        <v>530</v>
      </c>
      <c r="B6" s="59"/>
      <c r="C6" s="59"/>
      <c r="D6" s="94"/>
      <c r="E6" s="94"/>
      <c r="F6" s="94"/>
      <c r="G6" s="94"/>
      <c r="H6" s="94"/>
      <c r="I6" s="94"/>
      <c r="J6" s="94"/>
      <c r="K6" s="94"/>
      <c r="L6" s="172"/>
      <c r="M6" s="94"/>
      <c r="N6" s="94"/>
      <c r="O6" s="26"/>
    </row>
    <row r="7" spans="1:15" ht="15.75">
      <c r="A7" s="188">
        <v>7</v>
      </c>
      <c r="B7" s="117"/>
      <c r="C7" s="126"/>
      <c r="D7" s="126"/>
      <c r="E7" s="126"/>
      <c r="F7" s="126"/>
      <c r="G7" s="354" t="s">
        <v>499</v>
      </c>
      <c r="H7" s="354"/>
      <c r="I7" s="354"/>
      <c r="J7" s="354"/>
      <c r="K7" s="354"/>
      <c r="L7" s="354"/>
      <c r="M7" s="354"/>
      <c r="N7" s="354"/>
      <c r="O7" s="21"/>
    </row>
    <row r="8" spans="1:15" s="71" customFormat="1" ht="15.75">
      <c r="A8" s="188">
        <v>8</v>
      </c>
      <c r="B8" s="117"/>
      <c r="C8" s="126"/>
      <c r="D8" s="126"/>
      <c r="E8" s="126"/>
      <c r="F8" s="126"/>
      <c r="G8" s="135"/>
      <c r="H8" s="135"/>
      <c r="I8" s="135"/>
      <c r="J8" s="135"/>
      <c r="K8" s="135"/>
      <c r="L8" s="291"/>
      <c r="M8" s="126"/>
      <c r="N8" s="355" t="s">
        <v>500</v>
      </c>
      <c r="O8" s="21"/>
    </row>
    <row r="9" spans="1:15" s="13" customFormat="1" ht="49.5" customHeight="1">
      <c r="A9" s="188">
        <v>9</v>
      </c>
      <c r="B9" s="118"/>
      <c r="C9" s="163" t="s">
        <v>14</v>
      </c>
      <c r="D9" s="163" t="s">
        <v>2</v>
      </c>
      <c r="E9" s="163" t="s">
        <v>15</v>
      </c>
      <c r="F9" s="157" t="s">
        <v>68</v>
      </c>
      <c r="G9" s="295" t="s">
        <v>596</v>
      </c>
      <c r="H9" s="295" t="s">
        <v>597</v>
      </c>
      <c r="I9" s="295" t="s">
        <v>598</v>
      </c>
      <c r="J9" s="295" t="s">
        <v>599</v>
      </c>
      <c r="K9" s="295" t="s">
        <v>600</v>
      </c>
      <c r="L9" s="290" t="s">
        <v>595</v>
      </c>
      <c r="M9" s="157" t="s">
        <v>65</v>
      </c>
      <c r="N9" s="356"/>
      <c r="O9" s="30"/>
    </row>
    <row r="10" spans="1:15" ht="15" customHeight="1">
      <c r="A10" s="188">
        <v>10</v>
      </c>
      <c r="B10" s="117"/>
      <c r="C10" s="122" t="s">
        <v>16</v>
      </c>
      <c r="D10" s="122" t="s">
        <v>253</v>
      </c>
      <c r="E10" s="122" t="s">
        <v>17</v>
      </c>
      <c r="F10" s="124" t="s">
        <v>18</v>
      </c>
      <c r="G10" s="206">
        <v>0</v>
      </c>
      <c r="H10" s="206">
        <v>0</v>
      </c>
      <c r="I10" s="206">
        <v>0.107</v>
      </c>
      <c r="J10" s="206">
        <v>0.53600000000000003</v>
      </c>
      <c r="K10" s="206">
        <v>0.35699999999999998</v>
      </c>
      <c r="L10" s="206">
        <v>0</v>
      </c>
      <c r="M10" s="182">
        <v>3</v>
      </c>
      <c r="N10" s="206">
        <v>0</v>
      </c>
      <c r="O10" s="21"/>
    </row>
    <row r="11" spans="1:15" ht="15" customHeight="1">
      <c r="A11" s="188">
        <v>11</v>
      </c>
      <c r="B11" s="117"/>
      <c r="C11" s="122" t="s">
        <v>16</v>
      </c>
      <c r="D11" s="122" t="s">
        <v>253</v>
      </c>
      <c r="E11" s="122" t="s">
        <v>19</v>
      </c>
      <c r="F11" s="124" t="s">
        <v>18</v>
      </c>
      <c r="G11" s="206">
        <v>0.06</v>
      </c>
      <c r="H11" s="206">
        <v>0.19</v>
      </c>
      <c r="I11" s="206">
        <v>0.23</v>
      </c>
      <c r="J11" s="206">
        <v>0.24</v>
      </c>
      <c r="K11" s="206">
        <v>0.28000000000000003</v>
      </c>
      <c r="L11" s="206">
        <v>0</v>
      </c>
      <c r="M11" s="182">
        <v>3</v>
      </c>
      <c r="N11" s="206">
        <v>0.06</v>
      </c>
      <c r="O11" s="21"/>
    </row>
    <row r="12" spans="1:15" ht="15" customHeight="1">
      <c r="A12" s="188">
        <v>12</v>
      </c>
      <c r="B12" s="117"/>
      <c r="C12" s="122" t="s">
        <v>16</v>
      </c>
      <c r="D12" s="122" t="s">
        <v>253</v>
      </c>
      <c r="E12" s="122" t="s">
        <v>20</v>
      </c>
      <c r="F12" s="124" t="s">
        <v>18</v>
      </c>
      <c r="G12" s="335"/>
      <c r="H12" s="335"/>
      <c r="I12" s="335"/>
      <c r="J12" s="335"/>
      <c r="K12" s="335"/>
      <c r="L12" s="335"/>
      <c r="M12" s="336" t="s">
        <v>446</v>
      </c>
      <c r="N12" s="335"/>
      <c r="O12" s="21"/>
    </row>
    <row r="13" spans="1:15" ht="15" customHeight="1">
      <c r="A13" s="188">
        <v>13</v>
      </c>
      <c r="B13" s="117"/>
      <c r="C13" s="122" t="s">
        <v>22</v>
      </c>
      <c r="D13" s="122" t="s">
        <v>254</v>
      </c>
      <c r="E13" s="122" t="s">
        <v>23</v>
      </c>
      <c r="F13" s="124" t="s">
        <v>24</v>
      </c>
      <c r="G13" s="206">
        <v>0</v>
      </c>
      <c r="H13" s="206">
        <v>2.1999999999999999E-2</v>
      </c>
      <c r="I13" s="206">
        <v>0.317</v>
      </c>
      <c r="J13" s="206">
        <v>0.27500000000000002</v>
      </c>
      <c r="K13" s="206">
        <v>0.38600000000000001</v>
      </c>
      <c r="L13" s="206">
        <v>0</v>
      </c>
      <c r="M13" s="182">
        <v>3</v>
      </c>
      <c r="N13" s="206">
        <v>0</v>
      </c>
      <c r="O13" s="21"/>
    </row>
    <row r="14" spans="1:15" ht="15" customHeight="1">
      <c r="A14" s="188">
        <v>14</v>
      </c>
      <c r="B14" s="117"/>
      <c r="C14" s="122" t="s">
        <v>22</v>
      </c>
      <c r="D14" s="122" t="s">
        <v>254</v>
      </c>
      <c r="E14" s="122" t="s">
        <v>25</v>
      </c>
      <c r="F14" s="124" t="s">
        <v>24</v>
      </c>
      <c r="G14" s="335"/>
      <c r="H14" s="335"/>
      <c r="I14" s="335"/>
      <c r="J14" s="335"/>
      <c r="K14" s="335"/>
      <c r="L14" s="335"/>
      <c r="M14" s="336" t="s">
        <v>446</v>
      </c>
      <c r="N14" s="335"/>
      <c r="O14" s="21"/>
    </row>
    <row r="15" spans="1:15" ht="15" customHeight="1">
      <c r="A15" s="188">
        <v>15</v>
      </c>
      <c r="B15" s="117"/>
      <c r="C15" s="122" t="s">
        <v>22</v>
      </c>
      <c r="D15" s="122" t="s">
        <v>255</v>
      </c>
      <c r="E15" s="122" t="s">
        <v>26</v>
      </c>
      <c r="F15" s="124" t="s">
        <v>24</v>
      </c>
      <c r="G15" s="206">
        <v>0</v>
      </c>
      <c r="H15" s="206">
        <v>0</v>
      </c>
      <c r="I15" s="206">
        <v>0</v>
      </c>
      <c r="J15" s="206">
        <v>0.13</v>
      </c>
      <c r="K15" s="206">
        <v>0.87</v>
      </c>
      <c r="L15" s="206">
        <v>0</v>
      </c>
      <c r="M15" s="182">
        <v>4</v>
      </c>
      <c r="N15" s="206">
        <v>0</v>
      </c>
      <c r="O15" s="21"/>
    </row>
    <row r="16" spans="1:15" ht="15" customHeight="1">
      <c r="A16" s="188">
        <v>16</v>
      </c>
      <c r="B16" s="117"/>
      <c r="C16" s="122" t="s">
        <v>22</v>
      </c>
      <c r="D16" s="122" t="s">
        <v>255</v>
      </c>
      <c r="E16" s="122" t="s">
        <v>27</v>
      </c>
      <c r="F16" s="124" t="s">
        <v>24</v>
      </c>
      <c r="G16" s="335"/>
      <c r="H16" s="335"/>
      <c r="I16" s="335"/>
      <c r="J16" s="335"/>
      <c r="K16" s="335"/>
      <c r="L16" s="335"/>
      <c r="M16" s="336" t="s">
        <v>446</v>
      </c>
      <c r="N16" s="335"/>
      <c r="O16" s="21"/>
    </row>
    <row r="17" spans="1:15" ht="15" customHeight="1">
      <c r="A17" s="188">
        <v>17</v>
      </c>
      <c r="B17" s="117"/>
      <c r="C17" s="122" t="s">
        <v>22</v>
      </c>
      <c r="D17" s="122" t="s">
        <v>255</v>
      </c>
      <c r="E17" s="122" t="s">
        <v>28</v>
      </c>
      <c r="F17" s="124" t="s">
        <v>24</v>
      </c>
      <c r="G17" s="335"/>
      <c r="H17" s="335"/>
      <c r="I17" s="335"/>
      <c r="J17" s="335"/>
      <c r="K17" s="335"/>
      <c r="L17" s="335"/>
      <c r="M17" s="336" t="s">
        <v>446</v>
      </c>
      <c r="N17" s="335"/>
      <c r="O17" s="21"/>
    </row>
    <row r="18" spans="1:15" ht="15" customHeight="1">
      <c r="A18" s="188">
        <v>18</v>
      </c>
      <c r="B18" s="117"/>
      <c r="C18" s="122" t="s">
        <v>22</v>
      </c>
      <c r="D18" s="122" t="s">
        <v>255</v>
      </c>
      <c r="E18" s="122" t="s">
        <v>29</v>
      </c>
      <c r="F18" s="124" t="s">
        <v>24</v>
      </c>
      <c r="G18" s="335"/>
      <c r="H18" s="335"/>
      <c r="I18" s="335"/>
      <c r="J18" s="335"/>
      <c r="K18" s="335"/>
      <c r="L18" s="335"/>
      <c r="M18" s="336" t="s">
        <v>446</v>
      </c>
      <c r="N18" s="335"/>
      <c r="O18" s="21"/>
    </row>
    <row r="19" spans="1:15" ht="15" customHeight="1">
      <c r="A19" s="188">
        <v>19</v>
      </c>
      <c r="B19" s="117"/>
      <c r="C19" s="122" t="s">
        <v>22</v>
      </c>
      <c r="D19" s="122" t="s">
        <v>255</v>
      </c>
      <c r="E19" s="122" t="s">
        <v>30</v>
      </c>
      <c r="F19" s="124" t="s">
        <v>24</v>
      </c>
      <c r="G19" s="335"/>
      <c r="H19" s="335"/>
      <c r="I19" s="335"/>
      <c r="J19" s="335"/>
      <c r="K19" s="335"/>
      <c r="L19" s="335"/>
      <c r="M19" s="336" t="s">
        <v>446</v>
      </c>
      <c r="N19" s="335"/>
      <c r="O19" s="21"/>
    </row>
    <row r="20" spans="1:15" ht="15" customHeight="1">
      <c r="A20" s="188">
        <v>20</v>
      </c>
      <c r="B20" s="117"/>
      <c r="C20" s="122" t="s">
        <v>22</v>
      </c>
      <c r="D20" s="122" t="s">
        <v>255</v>
      </c>
      <c r="E20" s="122" t="s">
        <v>31</v>
      </c>
      <c r="F20" s="124" t="s">
        <v>24</v>
      </c>
      <c r="G20" s="335"/>
      <c r="H20" s="335"/>
      <c r="I20" s="335"/>
      <c r="J20" s="335"/>
      <c r="K20" s="335"/>
      <c r="L20" s="335"/>
      <c r="M20" s="336" t="s">
        <v>446</v>
      </c>
      <c r="N20" s="335"/>
      <c r="O20" s="21"/>
    </row>
    <row r="21" spans="1:15" ht="15" customHeight="1">
      <c r="A21" s="188">
        <v>21</v>
      </c>
      <c r="B21" s="117"/>
      <c r="C21" s="122" t="s">
        <v>22</v>
      </c>
      <c r="D21" s="122" t="s">
        <v>255</v>
      </c>
      <c r="E21" s="122" t="s">
        <v>32</v>
      </c>
      <c r="F21" s="124" t="s">
        <v>24</v>
      </c>
      <c r="G21" s="335"/>
      <c r="H21" s="335"/>
      <c r="I21" s="335"/>
      <c r="J21" s="335"/>
      <c r="K21" s="335"/>
      <c r="L21" s="335"/>
      <c r="M21" s="336" t="s">
        <v>446</v>
      </c>
      <c r="N21" s="335"/>
      <c r="O21" s="21"/>
    </row>
    <row r="22" spans="1:15" ht="15" customHeight="1">
      <c r="A22" s="188">
        <v>22</v>
      </c>
      <c r="B22" s="117"/>
      <c r="C22" s="122" t="s">
        <v>22</v>
      </c>
      <c r="D22" s="122" t="s">
        <v>255</v>
      </c>
      <c r="E22" s="122" t="s">
        <v>33</v>
      </c>
      <c r="F22" s="124" t="s">
        <v>24</v>
      </c>
      <c r="G22" s="335"/>
      <c r="H22" s="335"/>
      <c r="I22" s="335"/>
      <c r="J22" s="335"/>
      <c r="K22" s="335"/>
      <c r="L22" s="335"/>
      <c r="M22" s="336" t="s">
        <v>446</v>
      </c>
      <c r="N22" s="335"/>
      <c r="O22" s="21"/>
    </row>
    <row r="23" spans="1:15" ht="15" customHeight="1">
      <c r="A23" s="188">
        <v>23</v>
      </c>
      <c r="B23" s="117"/>
      <c r="C23" s="122" t="s">
        <v>22</v>
      </c>
      <c r="D23" s="122" t="s">
        <v>255</v>
      </c>
      <c r="E23" s="122" t="s">
        <v>34</v>
      </c>
      <c r="F23" s="124" t="s">
        <v>24</v>
      </c>
      <c r="G23" s="335"/>
      <c r="H23" s="335"/>
      <c r="I23" s="335"/>
      <c r="J23" s="335"/>
      <c r="K23" s="335"/>
      <c r="L23" s="335"/>
      <c r="M23" s="336" t="s">
        <v>446</v>
      </c>
      <c r="N23" s="335"/>
      <c r="O23" s="21"/>
    </row>
    <row r="24" spans="1:15" ht="15" customHeight="1">
      <c r="A24" s="188">
        <v>24</v>
      </c>
      <c r="B24" s="117"/>
      <c r="C24" s="122" t="s">
        <v>22</v>
      </c>
      <c r="D24" s="122" t="s">
        <v>256</v>
      </c>
      <c r="E24" s="122" t="s">
        <v>35</v>
      </c>
      <c r="F24" s="124" t="s">
        <v>18</v>
      </c>
      <c r="G24" s="206">
        <v>0</v>
      </c>
      <c r="H24" s="206">
        <v>3.6999999999999998E-2</v>
      </c>
      <c r="I24" s="206">
        <v>0.40699999999999997</v>
      </c>
      <c r="J24" s="206">
        <v>0.55600000000000005</v>
      </c>
      <c r="K24" s="206">
        <v>0</v>
      </c>
      <c r="L24" s="206"/>
      <c r="M24" s="182">
        <v>3</v>
      </c>
      <c r="N24" s="206">
        <v>0</v>
      </c>
      <c r="O24" s="21"/>
    </row>
    <row r="25" spans="1:15" ht="15" customHeight="1">
      <c r="A25" s="188">
        <v>25</v>
      </c>
      <c r="B25" s="117"/>
      <c r="C25" s="122" t="s">
        <v>22</v>
      </c>
      <c r="D25" s="122" t="s">
        <v>256</v>
      </c>
      <c r="E25" s="122" t="s">
        <v>36</v>
      </c>
      <c r="F25" s="124" t="s">
        <v>18</v>
      </c>
      <c r="G25" s="335"/>
      <c r="H25" s="335"/>
      <c r="I25" s="335"/>
      <c r="J25" s="335"/>
      <c r="K25" s="335"/>
      <c r="L25" s="335"/>
      <c r="M25" s="336" t="s">
        <v>446</v>
      </c>
      <c r="N25" s="335"/>
      <c r="O25" s="21"/>
    </row>
    <row r="26" spans="1:15" ht="15" customHeight="1">
      <c r="A26" s="188">
        <v>26</v>
      </c>
      <c r="B26" s="117"/>
      <c r="C26" s="122" t="s">
        <v>22</v>
      </c>
      <c r="D26" s="122" t="s">
        <v>257</v>
      </c>
      <c r="E26" s="122" t="s">
        <v>258</v>
      </c>
      <c r="F26" s="124" t="s">
        <v>18</v>
      </c>
      <c r="G26" s="206">
        <v>0</v>
      </c>
      <c r="H26" s="206">
        <v>0</v>
      </c>
      <c r="I26" s="206">
        <v>0</v>
      </c>
      <c r="J26" s="206">
        <v>0</v>
      </c>
      <c r="K26" s="206">
        <v>1</v>
      </c>
      <c r="L26" s="206">
        <v>0</v>
      </c>
      <c r="M26" s="182">
        <v>4</v>
      </c>
      <c r="N26" s="206">
        <v>0</v>
      </c>
      <c r="O26" s="21"/>
    </row>
    <row r="27" spans="1:15" ht="15" customHeight="1">
      <c r="A27" s="188">
        <v>27</v>
      </c>
      <c r="B27" s="117"/>
      <c r="C27" s="122" t="s">
        <v>22</v>
      </c>
      <c r="D27" s="122" t="s">
        <v>257</v>
      </c>
      <c r="E27" s="122" t="s">
        <v>259</v>
      </c>
      <c r="F27" s="124" t="s">
        <v>18</v>
      </c>
      <c r="G27" s="206">
        <v>0</v>
      </c>
      <c r="H27" s="206">
        <v>0.09</v>
      </c>
      <c r="I27" s="206">
        <v>0.17</v>
      </c>
      <c r="J27" s="206">
        <v>0.17</v>
      </c>
      <c r="K27" s="206">
        <v>0.56999999999999995</v>
      </c>
      <c r="L27" s="206">
        <v>0</v>
      </c>
      <c r="M27" s="182">
        <v>3</v>
      </c>
      <c r="N27" s="206">
        <v>0</v>
      </c>
      <c r="O27" s="21"/>
    </row>
    <row r="28" spans="1:15" ht="15" customHeight="1">
      <c r="A28" s="188">
        <v>28</v>
      </c>
      <c r="B28" s="117"/>
      <c r="C28" s="122" t="s">
        <v>22</v>
      </c>
      <c r="D28" s="122" t="s">
        <v>257</v>
      </c>
      <c r="E28" s="122" t="s">
        <v>260</v>
      </c>
      <c r="F28" s="124" t="s">
        <v>18</v>
      </c>
      <c r="G28" s="206">
        <v>0</v>
      </c>
      <c r="H28" s="206">
        <v>0</v>
      </c>
      <c r="I28" s="206">
        <v>0</v>
      </c>
      <c r="J28" s="206">
        <v>0</v>
      </c>
      <c r="K28" s="206">
        <v>1</v>
      </c>
      <c r="L28" s="206">
        <v>0</v>
      </c>
      <c r="M28" s="182">
        <v>4</v>
      </c>
      <c r="N28" s="206">
        <v>0</v>
      </c>
      <c r="O28" s="21"/>
    </row>
    <row r="29" spans="1:15" ht="15" customHeight="1">
      <c r="A29" s="188">
        <v>29</v>
      </c>
      <c r="B29" s="117"/>
      <c r="C29" s="122" t="s">
        <v>22</v>
      </c>
      <c r="D29" s="122" t="s">
        <v>257</v>
      </c>
      <c r="E29" s="122" t="s">
        <v>261</v>
      </c>
      <c r="F29" s="124" t="s">
        <v>18</v>
      </c>
      <c r="G29" s="206">
        <v>0.182</v>
      </c>
      <c r="H29" s="206">
        <v>0.16400000000000001</v>
      </c>
      <c r="I29" s="206">
        <v>0.155</v>
      </c>
      <c r="J29" s="206">
        <v>3.5999999999999997E-2</v>
      </c>
      <c r="K29" s="206">
        <v>0.46300000000000002</v>
      </c>
      <c r="L29" s="206">
        <v>0</v>
      </c>
      <c r="M29" s="182">
        <v>2</v>
      </c>
      <c r="N29" s="206">
        <v>0.05</v>
      </c>
      <c r="O29" s="21"/>
    </row>
    <row r="30" spans="1:15" ht="15" customHeight="1">
      <c r="A30" s="188">
        <v>30</v>
      </c>
      <c r="B30" s="117"/>
      <c r="C30" s="122" t="s">
        <v>22</v>
      </c>
      <c r="D30" s="122" t="s">
        <v>257</v>
      </c>
      <c r="E30" s="122" t="s">
        <v>37</v>
      </c>
      <c r="F30" s="124" t="s">
        <v>18</v>
      </c>
      <c r="G30" s="335"/>
      <c r="H30" s="335"/>
      <c r="I30" s="335"/>
      <c r="J30" s="335"/>
      <c r="K30" s="335"/>
      <c r="L30" s="335"/>
      <c r="M30" s="336" t="s">
        <v>446</v>
      </c>
      <c r="N30" s="335"/>
      <c r="O30" s="21"/>
    </row>
    <row r="31" spans="1:15" ht="15" customHeight="1">
      <c r="A31" s="188">
        <v>31</v>
      </c>
      <c r="B31" s="117"/>
      <c r="C31" s="122" t="s">
        <v>22</v>
      </c>
      <c r="D31" s="122" t="s">
        <v>257</v>
      </c>
      <c r="E31" s="122" t="s">
        <v>262</v>
      </c>
      <c r="F31" s="124" t="s">
        <v>18</v>
      </c>
      <c r="G31" s="335"/>
      <c r="H31" s="335"/>
      <c r="I31" s="335"/>
      <c r="J31" s="335"/>
      <c r="K31" s="335"/>
      <c r="L31" s="335"/>
      <c r="M31" s="336" t="s">
        <v>446</v>
      </c>
      <c r="N31" s="335"/>
      <c r="O31" s="21"/>
    </row>
    <row r="32" spans="1:15" ht="15" customHeight="1">
      <c r="A32" s="188">
        <v>32</v>
      </c>
      <c r="B32" s="117"/>
      <c r="C32" s="122" t="s">
        <v>22</v>
      </c>
      <c r="D32" s="122" t="s">
        <v>257</v>
      </c>
      <c r="E32" s="122" t="s">
        <v>263</v>
      </c>
      <c r="F32" s="124" t="s">
        <v>18</v>
      </c>
      <c r="G32" s="206">
        <v>0</v>
      </c>
      <c r="H32" s="206">
        <v>0</v>
      </c>
      <c r="I32" s="206">
        <v>0</v>
      </c>
      <c r="J32" s="206">
        <v>0</v>
      </c>
      <c r="K32" s="206">
        <v>1</v>
      </c>
      <c r="L32" s="206">
        <v>0</v>
      </c>
      <c r="M32" s="182">
        <v>4</v>
      </c>
      <c r="N32" s="206">
        <v>0</v>
      </c>
      <c r="O32" s="21"/>
    </row>
    <row r="33" spans="1:15" ht="15" customHeight="1">
      <c r="A33" s="188">
        <v>33</v>
      </c>
      <c r="B33" s="117"/>
      <c r="C33" s="122" t="s">
        <v>22</v>
      </c>
      <c r="D33" s="122" t="s">
        <v>257</v>
      </c>
      <c r="E33" s="122" t="s">
        <v>264</v>
      </c>
      <c r="F33" s="124" t="s">
        <v>18</v>
      </c>
      <c r="G33" s="206">
        <v>0</v>
      </c>
      <c r="H33" s="206">
        <v>0</v>
      </c>
      <c r="I33" s="206">
        <v>5.8000000000000003E-2</v>
      </c>
      <c r="J33" s="206">
        <v>0.216</v>
      </c>
      <c r="K33" s="206">
        <v>0.72599999999999998</v>
      </c>
      <c r="L33" s="206">
        <v>0</v>
      </c>
      <c r="M33" s="182">
        <v>4</v>
      </c>
      <c r="N33" s="206">
        <v>4.7E-2</v>
      </c>
      <c r="O33" s="21"/>
    </row>
    <row r="34" spans="1:15" ht="15" customHeight="1">
      <c r="A34" s="188">
        <v>34</v>
      </c>
      <c r="B34" s="117"/>
      <c r="C34" s="122" t="s">
        <v>22</v>
      </c>
      <c r="D34" s="122" t="s">
        <v>257</v>
      </c>
      <c r="E34" s="122" t="s">
        <v>265</v>
      </c>
      <c r="F34" s="124" t="s">
        <v>18</v>
      </c>
      <c r="G34" s="206">
        <v>0</v>
      </c>
      <c r="H34" s="206">
        <v>0</v>
      </c>
      <c r="I34" s="206">
        <v>0.14299999999999999</v>
      </c>
      <c r="J34" s="206">
        <v>0</v>
      </c>
      <c r="K34" s="206">
        <v>0.85699999999999998</v>
      </c>
      <c r="L34" s="206">
        <v>0</v>
      </c>
      <c r="M34" s="182">
        <v>3</v>
      </c>
      <c r="N34" s="206">
        <v>0</v>
      </c>
      <c r="O34" s="21"/>
    </row>
    <row r="35" spans="1:15" s="88" customFormat="1" ht="15" customHeight="1">
      <c r="A35" s="188">
        <v>35</v>
      </c>
      <c r="B35" s="117"/>
      <c r="C35" s="122"/>
      <c r="D35" s="122"/>
      <c r="E35" s="122"/>
      <c r="F35" s="165"/>
      <c r="G35" s="122"/>
      <c r="H35" s="122"/>
      <c r="I35" s="165"/>
      <c r="J35" s="122"/>
      <c r="K35" s="122"/>
      <c r="L35" s="122"/>
      <c r="M35" s="165"/>
      <c r="N35" s="165"/>
      <c r="O35" s="21"/>
    </row>
    <row r="36" spans="1:15" s="88" customFormat="1" ht="12.75" customHeight="1">
      <c r="A36" s="188">
        <v>36</v>
      </c>
      <c r="B36" s="142"/>
      <c r="C36" s="126"/>
      <c r="D36" s="126"/>
      <c r="E36" s="126"/>
      <c r="F36" s="126"/>
      <c r="G36" s="354" t="s">
        <v>499</v>
      </c>
      <c r="H36" s="354"/>
      <c r="I36" s="354"/>
      <c r="J36" s="354"/>
      <c r="K36" s="354"/>
      <c r="L36" s="354"/>
      <c r="M36" s="354"/>
      <c r="N36" s="354"/>
      <c r="O36" s="21"/>
    </row>
    <row r="37" spans="1:15" s="88" customFormat="1" ht="12.75" customHeight="1">
      <c r="A37" s="188">
        <v>37</v>
      </c>
      <c r="B37" s="142"/>
      <c r="C37" s="126"/>
      <c r="D37" s="126"/>
      <c r="E37" s="126"/>
      <c r="F37" s="126"/>
      <c r="G37" s="135"/>
      <c r="H37" s="135"/>
      <c r="I37" s="135"/>
      <c r="J37" s="135"/>
      <c r="K37" s="135"/>
      <c r="L37" s="291"/>
      <c r="M37" s="126"/>
      <c r="N37" s="355" t="s">
        <v>500</v>
      </c>
      <c r="O37" s="21"/>
    </row>
    <row r="38" spans="1:15" s="13" customFormat="1" ht="54" customHeight="1">
      <c r="A38" s="188">
        <v>38</v>
      </c>
      <c r="B38" s="162"/>
      <c r="C38" s="163" t="s">
        <v>14</v>
      </c>
      <c r="D38" s="164" t="s">
        <v>2</v>
      </c>
      <c r="E38" s="164" t="s">
        <v>15</v>
      </c>
      <c r="F38" s="157" t="s">
        <v>68</v>
      </c>
      <c r="G38" s="295" t="s">
        <v>596</v>
      </c>
      <c r="H38" s="295" t="s">
        <v>597</v>
      </c>
      <c r="I38" s="295" t="s">
        <v>598</v>
      </c>
      <c r="J38" s="295" t="s">
        <v>599</v>
      </c>
      <c r="K38" s="295" t="s">
        <v>600</v>
      </c>
      <c r="L38" s="290" t="s">
        <v>595</v>
      </c>
      <c r="M38" s="157" t="s">
        <v>65</v>
      </c>
      <c r="N38" s="356"/>
      <c r="O38" s="30"/>
    </row>
    <row r="39" spans="1:15" ht="15" customHeight="1">
      <c r="A39" s="188">
        <v>39</v>
      </c>
      <c r="B39" s="142"/>
      <c r="C39" s="122" t="s">
        <v>22</v>
      </c>
      <c r="D39" s="122" t="s">
        <v>490</v>
      </c>
      <c r="E39" s="122" t="s">
        <v>266</v>
      </c>
      <c r="F39" s="124" t="s">
        <v>18</v>
      </c>
      <c r="G39" s="206">
        <v>0</v>
      </c>
      <c r="H39" s="206">
        <v>7.3999999999999996E-2</v>
      </c>
      <c r="I39" s="206">
        <v>0.29599999999999999</v>
      </c>
      <c r="J39" s="206">
        <v>0.111</v>
      </c>
      <c r="K39" s="206">
        <v>0.51900000000000002</v>
      </c>
      <c r="L39" s="206">
        <v>0</v>
      </c>
      <c r="M39" s="182">
        <v>4</v>
      </c>
      <c r="N39" s="206">
        <v>7.0000000000000007E-2</v>
      </c>
      <c r="O39" s="21"/>
    </row>
    <row r="40" spans="1:15" ht="15" customHeight="1">
      <c r="A40" s="188">
        <v>40</v>
      </c>
      <c r="B40" s="142"/>
      <c r="C40" s="122" t="s">
        <v>22</v>
      </c>
      <c r="D40" s="122" t="s">
        <v>267</v>
      </c>
      <c r="E40" s="122" t="s">
        <v>38</v>
      </c>
      <c r="F40" s="124" t="s">
        <v>24</v>
      </c>
      <c r="G40" s="206">
        <v>1E-3</v>
      </c>
      <c r="H40" s="206">
        <v>0.32800000000000001</v>
      </c>
      <c r="I40" s="206">
        <v>0.23400000000000001</v>
      </c>
      <c r="J40" s="206">
        <v>0.14299999999999999</v>
      </c>
      <c r="K40" s="206">
        <v>0.29399999999999998</v>
      </c>
      <c r="L40" s="206">
        <v>0</v>
      </c>
      <c r="M40" s="182">
        <v>3</v>
      </c>
      <c r="N40" s="206">
        <v>0.01</v>
      </c>
      <c r="O40" s="21"/>
    </row>
    <row r="41" spans="1:15" ht="15" customHeight="1">
      <c r="A41" s="188">
        <v>41</v>
      </c>
      <c r="B41" s="142"/>
      <c r="C41" s="122" t="s">
        <v>22</v>
      </c>
      <c r="D41" s="122" t="s">
        <v>267</v>
      </c>
      <c r="E41" s="122" t="s">
        <v>39</v>
      </c>
      <c r="F41" s="124" t="s">
        <v>24</v>
      </c>
      <c r="G41" s="335"/>
      <c r="H41" s="335"/>
      <c r="I41" s="335"/>
      <c r="J41" s="335"/>
      <c r="K41" s="335"/>
      <c r="L41" s="335"/>
      <c r="M41" s="336" t="s">
        <v>446</v>
      </c>
      <c r="N41" s="335"/>
      <c r="O41" s="21"/>
    </row>
    <row r="42" spans="1:15" ht="15" customHeight="1">
      <c r="A42" s="188">
        <v>42</v>
      </c>
      <c r="B42" s="142"/>
      <c r="C42" s="122" t="s">
        <v>22</v>
      </c>
      <c r="D42" s="122" t="s">
        <v>267</v>
      </c>
      <c r="E42" s="122" t="s">
        <v>268</v>
      </c>
      <c r="F42" s="124" t="s">
        <v>24</v>
      </c>
      <c r="G42" s="206">
        <v>0</v>
      </c>
      <c r="H42" s="206">
        <v>1</v>
      </c>
      <c r="I42" s="206">
        <v>0</v>
      </c>
      <c r="J42" s="206">
        <v>0</v>
      </c>
      <c r="K42" s="206">
        <v>0</v>
      </c>
      <c r="L42" s="206">
        <v>0</v>
      </c>
      <c r="M42" s="182">
        <v>3</v>
      </c>
      <c r="N42" s="206">
        <v>0</v>
      </c>
      <c r="O42" s="21"/>
    </row>
    <row r="43" spans="1:15" ht="15" customHeight="1">
      <c r="A43" s="188">
        <v>43</v>
      </c>
      <c r="B43" s="142"/>
      <c r="C43" s="122" t="s">
        <v>22</v>
      </c>
      <c r="D43" s="122" t="s">
        <v>269</v>
      </c>
      <c r="E43" s="122" t="s">
        <v>40</v>
      </c>
      <c r="F43" s="124" t="s">
        <v>24</v>
      </c>
      <c r="G43" s="206">
        <v>3.0000000000000001E-3</v>
      </c>
      <c r="H43" s="206">
        <v>3.0000000000000001E-3</v>
      </c>
      <c r="I43" s="206">
        <v>3.5999999999999997E-2</v>
      </c>
      <c r="J43" s="206">
        <v>5.1999999999999998E-2</v>
      </c>
      <c r="K43" s="206">
        <v>0.90600000000000003</v>
      </c>
      <c r="L43" s="206">
        <v>0</v>
      </c>
      <c r="M43" s="182">
        <v>3</v>
      </c>
      <c r="N43" s="206">
        <v>5.0000000000000001E-3</v>
      </c>
      <c r="O43" s="21"/>
    </row>
    <row r="44" spans="1:15" ht="15" customHeight="1">
      <c r="A44" s="188">
        <v>44</v>
      </c>
      <c r="B44" s="142"/>
      <c r="C44" s="122" t="s">
        <v>22</v>
      </c>
      <c r="D44" s="122" t="s">
        <v>269</v>
      </c>
      <c r="E44" s="122" t="s">
        <v>41</v>
      </c>
      <c r="F44" s="124" t="s">
        <v>24</v>
      </c>
      <c r="G44" s="206">
        <v>0</v>
      </c>
      <c r="H44" s="206">
        <v>0</v>
      </c>
      <c r="I44" s="206">
        <v>0</v>
      </c>
      <c r="J44" s="206">
        <v>0.73</v>
      </c>
      <c r="K44" s="206">
        <v>0.27</v>
      </c>
      <c r="L44" s="206">
        <v>0</v>
      </c>
      <c r="M44" s="182">
        <v>3</v>
      </c>
      <c r="N44" s="206">
        <v>0</v>
      </c>
      <c r="O44" s="21"/>
    </row>
    <row r="45" spans="1:15" ht="15" customHeight="1">
      <c r="A45" s="188">
        <v>45</v>
      </c>
      <c r="B45" s="142"/>
      <c r="C45" s="122" t="s">
        <v>22</v>
      </c>
      <c r="D45" s="122" t="s">
        <v>269</v>
      </c>
      <c r="E45" s="122" t="s">
        <v>42</v>
      </c>
      <c r="F45" s="124" t="s">
        <v>24</v>
      </c>
      <c r="G45" s="335"/>
      <c r="H45" s="335"/>
      <c r="I45" s="335"/>
      <c r="J45" s="335"/>
      <c r="K45" s="335"/>
      <c r="L45" s="335"/>
      <c r="M45" s="336" t="s">
        <v>446</v>
      </c>
      <c r="N45" s="335"/>
      <c r="O45" s="21"/>
    </row>
    <row r="46" spans="1:15" ht="15" customHeight="1">
      <c r="A46" s="188">
        <v>46</v>
      </c>
      <c r="B46" s="142"/>
      <c r="C46" s="143" t="s">
        <v>22</v>
      </c>
      <c r="D46" s="143" t="s">
        <v>270</v>
      </c>
      <c r="E46" s="122" t="s">
        <v>271</v>
      </c>
      <c r="F46" s="124" t="s">
        <v>18</v>
      </c>
      <c r="G46" s="206">
        <v>2.1000000000000001E-2</v>
      </c>
      <c r="H46" s="206">
        <v>0</v>
      </c>
      <c r="I46" s="206">
        <v>4.2999999999999997E-2</v>
      </c>
      <c r="J46" s="206">
        <v>0.17</v>
      </c>
      <c r="K46" s="206">
        <v>0.76600000000000001</v>
      </c>
      <c r="L46" s="206">
        <v>0</v>
      </c>
      <c r="M46" s="182">
        <v>3</v>
      </c>
      <c r="N46" s="206">
        <v>0.03</v>
      </c>
      <c r="O46" s="21"/>
    </row>
    <row r="47" spans="1:15" ht="15" customHeight="1">
      <c r="A47" s="188">
        <v>47</v>
      </c>
      <c r="B47" s="142"/>
      <c r="C47" s="143" t="s">
        <v>22</v>
      </c>
      <c r="D47" s="143" t="s">
        <v>270</v>
      </c>
      <c r="E47" s="122" t="s">
        <v>272</v>
      </c>
      <c r="F47" s="124" t="s">
        <v>18</v>
      </c>
      <c r="G47" s="335"/>
      <c r="H47" s="335"/>
      <c r="I47" s="335"/>
      <c r="J47" s="335"/>
      <c r="K47" s="335"/>
      <c r="L47" s="335"/>
      <c r="M47" s="336" t="s">
        <v>446</v>
      </c>
      <c r="N47" s="335"/>
      <c r="O47" s="21"/>
    </row>
    <row r="48" spans="1:15" ht="15" customHeight="1">
      <c r="A48" s="188">
        <v>48</v>
      </c>
      <c r="B48" s="142"/>
      <c r="C48" s="143" t="s">
        <v>22</v>
      </c>
      <c r="D48" s="143" t="s">
        <v>270</v>
      </c>
      <c r="E48" s="136" t="s">
        <v>273</v>
      </c>
      <c r="F48" s="124" t="s">
        <v>18</v>
      </c>
      <c r="G48" s="206">
        <v>0.17299999999999999</v>
      </c>
      <c r="H48" s="206">
        <v>9.1999999999999998E-2</v>
      </c>
      <c r="I48" s="206">
        <v>6.7000000000000004E-2</v>
      </c>
      <c r="J48" s="206">
        <v>0.14799999999999999</v>
      </c>
      <c r="K48" s="206">
        <v>0.52</v>
      </c>
      <c r="L48" s="206">
        <v>0</v>
      </c>
      <c r="M48" s="182">
        <v>2</v>
      </c>
      <c r="N48" s="206">
        <v>0.05</v>
      </c>
      <c r="O48" s="21"/>
    </row>
    <row r="49" spans="1:15" ht="15" customHeight="1">
      <c r="A49" s="188">
        <v>49</v>
      </c>
      <c r="B49" s="142"/>
      <c r="C49" s="143" t="s">
        <v>22</v>
      </c>
      <c r="D49" s="143" t="s">
        <v>270</v>
      </c>
      <c r="E49" s="128" t="s">
        <v>274</v>
      </c>
      <c r="F49" s="124" t="s">
        <v>18</v>
      </c>
      <c r="G49" s="206">
        <v>0</v>
      </c>
      <c r="H49" s="206">
        <v>0</v>
      </c>
      <c r="I49" s="206">
        <v>0.18</v>
      </c>
      <c r="J49" s="206">
        <v>0.18</v>
      </c>
      <c r="K49" s="206">
        <v>0.64</v>
      </c>
      <c r="L49" s="206">
        <v>0</v>
      </c>
      <c r="M49" s="182">
        <v>3</v>
      </c>
      <c r="N49" s="206">
        <v>0</v>
      </c>
      <c r="O49" s="21"/>
    </row>
    <row r="50" spans="1:15" ht="15" customHeight="1">
      <c r="A50" s="188">
        <v>50</v>
      </c>
      <c r="B50" s="142"/>
      <c r="C50" s="122" t="s">
        <v>22</v>
      </c>
      <c r="D50" s="122" t="s">
        <v>270</v>
      </c>
      <c r="E50" s="122" t="s">
        <v>43</v>
      </c>
      <c r="F50" s="124" t="s">
        <v>18</v>
      </c>
      <c r="G50" s="206">
        <v>0.02</v>
      </c>
      <c r="H50" s="206">
        <v>0.18</v>
      </c>
      <c r="I50" s="206">
        <v>0.15</v>
      </c>
      <c r="J50" s="206">
        <v>0.27</v>
      </c>
      <c r="K50" s="206">
        <v>0.38</v>
      </c>
      <c r="L50" s="206">
        <v>0</v>
      </c>
      <c r="M50" s="182">
        <v>3</v>
      </c>
      <c r="N50" s="206">
        <v>0.02</v>
      </c>
      <c r="O50" s="21"/>
    </row>
    <row r="51" spans="1:15" ht="15" customHeight="1">
      <c r="A51" s="188">
        <v>51</v>
      </c>
      <c r="B51" s="142"/>
      <c r="C51" s="122" t="s">
        <v>22</v>
      </c>
      <c r="D51" s="122" t="s">
        <v>275</v>
      </c>
      <c r="E51" s="122" t="s">
        <v>44</v>
      </c>
      <c r="F51" s="124" t="s">
        <v>18</v>
      </c>
      <c r="G51" s="206">
        <v>2E-3</v>
      </c>
      <c r="H51" s="206">
        <v>0.13700000000000001</v>
      </c>
      <c r="I51" s="206">
        <v>0.27900000000000003</v>
      </c>
      <c r="J51" s="206">
        <v>0.30599999999999999</v>
      </c>
      <c r="K51" s="206">
        <v>0.27600000000000002</v>
      </c>
      <c r="L51" s="206">
        <v>0</v>
      </c>
      <c r="M51" s="182">
        <v>3</v>
      </c>
      <c r="N51" s="206">
        <v>0.01</v>
      </c>
      <c r="O51" s="21"/>
    </row>
    <row r="52" spans="1:15" ht="15" customHeight="1">
      <c r="A52" s="188">
        <v>52</v>
      </c>
      <c r="B52" s="142"/>
      <c r="C52" s="122" t="s">
        <v>22</v>
      </c>
      <c r="D52" s="122" t="s">
        <v>275</v>
      </c>
      <c r="E52" s="122" t="s">
        <v>45</v>
      </c>
      <c r="F52" s="124" t="s">
        <v>18</v>
      </c>
      <c r="G52" s="206">
        <v>8.0000000000000002E-3</v>
      </c>
      <c r="H52" s="206">
        <v>0.09</v>
      </c>
      <c r="I52" s="206">
        <v>0.29799999999999999</v>
      </c>
      <c r="J52" s="206">
        <v>0.29499999999999998</v>
      </c>
      <c r="K52" s="206">
        <v>0.309</v>
      </c>
      <c r="L52" s="206">
        <v>0</v>
      </c>
      <c r="M52" s="182">
        <v>3</v>
      </c>
      <c r="N52" s="206">
        <v>0.01</v>
      </c>
      <c r="O52" s="21"/>
    </row>
    <row r="53" spans="1:15" ht="15" customHeight="1">
      <c r="A53" s="188">
        <v>53</v>
      </c>
      <c r="B53" s="142"/>
      <c r="C53" s="122" t="s">
        <v>22</v>
      </c>
      <c r="D53" s="122" t="s">
        <v>276</v>
      </c>
      <c r="E53" s="122" t="s">
        <v>13</v>
      </c>
      <c r="F53" s="124" t="s">
        <v>18</v>
      </c>
      <c r="G53" s="206">
        <v>0</v>
      </c>
      <c r="H53" s="206">
        <v>0</v>
      </c>
      <c r="I53" s="206">
        <v>0</v>
      </c>
      <c r="J53" s="206">
        <v>0.03</v>
      </c>
      <c r="K53" s="206">
        <v>0.97</v>
      </c>
      <c r="L53" s="206">
        <v>0</v>
      </c>
      <c r="M53" s="182">
        <v>4</v>
      </c>
      <c r="N53" s="206">
        <v>0</v>
      </c>
      <c r="O53" s="21"/>
    </row>
    <row r="54" spans="1:15" ht="15" customHeight="1">
      <c r="A54" s="188">
        <v>54</v>
      </c>
      <c r="B54" s="142"/>
      <c r="C54" s="122" t="s">
        <v>22</v>
      </c>
      <c r="D54" s="122" t="s">
        <v>277</v>
      </c>
      <c r="E54" s="122" t="s">
        <v>46</v>
      </c>
      <c r="F54" s="124" t="s">
        <v>18</v>
      </c>
      <c r="G54" s="335"/>
      <c r="H54" s="335"/>
      <c r="I54" s="335"/>
      <c r="J54" s="335"/>
      <c r="K54" s="335"/>
      <c r="L54" s="335"/>
      <c r="M54" s="336" t="s">
        <v>446</v>
      </c>
      <c r="N54" s="335"/>
      <c r="O54" s="21"/>
    </row>
    <row r="55" spans="1:15" ht="15" customHeight="1">
      <c r="A55" s="188">
        <v>55</v>
      </c>
      <c r="B55" s="142"/>
      <c r="C55" s="122" t="s">
        <v>47</v>
      </c>
      <c r="D55" s="122" t="s">
        <v>278</v>
      </c>
      <c r="E55" s="122" t="s">
        <v>279</v>
      </c>
      <c r="F55" s="124" t="s">
        <v>24</v>
      </c>
      <c r="G55" s="206">
        <v>1E-3</v>
      </c>
      <c r="H55" s="206">
        <v>0.04</v>
      </c>
      <c r="I55" s="206">
        <v>0.54500000000000004</v>
      </c>
      <c r="J55" s="206">
        <v>0.34100000000000003</v>
      </c>
      <c r="K55" s="206">
        <v>7.2999999999999995E-2</v>
      </c>
      <c r="L55" s="206">
        <v>0</v>
      </c>
      <c r="M55" s="182">
        <v>3</v>
      </c>
      <c r="N55" s="206">
        <v>0.01</v>
      </c>
      <c r="O55" s="21"/>
    </row>
    <row r="56" spans="1:15" ht="15" customHeight="1">
      <c r="A56" s="188">
        <v>56</v>
      </c>
      <c r="B56" s="142"/>
      <c r="C56" s="122" t="s">
        <v>47</v>
      </c>
      <c r="D56" s="122" t="s">
        <v>280</v>
      </c>
      <c r="E56" s="122" t="s">
        <v>281</v>
      </c>
      <c r="F56" s="124" t="s">
        <v>24</v>
      </c>
      <c r="G56" s="206">
        <v>8.9999999999999998E-4</v>
      </c>
      <c r="H56" s="206">
        <v>2.1499999999999998E-2</v>
      </c>
      <c r="I56" s="206">
        <v>0.21149999999999999</v>
      </c>
      <c r="J56" s="206">
        <v>0.47370000000000001</v>
      </c>
      <c r="K56" s="206">
        <v>0.29239999999999999</v>
      </c>
      <c r="L56" s="206">
        <v>0</v>
      </c>
      <c r="M56" s="182">
        <v>2</v>
      </c>
      <c r="N56" s="206">
        <v>0.01</v>
      </c>
      <c r="O56" s="21"/>
    </row>
    <row r="57" spans="1:15" ht="15" customHeight="1">
      <c r="A57" s="188">
        <v>57</v>
      </c>
      <c r="B57" s="142"/>
      <c r="C57" s="122" t="s">
        <v>47</v>
      </c>
      <c r="D57" s="122" t="s">
        <v>282</v>
      </c>
      <c r="E57" s="122" t="s">
        <v>283</v>
      </c>
      <c r="F57" s="124" t="s">
        <v>24</v>
      </c>
      <c r="G57" s="335"/>
      <c r="H57" s="335"/>
      <c r="I57" s="335"/>
      <c r="J57" s="335"/>
      <c r="K57" s="335"/>
      <c r="L57" s="335"/>
      <c r="M57" s="336" t="s">
        <v>446</v>
      </c>
      <c r="N57" s="335"/>
      <c r="O57" s="21"/>
    </row>
    <row r="58" spans="1:15" ht="15" customHeight="1">
      <c r="A58" s="188">
        <v>58</v>
      </c>
      <c r="B58" s="142"/>
      <c r="C58" s="122" t="s">
        <v>47</v>
      </c>
      <c r="D58" s="122" t="s">
        <v>48</v>
      </c>
      <c r="E58" s="122" t="s">
        <v>484</v>
      </c>
      <c r="F58" s="124" t="s">
        <v>18</v>
      </c>
      <c r="G58" s="335"/>
      <c r="H58" s="335"/>
      <c r="I58" s="335"/>
      <c r="J58" s="335"/>
      <c r="K58" s="335"/>
      <c r="L58" s="335"/>
      <c r="M58" s="336" t="s">
        <v>446</v>
      </c>
      <c r="N58" s="335"/>
      <c r="O58" s="21"/>
    </row>
    <row r="59" spans="1:15" ht="15" customHeight="1">
      <c r="A59" s="188">
        <v>59</v>
      </c>
      <c r="B59" s="142"/>
      <c r="C59" s="143" t="s">
        <v>16</v>
      </c>
      <c r="D59" s="143" t="s">
        <v>49</v>
      </c>
      <c r="E59" s="128" t="s">
        <v>50</v>
      </c>
      <c r="F59" s="124" t="s">
        <v>18</v>
      </c>
      <c r="G59" s="206">
        <v>0.04</v>
      </c>
      <c r="H59" s="206">
        <v>0.03</v>
      </c>
      <c r="I59" s="206">
        <v>0</v>
      </c>
      <c r="J59" s="206">
        <v>0.17</v>
      </c>
      <c r="K59" s="206">
        <v>0.76</v>
      </c>
      <c r="L59" s="206">
        <v>0</v>
      </c>
      <c r="M59" s="182">
        <v>4</v>
      </c>
      <c r="N59" s="206">
        <v>0.04</v>
      </c>
      <c r="O59" s="21"/>
    </row>
    <row r="60" spans="1:15" ht="15" customHeight="1">
      <c r="A60" s="188">
        <v>60</v>
      </c>
      <c r="B60" s="142"/>
      <c r="C60" s="143" t="s">
        <v>16</v>
      </c>
      <c r="D60" s="143" t="s">
        <v>51</v>
      </c>
      <c r="E60" s="122" t="s">
        <v>454</v>
      </c>
      <c r="F60" s="124" t="s">
        <v>286</v>
      </c>
      <c r="G60" s="337">
        <v>0</v>
      </c>
      <c r="H60" s="337">
        <v>0.09</v>
      </c>
      <c r="I60" s="337">
        <v>0.01</v>
      </c>
      <c r="J60" s="337">
        <v>0.11</v>
      </c>
      <c r="K60" s="337">
        <v>0.79</v>
      </c>
      <c r="L60" s="337">
        <v>0</v>
      </c>
      <c r="M60" s="338">
        <v>2</v>
      </c>
      <c r="N60" s="337">
        <v>0</v>
      </c>
      <c r="O60" s="21"/>
    </row>
    <row r="61" spans="1:15" ht="15" customHeight="1">
      <c r="A61" s="188">
        <v>61</v>
      </c>
      <c r="B61" s="142"/>
      <c r="C61" s="122" t="s">
        <v>16</v>
      </c>
      <c r="D61" s="122" t="s">
        <v>284</v>
      </c>
      <c r="E61" s="122" t="s">
        <v>21</v>
      </c>
      <c r="F61" s="165" t="s">
        <v>18</v>
      </c>
      <c r="G61" s="206">
        <v>0</v>
      </c>
      <c r="H61" s="206">
        <v>0</v>
      </c>
      <c r="I61" s="206">
        <v>0.17649999999999999</v>
      </c>
      <c r="J61" s="206">
        <v>0.17649999999999999</v>
      </c>
      <c r="K61" s="206">
        <v>0.64700000000000002</v>
      </c>
      <c r="L61" s="206">
        <v>0</v>
      </c>
      <c r="M61" s="182">
        <v>3</v>
      </c>
      <c r="N61" s="206">
        <v>0</v>
      </c>
      <c r="O61" s="21"/>
    </row>
    <row r="62" spans="1:15" ht="15" customHeight="1">
      <c r="A62" s="188">
        <v>62</v>
      </c>
      <c r="B62" s="142"/>
      <c r="C62" s="122" t="s">
        <v>16</v>
      </c>
      <c r="D62" s="122" t="s">
        <v>285</v>
      </c>
      <c r="E62" s="122" t="s">
        <v>54</v>
      </c>
      <c r="F62" s="124" t="s">
        <v>286</v>
      </c>
      <c r="G62" s="206">
        <v>0.08</v>
      </c>
      <c r="H62" s="206">
        <v>0</v>
      </c>
      <c r="I62" s="206">
        <v>0.17</v>
      </c>
      <c r="J62" s="206">
        <v>0.25</v>
      </c>
      <c r="K62" s="206">
        <v>0.5</v>
      </c>
      <c r="L62" s="206">
        <v>0</v>
      </c>
      <c r="M62" s="182">
        <v>3</v>
      </c>
      <c r="N62" s="206">
        <v>0.08</v>
      </c>
      <c r="O62" s="21"/>
    </row>
    <row r="63" spans="1:15" ht="15" customHeight="1">
      <c r="A63" s="188">
        <v>63</v>
      </c>
      <c r="B63" s="142"/>
      <c r="C63" s="122" t="s">
        <v>16</v>
      </c>
      <c r="D63" s="122" t="s">
        <v>285</v>
      </c>
      <c r="E63" s="122" t="s">
        <v>55</v>
      </c>
      <c r="F63" s="165" t="s">
        <v>18</v>
      </c>
      <c r="G63" s="206">
        <v>0.04</v>
      </c>
      <c r="H63" s="206">
        <v>0</v>
      </c>
      <c r="I63" s="206">
        <v>0</v>
      </c>
      <c r="J63" s="206">
        <v>0.2</v>
      </c>
      <c r="K63" s="206">
        <v>0.76</v>
      </c>
      <c r="L63" s="206">
        <v>0</v>
      </c>
      <c r="M63" s="182">
        <v>4</v>
      </c>
      <c r="N63" s="206">
        <v>0.04</v>
      </c>
      <c r="O63" s="21"/>
    </row>
    <row r="64" spans="1:15" ht="15" customHeight="1">
      <c r="A64" s="188">
        <v>64</v>
      </c>
      <c r="B64" s="142"/>
      <c r="C64" s="122" t="s">
        <v>16</v>
      </c>
      <c r="D64" s="122" t="s">
        <v>52</v>
      </c>
      <c r="E64" s="122" t="s">
        <v>53</v>
      </c>
      <c r="F64" s="124" t="s">
        <v>24</v>
      </c>
      <c r="G64" s="206"/>
      <c r="H64" s="206"/>
      <c r="I64" s="206"/>
      <c r="J64" s="206"/>
      <c r="K64" s="206">
        <v>1</v>
      </c>
      <c r="L64" s="206">
        <v>0</v>
      </c>
      <c r="M64" s="182">
        <v>4</v>
      </c>
      <c r="N64" s="206">
        <v>0</v>
      </c>
      <c r="O64" s="21"/>
    </row>
    <row r="65" spans="1:15">
      <c r="A65" s="189"/>
      <c r="B65" s="57"/>
      <c r="C65" s="24"/>
      <c r="D65" s="24"/>
      <c r="E65" s="24"/>
      <c r="F65" s="24"/>
      <c r="G65" s="24"/>
      <c r="H65" s="24"/>
      <c r="I65" s="24"/>
      <c r="J65" s="24"/>
      <c r="K65" s="24"/>
      <c r="L65" s="24"/>
      <c r="M65" s="24"/>
      <c r="N65" s="24"/>
      <c r="O65" s="25"/>
    </row>
  </sheetData>
  <sheetProtection formatRows="0" insertRows="0"/>
  <customSheetViews>
    <customSheetView guid="{21F2E024-704F-4E93-AC63-213755ECFFE0}" scale="55" showPageBreaks="1" showGridLines="0" printArea="1" view="pageBreakPreview">
      <selection activeCell="M30" sqref="M30"/>
      <pageMargins left="0.70866141732283472" right="0.70866141732283472" top="0.74803149606299213" bottom="0.74803149606299213" header="0.31496062992125984" footer="0.31496062992125984"/>
      <pageSetup paperSize="9" scale="4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7">
    <mergeCell ref="G36:N36"/>
    <mergeCell ref="N37:N38"/>
    <mergeCell ref="K2:N2"/>
    <mergeCell ref="K3:N3"/>
    <mergeCell ref="N8:N9"/>
    <mergeCell ref="G7:N7"/>
    <mergeCell ref="A5:N5"/>
  </mergeCells>
  <conditionalFormatting sqref="G10:L10">
    <cfRule type="expression" priority="205" stopIfTrue="1">
      <formula>SUM($G$10:$K$10)=0%</formula>
    </cfRule>
    <cfRule type="expression" dxfId="50" priority="206" stopIfTrue="1">
      <formula>SUM($G$10:$K$10)&lt;&gt;100%</formula>
    </cfRule>
  </conditionalFormatting>
  <conditionalFormatting sqref="G11:L11">
    <cfRule type="expression" priority="209" stopIfTrue="1">
      <formula>SUM($G$11:$K$11)=0%</formula>
    </cfRule>
    <cfRule type="expression" dxfId="49" priority="210" stopIfTrue="1">
      <formula>SUM($G$11:$K$11)&lt;&gt;100%</formula>
    </cfRule>
  </conditionalFormatting>
  <conditionalFormatting sqref="G12:L12">
    <cfRule type="expression" priority="213" stopIfTrue="1">
      <formula>SUM($G$12:$K$12)=0%</formula>
    </cfRule>
    <cfRule type="expression" dxfId="48" priority="214" stopIfTrue="1">
      <formula>SUM($G$12:$K$12)&lt;&gt;100%</formula>
    </cfRule>
  </conditionalFormatting>
  <conditionalFormatting sqref="G13:L13">
    <cfRule type="expression" priority="217" stopIfTrue="1">
      <formula>SUM($G$13:$K$13)=0%</formula>
    </cfRule>
    <cfRule type="expression" dxfId="47" priority="218" stopIfTrue="1">
      <formula>SUM($G$13:$K$13)&lt;&gt;100%</formula>
    </cfRule>
  </conditionalFormatting>
  <conditionalFormatting sqref="G14:L14">
    <cfRule type="expression" priority="221" stopIfTrue="1">
      <formula>SUM($G$14:$K$14)=0%</formula>
    </cfRule>
    <cfRule type="expression" dxfId="46" priority="222" stopIfTrue="1">
      <formula>SUM($G$14:$K$14)&lt;&gt;100%</formula>
    </cfRule>
  </conditionalFormatting>
  <conditionalFormatting sqref="G15:L15">
    <cfRule type="expression" priority="225" stopIfTrue="1">
      <formula>SUM($G$15:$K$15)=0%</formula>
    </cfRule>
    <cfRule type="expression" dxfId="45" priority="226" stopIfTrue="1">
      <formula>SUM($G$15:$K$15)&lt;&gt;100%</formula>
    </cfRule>
  </conditionalFormatting>
  <conditionalFormatting sqref="G16:L16">
    <cfRule type="expression" priority="229" stopIfTrue="1">
      <formula>SUM($G$16:$K$16)=0%</formula>
    </cfRule>
    <cfRule type="expression" dxfId="44" priority="230" stopIfTrue="1">
      <formula>SUM($G$16:$K$16)&lt;&gt;100%</formula>
    </cfRule>
  </conditionalFormatting>
  <conditionalFormatting sqref="G17:L17">
    <cfRule type="expression" priority="233" stopIfTrue="1">
      <formula>SUM($G$17:$K$17)=0%</formula>
    </cfRule>
    <cfRule type="expression" dxfId="43" priority="234" stopIfTrue="1">
      <formula>SUM($G$17:$K$17)&lt;&gt;100%</formula>
    </cfRule>
  </conditionalFormatting>
  <conditionalFormatting sqref="G18:L18">
    <cfRule type="expression" priority="237" stopIfTrue="1">
      <formula>SUM($G$18:$K$18)=0%</formula>
    </cfRule>
    <cfRule type="expression" dxfId="42" priority="238" stopIfTrue="1">
      <formula>SUM($G$18:$K$18)&lt;&gt;100%</formula>
    </cfRule>
  </conditionalFormatting>
  <conditionalFormatting sqref="G19:L19">
    <cfRule type="expression" priority="241" stopIfTrue="1">
      <formula>SUM($G$19:$K$19)=0%</formula>
    </cfRule>
    <cfRule type="expression" dxfId="41" priority="242" stopIfTrue="1">
      <formula>SUM($G$19:$K$19)&lt;&gt;100%</formula>
    </cfRule>
  </conditionalFormatting>
  <conditionalFormatting sqref="G20:L20">
    <cfRule type="expression" priority="245" stopIfTrue="1">
      <formula>SUM($G$20:$K$20)=0%</formula>
    </cfRule>
    <cfRule type="expression" dxfId="40" priority="246" stopIfTrue="1">
      <formula>SUM($G$20:$K$20)&lt;&gt;100%</formula>
    </cfRule>
  </conditionalFormatting>
  <conditionalFormatting sqref="G21:L21">
    <cfRule type="expression" priority="249" stopIfTrue="1">
      <formula>SUM($G$21:$K$21)=0%</formula>
    </cfRule>
    <cfRule type="expression" dxfId="39" priority="250" stopIfTrue="1">
      <formula>SUM($G$21:$K$21)&lt;&gt;100%</formula>
    </cfRule>
  </conditionalFormatting>
  <conditionalFormatting sqref="G22:L22">
    <cfRule type="expression" priority="253" stopIfTrue="1">
      <formula>SUM($G$22:$K$22)=0%</formula>
    </cfRule>
    <cfRule type="expression" dxfId="38" priority="254" stopIfTrue="1">
      <formula>SUM($G$22:$K$22)&lt;&gt;100%</formula>
    </cfRule>
  </conditionalFormatting>
  <conditionalFormatting sqref="G23:L23">
    <cfRule type="expression" priority="257" stopIfTrue="1">
      <formula>SUM($G$23:$K$23)=0%</formula>
    </cfRule>
    <cfRule type="expression" dxfId="37" priority="258" stopIfTrue="1">
      <formula>SUM($G$23:$K$23)&lt;&gt;100%</formula>
    </cfRule>
  </conditionalFormatting>
  <conditionalFormatting sqref="G24:L24">
    <cfRule type="expression" priority="261" stopIfTrue="1">
      <formula>SUM($G$24:$K$24)=0%</formula>
    </cfRule>
    <cfRule type="expression" dxfId="36" priority="262" stopIfTrue="1">
      <formula>SUM($G$24:$K$24)&lt;&gt;100%</formula>
    </cfRule>
  </conditionalFormatting>
  <conditionalFormatting sqref="G25:L25">
    <cfRule type="expression" priority="265" stopIfTrue="1">
      <formula>SUM($G$25:$K$25)=0%</formula>
    </cfRule>
    <cfRule type="expression" dxfId="35" priority="266" stopIfTrue="1">
      <formula>SUM($G$25:$K$25)&lt;&gt;100%</formula>
    </cfRule>
  </conditionalFormatting>
  <conditionalFormatting sqref="G26:L26">
    <cfRule type="expression" priority="269" stopIfTrue="1">
      <formula>SUM($G$26:$K$26)=0%</formula>
    </cfRule>
    <cfRule type="expression" dxfId="34" priority="270" stopIfTrue="1">
      <formula>SUM($G$26:$K$26)&lt;&gt;100%</formula>
    </cfRule>
  </conditionalFormatting>
  <conditionalFormatting sqref="G27:L27">
    <cfRule type="expression" priority="273" stopIfTrue="1">
      <formula>SUM($G$27:$K$27)=0%</formula>
    </cfRule>
    <cfRule type="expression" dxfId="33" priority="274" stopIfTrue="1">
      <formula>SUM($G$27:$K$27)&lt;&gt;100%</formula>
    </cfRule>
  </conditionalFormatting>
  <conditionalFormatting sqref="G28:L28">
    <cfRule type="expression" priority="277" stopIfTrue="1">
      <formula>SUM($G$28:$K$28)=0%</formula>
    </cfRule>
    <cfRule type="expression" dxfId="32" priority="278" stopIfTrue="1">
      <formula>SUM($G$28:$K$28)&lt;&gt;100%</formula>
    </cfRule>
  </conditionalFormatting>
  <conditionalFormatting sqref="G29:L29">
    <cfRule type="expression" priority="281" stopIfTrue="1">
      <formula>SUM($G$29:$K$29)=0%</formula>
    </cfRule>
    <cfRule type="expression" dxfId="31" priority="282" stopIfTrue="1">
      <formula>SUM($G$29:$K$29)&lt;&gt;100%</formula>
    </cfRule>
  </conditionalFormatting>
  <conditionalFormatting sqref="G30:L30">
    <cfRule type="expression" priority="285" stopIfTrue="1">
      <formula>SUM($G$30:$K$30)=0%</formula>
    </cfRule>
    <cfRule type="expression" dxfId="30" priority="286" stopIfTrue="1">
      <formula>SUM($G$30:$K$30)&lt;&gt;100%</formula>
    </cfRule>
  </conditionalFormatting>
  <conditionalFormatting sqref="G31:L31">
    <cfRule type="expression" priority="289" stopIfTrue="1">
      <formula>SUM($G$31:$K$31)=0%</formula>
    </cfRule>
    <cfRule type="expression" dxfId="29" priority="290" stopIfTrue="1">
      <formula>SUM($G$31:$K$31)&lt;&gt;100%</formula>
    </cfRule>
  </conditionalFormatting>
  <conditionalFormatting sqref="G32:L32">
    <cfRule type="expression" priority="293" stopIfTrue="1">
      <formula>SUM($G$32:$K$32)=0%</formula>
    </cfRule>
    <cfRule type="expression" dxfId="28" priority="294" stopIfTrue="1">
      <formula>SUM($G$32:$K$32)&lt;&gt;100%</formula>
    </cfRule>
  </conditionalFormatting>
  <conditionalFormatting sqref="G33:L33">
    <cfRule type="expression" priority="297" stopIfTrue="1">
      <formula>SUM($G$33:$K$33)=0%</formula>
    </cfRule>
    <cfRule type="expression" dxfId="27" priority="298" stopIfTrue="1">
      <formula>SUM($G$33:$K$33)&lt;&gt;100%</formula>
    </cfRule>
  </conditionalFormatting>
  <conditionalFormatting sqref="G34:L34">
    <cfRule type="expression" priority="301" stopIfTrue="1">
      <formula>SUM($G$34:$K$34)=0%</formula>
    </cfRule>
    <cfRule type="expression" dxfId="26" priority="302" stopIfTrue="1">
      <formula>SUM($G$34:$K$34)&lt;&gt;100%</formula>
    </cfRule>
  </conditionalFormatting>
  <conditionalFormatting sqref="G39:L39">
    <cfRule type="expression" priority="305" stopIfTrue="1">
      <formula>SUM($G$39:$K$39)=0%</formula>
    </cfRule>
    <cfRule type="expression" dxfId="25" priority="306" stopIfTrue="1">
      <formula>SUM($G$39:$K$39)&lt;&gt;100%</formula>
    </cfRule>
  </conditionalFormatting>
  <conditionalFormatting sqref="G40:L40">
    <cfRule type="expression" priority="309" stopIfTrue="1">
      <formula>SUM($G$40:$K$40)=0%</formula>
    </cfRule>
    <cfRule type="expression" dxfId="24" priority="310" stopIfTrue="1">
      <formula>SUM($G$40:$K$40)&lt;&gt;100%</formula>
    </cfRule>
  </conditionalFormatting>
  <conditionalFormatting sqref="G41:L41">
    <cfRule type="expression" priority="313" stopIfTrue="1">
      <formula>SUM($G$41:$K$41)=0%</formula>
    </cfRule>
    <cfRule type="expression" dxfId="23" priority="314" stopIfTrue="1">
      <formula>SUM($G$41:$K$41)&lt;&gt;100%</formula>
    </cfRule>
  </conditionalFormatting>
  <conditionalFormatting sqref="G42:L42">
    <cfRule type="expression" priority="317" stopIfTrue="1">
      <formula>SUM($G$42:$K$42)=0%</formula>
    </cfRule>
    <cfRule type="expression" dxfId="22" priority="318" stopIfTrue="1">
      <formula>SUM($G$42:$K$42)&lt;&gt;100%</formula>
    </cfRule>
  </conditionalFormatting>
  <conditionalFormatting sqref="G43:L43">
    <cfRule type="expression" priority="321" stopIfTrue="1">
      <formula>SUM($G$43:$K$43)=0%</formula>
    </cfRule>
    <cfRule type="expression" dxfId="21" priority="322" stopIfTrue="1">
      <formula>SUM($G$43:$K$43)&lt;&gt;100%</formula>
    </cfRule>
  </conditionalFormatting>
  <conditionalFormatting sqref="G44:L44">
    <cfRule type="expression" priority="325" stopIfTrue="1">
      <formula>SUM($G$44:$K$44)=0%</formula>
    </cfRule>
    <cfRule type="expression" dxfId="20" priority="326" stopIfTrue="1">
      <formula>SUM($G$44:$K$44)&lt;&gt;100%</formula>
    </cfRule>
  </conditionalFormatting>
  <conditionalFormatting sqref="G45:L45">
    <cfRule type="expression" priority="329" stopIfTrue="1">
      <formula>SUM($G$45:$K$45)=0%</formula>
    </cfRule>
    <cfRule type="expression" dxfId="19" priority="330" stopIfTrue="1">
      <formula>SUM($G$45:$K$45)&lt;&gt;100%</formula>
    </cfRule>
  </conditionalFormatting>
  <conditionalFormatting sqref="G46:L46">
    <cfRule type="expression" priority="333" stopIfTrue="1">
      <formula>SUM($G$46:$K$46)=0%</formula>
    </cfRule>
    <cfRule type="expression" dxfId="18" priority="334" stopIfTrue="1">
      <formula>SUM($G$46:$K$46)&lt;&gt;100%</formula>
    </cfRule>
  </conditionalFormatting>
  <conditionalFormatting sqref="G47:L47">
    <cfRule type="expression" priority="337" stopIfTrue="1">
      <formula>SUM($G$47:$K$47)=0%</formula>
    </cfRule>
    <cfRule type="expression" dxfId="17" priority="338" stopIfTrue="1">
      <formula>SUM($G$47:$K$47)&lt;&gt;100%</formula>
    </cfRule>
  </conditionalFormatting>
  <conditionalFormatting sqref="G48:L48">
    <cfRule type="expression" priority="341" stopIfTrue="1">
      <formula>SUM($G$48:$K$48)=0%</formula>
    </cfRule>
    <cfRule type="expression" dxfId="16" priority="342" stopIfTrue="1">
      <formula>SUM($G$48:$K$48)&lt;&gt;100%</formula>
    </cfRule>
  </conditionalFormatting>
  <conditionalFormatting sqref="G49:L49">
    <cfRule type="expression" priority="345" stopIfTrue="1">
      <formula>SUM($G$49:$K$49)=0%</formula>
    </cfRule>
    <cfRule type="expression" dxfId="15" priority="346" stopIfTrue="1">
      <formula>SUM($G$49:$K$49)&lt;&gt;100%</formula>
    </cfRule>
  </conditionalFormatting>
  <conditionalFormatting sqref="G50:L50">
    <cfRule type="expression" priority="349" stopIfTrue="1">
      <formula>SUM($G$50:$K$50)=0%</formula>
    </cfRule>
    <cfRule type="expression" dxfId="14" priority="350" stopIfTrue="1">
      <formula>SUM($G$50:$K$50)&lt;&gt;100%</formula>
    </cfRule>
  </conditionalFormatting>
  <conditionalFormatting sqref="G51:L51">
    <cfRule type="expression" priority="353" stopIfTrue="1">
      <formula>SUM($G$51:$K$51)=0%</formula>
    </cfRule>
    <cfRule type="expression" dxfId="13" priority="354" stopIfTrue="1">
      <formula>SUM($G$51:$K$51)&lt;&gt;100%</formula>
    </cfRule>
  </conditionalFormatting>
  <conditionalFormatting sqref="G52:L52">
    <cfRule type="expression" priority="357" stopIfTrue="1">
      <formula>SUM($G$52:$K$52)=0%</formula>
    </cfRule>
    <cfRule type="expression" dxfId="12" priority="358" stopIfTrue="1">
      <formula>SUM($G$52:$K$52)&lt;&gt;100%</formula>
    </cfRule>
  </conditionalFormatting>
  <conditionalFormatting sqref="G53:L53">
    <cfRule type="expression" priority="361" stopIfTrue="1">
      <formula>SUM($G$53:$K$53)=0%</formula>
    </cfRule>
    <cfRule type="expression" dxfId="11" priority="362" stopIfTrue="1">
      <formula>SUM($G$53:$K$53)&lt;&gt;100%</formula>
    </cfRule>
  </conditionalFormatting>
  <conditionalFormatting sqref="G54:L54">
    <cfRule type="expression" priority="365" stopIfTrue="1">
      <formula>SUM($G$54:$K$54)=0%</formula>
    </cfRule>
    <cfRule type="expression" dxfId="10" priority="366" stopIfTrue="1">
      <formula>SUM($G$54:$K$54)&lt;&gt;100%</formula>
    </cfRule>
  </conditionalFormatting>
  <conditionalFormatting sqref="G55:L55">
    <cfRule type="expression" priority="369" stopIfTrue="1">
      <formula>SUM($G$55:$K$55)=0%</formula>
    </cfRule>
    <cfRule type="expression" dxfId="9" priority="370" stopIfTrue="1">
      <formula>SUM($G$55:$K$55)&lt;&gt;100%</formula>
    </cfRule>
  </conditionalFormatting>
  <conditionalFormatting sqref="G56:L56">
    <cfRule type="expression" priority="373" stopIfTrue="1">
      <formula>SUM($G$56:$K$56)=0%</formula>
    </cfRule>
    <cfRule type="expression" dxfId="8" priority="374" stopIfTrue="1">
      <formula>SUM($G$56:$K$56)&lt;&gt;100%</formula>
    </cfRule>
  </conditionalFormatting>
  <conditionalFormatting sqref="G57:L57">
    <cfRule type="expression" priority="377" stopIfTrue="1">
      <formula>SUM($G$57:$K$57)=0%</formula>
    </cfRule>
    <cfRule type="expression" dxfId="7" priority="378" stopIfTrue="1">
      <formula>SUM($G$57:$K$57)&lt;&gt;100%</formula>
    </cfRule>
  </conditionalFormatting>
  <conditionalFormatting sqref="G58:L58">
    <cfRule type="expression" priority="381" stopIfTrue="1">
      <formula>SUM($G$58:$K$58)=0%</formula>
    </cfRule>
    <cfRule type="expression" dxfId="6" priority="382" stopIfTrue="1">
      <formula>SUM($G$58:$K$58)&lt;&gt;100%</formula>
    </cfRule>
  </conditionalFormatting>
  <conditionalFormatting sqref="G59:L59">
    <cfRule type="expression" priority="385" stopIfTrue="1">
      <formula>SUM($G$59:$K$59)=0%</formula>
    </cfRule>
    <cfRule type="expression" dxfId="5" priority="386" stopIfTrue="1">
      <formula>SUM($G$59:$K$59)&lt;&gt;100%</formula>
    </cfRule>
  </conditionalFormatting>
  <conditionalFormatting sqref="G60:L60">
    <cfRule type="expression" priority="389" stopIfTrue="1">
      <formula>SUM($G$60:$K$60)=0%</formula>
    </cfRule>
    <cfRule type="expression" dxfId="4" priority="390" stopIfTrue="1">
      <formula>SUM($G$60:$K$60)&lt;&gt;100%</formula>
    </cfRule>
  </conditionalFormatting>
  <conditionalFormatting sqref="G61:L61">
    <cfRule type="expression" priority="393" stopIfTrue="1">
      <formula>SUM($G$61:$K$61)=0%</formula>
    </cfRule>
    <cfRule type="expression" dxfId="3" priority="394" stopIfTrue="1">
      <formula>SUM($G$61:$K$61)&lt;&gt;100%</formula>
    </cfRule>
  </conditionalFormatting>
  <conditionalFormatting sqref="G62:L62">
    <cfRule type="expression" priority="397" stopIfTrue="1">
      <formula>SUM($G$62:$K$62)=0%</formula>
    </cfRule>
    <cfRule type="expression" dxfId="2" priority="398" stopIfTrue="1">
      <formula>SUM($G$62:$K$62)&lt;&gt;100%</formula>
    </cfRule>
  </conditionalFormatting>
  <conditionalFormatting sqref="G63:L63">
    <cfRule type="expression" priority="401" stopIfTrue="1">
      <formula>SUM($G$63:$K$63)=0%</formula>
    </cfRule>
    <cfRule type="expression" dxfId="1" priority="402" stopIfTrue="1">
      <formula>SUM($G$63:$K$63)&lt;&gt;100%</formula>
    </cfRule>
  </conditionalFormatting>
  <conditionalFormatting sqref="G64:L64">
    <cfRule type="expression" priority="405" stopIfTrue="1">
      <formula>SUM($G$64:$K$64)=0%</formula>
    </cfRule>
    <cfRule type="expression" dxfId="0" priority="406" stopIfTrue="1">
      <formula>SUM($G$64:$K$64)&lt;&gt;100%</formula>
    </cfRule>
  </conditionalFormatting>
  <dataValidations count="2">
    <dataValidation operator="lessThanOrEqual" allowBlank="1" showInputMessage="1" showErrorMessage="1" sqref="N10:N34"/>
    <dataValidation type="list" allowBlank="1" showInputMessage="1" showErrorMessage="1" prompt="Please select from available drop-down options" sqref="M10:M34 M39:M64">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2"/>
  <headerFooter>
    <oddHeader>&amp;CCommerce Commission Information Disclosure Template</oddHeader>
    <oddFooter>&amp;L&amp;F&amp;C&amp;P&amp;R&amp;A</oddFoot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O30"/>
  <sheetViews>
    <sheetView showGridLines="0" view="pageLayout" zoomScale="80" zoomScaleNormal="100" zoomScaleSheetLayoutView="100" zoomScalePageLayoutView="80" workbookViewId="0"/>
  </sheetViews>
  <sheetFormatPr defaultRowHeight="12.75"/>
  <cols>
    <col min="1" max="1" width="4.5703125" style="4" customWidth="1"/>
    <col min="2" max="2" width="2.5703125" style="54" customWidth="1"/>
    <col min="3" max="3" width="6.140625" style="4" customWidth="1"/>
    <col min="4" max="4" width="2.28515625" style="11" customWidth="1"/>
    <col min="5" max="5" width="52.85546875" style="15" customWidth="1"/>
    <col min="6" max="7" width="16.140625" style="4" customWidth="1"/>
    <col min="8" max="8" width="18.42578125" style="4" customWidth="1"/>
    <col min="9" max="12" width="16.140625" style="4" customWidth="1"/>
    <col min="13" max="13" width="28.28515625" style="4" customWidth="1"/>
    <col min="14" max="14" width="55.7109375" style="4" customWidth="1"/>
    <col min="15" max="15" width="2.140625" style="4" customWidth="1"/>
    <col min="16" max="16384" width="9.140625" style="4"/>
  </cols>
  <sheetData>
    <row r="1" spans="1:15" s="8" customFormat="1" ht="15" customHeight="1">
      <c r="A1" s="31"/>
      <c r="B1" s="32"/>
      <c r="C1" s="32"/>
      <c r="D1" s="32"/>
      <c r="E1" s="32"/>
      <c r="F1" s="32"/>
      <c r="G1" s="32"/>
      <c r="H1" s="32"/>
      <c r="I1" s="32"/>
      <c r="J1" s="32"/>
      <c r="K1" s="32"/>
      <c r="L1" s="32"/>
      <c r="M1" s="32"/>
      <c r="N1" s="32"/>
      <c r="O1" s="33"/>
    </row>
    <row r="2" spans="1:15" s="8" customFormat="1" ht="18" customHeight="1">
      <c r="A2" s="34"/>
      <c r="B2" s="73"/>
      <c r="C2" s="73"/>
      <c r="D2" s="73"/>
      <c r="E2" s="73"/>
      <c r="F2" s="73"/>
      <c r="G2" s="73"/>
      <c r="H2" s="73"/>
      <c r="I2" s="73"/>
      <c r="J2" s="43"/>
      <c r="K2" s="45"/>
      <c r="L2" s="43"/>
      <c r="M2" s="45" t="s">
        <v>7</v>
      </c>
      <c r="N2" s="69" t="str">
        <f>IF(NOT(ISBLANK(CoverSheet!$C$8)),CoverSheet!$C$8,"")</f>
        <v>Alpine Energy Limited</v>
      </c>
      <c r="O2" s="26"/>
    </row>
    <row r="3" spans="1:15" s="8" customFormat="1" ht="18" customHeight="1">
      <c r="A3" s="34"/>
      <c r="B3" s="73"/>
      <c r="C3" s="73"/>
      <c r="D3" s="73"/>
      <c r="E3" s="73"/>
      <c r="F3" s="73"/>
      <c r="G3" s="73"/>
      <c r="H3" s="73"/>
      <c r="I3" s="73"/>
      <c r="J3" s="43"/>
      <c r="K3" s="45"/>
      <c r="L3" s="43"/>
      <c r="M3" s="45" t="s">
        <v>234</v>
      </c>
      <c r="N3" s="70" t="str">
        <f>IF(ISNUMBER(CoverSheet!$C$12),TEXT(CoverSheet!$C$12,"_([$-1409]d mmmm yyyy;_(@")&amp;" –"&amp;TEXT(DATE(YEAR(CoverSheet!$C$12)+10,MONTH(CoverSheet!$C$12),DAY(CoverSheet!$C$12)-1),"_([$-1409]d mmmm yyyy;_(@"),"")</f>
        <v xml:space="preserve"> 1 April 2019 – 31 March 2029</v>
      </c>
      <c r="O3" s="26"/>
    </row>
    <row r="4" spans="1:15" s="8" customFormat="1" ht="21">
      <c r="A4" s="91" t="s">
        <v>421</v>
      </c>
      <c r="B4" s="74"/>
      <c r="C4" s="73"/>
      <c r="D4" s="73"/>
      <c r="E4" s="73"/>
      <c r="F4" s="73"/>
      <c r="G4" s="73"/>
      <c r="H4" s="73"/>
      <c r="I4" s="73"/>
      <c r="J4" s="73"/>
      <c r="K4" s="59"/>
      <c r="L4" s="73"/>
      <c r="M4" s="73"/>
      <c r="N4" s="73"/>
      <c r="O4" s="26"/>
    </row>
    <row r="5" spans="1:15" s="170" customFormat="1" ht="42" customHeight="1">
      <c r="A5" s="348" t="s">
        <v>507</v>
      </c>
      <c r="B5" s="349"/>
      <c r="C5" s="349"/>
      <c r="D5" s="349"/>
      <c r="E5" s="349"/>
      <c r="F5" s="349"/>
      <c r="G5" s="349"/>
      <c r="H5" s="349"/>
      <c r="I5" s="349"/>
      <c r="J5" s="349"/>
      <c r="K5" s="349"/>
      <c r="L5" s="349"/>
      <c r="M5" s="349"/>
      <c r="N5" s="169"/>
      <c r="O5" s="131"/>
    </row>
    <row r="6" spans="1:15" s="7" customFormat="1" ht="15" customHeight="1">
      <c r="A6" s="39" t="s">
        <v>530</v>
      </c>
      <c r="B6" s="59"/>
      <c r="C6" s="59"/>
      <c r="D6" s="73"/>
      <c r="E6" s="73"/>
      <c r="F6" s="73"/>
      <c r="G6" s="73"/>
      <c r="H6" s="73"/>
      <c r="I6" s="73"/>
      <c r="J6" s="73"/>
      <c r="K6" s="73"/>
      <c r="L6" s="73"/>
      <c r="M6" s="73"/>
      <c r="N6" s="73"/>
      <c r="O6" s="26"/>
    </row>
    <row r="7" spans="1:15" s="7" customFormat="1" ht="30" customHeight="1">
      <c r="A7" s="63">
        <v>7</v>
      </c>
      <c r="B7" s="47"/>
      <c r="C7" s="111" t="s">
        <v>447</v>
      </c>
      <c r="D7" s="72"/>
      <c r="E7" s="72"/>
      <c r="F7" s="72"/>
      <c r="G7" s="72"/>
      <c r="H7" s="72"/>
      <c r="I7" s="72"/>
      <c r="J7" s="72"/>
      <c r="K7" s="75"/>
      <c r="L7" s="75"/>
      <c r="M7" s="75"/>
      <c r="N7" s="75"/>
      <c r="O7" s="22"/>
    </row>
    <row r="8" spans="1:15" s="13" customFormat="1" ht="51" customHeight="1">
      <c r="A8" s="48">
        <v>8</v>
      </c>
      <c r="B8" s="58"/>
      <c r="C8" s="115"/>
      <c r="D8" s="115"/>
      <c r="E8" s="168" t="s">
        <v>290</v>
      </c>
      <c r="F8" s="166" t="s">
        <v>293</v>
      </c>
      <c r="G8" s="166" t="s">
        <v>294</v>
      </c>
      <c r="H8" s="166" t="s">
        <v>295</v>
      </c>
      <c r="I8" s="207" t="s">
        <v>563</v>
      </c>
      <c r="J8" s="181" t="s">
        <v>546</v>
      </c>
      <c r="K8" s="181" t="s">
        <v>547</v>
      </c>
      <c r="L8" s="181" t="s">
        <v>548</v>
      </c>
      <c r="M8" s="207" t="s">
        <v>562</v>
      </c>
      <c r="N8" s="166" t="s">
        <v>289</v>
      </c>
      <c r="O8" s="30"/>
    </row>
    <row r="9" spans="1:15" ht="15.75">
      <c r="A9" s="63">
        <v>9</v>
      </c>
      <c r="B9" s="47"/>
      <c r="C9" s="110"/>
      <c r="D9" s="109"/>
      <c r="E9" s="318" t="s">
        <v>630</v>
      </c>
      <c r="F9" s="332">
        <v>6</v>
      </c>
      <c r="G9" s="332">
        <v>0</v>
      </c>
      <c r="H9" s="332" t="s">
        <v>631</v>
      </c>
      <c r="I9" s="332">
        <v>0</v>
      </c>
      <c r="J9" s="228" t="str">
        <f>IF(G9=0,"-",F9/G9)</f>
        <v>-</v>
      </c>
      <c r="K9" s="332">
        <v>0</v>
      </c>
      <c r="L9" s="202">
        <v>0</v>
      </c>
      <c r="M9" s="216" t="s">
        <v>652</v>
      </c>
      <c r="N9" s="318" t="s">
        <v>653</v>
      </c>
      <c r="O9" s="21"/>
    </row>
    <row r="10" spans="1:15" ht="15.75">
      <c r="A10" s="63">
        <v>10</v>
      </c>
      <c r="B10" s="47"/>
      <c r="C10" s="110"/>
      <c r="D10" s="109"/>
      <c r="E10" s="318" t="s">
        <v>632</v>
      </c>
      <c r="F10" s="332">
        <v>0</v>
      </c>
      <c r="G10" s="332">
        <v>0</v>
      </c>
      <c r="H10" s="332" t="s">
        <v>631</v>
      </c>
      <c r="I10" s="332">
        <v>0</v>
      </c>
      <c r="J10" s="228" t="str">
        <f>IF(G10=0,"-",F10/G10)</f>
        <v>-</v>
      </c>
      <c r="K10" s="332">
        <v>0</v>
      </c>
      <c r="L10" s="202">
        <v>0</v>
      </c>
      <c r="M10" s="190" t="s">
        <v>652</v>
      </c>
      <c r="N10" s="318" t="s">
        <v>653</v>
      </c>
      <c r="O10" s="21"/>
    </row>
    <row r="11" spans="1:15" ht="15.75">
      <c r="A11" s="63">
        <v>11</v>
      </c>
      <c r="B11" s="47"/>
      <c r="C11" s="110"/>
      <c r="D11" s="109"/>
      <c r="E11" s="318" t="s">
        <v>633</v>
      </c>
      <c r="F11" s="332">
        <v>15</v>
      </c>
      <c r="G11" s="332">
        <v>20</v>
      </c>
      <c r="H11" s="332" t="s">
        <v>634</v>
      </c>
      <c r="I11" s="332">
        <v>0</v>
      </c>
      <c r="J11" s="228">
        <f t="shared" ref="J11:J28" si="0">IF(G11=0,"-",F11/G11)</f>
        <v>0.75</v>
      </c>
      <c r="K11" s="332">
        <v>20</v>
      </c>
      <c r="L11" s="202">
        <v>1.23</v>
      </c>
      <c r="M11" s="190" t="s">
        <v>654</v>
      </c>
      <c r="N11" s="318" t="s">
        <v>655</v>
      </c>
      <c r="O11" s="21"/>
    </row>
    <row r="12" spans="1:15" ht="15.75">
      <c r="A12" s="63">
        <v>12</v>
      </c>
      <c r="B12" s="47"/>
      <c r="C12" s="110"/>
      <c r="D12" s="109"/>
      <c r="E12" s="318" t="s">
        <v>635</v>
      </c>
      <c r="F12" s="332">
        <v>14</v>
      </c>
      <c r="G12" s="332">
        <v>20</v>
      </c>
      <c r="H12" s="332" t="s">
        <v>634</v>
      </c>
      <c r="I12" s="332">
        <v>0</v>
      </c>
      <c r="J12" s="228">
        <f t="shared" si="0"/>
        <v>0.7</v>
      </c>
      <c r="K12" s="332">
        <v>30</v>
      </c>
      <c r="L12" s="202">
        <v>0.69</v>
      </c>
      <c r="M12" s="190" t="s">
        <v>654</v>
      </c>
      <c r="N12" s="318" t="s">
        <v>656</v>
      </c>
      <c r="O12" s="21"/>
    </row>
    <row r="13" spans="1:15" ht="15.75">
      <c r="A13" s="63">
        <v>13</v>
      </c>
      <c r="B13" s="47"/>
      <c r="C13" s="110"/>
      <c r="D13" s="109"/>
      <c r="E13" s="318" t="s">
        <v>636</v>
      </c>
      <c r="F13" s="332">
        <v>15</v>
      </c>
      <c r="G13" s="332">
        <v>25</v>
      </c>
      <c r="H13" s="332" t="s">
        <v>634</v>
      </c>
      <c r="I13" s="332">
        <v>0</v>
      </c>
      <c r="J13" s="228">
        <f t="shared" si="0"/>
        <v>0.6</v>
      </c>
      <c r="K13" s="332">
        <v>25</v>
      </c>
      <c r="L13" s="202">
        <v>0.99</v>
      </c>
      <c r="M13" s="190" t="s">
        <v>652</v>
      </c>
      <c r="N13" s="318" t="s">
        <v>657</v>
      </c>
      <c r="O13" s="21"/>
    </row>
    <row r="14" spans="1:15" ht="15.75">
      <c r="A14" s="63">
        <v>14</v>
      </c>
      <c r="B14" s="47"/>
      <c r="C14" s="110"/>
      <c r="D14" s="109"/>
      <c r="E14" s="318" t="s">
        <v>637</v>
      </c>
      <c r="F14" s="332">
        <v>4</v>
      </c>
      <c r="G14" s="332">
        <v>0</v>
      </c>
      <c r="H14" s="332" t="s">
        <v>631</v>
      </c>
      <c r="I14" s="332" t="s">
        <v>638</v>
      </c>
      <c r="J14" s="228" t="str">
        <f t="shared" si="0"/>
        <v>-</v>
      </c>
      <c r="K14" s="332">
        <v>0</v>
      </c>
      <c r="L14" s="202">
        <v>0</v>
      </c>
      <c r="M14" s="190" t="s">
        <v>652</v>
      </c>
      <c r="N14" s="318" t="s">
        <v>653</v>
      </c>
      <c r="O14" s="21"/>
    </row>
    <row r="15" spans="1:15" ht="15.75">
      <c r="A15" s="63">
        <v>15</v>
      </c>
      <c r="B15" s="47"/>
      <c r="C15" s="110"/>
      <c r="D15" s="109"/>
      <c r="E15" s="318" t="s">
        <v>639</v>
      </c>
      <c r="F15" s="332">
        <v>3</v>
      </c>
      <c r="G15" s="332">
        <v>0</v>
      </c>
      <c r="H15" s="332" t="s">
        <v>631</v>
      </c>
      <c r="I15" s="332">
        <v>0</v>
      </c>
      <c r="J15" s="228" t="str">
        <f t="shared" si="0"/>
        <v>-</v>
      </c>
      <c r="K15" s="332">
        <v>0</v>
      </c>
      <c r="L15" s="202">
        <v>0</v>
      </c>
      <c r="M15" s="190" t="s">
        <v>652</v>
      </c>
      <c r="N15" s="318" t="s">
        <v>653</v>
      </c>
      <c r="O15" s="21"/>
    </row>
    <row r="16" spans="1:15" ht="15.75">
      <c r="A16" s="63">
        <v>16</v>
      </c>
      <c r="B16" s="47"/>
      <c r="C16" s="110"/>
      <c r="D16" s="109"/>
      <c r="E16" s="318" t="s">
        <v>640</v>
      </c>
      <c r="F16" s="332">
        <v>7</v>
      </c>
      <c r="G16" s="332">
        <v>0</v>
      </c>
      <c r="H16" s="332" t="s">
        <v>631</v>
      </c>
      <c r="I16" s="332">
        <v>0</v>
      </c>
      <c r="J16" s="228" t="str">
        <f t="shared" si="0"/>
        <v>-</v>
      </c>
      <c r="K16" s="332">
        <v>8</v>
      </c>
      <c r="L16" s="202">
        <v>1.04</v>
      </c>
      <c r="M16" s="190" t="s">
        <v>652</v>
      </c>
      <c r="N16" s="318" t="s">
        <v>658</v>
      </c>
      <c r="O16" s="21"/>
    </row>
    <row r="17" spans="1:15" ht="15.75">
      <c r="A17" s="63">
        <v>17</v>
      </c>
      <c r="B17" s="47"/>
      <c r="C17" s="110"/>
      <c r="D17" s="109"/>
      <c r="E17" s="318" t="s">
        <v>641</v>
      </c>
      <c r="F17" s="332">
        <v>0</v>
      </c>
      <c r="G17" s="332">
        <v>0</v>
      </c>
      <c r="H17" s="332" t="s">
        <v>631</v>
      </c>
      <c r="I17" s="332">
        <v>0</v>
      </c>
      <c r="J17" s="228" t="str">
        <f t="shared" si="0"/>
        <v>-</v>
      </c>
      <c r="K17" s="332">
        <v>0</v>
      </c>
      <c r="L17" s="202">
        <v>0</v>
      </c>
      <c r="M17" s="190" t="s">
        <v>652</v>
      </c>
      <c r="N17" s="318" t="s">
        <v>653</v>
      </c>
      <c r="O17" s="21"/>
    </row>
    <row r="18" spans="1:15" ht="15.75">
      <c r="A18" s="63">
        <v>18</v>
      </c>
      <c r="B18" s="47"/>
      <c r="C18" s="110"/>
      <c r="D18" s="109"/>
      <c r="E18" s="318" t="s">
        <v>642</v>
      </c>
      <c r="F18" s="332">
        <v>9</v>
      </c>
      <c r="G18" s="332">
        <v>15</v>
      </c>
      <c r="H18" s="332" t="s">
        <v>634</v>
      </c>
      <c r="I18" s="332">
        <v>0</v>
      </c>
      <c r="J18" s="228">
        <f t="shared" si="0"/>
        <v>0.6</v>
      </c>
      <c r="K18" s="332">
        <v>15</v>
      </c>
      <c r="L18" s="202">
        <v>0.63</v>
      </c>
      <c r="M18" s="190" t="s">
        <v>652</v>
      </c>
      <c r="N18" s="318" t="s">
        <v>653</v>
      </c>
      <c r="O18" s="21"/>
    </row>
    <row r="19" spans="1:15" ht="15.75">
      <c r="A19" s="63">
        <v>19</v>
      </c>
      <c r="B19" s="47"/>
      <c r="C19" s="110"/>
      <c r="D19" s="109"/>
      <c r="E19" s="318" t="s">
        <v>643</v>
      </c>
      <c r="F19" s="332">
        <v>5</v>
      </c>
      <c r="G19" s="332">
        <v>0</v>
      </c>
      <c r="H19" s="332" t="s">
        <v>631</v>
      </c>
      <c r="I19" s="332">
        <v>0</v>
      </c>
      <c r="J19" s="228" t="str">
        <f t="shared" si="0"/>
        <v>-</v>
      </c>
      <c r="K19" s="332">
        <v>0</v>
      </c>
      <c r="L19" s="202">
        <v>0</v>
      </c>
      <c r="M19" s="190" t="s">
        <v>652</v>
      </c>
      <c r="N19" s="318" t="s">
        <v>653</v>
      </c>
      <c r="O19" s="21"/>
    </row>
    <row r="20" spans="1:15" ht="15.75">
      <c r="A20" s="63">
        <v>20</v>
      </c>
      <c r="B20" s="47"/>
      <c r="C20" s="110"/>
      <c r="D20" s="109"/>
      <c r="E20" s="318" t="s">
        <v>644</v>
      </c>
      <c r="F20" s="332">
        <v>11</v>
      </c>
      <c r="G20" s="332">
        <v>10</v>
      </c>
      <c r="H20" s="332" t="s">
        <v>634</v>
      </c>
      <c r="I20" s="332">
        <v>0</v>
      </c>
      <c r="J20" s="228">
        <f t="shared" si="0"/>
        <v>1.1000000000000001</v>
      </c>
      <c r="K20" s="332">
        <v>10</v>
      </c>
      <c r="L20" s="202">
        <v>1.18</v>
      </c>
      <c r="M20" s="190" t="s">
        <v>659</v>
      </c>
      <c r="N20" s="318" t="s">
        <v>660</v>
      </c>
      <c r="O20" s="21"/>
    </row>
    <row r="21" spans="1:15" ht="26.25">
      <c r="A21" s="63">
        <v>21</v>
      </c>
      <c r="B21" s="47"/>
      <c r="C21" s="110"/>
      <c r="D21" s="109"/>
      <c r="E21" s="318" t="s">
        <v>645</v>
      </c>
      <c r="F21" s="332">
        <v>15</v>
      </c>
      <c r="G21" s="332">
        <v>10</v>
      </c>
      <c r="H21" s="332" t="s">
        <v>634</v>
      </c>
      <c r="I21" s="332">
        <v>0</v>
      </c>
      <c r="J21" s="228">
        <f t="shared" si="0"/>
        <v>1.5</v>
      </c>
      <c r="K21" s="332">
        <v>10</v>
      </c>
      <c r="L21" s="202">
        <v>2.04</v>
      </c>
      <c r="M21" s="190" t="s">
        <v>661</v>
      </c>
      <c r="N21" s="318" t="s">
        <v>662</v>
      </c>
      <c r="O21" s="21"/>
    </row>
    <row r="22" spans="1:15" ht="15.75">
      <c r="A22" s="63">
        <v>22</v>
      </c>
      <c r="B22" s="47"/>
      <c r="C22" s="110"/>
      <c r="D22" s="109"/>
      <c r="E22" s="318" t="s">
        <v>646</v>
      </c>
      <c r="F22" s="332">
        <v>4</v>
      </c>
      <c r="G22" s="332">
        <v>0</v>
      </c>
      <c r="H22" s="332" t="s">
        <v>631</v>
      </c>
      <c r="I22" s="332">
        <v>0</v>
      </c>
      <c r="J22" s="228" t="str">
        <f t="shared" si="0"/>
        <v>-</v>
      </c>
      <c r="K22" s="332">
        <v>15</v>
      </c>
      <c r="L22" s="202">
        <v>0.63</v>
      </c>
      <c r="M22" s="190" t="s">
        <v>659</v>
      </c>
      <c r="N22" s="318" t="s">
        <v>658</v>
      </c>
      <c r="O22" s="21"/>
    </row>
    <row r="23" spans="1:15" ht="15.75">
      <c r="A23" s="63">
        <v>23</v>
      </c>
      <c r="B23" s="47"/>
      <c r="C23" s="110"/>
      <c r="D23" s="109"/>
      <c r="E23" s="318" t="s">
        <v>647</v>
      </c>
      <c r="F23" s="332">
        <v>14</v>
      </c>
      <c r="G23" s="332">
        <v>25</v>
      </c>
      <c r="H23" s="332" t="s">
        <v>634</v>
      </c>
      <c r="I23" s="332">
        <v>0</v>
      </c>
      <c r="J23" s="228">
        <f t="shared" si="0"/>
        <v>0.56000000000000005</v>
      </c>
      <c r="K23" s="332">
        <v>25</v>
      </c>
      <c r="L23" s="202">
        <v>0.64</v>
      </c>
      <c r="M23" s="190" t="s">
        <v>652</v>
      </c>
      <c r="N23" s="318" t="s">
        <v>663</v>
      </c>
      <c r="O23" s="21"/>
    </row>
    <row r="24" spans="1:15" ht="15.75">
      <c r="A24" s="63">
        <v>24</v>
      </c>
      <c r="B24" s="47"/>
      <c r="C24" s="110"/>
      <c r="D24" s="109"/>
      <c r="E24" s="318" t="s">
        <v>648</v>
      </c>
      <c r="F24" s="332">
        <v>17</v>
      </c>
      <c r="G24" s="332">
        <v>25</v>
      </c>
      <c r="H24" s="332" t="s">
        <v>649</v>
      </c>
      <c r="I24" s="332">
        <v>0</v>
      </c>
      <c r="J24" s="228">
        <f t="shared" si="0"/>
        <v>0.68</v>
      </c>
      <c r="K24" s="332">
        <v>25</v>
      </c>
      <c r="L24" s="202">
        <v>0.74</v>
      </c>
      <c r="M24" s="190" t="s">
        <v>652</v>
      </c>
      <c r="N24" s="318" t="s">
        <v>663</v>
      </c>
      <c r="O24" s="21"/>
    </row>
    <row r="25" spans="1:15" ht="15.75">
      <c r="A25" s="63">
        <v>25</v>
      </c>
      <c r="B25" s="47"/>
      <c r="C25" s="110"/>
      <c r="D25" s="109"/>
      <c r="E25" s="318" t="s">
        <v>650</v>
      </c>
      <c r="F25" s="332">
        <v>4</v>
      </c>
      <c r="G25" s="332">
        <v>0</v>
      </c>
      <c r="H25" s="332" t="s">
        <v>631</v>
      </c>
      <c r="I25" s="332">
        <v>0</v>
      </c>
      <c r="J25" s="228" t="str">
        <f t="shared" si="0"/>
        <v>-</v>
      </c>
      <c r="K25" s="332">
        <v>6</v>
      </c>
      <c r="L25" s="202">
        <v>0.67</v>
      </c>
      <c r="M25" s="190" t="s">
        <v>652</v>
      </c>
      <c r="N25" s="318" t="s">
        <v>658</v>
      </c>
      <c r="O25" s="21"/>
    </row>
    <row r="26" spans="1:15" ht="15.75">
      <c r="A26" s="63">
        <v>26</v>
      </c>
      <c r="B26" s="47"/>
      <c r="C26" s="110"/>
      <c r="D26" s="109"/>
      <c r="E26" s="318" t="s">
        <v>651</v>
      </c>
      <c r="F26" s="332">
        <v>1</v>
      </c>
      <c r="G26" s="332">
        <v>0</v>
      </c>
      <c r="H26" s="332" t="s">
        <v>631</v>
      </c>
      <c r="I26" s="332">
        <v>0</v>
      </c>
      <c r="J26" s="228" t="str">
        <f t="shared" si="0"/>
        <v>-</v>
      </c>
      <c r="K26" s="332" t="s">
        <v>629</v>
      </c>
      <c r="L26" s="202">
        <v>0</v>
      </c>
      <c r="M26" s="190" t="s">
        <v>652</v>
      </c>
      <c r="N26" s="318" t="s">
        <v>653</v>
      </c>
      <c r="O26" s="21"/>
    </row>
    <row r="27" spans="1:15" ht="15.75">
      <c r="A27" s="63">
        <v>27</v>
      </c>
      <c r="B27" s="47"/>
      <c r="C27" s="110"/>
      <c r="D27" s="109"/>
      <c r="E27" s="208" t="s">
        <v>291</v>
      </c>
      <c r="F27" s="193"/>
      <c r="G27" s="193"/>
      <c r="H27" s="193"/>
      <c r="I27" s="193"/>
      <c r="J27" s="228" t="str">
        <f t="shared" si="0"/>
        <v>-</v>
      </c>
      <c r="K27" s="193"/>
      <c r="L27" s="202"/>
      <c r="M27" s="190" t="s">
        <v>446</v>
      </c>
      <c r="N27" s="208"/>
      <c r="O27" s="21"/>
    </row>
    <row r="28" spans="1:15" ht="15.75">
      <c r="A28" s="63">
        <v>28</v>
      </c>
      <c r="B28" s="47"/>
      <c r="C28" s="110"/>
      <c r="D28" s="109"/>
      <c r="E28" s="208" t="s">
        <v>292</v>
      </c>
      <c r="F28" s="193"/>
      <c r="G28" s="193"/>
      <c r="H28" s="193"/>
      <c r="I28" s="193"/>
      <c r="J28" s="228" t="str">
        <f t="shared" si="0"/>
        <v>-</v>
      </c>
      <c r="K28" s="193"/>
      <c r="L28" s="202"/>
      <c r="M28" s="190" t="s">
        <v>446</v>
      </c>
      <c r="N28" s="208"/>
      <c r="O28" s="21"/>
    </row>
    <row r="29" spans="1:15" s="10" customFormat="1" ht="15.75">
      <c r="A29" s="63">
        <v>29</v>
      </c>
      <c r="B29" s="47"/>
      <c r="C29" s="109"/>
      <c r="D29" s="109"/>
      <c r="E29" s="108" t="s">
        <v>63</v>
      </c>
      <c r="F29" s="126"/>
      <c r="G29" s="126"/>
      <c r="H29" s="126"/>
      <c r="I29" s="126"/>
      <c r="J29" s="126"/>
      <c r="K29" s="126"/>
      <c r="L29" s="126"/>
      <c r="M29" s="126"/>
      <c r="N29" s="126"/>
      <c r="O29" s="21"/>
    </row>
    <row r="30" spans="1:15" s="17" customFormat="1">
      <c r="A30" s="23"/>
      <c r="B30" s="57"/>
      <c r="C30" s="24"/>
      <c r="D30" s="24"/>
      <c r="E30" s="24"/>
      <c r="F30" s="24"/>
      <c r="G30" s="24"/>
      <c r="H30" s="24"/>
      <c r="I30" s="24"/>
      <c r="J30" s="24"/>
      <c r="K30" s="24"/>
      <c r="L30" s="24"/>
      <c r="M30" s="24"/>
      <c r="N30" s="24"/>
      <c r="O30" s="25"/>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4" footer="0.31496062992125984"/>
      <pageSetup paperSize="9" scale="62"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
    <mergeCell ref="A5:M5"/>
  </mergeCells>
  <dataValidations count="3">
    <dataValidation allowBlank="1" showInputMessage="1" showErrorMessage="1" prompt="Please enter text." sqref="N9:N28"/>
    <dataValidation allowBlank="1" showInputMessage="1" showErrorMessage="1" prompt="Please enter text" sqref="E9:E28"/>
    <dataValidation type="list" allowBlank="1" showInputMessage="1" showErrorMessage="1" prompt="Please select from available drop-down options" sqref="M9:M28">
      <formula1>"Subtransmission circuit,Transformer,Ancillary equipment,Transpower,Other,No constraint within +5 years,[Select one]"</formula1>
    </dataValidation>
  </dataValidations>
  <pageMargins left="0.70866141732283472" right="0.70866141732283472" top="0.74803149606299213" bottom="0.74803149606299213" header="0.31496062992125989" footer="0.31496062992125989"/>
  <pageSetup paperSize="9" scale="54" orientation="landscape" cellComments="asDisplayed" r:id="rId2"/>
  <headerFoot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N46"/>
  <sheetViews>
    <sheetView showGridLines="0" view="pageLayout" zoomScaleNormal="100" zoomScaleSheetLayoutView="70" workbookViewId="0"/>
  </sheetViews>
  <sheetFormatPr defaultRowHeight="12.75"/>
  <cols>
    <col min="1" max="1" width="4.85546875" style="17" customWidth="1"/>
    <col min="2" max="2" width="2.5703125" style="54" customWidth="1"/>
    <col min="3" max="3" width="6.140625" style="17" customWidth="1"/>
    <col min="4" max="5" width="2.28515625" style="17" customWidth="1"/>
    <col min="6" max="6" width="62.42578125" style="15" customWidth="1"/>
    <col min="7" max="7" width="29.7109375" style="15" customWidth="1"/>
    <col min="8" max="13" width="16.140625" style="17" customWidth="1"/>
    <col min="14" max="14" width="1.5703125" style="17" customWidth="1"/>
    <col min="15" max="16384" width="9.140625" style="17"/>
  </cols>
  <sheetData>
    <row r="1" spans="1:14" s="9" customFormat="1" ht="15" customHeight="1">
      <c r="A1" s="31"/>
      <c r="B1" s="32"/>
      <c r="C1" s="32"/>
      <c r="D1" s="32"/>
      <c r="E1" s="32"/>
      <c r="F1" s="32"/>
      <c r="G1" s="32"/>
      <c r="H1" s="32"/>
      <c r="I1" s="32"/>
      <c r="J1" s="32"/>
      <c r="K1" s="32"/>
      <c r="L1" s="32"/>
      <c r="M1" s="32"/>
      <c r="N1" s="33"/>
    </row>
    <row r="2" spans="1:14" s="9" customFormat="1" ht="18" customHeight="1">
      <c r="A2" s="34"/>
      <c r="B2" s="55"/>
      <c r="C2" s="51"/>
      <c r="D2" s="51"/>
      <c r="E2" s="51"/>
      <c r="F2" s="51"/>
      <c r="G2" s="51"/>
      <c r="H2" s="51"/>
      <c r="I2" s="43"/>
      <c r="J2" s="45" t="s">
        <v>7</v>
      </c>
      <c r="K2" s="351" t="str">
        <f>IF(NOT(ISBLANK(CoverSheet!$C$8)),CoverSheet!$C$8,"")</f>
        <v>Alpine Energy Limited</v>
      </c>
      <c r="L2" s="351"/>
      <c r="M2" s="351"/>
      <c r="N2" s="26"/>
    </row>
    <row r="3" spans="1:14" s="9" customFormat="1" ht="18" customHeight="1">
      <c r="A3" s="34"/>
      <c r="B3" s="55"/>
      <c r="C3" s="51"/>
      <c r="D3" s="51"/>
      <c r="E3" s="51"/>
      <c r="F3" s="51"/>
      <c r="G3" s="51"/>
      <c r="H3" s="51"/>
      <c r="I3" s="43"/>
      <c r="J3" s="45" t="s">
        <v>234</v>
      </c>
      <c r="K3" s="352" t="str">
        <f>IF(ISNUMBER(CoverSheet!$C$12),TEXT(CoverSheet!$C$12,"_([$-1409]d mmmm yyyy;_(@")&amp;" –"&amp;TEXT(DATE(YEAR(CoverSheet!$C$12)+10,MONTH(CoverSheet!$C$12),DAY(CoverSheet!$C$12)-1),"_([$-1409]d mmmm yyyy;_(@"),"")</f>
        <v xml:space="preserve"> 1 April 2019 – 31 March 2029</v>
      </c>
      <c r="L3" s="352"/>
      <c r="M3" s="352"/>
      <c r="N3" s="26"/>
    </row>
    <row r="4" spans="1:14" s="9" customFormat="1" ht="21">
      <c r="A4" s="91" t="s">
        <v>508</v>
      </c>
      <c r="B4" s="56"/>
      <c r="C4" s="51"/>
      <c r="D4" s="51"/>
      <c r="E4" s="51"/>
      <c r="F4" s="51"/>
      <c r="G4" s="51"/>
      <c r="H4" s="51"/>
      <c r="I4" s="51"/>
      <c r="J4" s="52"/>
      <c r="K4" s="51"/>
      <c r="L4" s="51"/>
      <c r="M4" s="51"/>
      <c r="N4" s="26"/>
    </row>
    <row r="5" spans="1:14" s="137" customFormat="1" ht="39" customHeight="1">
      <c r="A5" s="348" t="s">
        <v>491</v>
      </c>
      <c r="B5" s="349"/>
      <c r="C5" s="349"/>
      <c r="D5" s="349"/>
      <c r="E5" s="349"/>
      <c r="F5" s="349"/>
      <c r="G5" s="349"/>
      <c r="H5" s="349"/>
      <c r="I5" s="349"/>
      <c r="J5" s="349"/>
      <c r="K5" s="349"/>
      <c r="L5" s="349"/>
      <c r="M5" s="349"/>
      <c r="N5" s="131"/>
    </row>
    <row r="6" spans="1:14" ht="15" customHeight="1">
      <c r="A6" s="39" t="s">
        <v>530</v>
      </c>
      <c r="B6" s="59"/>
      <c r="C6" s="52"/>
      <c r="D6" s="51"/>
      <c r="E6" s="51"/>
      <c r="F6" s="51"/>
      <c r="G6" s="51"/>
      <c r="H6" s="51"/>
      <c r="I6" s="51"/>
      <c r="J6" s="51"/>
      <c r="K6" s="51"/>
      <c r="L6" s="51"/>
      <c r="M6" s="51"/>
      <c r="N6" s="26"/>
    </row>
    <row r="7" spans="1:14" ht="29.25" customHeight="1">
      <c r="A7" s="44">
        <v>7</v>
      </c>
      <c r="B7" s="47"/>
      <c r="C7" s="111" t="s">
        <v>467</v>
      </c>
      <c r="D7" s="122"/>
      <c r="E7" s="126"/>
      <c r="F7" s="126"/>
      <c r="G7" s="126"/>
      <c r="H7" s="357"/>
      <c r="I7" s="357"/>
      <c r="J7" s="357"/>
      <c r="K7" s="357"/>
      <c r="L7" s="357"/>
      <c r="M7" s="357"/>
      <c r="N7" s="22"/>
    </row>
    <row r="8" spans="1:14" s="66" customFormat="1" ht="16.5" customHeight="1">
      <c r="A8" s="63">
        <v>8</v>
      </c>
      <c r="B8" s="47"/>
      <c r="C8" s="144"/>
      <c r="D8" s="122"/>
      <c r="E8" s="134" t="s">
        <v>466</v>
      </c>
      <c r="F8" s="126"/>
      <c r="G8" s="126"/>
      <c r="H8" s="357" t="s">
        <v>287</v>
      </c>
      <c r="I8" s="357"/>
      <c r="J8" s="357"/>
      <c r="K8" s="357"/>
      <c r="L8" s="357"/>
      <c r="M8" s="357"/>
      <c r="N8" s="22"/>
    </row>
    <row r="9" spans="1:14" ht="12.75" customHeight="1">
      <c r="A9" s="63">
        <v>9</v>
      </c>
      <c r="B9" s="47"/>
      <c r="C9" s="126"/>
      <c r="D9" s="126"/>
      <c r="E9" s="126"/>
      <c r="F9" s="126"/>
      <c r="G9" s="126"/>
      <c r="H9" s="146" t="s">
        <v>235</v>
      </c>
      <c r="I9" s="146" t="s">
        <v>449</v>
      </c>
      <c r="J9" s="146" t="s">
        <v>450</v>
      </c>
      <c r="K9" s="146" t="s">
        <v>451</v>
      </c>
      <c r="L9" s="146" t="s">
        <v>452</v>
      </c>
      <c r="M9" s="146" t="s">
        <v>453</v>
      </c>
      <c r="N9" s="21"/>
    </row>
    <row r="10" spans="1:14" ht="12.75" customHeight="1">
      <c r="A10" s="44">
        <v>10</v>
      </c>
      <c r="B10" s="47"/>
      <c r="C10" s="123"/>
      <c r="D10" s="123"/>
      <c r="E10" s="123"/>
      <c r="F10" s="134"/>
      <c r="G10" s="223" t="str">
        <f>IF(ISNUMBER(CoverSheet!$C$12),"for year ended","")</f>
        <v>for year ended</v>
      </c>
      <c r="H10" s="147">
        <f>IF(ISNUMBER(CoverSheet!$C$12),DATE(YEAR(CoverSheet!$C$12),MONTH(CoverSheet!$C$12),DAY(CoverSheet!$C$12))-1,"")</f>
        <v>43555</v>
      </c>
      <c r="I10" s="147">
        <f>IF(ISNUMBER(CoverSheet!$C$12),DATE(YEAR(CoverSheet!$C$12)+1,MONTH(CoverSheet!$C$12),DAY(CoverSheet!$C$12))-1,"")</f>
        <v>43921</v>
      </c>
      <c r="J10" s="147">
        <f>IF(ISNUMBER(CoverSheet!$C$12),DATE(YEAR(CoverSheet!$C$12)+2,MONTH(CoverSheet!$C$12),DAY(CoverSheet!$C$12))-1,"")</f>
        <v>44286</v>
      </c>
      <c r="K10" s="147">
        <f>IF(ISNUMBER(CoverSheet!$C$12),DATE(YEAR(CoverSheet!$C$12)+3,MONTH(CoverSheet!$C$12),DAY(CoverSheet!$C$12))-1,"")</f>
        <v>44651</v>
      </c>
      <c r="L10" s="147">
        <f>IF(ISNUMBER(CoverSheet!$C$12),DATE(YEAR(CoverSheet!$C$12)+4,MONTH(CoverSheet!$C$12),DAY(CoverSheet!$C$12))-1,"")</f>
        <v>45016</v>
      </c>
      <c r="M10" s="147">
        <f>IF(ISNUMBER(CoverSheet!$C$12),DATE(YEAR(CoverSheet!$C$12)+5,MONTH(CoverSheet!$C$12),DAY(CoverSheet!$C$12))-1,"")</f>
        <v>45382</v>
      </c>
      <c r="N10" s="22"/>
    </row>
    <row r="11" spans="1:14" s="77" customFormat="1" ht="17.25" customHeight="1">
      <c r="A11" s="63">
        <v>11</v>
      </c>
      <c r="B11" s="47"/>
      <c r="C11" s="123"/>
      <c r="D11" s="123"/>
      <c r="E11" s="123"/>
      <c r="F11" s="134" t="s">
        <v>503</v>
      </c>
      <c r="G11" s="226"/>
      <c r="H11" s="64"/>
      <c r="I11" s="147"/>
      <c r="J11" s="147"/>
      <c r="K11" s="147"/>
      <c r="L11" s="147"/>
      <c r="M11" s="147"/>
      <c r="N11" s="22"/>
    </row>
    <row r="12" spans="1:14" ht="15" customHeight="1">
      <c r="A12" s="44">
        <v>12</v>
      </c>
      <c r="B12" s="47"/>
      <c r="C12" s="345"/>
      <c r="D12" s="345"/>
      <c r="E12" s="123"/>
      <c r="F12" s="318" t="s">
        <v>623</v>
      </c>
      <c r="G12" s="67"/>
      <c r="H12" s="332">
        <v>10071</v>
      </c>
      <c r="I12" s="332">
        <v>10172</v>
      </c>
      <c r="J12" s="332">
        <v>10275</v>
      </c>
      <c r="K12" s="332">
        <v>10379</v>
      </c>
      <c r="L12" s="332">
        <v>10483</v>
      </c>
      <c r="M12" s="332">
        <v>10588</v>
      </c>
      <c r="N12" s="22"/>
    </row>
    <row r="13" spans="1:14" ht="15" customHeight="1">
      <c r="A13" s="44">
        <v>13</v>
      </c>
      <c r="B13" s="47"/>
      <c r="C13" s="345"/>
      <c r="D13" s="345"/>
      <c r="E13" s="123"/>
      <c r="F13" s="318" t="s">
        <v>624</v>
      </c>
      <c r="G13" s="126"/>
      <c r="H13" s="332">
        <v>35</v>
      </c>
      <c r="I13" s="332">
        <v>36</v>
      </c>
      <c r="J13" s="332">
        <v>36</v>
      </c>
      <c r="K13" s="332">
        <v>36</v>
      </c>
      <c r="L13" s="332">
        <v>37</v>
      </c>
      <c r="M13" s="332">
        <v>37</v>
      </c>
      <c r="N13" s="22"/>
    </row>
    <row r="14" spans="1:14" ht="15" customHeight="1">
      <c r="A14" s="44">
        <v>14</v>
      </c>
      <c r="B14" s="47"/>
      <c r="C14" s="345"/>
      <c r="D14" s="345"/>
      <c r="E14" s="123"/>
      <c r="F14" s="318" t="s">
        <v>619</v>
      </c>
      <c r="G14" s="126"/>
      <c r="H14" s="332">
        <v>19859</v>
      </c>
      <c r="I14" s="332">
        <v>20059</v>
      </c>
      <c r="J14" s="332">
        <v>20261</v>
      </c>
      <c r="K14" s="332">
        <v>20466</v>
      </c>
      <c r="L14" s="332">
        <v>20672</v>
      </c>
      <c r="M14" s="332">
        <v>20879</v>
      </c>
      <c r="N14" s="22"/>
    </row>
    <row r="15" spans="1:14" ht="15" customHeight="1">
      <c r="A15" s="44">
        <v>15</v>
      </c>
      <c r="B15" s="47"/>
      <c r="C15" s="345"/>
      <c r="D15" s="345"/>
      <c r="E15" s="123"/>
      <c r="F15" s="318" t="s">
        <v>625</v>
      </c>
      <c r="G15" s="126"/>
      <c r="H15" s="332">
        <v>78</v>
      </c>
      <c r="I15" s="332">
        <v>78</v>
      </c>
      <c r="J15" s="332">
        <v>79</v>
      </c>
      <c r="K15" s="332">
        <v>80</v>
      </c>
      <c r="L15" s="332">
        <v>81</v>
      </c>
      <c r="M15" s="332">
        <v>82</v>
      </c>
      <c r="N15" s="22"/>
    </row>
    <row r="16" spans="1:14" s="300" customFormat="1" ht="15" customHeight="1">
      <c r="A16" s="302"/>
      <c r="B16" s="303"/>
      <c r="C16" s="305"/>
      <c r="D16" s="305"/>
      <c r="E16" s="305"/>
      <c r="F16" s="318" t="s">
        <v>620</v>
      </c>
      <c r="G16" s="306"/>
      <c r="H16" s="332">
        <v>1245</v>
      </c>
      <c r="I16" s="332">
        <v>1258</v>
      </c>
      <c r="J16" s="332">
        <v>1270</v>
      </c>
      <c r="K16" s="332">
        <v>1283</v>
      </c>
      <c r="L16" s="332">
        <v>1296</v>
      </c>
      <c r="M16" s="332">
        <v>1309</v>
      </c>
      <c r="N16" s="22"/>
    </row>
    <row r="17" spans="1:14" s="300" customFormat="1" ht="15" customHeight="1">
      <c r="A17" s="302"/>
      <c r="B17" s="303"/>
      <c r="C17" s="305"/>
      <c r="D17" s="305"/>
      <c r="E17" s="305"/>
      <c r="F17" s="318" t="s">
        <v>626</v>
      </c>
      <c r="G17" s="306"/>
      <c r="H17" s="332">
        <v>24</v>
      </c>
      <c r="I17" s="332">
        <v>24</v>
      </c>
      <c r="J17" s="332">
        <v>25</v>
      </c>
      <c r="K17" s="332">
        <v>25</v>
      </c>
      <c r="L17" s="332">
        <v>25</v>
      </c>
      <c r="M17" s="332">
        <v>25</v>
      </c>
      <c r="N17" s="22"/>
    </row>
    <row r="18" spans="1:14" s="300" customFormat="1" ht="15" customHeight="1">
      <c r="A18" s="302"/>
      <c r="B18" s="303"/>
      <c r="C18" s="305"/>
      <c r="D18" s="305"/>
      <c r="E18" s="305"/>
      <c r="F18" s="318" t="s">
        <v>621</v>
      </c>
      <c r="G18" s="306"/>
      <c r="H18" s="332">
        <v>1695</v>
      </c>
      <c r="I18" s="332">
        <v>1712</v>
      </c>
      <c r="J18" s="332">
        <v>1729</v>
      </c>
      <c r="K18" s="332">
        <v>1747</v>
      </c>
      <c r="L18" s="332">
        <v>1764</v>
      </c>
      <c r="M18" s="332">
        <v>1782</v>
      </c>
      <c r="N18" s="22"/>
    </row>
    <row r="19" spans="1:14" s="300" customFormat="1" ht="15" customHeight="1">
      <c r="A19" s="302"/>
      <c r="B19" s="303"/>
      <c r="C19" s="305"/>
      <c r="D19" s="305"/>
      <c r="E19" s="305"/>
      <c r="F19" s="318" t="s">
        <v>622</v>
      </c>
      <c r="G19" s="306"/>
      <c r="H19" s="332">
        <v>142</v>
      </c>
      <c r="I19" s="332">
        <v>144</v>
      </c>
      <c r="J19" s="332">
        <v>145.30000000000001</v>
      </c>
      <c r="K19" s="332">
        <v>147</v>
      </c>
      <c r="L19" s="332">
        <v>148.30000000000001</v>
      </c>
      <c r="M19" s="332">
        <v>149.30000000000001</v>
      </c>
      <c r="N19" s="22"/>
    </row>
    <row r="20" spans="1:14" s="300" customFormat="1" ht="15" customHeight="1">
      <c r="A20" s="302"/>
      <c r="B20" s="303"/>
      <c r="C20" s="305"/>
      <c r="D20" s="305"/>
      <c r="E20" s="305"/>
      <c r="F20" s="318" t="s">
        <v>627</v>
      </c>
      <c r="G20" s="306"/>
      <c r="H20" s="332">
        <v>10</v>
      </c>
      <c r="I20" s="332">
        <v>10</v>
      </c>
      <c r="J20" s="332">
        <v>10.3</v>
      </c>
      <c r="K20" s="332">
        <v>10</v>
      </c>
      <c r="L20" s="332">
        <v>10.3</v>
      </c>
      <c r="M20" s="332">
        <v>11.3</v>
      </c>
      <c r="N20" s="22"/>
    </row>
    <row r="21" spans="1:14" ht="15" customHeight="1" thickBot="1">
      <c r="A21" s="44">
        <v>16</v>
      </c>
      <c r="B21" s="47"/>
      <c r="C21" s="345"/>
      <c r="D21" s="345"/>
      <c r="E21" s="123"/>
      <c r="F21" s="318" t="s">
        <v>628</v>
      </c>
      <c r="G21" s="126"/>
      <c r="H21" s="332">
        <v>6</v>
      </c>
      <c r="I21" s="332">
        <v>6</v>
      </c>
      <c r="J21" s="332">
        <v>6</v>
      </c>
      <c r="K21" s="332">
        <v>6</v>
      </c>
      <c r="L21" s="332">
        <v>6</v>
      </c>
      <c r="M21" s="332">
        <v>12</v>
      </c>
      <c r="N21" s="22"/>
    </row>
    <row r="22" spans="1:14" ht="15" customHeight="1" thickBot="1">
      <c r="A22" s="44">
        <v>17</v>
      </c>
      <c r="B22" s="47"/>
      <c r="C22" s="123"/>
      <c r="D22" s="123"/>
      <c r="E22" s="121" t="s">
        <v>64</v>
      </c>
      <c r="F22" s="192"/>
      <c r="G22" s="126"/>
      <c r="H22" s="200">
        <f t="shared" ref="H22:M22" si="0">SUM(H12:H21)</f>
        <v>33165</v>
      </c>
      <c r="I22" s="200">
        <f t="shared" si="0"/>
        <v>33499</v>
      </c>
      <c r="J22" s="200">
        <f t="shared" si="0"/>
        <v>33836.600000000006</v>
      </c>
      <c r="K22" s="200">
        <f t="shared" si="0"/>
        <v>34179</v>
      </c>
      <c r="L22" s="200">
        <f t="shared" si="0"/>
        <v>34522.600000000006</v>
      </c>
      <c r="M22" s="200">
        <f t="shared" si="0"/>
        <v>34874.600000000006</v>
      </c>
      <c r="N22" s="22"/>
    </row>
    <row r="23" spans="1:14">
      <c r="A23" s="44">
        <v>18</v>
      </c>
      <c r="B23" s="47"/>
      <c r="C23" s="123"/>
      <c r="D23" s="123"/>
      <c r="E23" s="123"/>
      <c r="F23" s="108" t="s">
        <v>245</v>
      </c>
      <c r="G23" s="126"/>
      <c r="H23" s="122"/>
      <c r="I23" s="122"/>
      <c r="J23" s="126"/>
      <c r="K23" s="122"/>
      <c r="L23" s="122"/>
      <c r="M23" s="122"/>
      <c r="N23" s="22"/>
    </row>
    <row r="24" spans="1:14" ht="15.75">
      <c r="A24" s="44">
        <v>19</v>
      </c>
      <c r="B24" s="47"/>
      <c r="C24" s="123"/>
      <c r="D24" s="119" t="s">
        <v>486</v>
      </c>
      <c r="E24" s="123"/>
      <c r="F24" s="123"/>
      <c r="G24" s="126"/>
      <c r="H24" s="122"/>
      <c r="I24" s="122"/>
      <c r="J24" s="126"/>
      <c r="K24" s="122"/>
      <c r="L24" s="122"/>
      <c r="M24" s="122"/>
      <c r="N24" s="22"/>
    </row>
    <row r="25" spans="1:14" ht="15" customHeight="1">
      <c r="A25" s="44">
        <v>20</v>
      </c>
      <c r="B25" s="47"/>
      <c r="C25" s="123"/>
      <c r="D25" s="123"/>
      <c r="E25" s="123"/>
      <c r="F25" s="123" t="s">
        <v>287</v>
      </c>
      <c r="G25" s="126"/>
      <c r="H25" s="332">
        <v>369</v>
      </c>
      <c r="I25" s="332">
        <v>442</v>
      </c>
      <c r="J25" s="332">
        <v>515</v>
      </c>
      <c r="K25" s="332">
        <v>588</v>
      </c>
      <c r="L25" s="332">
        <v>660</v>
      </c>
      <c r="M25" s="332">
        <v>733</v>
      </c>
      <c r="N25" s="22"/>
    </row>
    <row r="26" spans="1:14" ht="15" customHeight="1">
      <c r="A26" s="44">
        <v>21</v>
      </c>
      <c r="B26" s="47"/>
      <c r="C26" s="123"/>
      <c r="D26" s="123"/>
      <c r="E26" s="123"/>
      <c r="F26" s="229" t="s">
        <v>572</v>
      </c>
      <c r="G26" s="126"/>
      <c r="H26" s="332">
        <v>1</v>
      </c>
      <c r="I26" s="332">
        <v>1</v>
      </c>
      <c r="J26" s="332">
        <v>1</v>
      </c>
      <c r="K26" s="332">
        <v>1</v>
      </c>
      <c r="L26" s="332">
        <v>1</v>
      </c>
      <c r="M26" s="332">
        <v>1</v>
      </c>
      <c r="N26" s="22"/>
    </row>
    <row r="27" spans="1:14" ht="29.25" customHeight="1">
      <c r="A27" s="44">
        <v>22</v>
      </c>
      <c r="B27" s="47"/>
      <c r="C27" s="111" t="s">
        <v>492</v>
      </c>
      <c r="D27" s="122"/>
      <c r="E27" s="126"/>
      <c r="F27" s="126"/>
      <c r="G27" s="126"/>
      <c r="H27" s="357"/>
      <c r="I27" s="357"/>
      <c r="J27" s="357"/>
      <c r="K27" s="357"/>
      <c r="L27" s="357"/>
      <c r="M27" s="357"/>
      <c r="N27" s="22"/>
    </row>
    <row r="28" spans="1:14" ht="12.75" customHeight="1">
      <c r="A28" s="44">
        <v>23</v>
      </c>
      <c r="B28" s="47"/>
      <c r="C28" s="123"/>
      <c r="D28" s="123"/>
      <c r="E28" s="123"/>
      <c r="F28" s="134"/>
      <c r="G28" s="126"/>
      <c r="H28" s="146" t="s">
        <v>235</v>
      </c>
      <c r="I28" s="146" t="s">
        <v>449</v>
      </c>
      <c r="J28" s="146" t="s">
        <v>450</v>
      </c>
      <c r="K28" s="146" t="s">
        <v>451</v>
      </c>
      <c r="L28" s="146" t="s">
        <v>452</v>
      </c>
      <c r="M28" s="146" t="s">
        <v>453</v>
      </c>
      <c r="N28" s="22"/>
    </row>
    <row r="29" spans="1:14" ht="15.75">
      <c r="A29" s="44">
        <v>24</v>
      </c>
      <c r="B29" s="47"/>
      <c r="C29" s="123"/>
      <c r="D29" s="119" t="s">
        <v>288</v>
      </c>
      <c r="E29" s="123"/>
      <c r="F29" s="123"/>
      <c r="G29" s="223" t="str">
        <f>IF(ISNUMBER(CoverSheet!$C$12),"for year ended","")</f>
        <v>for year ended</v>
      </c>
      <c r="H29" s="147">
        <f>IF(ISNUMBER(CoverSheet!$C$12),DATE(YEAR(CoverSheet!$C$12),MONTH(CoverSheet!$C$12),DAY(CoverSheet!$C$12))-1,"")</f>
        <v>43555</v>
      </c>
      <c r="I29" s="147">
        <f>IF(ISNUMBER(CoverSheet!$C$12),DATE(YEAR(CoverSheet!$C$12)+1,MONTH(CoverSheet!$C$12),DAY(CoverSheet!$C$12))-1,"")</f>
        <v>43921</v>
      </c>
      <c r="J29" s="147">
        <f>IF(ISNUMBER(CoverSheet!$C$12),DATE(YEAR(CoverSheet!$C$12)+2,MONTH(CoverSheet!$C$12),DAY(CoverSheet!$C$12))-1,"")</f>
        <v>44286</v>
      </c>
      <c r="K29" s="147">
        <f>IF(ISNUMBER(CoverSheet!$C$12),DATE(YEAR(CoverSheet!$C$12)+3,MONTH(CoverSheet!$C$12),DAY(CoverSheet!$C$12))-1,"")</f>
        <v>44651</v>
      </c>
      <c r="L29" s="147">
        <f>IF(ISNUMBER(CoverSheet!$C$12),DATE(YEAR(CoverSheet!$C$12)+4,MONTH(CoverSheet!$C$12),DAY(CoverSheet!$C$12))-1,"")</f>
        <v>45016</v>
      </c>
      <c r="M29" s="147">
        <f>IF(ISNUMBER(CoverSheet!$C$12),DATE(YEAR(CoverSheet!$C$12)+5,MONTH(CoverSheet!$C$12),DAY(CoverSheet!$C$12))-1,"")</f>
        <v>45382</v>
      </c>
      <c r="N29" s="21"/>
    </row>
    <row r="30" spans="1:14" ht="15" customHeight="1">
      <c r="A30" s="44">
        <v>25</v>
      </c>
      <c r="B30" s="47"/>
      <c r="C30" s="123"/>
      <c r="D30" s="123"/>
      <c r="E30" s="123"/>
      <c r="F30" s="123" t="s">
        <v>69</v>
      </c>
      <c r="G30" s="67"/>
      <c r="H30" s="332">
        <v>146</v>
      </c>
      <c r="I30" s="332">
        <v>149</v>
      </c>
      <c r="J30" s="332">
        <v>152</v>
      </c>
      <c r="K30" s="332">
        <v>155</v>
      </c>
      <c r="L30" s="332">
        <v>158</v>
      </c>
      <c r="M30" s="332">
        <v>161</v>
      </c>
      <c r="N30" s="21"/>
    </row>
    <row r="31" spans="1:14" ht="15" customHeight="1" thickBot="1">
      <c r="A31" s="44">
        <v>26</v>
      </c>
      <c r="B31" s="47"/>
      <c r="C31" s="123"/>
      <c r="D31" s="125" t="s">
        <v>5</v>
      </c>
      <c r="E31" s="123"/>
      <c r="F31" s="123" t="s">
        <v>487</v>
      </c>
      <c r="G31" s="126"/>
      <c r="H31" s="332">
        <v>3</v>
      </c>
      <c r="I31" s="332">
        <v>3</v>
      </c>
      <c r="J31" s="332">
        <v>3</v>
      </c>
      <c r="K31" s="332">
        <v>3</v>
      </c>
      <c r="L31" s="332">
        <v>3</v>
      </c>
      <c r="M31" s="332">
        <v>3</v>
      </c>
      <c r="N31" s="21"/>
    </row>
    <row r="32" spans="1:14" ht="15" customHeight="1" thickBot="1">
      <c r="A32" s="44">
        <v>27</v>
      </c>
      <c r="B32" s="47"/>
      <c r="C32" s="123"/>
      <c r="D32" s="125"/>
      <c r="E32" s="65" t="s">
        <v>460</v>
      </c>
      <c r="F32" s="123"/>
      <c r="G32" s="126"/>
      <c r="H32" s="200">
        <f t="shared" ref="H32:M32" si="1">H30+H31</f>
        <v>149</v>
      </c>
      <c r="I32" s="200">
        <f t="shared" si="1"/>
        <v>152</v>
      </c>
      <c r="J32" s="200">
        <f t="shared" si="1"/>
        <v>155</v>
      </c>
      <c r="K32" s="200">
        <f t="shared" si="1"/>
        <v>158</v>
      </c>
      <c r="L32" s="200">
        <f t="shared" si="1"/>
        <v>161</v>
      </c>
      <c r="M32" s="200">
        <f t="shared" si="1"/>
        <v>164</v>
      </c>
      <c r="N32" s="21"/>
    </row>
    <row r="33" spans="1:14" ht="15" customHeight="1" thickBot="1">
      <c r="A33" s="44">
        <v>28</v>
      </c>
      <c r="B33" s="47"/>
      <c r="C33" s="123"/>
      <c r="D33" s="125" t="s">
        <v>4</v>
      </c>
      <c r="E33" s="123"/>
      <c r="F33" s="123" t="s">
        <v>70</v>
      </c>
      <c r="G33" s="126"/>
      <c r="H33" s="193"/>
      <c r="I33" s="193"/>
      <c r="J33" s="193"/>
      <c r="K33" s="193"/>
      <c r="L33" s="193"/>
      <c r="M33" s="193"/>
      <c r="N33" s="21"/>
    </row>
    <row r="34" spans="1:14" ht="15" customHeight="1" thickBot="1">
      <c r="A34" s="44">
        <v>29</v>
      </c>
      <c r="B34" s="47"/>
      <c r="C34" s="123"/>
      <c r="D34" s="123"/>
      <c r="E34" s="65" t="s">
        <v>482</v>
      </c>
      <c r="F34" s="123"/>
      <c r="G34" s="126"/>
      <c r="H34" s="200">
        <f t="shared" ref="H34:M34" si="2">H32-H33</f>
        <v>149</v>
      </c>
      <c r="I34" s="200">
        <f t="shared" si="2"/>
        <v>152</v>
      </c>
      <c r="J34" s="200">
        <f t="shared" si="2"/>
        <v>155</v>
      </c>
      <c r="K34" s="200">
        <f t="shared" si="2"/>
        <v>158</v>
      </c>
      <c r="L34" s="200">
        <f t="shared" si="2"/>
        <v>161</v>
      </c>
      <c r="M34" s="200">
        <f t="shared" si="2"/>
        <v>164</v>
      </c>
      <c r="N34" s="21"/>
    </row>
    <row r="35" spans="1:14" ht="30" customHeight="1">
      <c r="A35" s="44">
        <v>30</v>
      </c>
      <c r="B35" s="47"/>
      <c r="C35" s="123"/>
      <c r="D35" s="119" t="s">
        <v>297</v>
      </c>
      <c r="E35" s="123"/>
      <c r="F35" s="123"/>
      <c r="G35" s="126"/>
      <c r="H35" s="126"/>
      <c r="I35" s="126"/>
      <c r="J35" s="126"/>
      <c r="K35" s="126"/>
      <c r="L35" s="126"/>
      <c r="M35" s="126"/>
      <c r="N35" s="21"/>
    </row>
    <row r="36" spans="1:14" ht="15" customHeight="1">
      <c r="A36" s="44">
        <v>31</v>
      </c>
      <c r="B36" s="47"/>
      <c r="C36" s="123"/>
      <c r="D36" s="123"/>
      <c r="E36" s="123"/>
      <c r="F36" s="123" t="s">
        <v>71</v>
      </c>
      <c r="G36" s="126"/>
      <c r="H36" s="332">
        <v>791</v>
      </c>
      <c r="I36" s="332">
        <v>807</v>
      </c>
      <c r="J36" s="332">
        <v>822</v>
      </c>
      <c r="K36" s="332">
        <v>838</v>
      </c>
      <c r="L36" s="332">
        <v>855</v>
      </c>
      <c r="M36" s="332">
        <v>871</v>
      </c>
      <c r="N36" s="21"/>
    </row>
    <row r="37" spans="1:14" ht="15" customHeight="1">
      <c r="A37" s="44">
        <v>32</v>
      </c>
      <c r="B37" s="47"/>
      <c r="C37" s="123"/>
      <c r="D37" s="125" t="s">
        <v>4</v>
      </c>
      <c r="E37" s="123"/>
      <c r="F37" s="123" t="s">
        <v>72</v>
      </c>
      <c r="G37" s="126"/>
      <c r="H37" s="332">
        <v>22</v>
      </c>
      <c r="I37" s="332">
        <v>23</v>
      </c>
      <c r="J37" s="332">
        <v>23</v>
      </c>
      <c r="K37" s="332">
        <v>24</v>
      </c>
      <c r="L37" s="332">
        <v>24</v>
      </c>
      <c r="M37" s="332">
        <v>25</v>
      </c>
      <c r="N37" s="21"/>
    </row>
    <row r="38" spans="1:14" ht="15" customHeight="1">
      <c r="A38" s="44">
        <v>33</v>
      </c>
      <c r="B38" s="47"/>
      <c r="C38" s="123"/>
      <c r="D38" s="125" t="s">
        <v>5</v>
      </c>
      <c r="E38" s="123"/>
      <c r="F38" s="123" t="s">
        <v>488</v>
      </c>
      <c r="G38" s="126"/>
      <c r="H38" s="332">
        <v>38</v>
      </c>
      <c r="I38" s="332">
        <v>39</v>
      </c>
      <c r="J38" s="332">
        <v>40</v>
      </c>
      <c r="K38" s="332">
        <v>40</v>
      </c>
      <c r="L38" s="332">
        <v>41</v>
      </c>
      <c r="M38" s="332">
        <v>42</v>
      </c>
      <c r="N38" s="21"/>
    </row>
    <row r="39" spans="1:14" ht="15" customHeight="1" thickBot="1">
      <c r="A39" s="44">
        <v>34</v>
      </c>
      <c r="B39" s="47"/>
      <c r="C39" s="123"/>
      <c r="D39" s="125" t="s">
        <v>4</v>
      </c>
      <c r="E39" s="123"/>
      <c r="F39" s="123" t="s">
        <v>73</v>
      </c>
      <c r="G39" s="126"/>
      <c r="H39" s="332">
        <v>0</v>
      </c>
      <c r="I39" s="332">
        <v>0</v>
      </c>
      <c r="J39" s="332">
        <v>0</v>
      </c>
      <c r="K39" s="332">
        <v>0</v>
      </c>
      <c r="L39" s="332">
        <v>0</v>
      </c>
      <c r="M39" s="332">
        <v>0</v>
      </c>
      <c r="N39" s="21"/>
    </row>
    <row r="40" spans="1:14" ht="15" customHeight="1" thickBot="1">
      <c r="A40" s="63">
        <v>35</v>
      </c>
      <c r="B40" s="47"/>
      <c r="C40" s="123"/>
      <c r="D40" s="123"/>
      <c r="E40" s="65" t="s">
        <v>493</v>
      </c>
      <c r="F40" s="123"/>
      <c r="G40" s="126"/>
      <c r="H40" s="200">
        <f>H36-H37+H38-H39</f>
        <v>807</v>
      </c>
      <c r="I40" s="200">
        <f t="shared" ref="I40:M40" si="3">I36-I37+I38-I39</f>
        <v>823</v>
      </c>
      <c r="J40" s="200">
        <f t="shared" si="3"/>
        <v>839</v>
      </c>
      <c r="K40" s="200">
        <f t="shared" si="3"/>
        <v>854</v>
      </c>
      <c r="L40" s="200">
        <f t="shared" si="3"/>
        <v>872</v>
      </c>
      <c r="M40" s="200">
        <f t="shared" si="3"/>
        <v>888</v>
      </c>
      <c r="N40" s="21"/>
    </row>
    <row r="41" spans="1:14" s="71" customFormat="1" ht="15" customHeight="1" thickBot="1">
      <c r="A41" s="63">
        <v>36</v>
      </c>
      <c r="B41" s="47"/>
      <c r="C41" s="123"/>
      <c r="D41" s="125" t="s">
        <v>4</v>
      </c>
      <c r="E41" s="123"/>
      <c r="F41" s="123" t="s">
        <v>494</v>
      </c>
      <c r="G41" s="126"/>
      <c r="H41" s="332">
        <v>777</v>
      </c>
      <c r="I41" s="332">
        <v>792</v>
      </c>
      <c r="J41" s="332">
        <v>807</v>
      </c>
      <c r="K41" s="332">
        <v>823</v>
      </c>
      <c r="L41" s="332">
        <v>839</v>
      </c>
      <c r="M41" s="332">
        <v>855</v>
      </c>
      <c r="N41" s="21"/>
    </row>
    <row r="42" spans="1:14" s="71" customFormat="1" ht="15" customHeight="1" thickBot="1">
      <c r="A42" s="63">
        <v>37</v>
      </c>
      <c r="B42" s="47"/>
      <c r="C42" s="123"/>
      <c r="D42" s="123"/>
      <c r="E42" s="65" t="s">
        <v>495</v>
      </c>
      <c r="F42" s="123"/>
      <c r="G42" s="126"/>
      <c r="H42" s="200">
        <f t="shared" ref="H42:M42" si="4">H40-H41</f>
        <v>30</v>
      </c>
      <c r="I42" s="200">
        <f t="shared" si="4"/>
        <v>31</v>
      </c>
      <c r="J42" s="200">
        <f t="shared" si="4"/>
        <v>32</v>
      </c>
      <c r="K42" s="200">
        <f t="shared" si="4"/>
        <v>31</v>
      </c>
      <c r="L42" s="200">
        <f t="shared" si="4"/>
        <v>33</v>
      </c>
      <c r="M42" s="200">
        <f t="shared" si="4"/>
        <v>33</v>
      </c>
      <c r="N42" s="21"/>
    </row>
    <row r="43" spans="1:14" ht="12.75" customHeight="1" thickBot="1">
      <c r="A43" s="63">
        <v>38</v>
      </c>
      <c r="B43" s="47"/>
      <c r="C43" s="123"/>
      <c r="D43" s="123"/>
      <c r="E43" s="123"/>
      <c r="F43" s="123"/>
      <c r="G43" s="126"/>
      <c r="H43" s="126"/>
      <c r="I43" s="126"/>
      <c r="J43" s="126"/>
      <c r="K43" s="126"/>
      <c r="L43" s="126"/>
      <c r="M43" s="126"/>
      <c r="N43" s="21"/>
    </row>
    <row r="44" spans="1:14" ht="15" customHeight="1" thickBot="1">
      <c r="A44" s="63">
        <v>39</v>
      </c>
      <c r="B44" s="47"/>
      <c r="C44" s="123"/>
      <c r="D44" s="123"/>
      <c r="E44" s="65" t="s">
        <v>74</v>
      </c>
      <c r="F44" s="123"/>
      <c r="G44" s="126"/>
      <c r="H44" s="203">
        <f t="shared" ref="H44:M44" si="5">IF(H34&lt;&gt;0,H40/(H34*8760)*1000,0)</f>
        <v>0.61827709846465018</v>
      </c>
      <c r="I44" s="203">
        <f t="shared" si="5"/>
        <v>0.61809060322037979</v>
      </c>
      <c r="J44" s="203">
        <f t="shared" si="5"/>
        <v>0.61791132714685526</v>
      </c>
      <c r="K44" s="203">
        <f t="shared" si="5"/>
        <v>0.61701635743598637</v>
      </c>
      <c r="L44" s="203">
        <f t="shared" si="5"/>
        <v>0.61828185711449568</v>
      </c>
      <c r="M44" s="203">
        <f t="shared" si="5"/>
        <v>0.6181089208152355</v>
      </c>
      <c r="N44" s="21"/>
    </row>
    <row r="45" spans="1:14" s="71" customFormat="1" ht="15" customHeight="1" thickBot="1">
      <c r="A45" s="63">
        <v>40</v>
      </c>
      <c r="B45" s="47"/>
      <c r="C45" s="123"/>
      <c r="D45" s="123"/>
      <c r="E45" s="65" t="s">
        <v>496</v>
      </c>
      <c r="F45" s="123"/>
      <c r="G45" s="126"/>
      <c r="H45" s="204">
        <f t="shared" ref="H45:M45" si="6">IF(H40=0,"-",H42/H40)</f>
        <v>3.717472118959108E-2</v>
      </c>
      <c r="I45" s="204">
        <f t="shared" si="6"/>
        <v>3.7667071688942892E-2</v>
      </c>
      <c r="J45" s="204">
        <f t="shared" si="6"/>
        <v>3.8140643623361142E-2</v>
      </c>
      <c r="K45" s="204">
        <f t="shared" si="6"/>
        <v>3.6299765807962528E-2</v>
      </c>
      <c r="L45" s="204">
        <f t="shared" si="6"/>
        <v>3.7844036697247709E-2</v>
      </c>
      <c r="M45" s="204">
        <f t="shared" si="6"/>
        <v>3.7162162162162164E-2</v>
      </c>
      <c r="N45" s="21"/>
    </row>
    <row r="46" spans="1:14">
      <c r="A46" s="23"/>
      <c r="B46" s="57"/>
      <c r="C46" s="24"/>
      <c r="D46" s="24"/>
      <c r="E46" s="24"/>
      <c r="F46" s="24"/>
      <c r="G46" s="24"/>
      <c r="H46" s="24"/>
      <c r="I46" s="24"/>
      <c r="J46" s="24"/>
      <c r="K46" s="24"/>
      <c r="L46" s="24"/>
      <c r="M46" s="24"/>
      <c r="N46" s="25"/>
    </row>
  </sheetData>
  <sheetProtection formatRows="0" insertRows="0"/>
  <customSheetViews>
    <customSheetView guid="{21F2E024-704F-4E93-AC63-213755ECFFE0}" scale="70" showPageBreaks="1" showGridLines="0" printArea="1" view="pageBreakPreview">
      <pane ySplit="6" topLeftCell="A7" activePane="bottomLeft" state="frozen"/>
      <selection pane="bottomLeft" activeCell="G40" sqref="G40"/>
      <pageMargins left="0.70866141732283472" right="0.70866141732283472" top="0.74803149606299213" bottom="0.74803149606299213" header="0.31496062992125984" footer="0.31496062992125984"/>
      <pageSetup paperSize="9" scale="7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1">
    <mergeCell ref="H27:M27"/>
    <mergeCell ref="C14:D14"/>
    <mergeCell ref="C15:D15"/>
    <mergeCell ref="K2:M2"/>
    <mergeCell ref="K3:M3"/>
    <mergeCell ref="C21:D21"/>
    <mergeCell ref="C12:D12"/>
    <mergeCell ref="C13:D13"/>
    <mergeCell ref="H8:M8"/>
    <mergeCell ref="A5:M5"/>
    <mergeCell ref="H7:M7"/>
  </mergeCells>
  <dataValidations disablePrompts="1" count="1">
    <dataValidation allowBlank="1" showInputMessage="1" showErrorMessage="1" prompt="Please enter text" sqref="F12:F21"/>
  </dataValidations>
  <pageMargins left="0.70866141732283472" right="0.70866141732283472" top="0.74803149606299213" bottom="0.74803149606299213" header="0.31496062992125989" footer="0.31496062992125989"/>
  <pageSetup paperSize="9" scale="53" orientation="landscape" cellComments="asDisplayed" r:id="rId2"/>
  <headerFoot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pageSetUpPr fitToPage="1"/>
  </sheetPr>
  <dimension ref="A1:N16"/>
  <sheetViews>
    <sheetView showGridLines="0" view="pageLayout" zoomScaleNormal="100" zoomScaleSheetLayoutView="100" workbookViewId="0"/>
  </sheetViews>
  <sheetFormatPr defaultRowHeight="12.75"/>
  <cols>
    <col min="1" max="1" width="4.5703125" style="17" customWidth="1"/>
    <col min="2" max="2" width="3.28515625" style="17" customWidth="1"/>
    <col min="3" max="3" width="6.140625" style="17" customWidth="1"/>
    <col min="4" max="5" width="2.28515625" style="17" customWidth="1"/>
    <col min="6" max="6" width="41.5703125" style="17" customWidth="1"/>
    <col min="7" max="7" width="30.42578125" style="17" customWidth="1"/>
    <col min="8" max="13" width="16.140625" style="17" customWidth="1"/>
    <col min="14" max="14" width="1.7109375" style="17" customWidth="1"/>
    <col min="15" max="16384" width="9.140625" style="17"/>
  </cols>
  <sheetData>
    <row r="1" spans="1:14" ht="15" customHeight="1">
      <c r="A1" s="31"/>
      <c r="B1" s="32"/>
      <c r="C1" s="32"/>
      <c r="D1" s="32"/>
      <c r="E1" s="32"/>
      <c r="F1" s="32"/>
      <c r="G1" s="32"/>
      <c r="H1" s="32"/>
      <c r="I1" s="32"/>
      <c r="J1" s="32"/>
      <c r="K1" s="32"/>
      <c r="L1" s="32"/>
      <c r="M1" s="32"/>
      <c r="N1" s="33"/>
    </row>
    <row r="2" spans="1:14" ht="18" customHeight="1">
      <c r="A2" s="34"/>
      <c r="B2" s="81"/>
      <c r="C2" s="81"/>
      <c r="D2" s="81"/>
      <c r="E2" s="81"/>
      <c r="F2" s="81"/>
      <c r="G2" s="81"/>
      <c r="H2" s="81"/>
      <c r="I2" s="29"/>
      <c r="J2" s="45" t="s">
        <v>7</v>
      </c>
      <c r="K2" s="351" t="str">
        <f>IF(NOT(ISBLANK(CoverSheet!$C$8)),CoverSheet!$C$8,"")</f>
        <v>Alpine Energy Limited</v>
      </c>
      <c r="L2" s="351"/>
      <c r="M2" s="351"/>
      <c r="N2" s="26"/>
    </row>
    <row r="3" spans="1:14" ht="18" customHeight="1">
      <c r="A3" s="34"/>
      <c r="B3" s="81"/>
      <c r="C3" s="81"/>
      <c r="D3" s="81"/>
      <c r="E3" s="81"/>
      <c r="F3" s="81"/>
      <c r="G3" s="81"/>
      <c r="H3" s="81"/>
      <c r="I3" s="29"/>
      <c r="J3" s="45" t="s">
        <v>234</v>
      </c>
      <c r="K3" s="352" t="str">
        <f>IF(ISNUMBER(CoverSheet!$C$12),TEXT(CoverSheet!$C$12,"_([$-1409]d mmmm yyyy;_(@")&amp;" –"&amp;TEXT(DATE(YEAR(CoverSheet!$C$12)+10,MONTH(CoverSheet!$C$12),DAY(CoverSheet!$C$12)-1),"_([$-1409]d mmmm yyyy;_(@"),"")</f>
        <v xml:space="preserve"> 1 April 2019 – 31 March 2029</v>
      </c>
      <c r="L3" s="352"/>
      <c r="M3" s="352"/>
      <c r="N3" s="26"/>
    </row>
    <row r="4" spans="1:14" ht="18" customHeight="1">
      <c r="A4" s="82"/>
      <c r="B4" s="81"/>
      <c r="C4" s="81"/>
      <c r="D4" s="81"/>
      <c r="E4" s="81"/>
      <c r="F4" s="81"/>
      <c r="G4" s="81"/>
      <c r="H4" s="81"/>
      <c r="I4" s="43"/>
      <c r="J4" s="45" t="s">
        <v>66</v>
      </c>
      <c r="K4" s="358"/>
      <c r="L4" s="358"/>
      <c r="M4" s="358"/>
      <c r="N4" s="26"/>
    </row>
    <row r="5" spans="1:14" s="86" customFormat="1" ht="21">
      <c r="A5" s="91" t="s">
        <v>420</v>
      </c>
      <c r="B5" s="87"/>
      <c r="C5" s="87"/>
      <c r="D5" s="87"/>
      <c r="E5" s="87"/>
      <c r="F5" s="87"/>
      <c r="G5" s="87"/>
      <c r="H5" s="87"/>
      <c r="I5" s="43"/>
      <c r="J5" s="45"/>
      <c r="K5" s="45"/>
      <c r="L5" s="45"/>
      <c r="M5" s="45"/>
      <c r="N5" s="26"/>
    </row>
    <row r="6" spans="1:14" s="19" customFormat="1" ht="33" customHeight="1">
      <c r="A6" s="359" t="s">
        <v>497</v>
      </c>
      <c r="B6" s="360"/>
      <c r="C6" s="360"/>
      <c r="D6" s="360"/>
      <c r="E6" s="360"/>
      <c r="F6" s="360"/>
      <c r="G6" s="360"/>
      <c r="H6" s="360"/>
      <c r="I6" s="360"/>
      <c r="J6" s="360"/>
      <c r="K6" s="360"/>
      <c r="L6" s="360"/>
      <c r="M6" s="360"/>
      <c r="N6" s="46"/>
    </row>
    <row r="7" spans="1:14" ht="15" customHeight="1">
      <c r="A7" s="39" t="s">
        <v>530</v>
      </c>
      <c r="B7" s="59"/>
      <c r="C7" s="36"/>
      <c r="D7" s="81"/>
      <c r="E7" s="81"/>
      <c r="F7" s="81"/>
      <c r="G7" s="81"/>
      <c r="H7" s="81"/>
      <c r="I7" s="81"/>
      <c r="J7" s="81"/>
      <c r="K7" s="81"/>
      <c r="L7" s="81"/>
      <c r="M7" s="81"/>
      <c r="N7" s="26"/>
    </row>
    <row r="8" spans="1:14" ht="14.25" customHeight="1">
      <c r="A8" s="63">
        <v>8</v>
      </c>
      <c r="B8" s="83"/>
      <c r="C8" s="80"/>
      <c r="D8" s="80"/>
      <c r="E8" s="80"/>
      <c r="F8" s="80"/>
      <c r="G8" s="35"/>
      <c r="H8" s="35" t="s">
        <v>235</v>
      </c>
      <c r="I8" s="35" t="s">
        <v>449</v>
      </c>
      <c r="J8" s="35" t="s">
        <v>450</v>
      </c>
      <c r="K8" s="35" t="s">
        <v>451</v>
      </c>
      <c r="L8" s="35" t="s">
        <v>452</v>
      </c>
      <c r="M8" s="35" t="s">
        <v>453</v>
      </c>
      <c r="N8" s="38"/>
    </row>
    <row r="9" spans="1:14" ht="12.75" customHeight="1">
      <c r="A9" s="63">
        <v>9</v>
      </c>
      <c r="B9" s="80"/>
      <c r="C9" s="27"/>
      <c r="D9" s="80"/>
      <c r="E9" s="65"/>
      <c r="F9" s="84"/>
      <c r="G9" s="223" t="str">
        <f>IF(ISNUMBER(CoverSheet!$C$12),"for year ended","")</f>
        <v>for year ended</v>
      </c>
      <c r="H9" s="53">
        <f>IF(ISNUMBER(CoverSheet!$C$12),DATE(YEAR(CoverSheet!$C$12),MONTH(CoverSheet!$C$12),DAY(CoverSheet!$C$12))-1,"")</f>
        <v>43555</v>
      </c>
      <c r="I9" s="53">
        <f>IF(ISNUMBER(CoverSheet!$C$12),DATE(YEAR(CoverSheet!$C$12)+1,MONTH(CoverSheet!$C$12),DAY(CoverSheet!$C$12))-1,"")</f>
        <v>43921</v>
      </c>
      <c r="J9" s="53">
        <f>IF(ISNUMBER(CoverSheet!$C$12),DATE(YEAR(CoverSheet!$C$12)+2,MONTH(CoverSheet!$C$12),DAY(CoverSheet!$C$12))-1,"")</f>
        <v>44286</v>
      </c>
      <c r="K9" s="53">
        <f>IF(ISNUMBER(CoverSheet!$C$12),DATE(YEAR(CoverSheet!$C$12)+3,MONTH(CoverSheet!$C$12),DAY(CoverSheet!$C$12))-1,"")</f>
        <v>44651</v>
      </c>
      <c r="L9" s="53">
        <f>IF(ISNUMBER(CoverSheet!$C$12),DATE(YEAR(CoverSheet!$C$12)+4,MONTH(CoverSheet!$C$12),DAY(CoverSheet!$C$12))-1,"")</f>
        <v>45016</v>
      </c>
      <c r="M9" s="53">
        <f>IF(ISNUMBER(CoverSheet!$C$12),DATE(YEAR(CoverSheet!$C$12)+5,MONTH(CoverSheet!$C$12),DAY(CoverSheet!$C$12))-1,"")</f>
        <v>45382</v>
      </c>
      <c r="N9" s="21"/>
    </row>
    <row r="10" spans="1:14" s="78" customFormat="1" ht="12.75" customHeight="1">
      <c r="A10" s="63">
        <v>10</v>
      </c>
      <c r="B10" s="80"/>
      <c r="C10" s="27"/>
      <c r="D10" s="80"/>
      <c r="E10" s="65" t="s">
        <v>12</v>
      </c>
      <c r="F10" s="84"/>
      <c r="G10" s="223"/>
      <c r="H10" s="64"/>
      <c r="I10" s="53"/>
      <c r="J10" s="53"/>
      <c r="K10" s="53"/>
      <c r="L10" s="53"/>
      <c r="M10" s="53"/>
      <c r="N10" s="21"/>
    </row>
    <row r="11" spans="1:14" ht="15" customHeight="1">
      <c r="A11" s="63">
        <v>11</v>
      </c>
      <c r="B11" s="80"/>
      <c r="C11" s="37"/>
      <c r="D11" s="80"/>
      <c r="E11" s="84"/>
      <c r="F11" s="84" t="s">
        <v>10</v>
      </c>
      <c r="G11" s="67"/>
      <c r="H11" s="205">
        <v>39.840000000000003</v>
      </c>
      <c r="I11" s="205">
        <v>39.840000000000003</v>
      </c>
      <c r="J11" s="205">
        <v>39.840000000000003</v>
      </c>
      <c r="K11" s="205">
        <v>39.840000000000003</v>
      </c>
      <c r="L11" s="205">
        <v>39.840000000000003</v>
      </c>
      <c r="M11" s="205">
        <v>39.840000000000003</v>
      </c>
      <c r="N11" s="21"/>
    </row>
    <row r="12" spans="1:14" ht="15" customHeight="1">
      <c r="A12" s="63">
        <v>12</v>
      </c>
      <c r="B12" s="80"/>
      <c r="C12" s="37"/>
      <c r="D12" s="80"/>
      <c r="E12" s="84"/>
      <c r="F12" s="84" t="s">
        <v>11</v>
      </c>
      <c r="G12" s="83"/>
      <c r="H12" s="333">
        <v>92.97</v>
      </c>
      <c r="I12" s="205">
        <v>92.97</v>
      </c>
      <c r="J12" s="205">
        <v>92.97</v>
      </c>
      <c r="K12" s="205">
        <v>92.97</v>
      </c>
      <c r="L12" s="205">
        <v>92.97</v>
      </c>
      <c r="M12" s="205">
        <v>92.97</v>
      </c>
      <c r="N12" s="21"/>
    </row>
    <row r="13" spans="1:14" ht="30" customHeight="1">
      <c r="A13" s="63">
        <v>13</v>
      </c>
      <c r="B13" s="80"/>
      <c r="C13" s="84"/>
      <c r="D13" s="80"/>
      <c r="E13" s="65" t="s">
        <v>298</v>
      </c>
      <c r="F13" s="84"/>
      <c r="G13" s="80"/>
      <c r="H13" s="80"/>
      <c r="I13" s="80"/>
      <c r="J13" s="80"/>
      <c r="K13" s="80"/>
      <c r="L13" s="80"/>
      <c r="M13" s="80"/>
      <c r="N13" s="21"/>
    </row>
    <row r="14" spans="1:14" ht="15" customHeight="1">
      <c r="A14" s="63">
        <v>14</v>
      </c>
      <c r="B14" s="80"/>
      <c r="C14" s="37"/>
      <c r="D14" s="80"/>
      <c r="E14" s="84"/>
      <c r="F14" s="84" t="s">
        <v>10</v>
      </c>
      <c r="G14" s="83"/>
      <c r="H14" s="201">
        <v>0.38919999999999999</v>
      </c>
      <c r="I14" s="201">
        <v>0.38919999999999999</v>
      </c>
      <c r="J14" s="201">
        <v>0.38919999999999999</v>
      </c>
      <c r="K14" s="201">
        <v>0.38919999999999999</v>
      </c>
      <c r="L14" s="201">
        <v>0.38919999999999999</v>
      </c>
      <c r="M14" s="201">
        <v>0.38919999999999999</v>
      </c>
      <c r="N14" s="21"/>
    </row>
    <row r="15" spans="1:14" ht="15" customHeight="1">
      <c r="A15" s="63">
        <v>15</v>
      </c>
      <c r="B15" s="80"/>
      <c r="C15" s="37"/>
      <c r="D15" s="80"/>
      <c r="E15" s="84"/>
      <c r="F15" s="84" t="s">
        <v>11</v>
      </c>
      <c r="G15" s="83"/>
      <c r="H15" s="201">
        <v>0.90810000000000002</v>
      </c>
      <c r="I15" s="201">
        <v>0.90810000000000002</v>
      </c>
      <c r="J15" s="201">
        <v>0.90810000000000002</v>
      </c>
      <c r="K15" s="201">
        <v>0.90810000000000002</v>
      </c>
      <c r="L15" s="201">
        <v>0.90810000000000002</v>
      </c>
      <c r="M15" s="201">
        <v>0.90810000000000002</v>
      </c>
      <c r="N15" s="21"/>
    </row>
    <row r="16" spans="1:14">
      <c r="A16" s="23"/>
      <c r="B16" s="24"/>
      <c r="C16" s="24"/>
      <c r="D16" s="24"/>
      <c r="E16" s="24"/>
      <c r="F16" s="24"/>
      <c r="G16" s="24"/>
      <c r="H16" s="24"/>
      <c r="I16" s="24"/>
      <c r="J16" s="24"/>
      <c r="K16" s="24"/>
      <c r="L16" s="24"/>
      <c r="M16" s="24"/>
      <c r="N16" s="25"/>
    </row>
  </sheetData>
  <sheetProtection sheet="1" objects="1" formatRows="0" insertRows="0"/>
  <customSheetViews>
    <customSheetView guid="{21F2E024-704F-4E93-AC63-213755ECFFE0}" scale="55" showPageBreaks="1" showGridLines="0" fitToPage="1" view="pageBreakPreview">
      <pane ySplit="6" topLeftCell="A7" activePane="bottomLeft" state="frozen"/>
      <selection pane="bottomLeft" activeCell="H39" sqref="H39"/>
      <pageMargins left="0.70866141732283472" right="0.70866141732283472" top="0.74803149606299213" bottom="0.74803149606299213" header="0.31496062992125984" footer="0.31496062992125984"/>
      <pageSetup paperSize="9" scale="90"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K2:M2"/>
    <mergeCell ref="K3:M3"/>
    <mergeCell ref="K4:M4"/>
    <mergeCell ref="A6:M6"/>
  </mergeCells>
  <dataValidations disablePrompts="1" count="1">
    <dataValidation allowBlank="1" showInputMessage="1" showErrorMessage="1" prompt="Please enter Network / Sub-Network Name" sqref="K4:M4"/>
  </dataValidations>
  <pageMargins left="0.70866141732283472" right="0.70866141732283472" top="0.74803149606299213" bottom="0.74803149606299213" header="0.31496062992125989" footer="0.31496062992125989"/>
  <pageSetup paperSize="9" scale="77" orientation="landscape" cellComments="asDisplayed" r:id="rId2"/>
  <headerFooter>
    <oddFooter>&amp;L&amp;F&amp;C&amp;P&amp;R&amp;A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CoverSheet</vt:lpstr>
      <vt:lpstr>TOC</vt:lpstr>
      <vt:lpstr>Instructions</vt:lpstr>
      <vt:lpstr>S11a.Capex Forecast</vt:lpstr>
      <vt:lpstr>S11b.Opex Forecast</vt:lpstr>
      <vt:lpstr>S12a.Asset Condition</vt:lpstr>
      <vt:lpstr>S12b.Capacity Forecast</vt:lpstr>
      <vt:lpstr>S12c.Demand Forecast</vt:lpstr>
      <vt:lpstr>S12d.Reliability Forecast</vt:lpstr>
      <vt:lpstr>S13.AMMAT</vt:lpstr>
      <vt:lpstr>Sheet1</vt:lpstr>
      <vt:lpstr>CoverSheet!Print_Area</vt:lpstr>
      <vt:lpstr>Instructions!Print_Area</vt:lpstr>
      <vt:lpstr>'S11a.Capex Forecast'!Print_Area</vt:lpstr>
      <vt:lpstr>S13.AMMAT!Print_Area</vt:lpstr>
      <vt:lpstr>TOC!Print_Area</vt:lpstr>
      <vt:lpstr>'S11a.Capex Forecast'!Print_Titles</vt:lpstr>
      <vt:lpstr>'S11b.Opex Forecast'!Print_Titles</vt:lpstr>
      <vt:lpstr>'S12a.Asset Condition'!Print_Titles</vt:lpstr>
      <vt:lpstr>'S12b.Capacity Forecast'!Print_Titles</vt:lpstr>
      <vt:lpstr>'S12c.Demand Forecast'!Print_Titles</vt:lpstr>
      <vt:lpstr>'S12d.Reliability Forecast'!Print_Titles</vt:lpstr>
      <vt:lpstr>S13.AMMAT!Print_Titles</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Rob Tweedie</cp:lastModifiedBy>
  <cp:lastPrinted>2015-03-23T03:35:38Z</cp:lastPrinted>
  <dcterms:created xsi:type="dcterms:W3CDTF">2010-01-15T02:39:26Z</dcterms:created>
  <dcterms:modified xsi:type="dcterms:W3CDTF">2019-11-12T02:24:32Z</dcterms:modified>
</cp:coreProperties>
</file>